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externalLinks/externalLink383.xml" ContentType="application/vnd.openxmlformats-officedocument.spreadsheetml.externalLink+xml"/>
  <Override PartName="/xl/externalLinks/externalLink384.xml" ContentType="application/vnd.openxmlformats-officedocument.spreadsheetml.externalLink+xml"/>
  <Override PartName="/xl/externalLinks/externalLink385.xml" ContentType="application/vnd.openxmlformats-officedocument.spreadsheetml.externalLink+xml"/>
  <Override PartName="/xl/externalLinks/externalLink386.xml" ContentType="application/vnd.openxmlformats-officedocument.spreadsheetml.externalLink+xml"/>
  <Override PartName="/xl/externalLinks/externalLink387.xml" ContentType="application/vnd.openxmlformats-officedocument.spreadsheetml.externalLink+xml"/>
  <Override PartName="/xl/externalLinks/externalLink388.xml" ContentType="application/vnd.openxmlformats-officedocument.spreadsheetml.externalLink+xml"/>
  <Override PartName="/xl/externalLinks/externalLink389.xml" ContentType="application/vnd.openxmlformats-officedocument.spreadsheetml.externalLink+xml"/>
  <Override PartName="/xl/externalLinks/externalLink390.xml" ContentType="application/vnd.openxmlformats-officedocument.spreadsheetml.externalLink+xml"/>
  <Override PartName="/xl/externalLinks/externalLink391.xml" ContentType="application/vnd.openxmlformats-officedocument.spreadsheetml.externalLink+xml"/>
  <Override PartName="/xl/externalLinks/externalLink392.xml" ContentType="application/vnd.openxmlformats-officedocument.spreadsheetml.externalLink+xml"/>
  <Override PartName="/xl/externalLinks/externalLink393.xml" ContentType="application/vnd.openxmlformats-officedocument.spreadsheetml.externalLink+xml"/>
  <Override PartName="/xl/externalLinks/externalLink394.xml" ContentType="application/vnd.openxmlformats-officedocument.spreadsheetml.externalLink+xml"/>
  <Override PartName="/xl/externalLinks/externalLink395.xml" ContentType="application/vnd.openxmlformats-officedocument.spreadsheetml.externalLink+xml"/>
  <Override PartName="/xl/externalLinks/externalLink396.xml" ContentType="application/vnd.openxmlformats-officedocument.spreadsheetml.externalLink+xml"/>
  <Override PartName="/xl/externalLinks/externalLink397.xml" ContentType="application/vnd.openxmlformats-officedocument.spreadsheetml.externalLink+xml"/>
  <Override PartName="/xl/externalLinks/externalLink398.xml" ContentType="application/vnd.openxmlformats-officedocument.spreadsheetml.externalLink+xml"/>
  <Override PartName="/xl/externalLinks/externalLink399.xml" ContentType="application/vnd.openxmlformats-officedocument.spreadsheetml.externalLink+xml"/>
  <Override PartName="/xl/externalLinks/externalLink40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시설공사 입찰 공고문(2019.7.1 ~\수의견적\2026년 수의견적\전기공사\(2026.10.14.) 세계유산주변 한식담장 경관조명 설치사업 (견적_전기)\"/>
    </mc:Choice>
  </mc:AlternateContent>
  <bookViews>
    <workbookView xWindow="28680" yWindow="-120" windowWidth="29040" windowHeight="15720" tabRatio="964"/>
  </bookViews>
  <sheets>
    <sheet name="원가계산서" sheetId="3" r:id="rId1"/>
    <sheet name="공종별집계표" sheetId="12" r:id="rId2"/>
    <sheet name="공종별내역서" sheetId="11" r:id="rId3"/>
    <sheet name="일위대가목록" sheetId="10" r:id="rId4"/>
    <sheet name="일위대가" sheetId="9" r:id="rId5"/>
    <sheet name="중기단가목록" sheetId="8" state="hidden" r:id="rId6"/>
    <sheet name="중기단가산출서" sheetId="7" state="hidden" r:id="rId7"/>
    <sheet name="교통통제" sheetId="16" state="hidden" r:id="rId8"/>
    <sheet name="공량산출근거서_일위대가" sheetId="5" state="hidden" r:id="rId9"/>
    <sheet name="단가대비표" sheetId="6" state="hidden" r:id="rId10"/>
    <sheet name="공량설정_일위대가" sheetId="4" state="hidden" r:id="rId11"/>
    <sheet name=" 공사설정 " sheetId="2"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s>
  <definedNames>
    <definedName name="_">[1]예가표!#REF!</definedName>
    <definedName name="_??1????">'[2]일위대가(계측기설치)'!#REF!</definedName>
    <definedName name="_??2????">'[2]일위대가(계측기설치)'!#REF!</definedName>
    <definedName name="_??3????">'[2]일위대가(계측기설치)'!#REF!</definedName>
    <definedName name="_??4????">'[2]일위대가(계측기설치)'!#REF!</definedName>
    <definedName name="_??5????">'[2]일위대가(계측기설치)'!#REF!</definedName>
    <definedName name="_??6????">'[2]일위대가(계측기설치)'!#REF!</definedName>
    <definedName name="__">[1]예가표!#REF!</definedName>
    <definedName name="____">[1]예가표!#REF!</definedName>
    <definedName name="_____________SW2" hidden="1">{#N/A,#N/A,FALSE,"전력간선"}</definedName>
    <definedName name="____________ju8" hidden="1">{"'광피스표'!$A$3:$N$54"}</definedName>
    <definedName name="___________LGT2" hidden="1">{#N/A,#N/A,FALSE,"3가";#N/A,#N/A,FALSE,"3나";#N/A,#N/A,FALSE,"3다"}</definedName>
    <definedName name="___________PRN2">#REF!</definedName>
    <definedName name="___________PRN3">#REF!</definedName>
    <definedName name="___________PRN4">#REF!</definedName>
    <definedName name="___________PRN6">#REF!</definedName>
    <definedName name="___________PRN7">#REF!</definedName>
    <definedName name="___________SW2" hidden="1">{#N/A,#N/A,FALSE,"전력간선"}</definedName>
    <definedName name="__________ju8" hidden="1">{"'광피스표'!$A$3:$N$54"}</definedName>
    <definedName name="_________LGT2" hidden="1">{#N/A,#N/A,FALSE,"3가";#N/A,#N/A,FALSE,"3나";#N/A,#N/A,FALSE,"3다"}</definedName>
    <definedName name="_________PRN2">#REF!</definedName>
    <definedName name="_________PRN3">#REF!</definedName>
    <definedName name="_________PRN4">#REF!</definedName>
    <definedName name="_________PRN6">#REF!</definedName>
    <definedName name="_________PRN7">#REF!</definedName>
    <definedName name="_________SW2" hidden="1">{#N/A,#N/A,FALSE,"전력간선"}</definedName>
    <definedName name="________ju8" hidden="1">{"'광피스표'!$A$3:$N$54"}</definedName>
    <definedName name="_______A67000">#REF!</definedName>
    <definedName name="_______KEY2" hidden="1">#REF!</definedName>
    <definedName name="_______LGT2" hidden="1">{#N/A,#N/A,FALSE,"3가";#N/A,#N/A,FALSE,"3나";#N/A,#N/A,FALSE,"3다"}</definedName>
    <definedName name="_______NMB96">#REF!</definedName>
    <definedName name="_______PRN2">#REF!</definedName>
    <definedName name="_______PRN3">#REF!</definedName>
    <definedName name="_______PRN4">#REF!</definedName>
    <definedName name="_______PRN6">#REF!</definedName>
    <definedName name="_______PRN7">#REF!</definedName>
    <definedName name="_______SW2" hidden="1">{#N/A,#N/A,FALSE,"전력간선"}</definedName>
    <definedName name="______A67000">#REF!</definedName>
    <definedName name="______DOG1">#REF!</definedName>
    <definedName name="______DOG2">#REF!</definedName>
    <definedName name="______DOG22">#REF!</definedName>
    <definedName name="______DOG3">#REF!</definedName>
    <definedName name="______DOG33">#REF!</definedName>
    <definedName name="______DOG4">#REF!</definedName>
    <definedName name="______ju8" hidden="1">{"'광피스표'!$A$3:$N$54"}</definedName>
    <definedName name="______Key11" hidden="1">#REF!</definedName>
    <definedName name="______NMB96">#REF!</definedName>
    <definedName name="______PI48">#REF!</definedName>
    <definedName name="______PI60">#REF!</definedName>
    <definedName name="______RO110">#REF!</definedName>
    <definedName name="______RO22">#REF!</definedName>
    <definedName name="______RO35">#REF!</definedName>
    <definedName name="______RO45">#REF!</definedName>
    <definedName name="______RO60">#REF!</definedName>
    <definedName name="______RO80">#REF!</definedName>
    <definedName name="______SUB1">#REF!</definedName>
    <definedName name="______SUB2">#REF!</definedName>
    <definedName name="______SUB3">#REF!</definedName>
    <definedName name="______sub4">#REF!</definedName>
    <definedName name="______sub5">#REF!</definedName>
    <definedName name="______TON1">#REF!</definedName>
    <definedName name="______TON2">#REF!</definedName>
    <definedName name="______WW2">#REF!</definedName>
    <definedName name="______WW3">#REF!</definedName>
    <definedName name="______WW6">#REF!</definedName>
    <definedName name="______WW7">#REF!</definedName>
    <definedName name="______WW8">#REF!</definedName>
    <definedName name="_____A67000">#REF!</definedName>
    <definedName name="_____CLP1">#REF!</definedName>
    <definedName name="_____DOG1">#REF!</definedName>
    <definedName name="_____DOG2">#REF!</definedName>
    <definedName name="_____DOG22">#REF!</definedName>
    <definedName name="_____DOG3">#REF!</definedName>
    <definedName name="_____DOG33">#REF!</definedName>
    <definedName name="_____DOG4">#REF!</definedName>
    <definedName name="_____IL1">#REF!</definedName>
    <definedName name="_____KEY2" hidden="1">#REF!</definedName>
    <definedName name="_____LGT2" hidden="1">{#N/A,#N/A,FALSE,"3가";#N/A,#N/A,FALSE,"3나";#N/A,#N/A,FALSE,"3다"}</definedName>
    <definedName name="_____LP1">'[3]부하(성남)'!#REF!</definedName>
    <definedName name="_____LPB1">[4]부하계산서!#REF!</definedName>
    <definedName name="_____LPK1">[4]부하계산서!#REF!</definedName>
    <definedName name="_____LU1">'[3]부하(성남)'!#REF!</definedName>
    <definedName name="_____LU2">'[3]부하(성남)'!#REF!</definedName>
    <definedName name="_____LV01">'[3]부하(성남)'!#REF!</definedName>
    <definedName name="_____MOL1">#REF!</definedName>
    <definedName name="_____MOL2">#REF!</definedName>
    <definedName name="_____NMB96">#REF!</definedName>
    <definedName name="_____PI48">#REF!</definedName>
    <definedName name="_____PI60">#REF!</definedName>
    <definedName name="_____PRN2">#REF!</definedName>
    <definedName name="_____PRN3">#REF!</definedName>
    <definedName name="_____PRN4">#REF!</definedName>
    <definedName name="_____PRN6">#REF!</definedName>
    <definedName name="_____PRN7">#REF!</definedName>
    <definedName name="_____RO110">#REF!</definedName>
    <definedName name="_____RO22">#REF!</definedName>
    <definedName name="_____RO35">#REF!</definedName>
    <definedName name="_____RO45">#REF!</definedName>
    <definedName name="_____RO60">#REF!</definedName>
    <definedName name="_____RO80">#REF!</definedName>
    <definedName name="_____SUB1">#REF!</definedName>
    <definedName name="_____SUB2">#REF!</definedName>
    <definedName name="_____SUB3">#REF!</definedName>
    <definedName name="_____sub4">#REF!</definedName>
    <definedName name="_____sub5">#REF!</definedName>
    <definedName name="_____SW2" hidden="1">{#N/A,#N/A,FALSE,"전력간선"}</definedName>
    <definedName name="_____TON1">#REF!</definedName>
    <definedName name="_____TON2">#REF!</definedName>
    <definedName name="_____UP1">[4]부하계산서!#REF!</definedName>
    <definedName name="_____UP2">[4]부하계산서!#REF!</definedName>
    <definedName name="_____WW2">#REF!</definedName>
    <definedName name="_____WW3">#REF!</definedName>
    <definedName name="_____WW6">#REF!</definedName>
    <definedName name="_____WW7">#REF!</definedName>
    <definedName name="_____WW8">#REF!</definedName>
    <definedName name="____A1">#REF!</definedName>
    <definedName name="____A67000">#REF!</definedName>
    <definedName name="____aab42">#REF!</definedName>
    <definedName name="____CLP2">#REF!</definedName>
    <definedName name="____DOG1" localSheetId="7">#REF!</definedName>
    <definedName name="____DOG1">#REF!</definedName>
    <definedName name="____DOG2" localSheetId="7">#REF!</definedName>
    <definedName name="____DOG2">#REF!</definedName>
    <definedName name="____DOG22" localSheetId="7">#REF!</definedName>
    <definedName name="____DOG22">#REF!</definedName>
    <definedName name="____DOG3" localSheetId="7">#REF!</definedName>
    <definedName name="____DOG3">#REF!</definedName>
    <definedName name="____DOG33" localSheetId="7">#REF!</definedName>
    <definedName name="____DOG33">#REF!</definedName>
    <definedName name="____DOG4" localSheetId="7">#REF!</definedName>
    <definedName name="____DOG4">#REF!</definedName>
    <definedName name="____DRV1">#REF!</definedName>
    <definedName name="____ELP100">#REF!</definedName>
    <definedName name="____ELP50">#REF!</definedName>
    <definedName name="____ELP80">#REF!</definedName>
    <definedName name="____GHH1">#REF!</definedName>
    <definedName name="____GHH2">#REF!</definedName>
    <definedName name="____GIS1">#REF!</definedName>
    <definedName name="____H66766" localSheetId="7">[5]단가조사표!#REF!</definedName>
    <definedName name="____H66766">[5]단가조사표!#REF!</definedName>
    <definedName name="____IL1">#REF!</definedName>
    <definedName name="____ju8" hidden="1">{"'광피스표'!$A$3:$N$54"}</definedName>
    <definedName name="____Key11" hidden="1">#REF!</definedName>
    <definedName name="____ll15">#REF!</definedName>
    <definedName name="____LP1">'[6]부하(성남)'!#REF!</definedName>
    <definedName name="____LP2">#REF!</definedName>
    <definedName name="____LPB1">[7]부하계산서!#REF!</definedName>
    <definedName name="____LPK1">[7]부하계산서!#REF!</definedName>
    <definedName name="____LU1">'[6]부하(성남)'!#REF!</definedName>
    <definedName name="____LU2">'[6]부하(성남)'!#REF!</definedName>
    <definedName name="____LV01">'[6]부하(성남)'!#REF!</definedName>
    <definedName name="____NMB96">#REF!</definedName>
    <definedName name="____pa1">#REF!</definedName>
    <definedName name="____pa2">#REF!</definedName>
    <definedName name="____PB1">[8]工완성공사율!$A$1:$J$45</definedName>
    <definedName name="____PB2">[8]工완성공사율!$K$1:$T$45</definedName>
    <definedName name="____PB3">[8]工완성공사율!$U$1:$AD$45</definedName>
    <definedName name="____PI48" localSheetId="7">#REF!</definedName>
    <definedName name="____PI48">#REF!</definedName>
    <definedName name="____PI60" localSheetId="7">#REF!</definedName>
    <definedName name="____PI60">#REF!</definedName>
    <definedName name="____PRN2">#REF!</definedName>
    <definedName name="____PRN3">#REF!</definedName>
    <definedName name="____PRN4">#REF!</definedName>
    <definedName name="____PRN6">#REF!</definedName>
    <definedName name="____PRN7">#REF!</definedName>
    <definedName name="____q45" hidden="1">{"'용역비'!$A$4:$C$8"}</definedName>
    <definedName name="____RO110" localSheetId="7">#REF!</definedName>
    <definedName name="____RO110">#REF!</definedName>
    <definedName name="____RO22" localSheetId="7">#REF!</definedName>
    <definedName name="____RO22">#REF!</definedName>
    <definedName name="____RO35" localSheetId="7">#REF!</definedName>
    <definedName name="____RO35">#REF!</definedName>
    <definedName name="____RO45" localSheetId="7">#REF!</definedName>
    <definedName name="____RO45">#REF!</definedName>
    <definedName name="____RO60" localSheetId="7">#REF!</definedName>
    <definedName name="____RO60">#REF!</definedName>
    <definedName name="____RO80" localSheetId="7">#REF!</definedName>
    <definedName name="____RO80">#REF!</definedName>
    <definedName name="____SBB1">#REF!</definedName>
    <definedName name="____SBB2">#REF!</definedName>
    <definedName name="____SBB3">#REF!</definedName>
    <definedName name="____SBB4">#REF!</definedName>
    <definedName name="____SBB5">#REF!</definedName>
    <definedName name="____SHH1">#REF!</definedName>
    <definedName name="____SHH2">#REF!</definedName>
    <definedName name="____SHH3">#REF!</definedName>
    <definedName name="____SON1">#REF!</definedName>
    <definedName name="____SON2">#REF!</definedName>
    <definedName name="____SS200">#REF!</definedName>
    <definedName name="____ss300">#REF!</definedName>
    <definedName name="____ss400">#REF!</definedName>
    <definedName name="____SUB1" localSheetId="7">#REF!</definedName>
    <definedName name="____SUB1">#REF!</definedName>
    <definedName name="____SUB2" localSheetId="7">#REF!</definedName>
    <definedName name="____SUB2">#REF!</definedName>
    <definedName name="____SUB3" localSheetId="7">#REF!</definedName>
    <definedName name="____SUB3">#REF!</definedName>
    <definedName name="____sub4" localSheetId="7">#REF!</definedName>
    <definedName name="____sub4">#REF!</definedName>
    <definedName name="____sub5" localSheetId="7">#REF!</definedName>
    <definedName name="____sub5">#REF!</definedName>
    <definedName name="____SW2" hidden="1">{#N/A,#N/A,FALSE,"전력간선"}</definedName>
    <definedName name="____Ted1">#REF!</definedName>
    <definedName name="____TON1" localSheetId="7">#REF!</definedName>
    <definedName name="____TON1">#REF!</definedName>
    <definedName name="____TON2" localSheetId="7">#REF!</definedName>
    <definedName name="____TON2">#REF!</definedName>
    <definedName name="____Ts1">#REF!</definedName>
    <definedName name="____tuz1">#REF!</definedName>
    <definedName name="____TUZ2">#REF!</definedName>
    <definedName name="____Ty1">#REF!</definedName>
    <definedName name="____Ty2">#REF!</definedName>
    <definedName name="____UP1">[7]부하계산서!#REF!</definedName>
    <definedName name="____UP2">[7]부하계산서!#REF!</definedName>
    <definedName name="____WW2" localSheetId="7">#REF!</definedName>
    <definedName name="____WW2">#REF!</definedName>
    <definedName name="____WW3" localSheetId="7">#REF!</definedName>
    <definedName name="____WW3">#REF!</definedName>
    <definedName name="____WW6" localSheetId="7">#REF!</definedName>
    <definedName name="____WW6">#REF!</definedName>
    <definedName name="____WW7" localSheetId="7">#REF!</definedName>
    <definedName name="____WW7">#REF!</definedName>
    <definedName name="____WW8" localSheetId="7">#REF!</definedName>
    <definedName name="____WW8">#REF!</definedName>
    <definedName name="___A1">#REF!</definedName>
    <definedName name="___a100000">#REF!</definedName>
    <definedName name="___A183154">#REF!</definedName>
    <definedName name="___A67000">#REF!</definedName>
    <definedName name="___aab42">#REF!</definedName>
    <definedName name="___B2">'[9]단면 (2)'!$K$55</definedName>
    <definedName name="___CDT2">#REF!</definedName>
    <definedName name="___CLP1">#REF!</definedName>
    <definedName name="___CLP2">#REF!</definedName>
    <definedName name="___D1">#REF!</definedName>
    <definedName name="___D2">#REF!</definedName>
    <definedName name="___DAN10">#REF!</definedName>
    <definedName name="___DAN100">#REF!</definedName>
    <definedName name="___DAN101">#REF!</definedName>
    <definedName name="___DAN102">#REF!</definedName>
    <definedName name="___DAN103">#REF!</definedName>
    <definedName name="___DAN104">#REF!</definedName>
    <definedName name="___DAN105">#REF!</definedName>
    <definedName name="___DAN106">#REF!</definedName>
    <definedName name="___DAN107">#REF!</definedName>
    <definedName name="___DAN108">#REF!</definedName>
    <definedName name="___DAN109">#REF!</definedName>
    <definedName name="___DAN11">#REF!</definedName>
    <definedName name="___DAN111">#REF!</definedName>
    <definedName name="___DAN112">#REF!</definedName>
    <definedName name="___DAN113">#REF!</definedName>
    <definedName name="___DAN114">#REF!</definedName>
    <definedName name="___DAN115">#REF!</definedName>
    <definedName name="___DAN116">#REF!</definedName>
    <definedName name="___DAN117">#REF!</definedName>
    <definedName name="___DAN118">#REF!</definedName>
    <definedName name="___DAN119">#REF!</definedName>
    <definedName name="___DAN12">#REF!</definedName>
    <definedName name="___DAN120">#REF!</definedName>
    <definedName name="___DAN121">#REF!</definedName>
    <definedName name="___DAN122">#REF!</definedName>
    <definedName name="___DAN123">#REF!</definedName>
    <definedName name="___DAN124">#REF!</definedName>
    <definedName name="___DAN125">#REF!</definedName>
    <definedName name="___DAN126">#REF!</definedName>
    <definedName name="___DAN127">#REF!</definedName>
    <definedName name="___DAN128">#REF!</definedName>
    <definedName name="___DAN129">#REF!</definedName>
    <definedName name="___DAN13">#REF!</definedName>
    <definedName name="___DAN130">#REF!</definedName>
    <definedName name="___DAN131">#REF!</definedName>
    <definedName name="___DAN132">#REF!</definedName>
    <definedName name="___DAN133">#REF!</definedName>
    <definedName name="___DAN134">#REF!</definedName>
    <definedName name="___DAN135">#REF!</definedName>
    <definedName name="___DAN136">#REF!</definedName>
    <definedName name="___DAN137">#REF!</definedName>
    <definedName name="___DAN138">#REF!</definedName>
    <definedName name="___DAN139">#REF!</definedName>
    <definedName name="___DAN14">#REF!</definedName>
    <definedName name="___DAN140">#REF!</definedName>
    <definedName name="___DAN141">#REF!</definedName>
    <definedName name="___DAN142">#REF!</definedName>
    <definedName name="___DAN143">#REF!</definedName>
    <definedName name="___DAN144">#REF!</definedName>
    <definedName name="___DAN145">#REF!</definedName>
    <definedName name="___DAN146">#REF!</definedName>
    <definedName name="___DAN147">#REF!</definedName>
    <definedName name="___DAN148">#REF!</definedName>
    <definedName name="___DAN149">#REF!</definedName>
    <definedName name="___DAN15">#REF!</definedName>
    <definedName name="___DAN150">#REF!</definedName>
    <definedName name="___DAN151">#REF!</definedName>
    <definedName name="___DAN152">#REF!</definedName>
    <definedName name="___DAN153">#REF!</definedName>
    <definedName name="___DAN16">#REF!</definedName>
    <definedName name="___DAN17">#REF!</definedName>
    <definedName name="___DAN18">#REF!</definedName>
    <definedName name="___DAN19">#REF!</definedName>
    <definedName name="___DAN2">#REF!</definedName>
    <definedName name="___DAN20">#REF!</definedName>
    <definedName name="___DAN21">#REF!</definedName>
    <definedName name="___DAN22">#REF!</definedName>
    <definedName name="___DAN23">#REF!</definedName>
    <definedName name="___DAN24">#REF!</definedName>
    <definedName name="___DAN25">#REF!</definedName>
    <definedName name="___DAN26">#REF!</definedName>
    <definedName name="___DAN27">#REF!</definedName>
    <definedName name="___DAN28">#REF!</definedName>
    <definedName name="___DAN29">#REF!</definedName>
    <definedName name="___DAN3">#REF!</definedName>
    <definedName name="___DAN30">#REF!</definedName>
    <definedName name="___DAN31">#REF!</definedName>
    <definedName name="___DAN32">#REF!</definedName>
    <definedName name="___DAN33">#REF!</definedName>
    <definedName name="___DAN34">#REF!</definedName>
    <definedName name="___DAN35">#REF!</definedName>
    <definedName name="___DAN36">#REF!</definedName>
    <definedName name="___DAN37">#REF!</definedName>
    <definedName name="___DAN38">#REF!</definedName>
    <definedName name="___DAN39">#REF!</definedName>
    <definedName name="___DAN4">#REF!</definedName>
    <definedName name="___DAN40">#REF!</definedName>
    <definedName name="___DAN41">#REF!</definedName>
    <definedName name="___DAN42">#REF!</definedName>
    <definedName name="___DAN43">#REF!</definedName>
    <definedName name="___DAN44">#REF!</definedName>
    <definedName name="___DAN45">#REF!</definedName>
    <definedName name="___DAN46">#REF!</definedName>
    <definedName name="___DAN47">#REF!</definedName>
    <definedName name="___DAN48">#REF!</definedName>
    <definedName name="___DAN49">#REF!</definedName>
    <definedName name="___DAN5">#REF!</definedName>
    <definedName name="___DAN50">#REF!</definedName>
    <definedName name="___DAN51">#REF!</definedName>
    <definedName name="___DAN52">#REF!</definedName>
    <definedName name="___DAN53">#REF!</definedName>
    <definedName name="___DAN54">#REF!</definedName>
    <definedName name="___DAN55">#REF!</definedName>
    <definedName name="___DAN56">#REF!</definedName>
    <definedName name="___DAN57">#REF!</definedName>
    <definedName name="___DAN58">#REF!</definedName>
    <definedName name="___DAN59">#REF!</definedName>
    <definedName name="___DAN6">#REF!</definedName>
    <definedName name="___DAN60">#REF!</definedName>
    <definedName name="___DAN61">#REF!</definedName>
    <definedName name="___DAN62">#REF!</definedName>
    <definedName name="___DAN63">#REF!</definedName>
    <definedName name="___DAN64">#REF!</definedName>
    <definedName name="___DAN65">#REF!</definedName>
    <definedName name="___DAN66">#REF!</definedName>
    <definedName name="___DAN67">#REF!</definedName>
    <definedName name="___DAN68">#REF!</definedName>
    <definedName name="___DAN69">#REF!</definedName>
    <definedName name="___DAN7">#REF!</definedName>
    <definedName name="___DAN70">#REF!</definedName>
    <definedName name="___DAN71">#REF!</definedName>
    <definedName name="___DAN72">#REF!</definedName>
    <definedName name="___DAN73">#REF!</definedName>
    <definedName name="___DAN74">#REF!</definedName>
    <definedName name="___DAN75">#REF!</definedName>
    <definedName name="___DAN76">#REF!</definedName>
    <definedName name="___DAN77">#REF!</definedName>
    <definedName name="___DAN78">#REF!</definedName>
    <definedName name="___DAN79">#REF!</definedName>
    <definedName name="___DAN8">#REF!</definedName>
    <definedName name="___DAN80">#REF!</definedName>
    <definedName name="___DAN81">#REF!</definedName>
    <definedName name="___DAN82">#REF!</definedName>
    <definedName name="___DAN83">#REF!</definedName>
    <definedName name="___DAN84">#REF!</definedName>
    <definedName name="___DAN85">#REF!</definedName>
    <definedName name="___DAN86">#REF!</definedName>
    <definedName name="___DAN87">#REF!</definedName>
    <definedName name="___DAN88">#REF!</definedName>
    <definedName name="___DAN89">#REF!</definedName>
    <definedName name="___DAN9">#REF!</definedName>
    <definedName name="___DAN90">#REF!</definedName>
    <definedName name="___DAN91">#REF!</definedName>
    <definedName name="___DAN92">#REF!</definedName>
    <definedName name="___DAN93">#REF!</definedName>
    <definedName name="___DAN94">#REF!</definedName>
    <definedName name="___DAN95">#REF!</definedName>
    <definedName name="___DAN96">#REF!</definedName>
    <definedName name="___DAN97">#REF!</definedName>
    <definedName name="___DAN98">#REF!</definedName>
    <definedName name="___DAN99">#REF!</definedName>
    <definedName name="___DOG1" localSheetId="7">#REF!</definedName>
    <definedName name="___DOG1">#REF!</definedName>
    <definedName name="___DOG2" localSheetId="7">#REF!</definedName>
    <definedName name="___DOG2">#REF!</definedName>
    <definedName name="___DOG22" localSheetId="7">#REF!</definedName>
    <definedName name="___DOG22">#REF!</definedName>
    <definedName name="___DOG3" localSheetId="7">#REF!</definedName>
    <definedName name="___DOG3">#REF!</definedName>
    <definedName name="___DOG33" localSheetId="7">#REF!</definedName>
    <definedName name="___DOG33">#REF!</definedName>
    <definedName name="___DOG4" localSheetId="7">#REF!</definedName>
    <definedName name="___DOG4">#REF!</definedName>
    <definedName name="___DRV1">#REF!</definedName>
    <definedName name="___ELP100">#REF!</definedName>
    <definedName name="___ELP50">#REF!</definedName>
    <definedName name="___ELP80">#REF!</definedName>
    <definedName name="___GHH1">#REF!</definedName>
    <definedName name="___GHH2">#REF!</definedName>
    <definedName name="___GIS1">#REF!</definedName>
    <definedName name="___H66766" localSheetId="7">[5]단가조사표!#REF!</definedName>
    <definedName name="___H66766">[5]단가조사표!#REF!</definedName>
    <definedName name="___HSH1">#REF!</definedName>
    <definedName name="___HSH2">#REF!</definedName>
    <definedName name="___hun1">[10]설계조건!#REF!</definedName>
    <definedName name="___hun2">[10]설계조건!#REF!</definedName>
    <definedName name="___IL1" localSheetId="7">#REF!</definedName>
    <definedName name="___IL1">#REF!</definedName>
    <definedName name="___JEA1">#REF!</definedName>
    <definedName name="___JEA2">#REF!</definedName>
    <definedName name="___ju8" hidden="1">{"'광피스표'!$A$3:$N$54"}</definedName>
    <definedName name="___kM1">#REF!</definedName>
    <definedName name="___kM2">#REF!</definedName>
    <definedName name="___kM3">#REF!</definedName>
    <definedName name="___LA1">#REF!</definedName>
    <definedName name="___LA2">#REF!</definedName>
    <definedName name="___LA3">#REF!</definedName>
    <definedName name="___LA33">#REF!</definedName>
    <definedName name="___LA4">#REF!</definedName>
    <definedName name="___LA5">#REF!</definedName>
    <definedName name="___la6">#REF!</definedName>
    <definedName name="___la7">#REF!</definedName>
    <definedName name="___LB1">#REF!</definedName>
    <definedName name="___LB2">#REF!</definedName>
    <definedName name="___LB3">#REF!</definedName>
    <definedName name="___LC1">#REF!</definedName>
    <definedName name="___LC2">#REF!</definedName>
    <definedName name="___LD1">#REF!</definedName>
    <definedName name="___LD2">#REF!</definedName>
    <definedName name="___LE1">#REF!</definedName>
    <definedName name="___LE2">#REF!</definedName>
    <definedName name="___LE22">#REF!</definedName>
    <definedName name="___LE222">#REF!</definedName>
    <definedName name="___LE3">#REF!</definedName>
    <definedName name="___LF1">#REF!</definedName>
    <definedName name="___LG1">#REF!</definedName>
    <definedName name="___LGT2" hidden="1">{#N/A,#N/A,FALSE,"3가";#N/A,#N/A,FALSE,"3나";#N/A,#N/A,FALSE,"3다"}</definedName>
    <definedName name="___LH1">#REF!</definedName>
    <definedName name="___LI1">#REF!</definedName>
    <definedName name="___LJ1">#REF!</definedName>
    <definedName name="___LJ2">#REF!</definedName>
    <definedName name="___ll15">#REF!</definedName>
    <definedName name="___LP1">'[6]부하(성남)'!#REF!</definedName>
    <definedName name="___LP10">#REF!</definedName>
    <definedName name="___LP11">#REF!</definedName>
    <definedName name="___LP12">#REF!</definedName>
    <definedName name="___LP13">#REF!</definedName>
    <definedName name="___LP14">#REF!</definedName>
    <definedName name="___LP15">#REF!</definedName>
    <definedName name="___LP16">#REF!</definedName>
    <definedName name="___LP17">#REF!</definedName>
    <definedName name="___LP2">#REF!</definedName>
    <definedName name="___LP21">#REF!</definedName>
    <definedName name="___LP3">#REF!</definedName>
    <definedName name="___LP4">#REF!</definedName>
    <definedName name="___LP5">#REF!</definedName>
    <definedName name="___LP6">#REF!</definedName>
    <definedName name="___LP7">#REF!</definedName>
    <definedName name="___LP8">#REF!</definedName>
    <definedName name="___LP9">#REF!</definedName>
    <definedName name="___LPA10">#REF!</definedName>
    <definedName name="___LPA11">#REF!</definedName>
    <definedName name="___LPA12">#REF!</definedName>
    <definedName name="___LPA13">#REF!</definedName>
    <definedName name="___LPA14">#REF!</definedName>
    <definedName name="___LPA15">#REF!</definedName>
    <definedName name="___LPA16">#REF!</definedName>
    <definedName name="___LPA17">#REF!</definedName>
    <definedName name="___LPA2">'[11](가)수량'!#REF!</definedName>
    <definedName name="___LPA21">#REF!</definedName>
    <definedName name="___LPA3">'[11](가)수량'!#REF!</definedName>
    <definedName name="___LPA4">'[11](가)수량'!#REF!</definedName>
    <definedName name="___LPA5">#REF!</definedName>
    <definedName name="___LPA6">#REF!</definedName>
    <definedName name="___LPA7">#REF!</definedName>
    <definedName name="___LPA8">#REF!</definedName>
    <definedName name="___LPA9">#REF!</definedName>
    <definedName name="___LPB1">[7]부하계산서!#REF!</definedName>
    <definedName name="___LPB10">#REF!</definedName>
    <definedName name="___LPB11">#REF!</definedName>
    <definedName name="___LPB12">#REF!</definedName>
    <definedName name="___LPB13">#REF!</definedName>
    <definedName name="___LPB16">#REF!</definedName>
    <definedName name="___LPB17">#REF!</definedName>
    <definedName name="___LPB2">#REF!</definedName>
    <definedName name="___LPB3">#REF!</definedName>
    <definedName name="___LPB4">#REF!</definedName>
    <definedName name="___LPB5">#REF!</definedName>
    <definedName name="___LPB6">#REF!</definedName>
    <definedName name="___LPB7">#REF!</definedName>
    <definedName name="___LPB71">#REF!</definedName>
    <definedName name="___LPB8">#REF!</definedName>
    <definedName name="___LPB81">#REF!</definedName>
    <definedName name="___LPB9">#REF!</definedName>
    <definedName name="___LPB91">#REF!</definedName>
    <definedName name="___LPC1">#REF!</definedName>
    <definedName name="___LPC2">#REF!</definedName>
    <definedName name="___LPC3">#REF!</definedName>
    <definedName name="___LPC4">#REF!</definedName>
    <definedName name="___LPC5">#REF!</definedName>
    <definedName name="___LPC6">#REF!</definedName>
    <definedName name="___LPC7">#REF!</definedName>
    <definedName name="___LPC71">#REF!</definedName>
    <definedName name="___LPK1">[7]부하계산서!#REF!</definedName>
    <definedName name="___LU1">'[6]부하(성남)'!#REF!</definedName>
    <definedName name="___LU2">'[6]부하(성남)'!#REF!</definedName>
    <definedName name="___LV01">'[6]부하(성남)'!#REF!</definedName>
    <definedName name="___MaL1">#REF!</definedName>
    <definedName name="___MaL2">#REF!</definedName>
    <definedName name="___MOL1">#REF!</definedName>
    <definedName name="___MOL2">#REF!</definedName>
    <definedName name="___NMB96">#REF!</definedName>
    <definedName name="___NP1">#REF!</definedName>
    <definedName name="___NP2">#REF!</definedName>
    <definedName name="___NSH1">#REF!</definedName>
    <definedName name="___NSH2">#REF!</definedName>
    <definedName name="___OT216">#N/A</definedName>
    <definedName name="___OT220">#N/A</definedName>
    <definedName name="___OT224">#N/A</definedName>
    <definedName name="___pa1">#REF!</definedName>
    <definedName name="___pa2">#REF!</definedName>
    <definedName name="___PB1">[8]工완성공사율!$A$1:$J$45</definedName>
    <definedName name="___PB2">[8]工완성공사율!$K$1:$T$45</definedName>
    <definedName name="___PB3">[8]工완성공사율!$U$1:$AD$45</definedName>
    <definedName name="___PH2">'[12]기둥(원형)'!#REF!</definedName>
    <definedName name="___PI1">#REF!</definedName>
    <definedName name="___PI48" localSheetId="7">#REF!</definedName>
    <definedName name="___PI48">#REF!</definedName>
    <definedName name="___PI60" localSheetId="7">#REF!</definedName>
    <definedName name="___PI60">#REF!</definedName>
    <definedName name="___PP2">#REF!</definedName>
    <definedName name="___PP3">#REF!</definedName>
    <definedName name="___PRN2">#REF!</definedName>
    <definedName name="___PRN3">#REF!</definedName>
    <definedName name="___PRN4">#REF!</definedName>
    <definedName name="___PRN6">#REF!</definedName>
    <definedName name="___PRN7">#REF!</definedName>
    <definedName name="___Q1">#REF!</definedName>
    <definedName name="___Q2">#REF!</definedName>
    <definedName name="___Q3">#REF!</definedName>
    <definedName name="___q45" hidden="1">{"'용역비'!$A$4:$C$8"}</definedName>
    <definedName name="___QDT4062">#N/A</definedName>
    <definedName name="___qs1">[10]설계조건!#REF!</definedName>
    <definedName name="___qs12">[10]설계조건!#REF!</definedName>
    <definedName name="___qs2">[10]설계조건!#REF!</definedName>
    <definedName name="___qs22">[10]설계조건!#REF!</definedName>
    <definedName name="___RO110" localSheetId="7">#REF!</definedName>
    <definedName name="___RO110">#REF!</definedName>
    <definedName name="___RO22" localSheetId="7">#REF!</definedName>
    <definedName name="___RO22">#REF!</definedName>
    <definedName name="___RO35" localSheetId="7">#REF!</definedName>
    <definedName name="___RO35">#REF!</definedName>
    <definedName name="___RO45" localSheetId="7">#REF!</definedName>
    <definedName name="___RO45">#REF!</definedName>
    <definedName name="___RO60" localSheetId="7">#REF!</definedName>
    <definedName name="___RO60">#REF!</definedName>
    <definedName name="___RO80" localSheetId="7">#REF!</definedName>
    <definedName name="___RO80">#REF!</definedName>
    <definedName name="___SBB1">#REF!</definedName>
    <definedName name="___SBB2">#REF!</definedName>
    <definedName name="___SBB3">#REF!</definedName>
    <definedName name="___SBB4">#REF!</definedName>
    <definedName name="___SBB5">#REF!</definedName>
    <definedName name="___sh2">[13]SG!$A$1:$G$961</definedName>
    <definedName name="___SHH1">#REF!</definedName>
    <definedName name="___SHH2">#REF!</definedName>
    <definedName name="___SHH3">#REF!</definedName>
    <definedName name="___SON1">#REF!</definedName>
    <definedName name="___SON2">#REF!</definedName>
    <definedName name="___SS200">#REF!</definedName>
    <definedName name="___ss300">#REF!</definedName>
    <definedName name="___ss400">#REF!</definedName>
    <definedName name="___SUB1" localSheetId="7">#REF!</definedName>
    <definedName name="___SUB1">#REF!</definedName>
    <definedName name="___SUB2" localSheetId="7">#REF!</definedName>
    <definedName name="___SUB2">#REF!</definedName>
    <definedName name="___SUB3" localSheetId="7">#REF!</definedName>
    <definedName name="___SUB3">#REF!</definedName>
    <definedName name="___sub4" localSheetId="7">#REF!</definedName>
    <definedName name="___sub4">#REF!</definedName>
    <definedName name="___sub5" localSheetId="7">#REF!</definedName>
    <definedName name="___sub5">#REF!</definedName>
    <definedName name="___SUM1">[14]EP0618!#REF!</definedName>
    <definedName name="___SUM10">[14]EP0618!#REF!</definedName>
    <definedName name="___SUM11">[14]EP0618!#REF!</definedName>
    <definedName name="___SUM12">[14]EP0618!#REF!</definedName>
    <definedName name="___SUM13">[14]EP0618!#REF!</definedName>
    <definedName name="___SUM14">[14]EP0618!#REF!</definedName>
    <definedName name="___SUM15">[14]EP0618!#REF!</definedName>
    <definedName name="___SUM16">[14]EP0618!#REF!</definedName>
    <definedName name="___SUM17">[14]EP0618!#REF!</definedName>
    <definedName name="___SUM18">[14]EP0618!#REF!</definedName>
    <definedName name="___SUM19">[14]EP0618!#REF!</definedName>
    <definedName name="___SUM2">[14]EP0618!#REF!</definedName>
    <definedName name="___SUM3">[14]EP0618!#REF!</definedName>
    <definedName name="___SUM4">[14]EP0618!#REF!</definedName>
    <definedName name="___SUM5">[14]EP0618!#REF!</definedName>
    <definedName name="___SUM6">[14]EP0618!#REF!</definedName>
    <definedName name="___SUM7">[14]EP0618!#REF!</definedName>
    <definedName name="___SUM8">[14]EP0618!#REF!</definedName>
    <definedName name="___SUM9">[14]EP0618!#REF!</definedName>
    <definedName name="___SW2" hidden="1">{#N/A,#N/A,FALSE,"전력간선"}</definedName>
    <definedName name="___Ted1">#REF!</definedName>
    <definedName name="___TON1" localSheetId="7">#REF!</definedName>
    <definedName name="___TON1">#REF!</definedName>
    <definedName name="___TON2" localSheetId="7">#REF!</definedName>
    <definedName name="___TON2">#REF!</definedName>
    <definedName name="___Ts1">#REF!</definedName>
    <definedName name="___tuz1">#REF!</definedName>
    <definedName name="___TUZ2">#REF!</definedName>
    <definedName name="___Ty1">#REF!</definedName>
    <definedName name="___Ty2">#REF!</definedName>
    <definedName name="___UC200">#N/A</definedName>
    <definedName name="___UH1">#REF!</definedName>
    <definedName name="___UP1">[7]부하계산서!#REF!</definedName>
    <definedName name="___UP2">[7]부하계산서!#REF!</definedName>
    <definedName name="___VMS2" hidden="1">#N/A</definedName>
    <definedName name="___wd1">[10]설계조건!#REF!</definedName>
    <definedName name="___wd2">[10]설계조건!#REF!</definedName>
    <definedName name="___WW2" localSheetId="7">#REF!</definedName>
    <definedName name="___WW2">#REF!</definedName>
    <definedName name="___WW3" localSheetId="7">#REF!</definedName>
    <definedName name="___WW3">#REF!</definedName>
    <definedName name="___WW6" localSheetId="7">#REF!</definedName>
    <definedName name="___WW6">#REF!</definedName>
    <definedName name="___WW7" localSheetId="7">#REF!</definedName>
    <definedName name="___WW7">#REF!</definedName>
    <definedName name="___WW8" localSheetId="7">#REF!</definedName>
    <definedName name="___WW8">#REF!</definedName>
    <definedName name="__123Graph_A" hidden="1">#REF!</definedName>
    <definedName name="__123Graph_AA" hidden="1">[15]조도!$S$50:$AV$50</definedName>
    <definedName name="__123Graph_AB" hidden="1">[15]조도!$S$51:$AV$51</definedName>
    <definedName name="__123Graph_AC" hidden="1">[15]조도!$S$47:$AV$47</definedName>
    <definedName name="__123Graph_AD" hidden="1">[15]조도!$O$64:$O$131</definedName>
    <definedName name="__123Graph_AE" hidden="1">[15]조도!$O$131:$O$201</definedName>
    <definedName name="__123Graph_AF" hidden="1">[15]조도!$O$202:$O$271</definedName>
    <definedName name="__123Graph_AG" hidden="1">[15]조도!$O$272:$O$341</definedName>
    <definedName name="__123Graph_X" hidden="1">#REF!</definedName>
    <definedName name="__123Graph_XA" hidden="1">[15]조도!$S$48:$AV$48</definedName>
    <definedName name="__123Graph_XB" hidden="1">[15]조도!$S$48:$AV$48</definedName>
    <definedName name="__123Graph_XC" hidden="1">[15]조도!$S$48:$AV$48</definedName>
    <definedName name="__123Graph_XD" hidden="1">[15]조도!$N$64:$N$131</definedName>
    <definedName name="__123Graph_XE" hidden="1">[15]조도!$N$131:$N$201</definedName>
    <definedName name="__123Graph_XF" hidden="1">[15]조도!$N$202:$N$271</definedName>
    <definedName name="__123Graph_XG" hidden="1">[15]조도!$N$272:$N$341</definedName>
    <definedName name="__A1" localSheetId="7">#REF!</definedName>
    <definedName name="__A1">#REF!</definedName>
    <definedName name="__a100000">#REF!</definedName>
    <definedName name="__A183154">#REF!</definedName>
    <definedName name="__A67000">#REF!</definedName>
    <definedName name="__aab42">#REF!</definedName>
    <definedName name="__AFX16">#REF!</definedName>
    <definedName name="__AFX22">#REF!</definedName>
    <definedName name="__AFX28">#REF!</definedName>
    <definedName name="__AFX36">#REF!</definedName>
    <definedName name="__AFX42">#REF!</definedName>
    <definedName name="__AFX54">#REF!</definedName>
    <definedName name="__AMP01">#REF!</definedName>
    <definedName name="__B1">#REF!</definedName>
    <definedName name="__b2" localSheetId="7">#REF!</definedName>
    <definedName name="__b2">#REF!</definedName>
    <definedName name="__BFX104">#REF!</definedName>
    <definedName name="__BFX16">#REF!</definedName>
    <definedName name="__BFX22">#REF!</definedName>
    <definedName name="__BFX28">#REF!</definedName>
    <definedName name="__BFX36">#REF!</definedName>
    <definedName name="__BFX42">#REF!</definedName>
    <definedName name="__BFX54">#REF!</definedName>
    <definedName name="__BFX70">#REF!</definedName>
    <definedName name="__BFX82">#REF!</definedName>
    <definedName name="__BVS1">#REF!</definedName>
    <definedName name="__BVS2">#REF!</definedName>
    <definedName name="__CDT2">#REF!</definedName>
    <definedName name="__CLP1">#REF!</definedName>
    <definedName name="__CLP2">#REF!</definedName>
    <definedName name="__D1">#REF!</definedName>
    <definedName name="__D2">#REF!</definedName>
    <definedName name="__DAN1">#REF!</definedName>
    <definedName name="__DAN10">#REF!</definedName>
    <definedName name="__DAN100">#REF!</definedName>
    <definedName name="__DAN101">#REF!</definedName>
    <definedName name="__DAN102">#REF!</definedName>
    <definedName name="__DAN103">#REF!</definedName>
    <definedName name="__DAN104">#REF!</definedName>
    <definedName name="__DAN105">#REF!</definedName>
    <definedName name="__DAN106">#REF!</definedName>
    <definedName name="__DAN107">#REF!</definedName>
    <definedName name="__DAN108">#REF!</definedName>
    <definedName name="__DAN109">#REF!</definedName>
    <definedName name="__DAN11">#REF!</definedName>
    <definedName name="__DAN110">#REF!</definedName>
    <definedName name="__DAN111">#REF!</definedName>
    <definedName name="__DAN112">#REF!</definedName>
    <definedName name="__DAN113">#REF!</definedName>
    <definedName name="__DAN114">#REF!</definedName>
    <definedName name="__DAN115">#REF!</definedName>
    <definedName name="__DAN116">#REF!</definedName>
    <definedName name="__DAN117">#REF!</definedName>
    <definedName name="__DAN118">#REF!</definedName>
    <definedName name="__DAN119">#REF!</definedName>
    <definedName name="__DAN12">#REF!</definedName>
    <definedName name="__DAN120">#REF!</definedName>
    <definedName name="__DAN121">#REF!</definedName>
    <definedName name="__DAN122">#REF!</definedName>
    <definedName name="__DAN123">#REF!</definedName>
    <definedName name="__DAN124">#REF!</definedName>
    <definedName name="__DAN125">#REF!</definedName>
    <definedName name="__DAN126">#REF!</definedName>
    <definedName name="__DAN127">#REF!</definedName>
    <definedName name="__DAN128">#REF!</definedName>
    <definedName name="__DAN129">#REF!</definedName>
    <definedName name="__DAN13">#REF!</definedName>
    <definedName name="__DAN130">#REF!</definedName>
    <definedName name="__DAN131">#REF!</definedName>
    <definedName name="__DAN132">#REF!</definedName>
    <definedName name="__DAN133">#REF!</definedName>
    <definedName name="__DAN134">#REF!</definedName>
    <definedName name="__DAN135">#REF!</definedName>
    <definedName name="__DAN136">#REF!</definedName>
    <definedName name="__DAN137">#REF!</definedName>
    <definedName name="__DAN138">#REF!</definedName>
    <definedName name="__DAN139">#REF!</definedName>
    <definedName name="__DAN14">#REF!</definedName>
    <definedName name="__DAN140">#REF!</definedName>
    <definedName name="__DAN141">#REF!</definedName>
    <definedName name="__DAN142">#REF!</definedName>
    <definedName name="__DAN143">#REF!</definedName>
    <definedName name="__DAN144">#REF!</definedName>
    <definedName name="__DAN145">#REF!</definedName>
    <definedName name="__DAN146">#REF!</definedName>
    <definedName name="__DAN147">#REF!</definedName>
    <definedName name="__DAN148">#REF!</definedName>
    <definedName name="__DAN149">#REF!</definedName>
    <definedName name="__DAN15">#REF!</definedName>
    <definedName name="__DAN150">#REF!</definedName>
    <definedName name="__DAN151">#REF!</definedName>
    <definedName name="__DAN152">#REF!</definedName>
    <definedName name="__DAN153">#REF!</definedName>
    <definedName name="__DAN16">#REF!</definedName>
    <definedName name="__DAN17">#REF!</definedName>
    <definedName name="__DAN18">#REF!</definedName>
    <definedName name="__DAN19">#REF!</definedName>
    <definedName name="__DAN2">#REF!</definedName>
    <definedName name="__DAN20">#REF!</definedName>
    <definedName name="__DAN21">#REF!</definedName>
    <definedName name="__DAN22">#REF!</definedName>
    <definedName name="__DAN23">#REF!</definedName>
    <definedName name="__DAN24">#REF!</definedName>
    <definedName name="__DAN25">#REF!</definedName>
    <definedName name="__DAN26">#REF!</definedName>
    <definedName name="__DAN27">#REF!</definedName>
    <definedName name="__DAN28">#REF!</definedName>
    <definedName name="__DAN29">#REF!</definedName>
    <definedName name="__DAN3">#REF!</definedName>
    <definedName name="__DAN30">#REF!</definedName>
    <definedName name="__DAN31">#REF!</definedName>
    <definedName name="__DAN32">#REF!</definedName>
    <definedName name="__DAN33">#REF!</definedName>
    <definedName name="__DAN34">#REF!</definedName>
    <definedName name="__DAN35">#REF!</definedName>
    <definedName name="__DAN36">#REF!</definedName>
    <definedName name="__DAN37">#REF!</definedName>
    <definedName name="__DAN38">#REF!</definedName>
    <definedName name="__DAN39">#REF!</definedName>
    <definedName name="__DAN4">#REF!</definedName>
    <definedName name="__DAN40">#REF!</definedName>
    <definedName name="__DAN41">#REF!</definedName>
    <definedName name="__DAN42">#REF!</definedName>
    <definedName name="__DAN43">#REF!</definedName>
    <definedName name="__DAN44">#REF!</definedName>
    <definedName name="__DAN45">#REF!</definedName>
    <definedName name="__DAN46">#REF!</definedName>
    <definedName name="__DAN47">#REF!</definedName>
    <definedName name="__DAN48">#REF!</definedName>
    <definedName name="__DAN49">#REF!</definedName>
    <definedName name="__DAN5">#REF!</definedName>
    <definedName name="__DAN50">#REF!</definedName>
    <definedName name="__DAN51">#REF!</definedName>
    <definedName name="__DAN52">#REF!</definedName>
    <definedName name="__DAN53">#REF!</definedName>
    <definedName name="__DAN54">#REF!</definedName>
    <definedName name="__DAN55">#REF!</definedName>
    <definedName name="__DAN56">#REF!</definedName>
    <definedName name="__DAN57">#REF!</definedName>
    <definedName name="__DAN58">#REF!</definedName>
    <definedName name="__DAN59">#REF!</definedName>
    <definedName name="__DAN6">#REF!</definedName>
    <definedName name="__DAN60">#REF!</definedName>
    <definedName name="__DAN61">#REF!</definedName>
    <definedName name="__DAN62">#REF!</definedName>
    <definedName name="__DAN63">#REF!</definedName>
    <definedName name="__DAN64">#REF!</definedName>
    <definedName name="__DAN65">#REF!</definedName>
    <definedName name="__DAN66">#REF!</definedName>
    <definedName name="__DAN67">#REF!</definedName>
    <definedName name="__DAN68">#REF!</definedName>
    <definedName name="__DAN69">#REF!</definedName>
    <definedName name="__DAN7">#REF!</definedName>
    <definedName name="__DAN70">#REF!</definedName>
    <definedName name="__DAN71">#REF!</definedName>
    <definedName name="__DAN72">#REF!</definedName>
    <definedName name="__DAN73">#REF!</definedName>
    <definedName name="__DAN74">#REF!</definedName>
    <definedName name="__DAN75">#REF!</definedName>
    <definedName name="__DAN76">#REF!</definedName>
    <definedName name="__DAN77">#REF!</definedName>
    <definedName name="__DAN78">#REF!</definedName>
    <definedName name="__DAN79">#REF!</definedName>
    <definedName name="__DAN8">#REF!</definedName>
    <definedName name="__DAN80">#REF!</definedName>
    <definedName name="__DAN81">#REF!</definedName>
    <definedName name="__DAN82">#REF!</definedName>
    <definedName name="__DAN83">#REF!</definedName>
    <definedName name="__DAN84">#REF!</definedName>
    <definedName name="__DAN85">#REF!</definedName>
    <definedName name="__DAN86">#REF!</definedName>
    <definedName name="__DAN87">#REF!</definedName>
    <definedName name="__DAN88">#REF!</definedName>
    <definedName name="__DAN89">#REF!</definedName>
    <definedName name="__DAN9">#REF!</definedName>
    <definedName name="__DAN90">#REF!</definedName>
    <definedName name="__DAN91">#REF!</definedName>
    <definedName name="__DAN92">#REF!</definedName>
    <definedName name="__DAN93">#REF!</definedName>
    <definedName name="__DAN94">#REF!</definedName>
    <definedName name="__DAN95">#REF!</definedName>
    <definedName name="__DAN96">#REF!</definedName>
    <definedName name="__DAN97">#REF!</definedName>
    <definedName name="__DAN98">#REF!</definedName>
    <definedName name="__DAN99">#REF!</definedName>
    <definedName name="__DemandLoad">TRUE</definedName>
    <definedName name="__dkt6">[0]!__dkt6</definedName>
    <definedName name="__DOG1" localSheetId="7">#REF!</definedName>
    <definedName name="__DOG1">#REF!</definedName>
    <definedName name="__DOG2" localSheetId="7">#REF!</definedName>
    <definedName name="__DOG2">#REF!</definedName>
    <definedName name="__DOG22" localSheetId="7">#REF!</definedName>
    <definedName name="__DOG22">#REF!</definedName>
    <definedName name="__DOG3" localSheetId="7">#REF!</definedName>
    <definedName name="__DOG3">#REF!</definedName>
    <definedName name="__DOG33" localSheetId="7">#REF!</definedName>
    <definedName name="__DOG33">#REF!</definedName>
    <definedName name="__DOG4" localSheetId="7">#REF!</definedName>
    <definedName name="__DOG4">#REF!</definedName>
    <definedName name="__DRV1">#REF!</definedName>
    <definedName name="__ELB3020">#REF!</definedName>
    <definedName name="__ELP100">#REF!</definedName>
    <definedName name="__ELP125">#REF!</definedName>
    <definedName name="__ELP150">#REF!</definedName>
    <definedName name="__ELP175">#REF!</definedName>
    <definedName name="__ELP200">#REF!</definedName>
    <definedName name="__ELP30">#REF!</definedName>
    <definedName name="__ELP40">#REF!</definedName>
    <definedName name="__ELP50">#REF!</definedName>
    <definedName name="__ELP65">#REF!</definedName>
    <definedName name="__ELP80">#REF!</definedName>
    <definedName name="__gde4">'[16]ABUT수량-A1'!$T$25</definedName>
    <definedName name="__GHH1">#REF!</definedName>
    <definedName name="__GHH2">#REF!</definedName>
    <definedName name="__GIS1">#REF!</definedName>
    <definedName name="__H66766" localSheetId="7">[5]단가조사표!#REF!</definedName>
    <definedName name="__H66766">[5]단가조사표!#REF!</definedName>
    <definedName name="__HHI100">#REF!</definedName>
    <definedName name="__HHI16">#REF!</definedName>
    <definedName name="__HHI22">#REF!</definedName>
    <definedName name="__HHI28">#REF!</definedName>
    <definedName name="__HHI36">#REF!</definedName>
    <definedName name="__HHI42">#REF!</definedName>
    <definedName name="__HHI54">#REF!</definedName>
    <definedName name="__HHI70">#REF!</definedName>
    <definedName name="__HHI82">#REF!</definedName>
    <definedName name="__HSH1">#REF!</definedName>
    <definedName name="__HSH2">#REF!</definedName>
    <definedName name="__IL1" localSheetId="7">#REF!</definedName>
    <definedName name="__IL1">#REF!</definedName>
    <definedName name="__IntlFixup" hidden="1">TRUE</definedName>
    <definedName name="__JC100">#REF!</definedName>
    <definedName name="__JEA1">#REF!</definedName>
    <definedName name="__JEA2">#REF!</definedName>
    <definedName name="__JJ21">[17]중기일위대가!$J$25</definedName>
    <definedName name="__JK21">[17]중기일위대가!$K$25</definedName>
    <definedName name="__JN21">[17]중기일위대가!$I$25</definedName>
    <definedName name="__JS1">#REF!</definedName>
    <definedName name="__JS2">#REF!</definedName>
    <definedName name="__ju8" hidden="1">{"'광피스표'!$A$3:$N$54"}</definedName>
    <definedName name="__KEY2" hidden="1">#REF!</definedName>
    <definedName name="__kM1">#REF!</definedName>
    <definedName name="__kM2">#REF!</definedName>
    <definedName name="__kM3">#REF!</definedName>
    <definedName name="__l1">[18]내역서!#REF!</definedName>
    <definedName name="__LA1">#REF!</definedName>
    <definedName name="__LA2">#REF!</definedName>
    <definedName name="__LA3">#REF!</definedName>
    <definedName name="__LA33">#REF!</definedName>
    <definedName name="__LA4">#REF!</definedName>
    <definedName name="__LA5">#REF!</definedName>
    <definedName name="__la6">#REF!</definedName>
    <definedName name="__la7">#REF!</definedName>
    <definedName name="__LB1">#REF!</definedName>
    <definedName name="__LB2">#REF!</definedName>
    <definedName name="__LB3">#REF!</definedName>
    <definedName name="__LC1">#REF!</definedName>
    <definedName name="__LC2">#REF!</definedName>
    <definedName name="__LD1">#REF!</definedName>
    <definedName name="__LD2">#REF!</definedName>
    <definedName name="__LE1">#REF!</definedName>
    <definedName name="__LE2">#REF!</definedName>
    <definedName name="__LE22">#REF!</definedName>
    <definedName name="__LE222">#REF!</definedName>
    <definedName name="__LE3">#REF!</definedName>
    <definedName name="__LF1">#REF!</definedName>
    <definedName name="__LG1">#REF!</definedName>
    <definedName name="__LGT2" hidden="1">{#N/A,#N/A,FALSE,"3가";#N/A,#N/A,FALSE,"3나";#N/A,#N/A,FALSE,"3다"}</definedName>
    <definedName name="__LH1">#REF!</definedName>
    <definedName name="__LI1">#REF!</definedName>
    <definedName name="__LJ1">#REF!</definedName>
    <definedName name="__LJ2">#REF!</definedName>
    <definedName name="__LL1">[19]Sheet17!$C$2</definedName>
    <definedName name="__ll15">#REF!</definedName>
    <definedName name="__LL2">[19]Sheet17!$C$3</definedName>
    <definedName name="__LL3">[19]Sheet17!$C$4</definedName>
    <definedName name="__LP1" localSheetId="7">'[20]부하(성남)'!#REF!</definedName>
    <definedName name="__LP1">'[20]부하(성남)'!#REF!</definedName>
    <definedName name="__LP10">#REF!</definedName>
    <definedName name="__LP11">#REF!</definedName>
    <definedName name="__LP12">#REF!</definedName>
    <definedName name="__LP13">#REF!</definedName>
    <definedName name="__LP14">#REF!</definedName>
    <definedName name="__LP15">#REF!</definedName>
    <definedName name="__LP16">#REF!</definedName>
    <definedName name="__LP17">#REF!</definedName>
    <definedName name="__LP2" localSheetId="7">#REF!</definedName>
    <definedName name="__LP2">#REF!</definedName>
    <definedName name="__LP21">#REF!</definedName>
    <definedName name="__LP3">#REF!</definedName>
    <definedName name="__LP4">#REF!</definedName>
    <definedName name="__LP5">#REF!</definedName>
    <definedName name="__LP6">#REF!</definedName>
    <definedName name="__LP7">#REF!</definedName>
    <definedName name="__LP8">#REF!</definedName>
    <definedName name="__LP9">#REF!</definedName>
    <definedName name="__LPA10">#REF!</definedName>
    <definedName name="__LPA11">#REF!</definedName>
    <definedName name="__LPA12">#REF!</definedName>
    <definedName name="__LPA13">#REF!</definedName>
    <definedName name="__LPA14">#REF!</definedName>
    <definedName name="__LPA15">#REF!</definedName>
    <definedName name="__LPA16">#REF!</definedName>
    <definedName name="__LPA17">#REF!</definedName>
    <definedName name="__LPA2">'[11](가)수량'!#REF!</definedName>
    <definedName name="__LPA21">#REF!</definedName>
    <definedName name="__LPA3">'[11](가)수량'!#REF!</definedName>
    <definedName name="__LPA4">'[11](가)수량'!#REF!</definedName>
    <definedName name="__LPA5">#REF!</definedName>
    <definedName name="__LPA6">#REF!</definedName>
    <definedName name="__LPA7">#REF!</definedName>
    <definedName name="__LPA8">#REF!</definedName>
    <definedName name="__LPA9">#REF!</definedName>
    <definedName name="__LPB1" localSheetId="7">[21]부하계산서!#REF!</definedName>
    <definedName name="__LPB1">[21]부하계산서!#REF!</definedName>
    <definedName name="__LPB10">#REF!</definedName>
    <definedName name="__LPB11">#REF!</definedName>
    <definedName name="__LPB12">#REF!</definedName>
    <definedName name="__LPB13">#REF!</definedName>
    <definedName name="__LPB14">'[22]2공구수량'!$A$677:$F$728</definedName>
    <definedName name="__LPB15">'[22]2공구수량'!$A$729:$F$780</definedName>
    <definedName name="__LPB16">#REF!</definedName>
    <definedName name="__LPB17">#REF!</definedName>
    <definedName name="__LPB2">#REF!</definedName>
    <definedName name="__LPB3">#REF!</definedName>
    <definedName name="__LPB4">#REF!</definedName>
    <definedName name="__LPB5">#REF!</definedName>
    <definedName name="__LPB6">#REF!</definedName>
    <definedName name="__LPB7">#REF!</definedName>
    <definedName name="__LPB71">#REF!</definedName>
    <definedName name="__LPB8">#REF!</definedName>
    <definedName name="__LPB81">#REF!</definedName>
    <definedName name="__LPB9">#REF!</definedName>
    <definedName name="__LPB91">#REF!</definedName>
    <definedName name="__LPC1">#REF!</definedName>
    <definedName name="__LPC2">#REF!</definedName>
    <definedName name="__LPC3">#REF!</definedName>
    <definedName name="__LPC4">#REF!</definedName>
    <definedName name="__LPC5">#REF!</definedName>
    <definedName name="__LPC6">#REF!</definedName>
    <definedName name="__LPC7">#REF!</definedName>
    <definedName name="__LPC71">#REF!</definedName>
    <definedName name="__LPK1" localSheetId="7">[21]부하계산서!#REF!</definedName>
    <definedName name="__LPK1">[21]부하계산서!#REF!</definedName>
    <definedName name="__LR1">[19]Sheet17!$F$2</definedName>
    <definedName name="__LR2">[19]Sheet17!$F$3</definedName>
    <definedName name="__LR3">[19]Sheet17!$F$4</definedName>
    <definedName name="__LS1">#REF!</definedName>
    <definedName name="__LS2">#REF!</definedName>
    <definedName name="__LS3">#REF!</definedName>
    <definedName name="__LS4">#REF!</definedName>
    <definedName name="__LU1" localSheetId="7">'[20]부하(성남)'!#REF!</definedName>
    <definedName name="__LU1">'[20]부하(성남)'!#REF!</definedName>
    <definedName name="__LU2" localSheetId="7">'[20]부하(성남)'!#REF!</definedName>
    <definedName name="__LU2">'[20]부하(성남)'!#REF!</definedName>
    <definedName name="__LV01" localSheetId="7">'[20]부하(성남)'!#REF!</definedName>
    <definedName name="__LV01">'[20]부하(성남)'!#REF!</definedName>
    <definedName name="__MaL1">#REF!</definedName>
    <definedName name="__MaL2">#REF!</definedName>
    <definedName name="__MOL1">#REF!</definedName>
    <definedName name="__MOL2">#REF!</definedName>
    <definedName name="__NMB96" localSheetId="7">#REF!</definedName>
    <definedName name="__NMB96">#REF!</definedName>
    <definedName name="__NOH104">#REF!</definedName>
    <definedName name="__NOH16">#REF!</definedName>
    <definedName name="__NOH22">#REF!</definedName>
    <definedName name="__NOH28">#REF!</definedName>
    <definedName name="__NOH36">#REF!</definedName>
    <definedName name="__NOH42">#REF!</definedName>
    <definedName name="__NOH54">#REF!</definedName>
    <definedName name="__NOH70">#REF!</definedName>
    <definedName name="__NOH82">#REF!</definedName>
    <definedName name="__NOS104">#REF!</definedName>
    <definedName name="__NOS16">#REF!</definedName>
    <definedName name="__NOS22">#REF!</definedName>
    <definedName name="__NOS28">#REF!</definedName>
    <definedName name="__NOS36">#REF!</definedName>
    <definedName name="__NOS42">#REF!</definedName>
    <definedName name="__NOS54">#REF!</definedName>
    <definedName name="__NOS70">#REF!</definedName>
    <definedName name="__NOS82">#REF!</definedName>
    <definedName name="__NP1">#REF!</definedName>
    <definedName name="__NP2">#REF!</definedName>
    <definedName name="__NS1">#REF!</definedName>
    <definedName name="__NS2">#REF!</definedName>
    <definedName name="__NS3">#REF!</definedName>
    <definedName name="__NS4">#REF!</definedName>
    <definedName name="__NSH1">#REF!</definedName>
    <definedName name="__NSH2">#REF!</definedName>
    <definedName name="__OT216">#N/A</definedName>
    <definedName name="__OT220">#N/A</definedName>
    <definedName name="__OT224">#N/A</definedName>
    <definedName name="__OUT4">#REF!</definedName>
    <definedName name="__OUT8">#REF!</definedName>
    <definedName name="__P1">#REF!</definedName>
    <definedName name="__P2">'[12]Sheet1 (2)'!#REF!</definedName>
    <definedName name="__P3" hidden="1">#REF!</definedName>
    <definedName name="__P4" hidden="1">{#N/A,#N/A,FALSE,"혼합골재"}</definedName>
    <definedName name="__P5" hidden="1">{#N/A,#N/A,FALSE,"배수1"}</definedName>
    <definedName name="__P6" hidden="1">{#N/A,#N/A,FALSE,"2~8번"}</definedName>
    <definedName name="__pa1">#REF!</definedName>
    <definedName name="__pa2">#REF!</definedName>
    <definedName name="__PB1">#REF!</definedName>
    <definedName name="__PB2">#REF!</definedName>
    <definedName name="__PB3">#REF!</definedName>
    <definedName name="__PE100">#REF!</definedName>
    <definedName name="__PE16">#REF!</definedName>
    <definedName name="__PE22">#REF!</definedName>
    <definedName name="__PE28">#REF!</definedName>
    <definedName name="__PE36">#REF!</definedName>
    <definedName name="__PE42">#REF!</definedName>
    <definedName name="__PE54">#REF!</definedName>
    <definedName name="__PE70">#REF!</definedName>
    <definedName name="__PE82">#REF!</definedName>
    <definedName name="__PH2">'[23]기둥(원형)'!#REF!</definedName>
    <definedName name="__PI1">#REF!</definedName>
    <definedName name="__PI48" localSheetId="7">#REF!</definedName>
    <definedName name="__PI48">#REF!</definedName>
    <definedName name="__PI60" localSheetId="7">#REF!</definedName>
    <definedName name="__PI60">#REF!</definedName>
    <definedName name="__pl1">#REF!</definedName>
    <definedName name="__PL2">#REF!</definedName>
    <definedName name="__PL3">#REF!</definedName>
    <definedName name="__PNO10">[19]INPUT!#REF!</definedName>
    <definedName name="__PNO3">[19]INPUT!#REF!</definedName>
    <definedName name="__PNO4">[19]INPUT!#REF!</definedName>
    <definedName name="__PNO5">[19]INPUT!#REF!</definedName>
    <definedName name="__PNO6">[19]INPUT!#REF!</definedName>
    <definedName name="__PNO7">[19]INPUT!#REF!</definedName>
    <definedName name="__PNO8">[19]INPUT!#REF!</definedName>
    <definedName name="__PNO9">[19]INPUT!#REF!</definedName>
    <definedName name="__PP2">#REF!</definedName>
    <definedName name="__PP3">#REF!</definedName>
    <definedName name="__PRN2">#REF!</definedName>
    <definedName name="__PRN3">#REF!</definedName>
    <definedName name="__PRN4">#REF!</definedName>
    <definedName name="__PRN6">#REF!</definedName>
    <definedName name="__PRN7">#REF!</definedName>
    <definedName name="__Q1">#REF!</definedName>
    <definedName name="__Q2">#REF!</definedName>
    <definedName name="__Q3">#REF!</definedName>
    <definedName name="__q45" hidden="1">{"'용역비'!$A$4:$C$8"}</definedName>
    <definedName name="__QDT4062">#N/A</definedName>
    <definedName name="__RD1">#REF!</definedName>
    <definedName name="__RD2">#REF!</definedName>
    <definedName name="__RD3">#REF!</definedName>
    <definedName name="__RD4">#REF!</definedName>
    <definedName name="__RD5">[24]교각계산!$K$86</definedName>
    <definedName name="__RD6">#REF!</definedName>
    <definedName name="__RD7">#REF!</definedName>
    <definedName name="__RL1">#REF!</definedName>
    <definedName name="__RL2">#REF!</definedName>
    <definedName name="__RL3">#REF!</definedName>
    <definedName name="__RL4">#REF!</definedName>
    <definedName name="__RL5">#REF!</definedName>
    <definedName name="__RL6">#REF!</definedName>
    <definedName name="__RL7">#REF!</definedName>
    <definedName name="__RO110" localSheetId="7">#REF!</definedName>
    <definedName name="__RO110">#REF!</definedName>
    <definedName name="__RO22" localSheetId="7">#REF!</definedName>
    <definedName name="__RO22">#REF!</definedName>
    <definedName name="__RO35" localSheetId="7">#REF!</definedName>
    <definedName name="__RO35">#REF!</definedName>
    <definedName name="__RO45" localSheetId="7">#REF!</definedName>
    <definedName name="__RO45">#REF!</definedName>
    <definedName name="__RO60" localSheetId="7">#REF!</definedName>
    <definedName name="__RO60">#REF!</definedName>
    <definedName name="__RO80" localSheetId="7">#REF!</definedName>
    <definedName name="__RO80">#REF!</definedName>
    <definedName name="__s1">#REF!</definedName>
    <definedName name="__S3" hidden="1">{#N/A,#N/A,FALSE,"포장2"}</definedName>
    <definedName name="__SA1">#REF!</definedName>
    <definedName name="__SBB1">#REF!</definedName>
    <definedName name="__SBB2">#REF!</definedName>
    <definedName name="__SBB3">#REF!</definedName>
    <definedName name="__SBB4">#REF!</definedName>
    <definedName name="__SBB5">#REF!</definedName>
    <definedName name="__sh2">[25]SG!$A$1:$G$961</definedName>
    <definedName name="__SHH1">#REF!</definedName>
    <definedName name="__SHH2">#REF!</definedName>
    <definedName name="__SHH3">#REF!</definedName>
    <definedName name="__SON1">#REF!</definedName>
    <definedName name="__SON2">#REF!</definedName>
    <definedName name="__SS1">#REF!</definedName>
    <definedName name="__SS2">#REF!</definedName>
    <definedName name="__SS200">#REF!</definedName>
    <definedName name="__ss300">#REF!</definedName>
    <definedName name="__ss400">#REF!</definedName>
    <definedName name="__ST104">#REF!</definedName>
    <definedName name="__ST16">#REF!</definedName>
    <definedName name="__ST22">#REF!</definedName>
    <definedName name="__ST28">#REF!</definedName>
    <definedName name="__ST36">#REF!</definedName>
    <definedName name="__ST42">#REF!</definedName>
    <definedName name="__ST54">#REF!</definedName>
    <definedName name="__ST70">#REF!</definedName>
    <definedName name="__ST82">#REF!</definedName>
    <definedName name="__SUB1" localSheetId="7">#REF!</definedName>
    <definedName name="__SUB1">#REF!</definedName>
    <definedName name="__SUB2" localSheetId="7">#REF!</definedName>
    <definedName name="__SUB2">#REF!</definedName>
    <definedName name="__SUB3" localSheetId="7">#REF!</definedName>
    <definedName name="__SUB3">#REF!</definedName>
    <definedName name="__sub4" localSheetId="7">#REF!</definedName>
    <definedName name="__sub4">#REF!</definedName>
    <definedName name="__sub5" localSheetId="7">#REF!</definedName>
    <definedName name="__sub5">#REF!</definedName>
    <definedName name="__SUM1" localSheetId="7">[26]EP0618!#REF!</definedName>
    <definedName name="__SUM1">[26]EP0618!#REF!</definedName>
    <definedName name="__SUM10" localSheetId="7">[26]EP0618!#REF!</definedName>
    <definedName name="__SUM10">[26]EP0618!#REF!</definedName>
    <definedName name="__SUM11" localSheetId="7">[26]EP0618!#REF!</definedName>
    <definedName name="__SUM11">[26]EP0618!#REF!</definedName>
    <definedName name="__SUM12" localSheetId="7">[26]EP0618!#REF!</definedName>
    <definedName name="__SUM12">[26]EP0618!#REF!</definedName>
    <definedName name="__SUM13" localSheetId="7">[26]EP0618!#REF!</definedName>
    <definedName name="__SUM13">[26]EP0618!#REF!</definedName>
    <definedName name="__SUM14" localSheetId="7">[26]EP0618!#REF!</definedName>
    <definedName name="__SUM14">[26]EP0618!#REF!</definedName>
    <definedName name="__SUM15" localSheetId="7">[26]EP0618!#REF!</definedName>
    <definedName name="__SUM15">[26]EP0618!#REF!</definedName>
    <definedName name="__SUM16" localSheetId="7">[26]EP0618!#REF!</definedName>
    <definedName name="__SUM16">[26]EP0618!#REF!</definedName>
    <definedName name="__SUM17" localSheetId="7">[26]EP0618!#REF!</definedName>
    <definedName name="__SUM17">[26]EP0618!#REF!</definedName>
    <definedName name="__SUM18" localSheetId="7">[26]EP0618!#REF!</definedName>
    <definedName name="__SUM18">[26]EP0618!#REF!</definedName>
    <definedName name="__SUM19" localSheetId="7">[26]EP0618!#REF!</definedName>
    <definedName name="__SUM19">[26]EP0618!#REF!</definedName>
    <definedName name="__SUM2" localSheetId="7">[26]EP0618!#REF!</definedName>
    <definedName name="__SUM2">[26]EP0618!#REF!</definedName>
    <definedName name="__SUM3" localSheetId="7">[26]EP0618!#REF!</definedName>
    <definedName name="__SUM3">[26]EP0618!#REF!</definedName>
    <definedName name="__SUM4" localSheetId="7">[26]EP0618!#REF!</definedName>
    <definedName name="__SUM4">[26]EP0618!#REF!</definedName>
    <definedName name="__SUM5" localSheetId="7">[26]EP0618!#REF!</definedName>
    <definedName name="__SUM5">[26]EP0618!#REF!</definedName>
    <definedName name="__SUM6" localSheetId="7">[26]EP0618!#REF!</definedName>
    <definedName name="__SUM6">[26]EP0618!#REF!</definedName>
    <definedName name="__SUM7" localSheetId="7">[26]EP0618!#REF!</definedName>
    <definedName name="__SUM7">[26]EP0618!#REF!</definedName>
    <definedName name="__SUM8" localSheetId="7">[26]EP0618!#REF!</definedName>
    <definedName name="__SUM8">[26]EP0618!#REF!</definedName>
    <definedName name="__SUM9" localSheetId="7">[26]EP0618!#REF!</definedName>
    <definedName name="__SUM9">[26]EP0618!#REF!</definedName>
    <definedName name="__SW2" hidden="1">{#N/A,#N/A,FALSE,"전력간선"}</definedName>
    <definedName name="__t5">#REF!</definedName>
    <definedName name="__TBJ22">#REF!</definedName>
    <definedName name="__TBJ38">#REF!</definedName>
    <definedName name="__TC1">#REF!</definedName>
    <definedName name="__TC2">#REF!</definedName>
    <definedName name="__Ted1">#REF!</definedName>
    <definedName name="__TON1" localSheetId="7">#REF!</definedName>
    <definedName name="__TON1">#REF!</definedName>
    <definedName name="__TON2" localSheetId="7">#REF!</definedName>
    <definedName name="__TON2">#REF!</definedName>
    <definedName name="__TRE1">#REF!,#REF!,#REF!</definedName>
    <definedName name="__TRE2">#REF!</definedName>
    <definedName name="__TRE3">#REF!</definedName>
    <definedName name="__Ts1">#REF!</definedName>
    <definedName name="__tt1">"tt1"</definedName>
    <definedName name="__tuz1">#REF!</definedName>
    <definedName name="__TUZ2">#REF!</definedName>
    <definedName name="__TV3">#REF!</definedName>
    <definedName name="__TV4">#REF!</definedName>
    <definedName name="__TV5">#REF!</definedName>
    <definedName name="__TV6">#REF!</definedName>
    <definedName name="__TV7">#REF!</definedName>
    <definedName name="__TW1">#REF!</definedName>
    <definedName name="__TW2">#REF!</definedName>
    <definedName name="__Ty1">#REF!</definedName>
    <definedName name="__Ty2">#REF!</definedName>
    <definedName name="__UC200">#N/A</definedName>
    <definedName name="__UCH1">#REF!</definedName>
    <definedName name="__UCH2">#REF!</definedName>
    <definedName name="__UH1">#REF!</definedName>
    <definedName name="__UP1" localSheetId="7">[21]부하계산서!#REF!</definedName>
    <definedName name="__UP1">[21]부하계산서!#REF!</definedName>
    <definedName name="__UP2" localSheetId="7">[21]부하계산서!#REF!</definedName>
    <definedName name="__UP2">[21]부하계산서!#REF!</definedName>
    <definedName name="__VMS2" hidden="1">#REF!</definedName>
    <definedName name="__WC1">#REF!</definedName>
    <definedName name="__WW2" localSheetId="7">#REF!</definedName>
    <definedName name="__WW2">#REF!</definedName>
    <definedName name="__WW3" localSheetId="7">#REF!</definedName>
    <definedName name="__WW3">#REF!</definedName>
    <definedName name="__WW6" localSheetId="7">#REF!</definedName>
    <definedName name="__WW6">#REF!</definedName>
    <definedName name="__WW7" localSheetId="7">#REF!</definedName>
    <definedName name="__WW7">#REF!</definedName>
    <definedName name="__WW8" localSheetId="7">#REF!</definedName>
    <definedName name="__WW8">#REF!</definedName>
    <definedName name="__xlfn.BAHTTEXT" hidden="1">#NAME?</definedName>
    <definedName name="__XS1">[24]교각계산!$M$40</definedName>
    <definedName name="__XS2">#REF!</definedName>
    <definedName name="__XS3">[27]교각계산!#REF!</definedName>
    <definedName name="_\D">#REF!</definedName>
    <definedName name="_\X">#REF!</definedName>
    <definedName name="_\Z">[28]결과조달!$GU$5658:$IV$7860</definedName>
    <definedName name="_01">#REF!</definedName>
    <definedName name="_02">#REF!</definedName>
    <definedName name="_03">#REF!</definedName>
    <definedName name="_1">[29]견적!#REF!</definedName>
    <definedName name="_1._PANEL_BD.__LP___1" localSheetId="7">#REF!</definedName>
    <definedName name="_1._PANEL_BD.__LP___1">#REF!</definedName>
    <definedName name="_1.전기공사">#REF!</definedName>
    <definedName name="_1_">#REF!</definedName>
    <definedName name="_1_0_0_F">#REF!</definedName>
    <definedName name="_1_3_0Crite">#REF!</definedName>
    <definedName name="_1¤§¤_¤¡" hidden="1">{#N/A,#N/A,FALSE,"Sheet1"}</definedName>
    <definedName name="_10">#REF!</definedName>
    <definedName name="_10_0_0_F" hidden="1">#REF!</definedName>
    <definedName name="_10_3__Criteria">#REF!</definedName>
    <definedName name="_10_3_0Crite">#REF!</definedName>
    <definedName name="_100G_0Extr">#REF!</definedName>
    <definedName name="_101G_0Extract">#REF!</definedName>
    <definedName name="_102G__Extr">#REF!</definedName>
    <definedName name="_103G__Extract">#REF!</definedName>
    <definedName name="_10G_0Extr">#REF!</definedName>
    <definedName name="_11">#REF!</definedName>
    <definedName name="_11G_0Extr">#REF!</definedName>
    <definedName name="_12">#REF!</definedName>
    <definedName name="_12_2___Parse" hidden="1">[30]노임단가!#REF!</definedName>
    <definedName name="_12_3_0Crite" localSheetId="7">#REF!</definedName>
    <definedName name="_12_3_0Crite">#REF!</definedName>
    <definedName name="_12314" hidden="1">#REF!</definedName>
    <definedName name="_12G_0Extract">#REF!</definedName>
    <definedName name="_13">#REF!</definedName>
    <definedName name="_13_3_0Criteria">#REF!</definedName>
    <definedName name="_13G__Extr">#REF!</definedName>
    <definedName name="_13G_0Extract">#REF!</definedName>
    <definedName name="_14">#REF!</definedName>
    <definedName name="_14G__Extr">#REF!</definedName>
    <definedName name="_14G__Extract">#REF!</definedName>
    <definedName name="_14IL1_">#REF!</definedName>
    <definedName name="_15">#REF!</definedName>
    <definedName name="_15A">[31]금액내역서!$D$3:$D$10</definedName>
    <definedName name="_15단">#REF!</definedName>
    <definedName name="_16">#REF!</definedName>
    <definedName name="_16_2_0_Parse" hidden="1">[30]노임단가!#REF!</definedName>
    <definedName name="_16_3_0Crite">#REF!</definedName>
    <definedName name="_16G__Extract">#REF!</definedName>
    <definedName name="_17">#REF!</definedName>
    <definedName name="_17_3__Crite">#REF!</definedName>
    <definedName name="_17q45_" hidden="1">{"'용역비'!$A$4:$C$8"}</definedName>
    <definedName name="_18">#REF!</definedName>
    <definedName name="_18_3_0Criteria" localSheetId="7">#REF!</definedName>
    <definedName name="_18_3_0Criteria">#REF!</definedName>
    <definedName name="_18p1_">#REF!</definedName>
    <definedName name="_18단">#REF!</definedName>
    <definedName name="_19">#REF!</definedName>
    <definedName name="_1F">#REF!</definedName>
    <definedName name="_1S" localSheetId="7">'[32]6PILE  (돌출)'!#REF!</definedName>
    <definedName name="_1S">'[32]6PILE  (돌출)'!#REF!</definedName>
    <definedName name="_1공장" localSheetId="7">#REF!</definedName>
    <definedName name="_1공장">#REF!</definedName>
    <definedName name="_1단계사업명">[33]노임단가!$G$7</definedName>
    <definedName name="_1차_94년">#N/A</definedName>
    <definedName name="_2">#N/A</definedName>
    <definedName name="_2._관급_자재">#REF!</definedName>
    <definedName name="_2_0_0_F">#REF!</definedName>
    <definedName name="_2_0\LA">#REF!</definedName>
    <definedName name="_2_3_0Crite" localSheetId="7">#REF!</definedName>
    <definedName name="_2_3_0Crite">#REF!</definedName>
    <definedName name="_2_3_0Criteria">#REF!</definedName>
    <definedName name="_20">#REF!</definedName>
    <definedName name="_21">#REF!</definedName>
    <definedName name="_21_3__Criteria">#REF!</definedName>
    <definedName name="_22">#REF!</definedName>
    <definedName name="_23">#REF!</definedName>
    <definedName name="_23_3_0Criteria">#REF!</definedName>
    <definedName name="_24">#REF!</definedName>
    <definedName name="_24_24" localSheetId="7">'[34]LSB-산출근거'!#REF!</definedName>
    <definedName name="_24_24">'[34]LSB-산출근거'!#REF!</definedName>
    <definedName name="_24_3__Crite" localSheetId="7">#REF!</definedName>
    <definedName name="_24_3__Crite">#REF!</definedName>
    <definedName name="_25">#REF!</definedName>
    <definedName name="_26">#REF!</definedName>
    <definedName name="_26q45_" hidden="1">{"'용역비'!$A$4:$C$8"}</definedName>
    <definedName name="_27">#REF!</definedName>
    <definedName name="_28">#REF!</definedName>
    <definedName name="_29">#REF!</definedName>
    <definedName name="_2F">#REF!</definedName>
    <definedName name="_2공장" localSheetId="7">#REF!</definedName>
    <definedName name="_2공장">#REF!</definedName>
    <definedName name="_2차결제일">#N/A</definedName>
    <definedName name="_3">#N/A</definedName>
    <definedName name="_3_0_0_F">#REF!</definedName>
    <definedName name="_3_0\MID">#REF!</definedName>
    <definedName name="_3_3_0Criteria" localSheetId="7">#REF!</definedName>
    <definedName name="_3_3_0Criteria">#REF!</definedName>
    <definedName name="_3_Φ_4_W__380___220V" localSheetId="7">[35]부하계산서!#REF!</definedName>
    <definedName name="_3_Φ_4_W__380___220V">[35]부하계산서!#REF!</definedName>
    <definedName name="_30">#REF!</definedName>
    <definedName name="_30_3__Criteria" localSheetId="7">#REF!</definedName>
    <definedName name="_30_3__Criteria">#REF!</definedName>
    <definedName name="_30신설일위대가">'[36]30신설일위대가'!$A$4:$M$1603</definedName>
    <definedName name="_31">#REF!</definedName>
    <definedName name="_31wrn.Ã¶°ñÁý°èÇ_._.5Ä­." hidden="1">{#N/A,#N/A,FALSE,"Sheet1"}</definedName>
    <definedName name="_32">#REF!</definedName>
    <definedName name="_33">#REF!</definedName>
    <definedName name="_34">#REF!</definedName>
    <definedName name="_35">#REF!</definedName>
    <definedName name="_35a2_" hidden="1">{#N/A,#N/A,FALSE,"단가표지"}</definedName>
    <definedName name="_36">#REF!</definedName>
    <definedName name="_36G_0Extr" localSheetId="7">#REF!</definedName>
    <definedName name="_36G_0Extr">#REF!</definedName>
    <definedName name="_37">#REF!</definedName>
    <definedName name="_38">#REF!</definedName>
    <definedName name="_38EE2_" hidden="1">{#N/A,#N/A,FALSE,"단가표지"}</definedName>
    <definedName name="_39">#REF!</definedName>
    <definedName name="_3G_0Extr">#REF!</definedName>
    <definedName name="_3S" hidden="1">#REF!</definedName>
    <definedName name="_3공장" localSheetId="7">#REF!</definedName>
    <definedName name="_3공장">#REF!</definedName>
    <definedName name="_4">#N/A</definedName>
    <definedName name="_４._설___비____공___사">#REF!</definedName>
    <definedName name="_4_0_0_F">#REF!</definedName>
    <definedName name="_4_0\SM">#REF!</definedName>
    <definedName name="_4_3__Crite" localSheetId="7">#REF!</definedName>
    <definedName name="_4_3__Crite">#REF!</definedName>
    <definedName name="_4_3_0Crite">#REF!</definedName>
    <definedName name="_4_3_0Criteria">#REF!</definedName>
    <definedName name="_40">#REF!</definedName>
    <definedName name="_40A1_">#REF!</definedName>
    <definedName name="_40총괄">'[37]40총괄'!$A$4:$O$76</definedName>
    <definedName name="_41">#REF!</definedName>
    <definedName name="_41D1_">#REF!</definedName>
    <definedName name="_42">#REF!</definedName>
    <definedName name="_42D2_">#REF!</definedName>
    <definedName name="_42G_0Extract" localSheetId="7">#REF!</definedName>
    <definedName name="_42G_0Extract">#REF!</definedName>
    <definedName name="_43">#REF!</definedName>
    <definedName name="_44">#REF!</definedName>
    <definedName name="_45">#REF!</definedName>
    <definedName name="_45G_0Extr">#REF!</definedName>
    <definedName name="_46">#REF!</definedName>
    <definedName name="_47">#REF!</definedName>
    <definedName name="_48">#REF!</definedName>
    <definedName name="_48A1_">#REF!</definedName>
    <definedName name="_48G__Extr" localSheetId="7">#REF!</definedName>
    <definedName name="_48G__Extr">#REF!</definedName>
    <definedName name="_48G_0Extract">#REF!</definedName>
    <definedName name="_49">#REF!</definedName>
    <definedName name="_49D1_">#REF!</definedName>
    <definedName name="_4F" hidden="1">[30]노임단가!#REF!</definedName>
    <definedName name="_4G_0Extr">#REF!</definedName>
    <definedName name="_4G_0Extract">#REF!</definedName>
    <definedName name="_4차">#REF!</definedName>
    <definedName name="_5">[29]견적!#REF!</definedName>
    <definedName name="_5_0_0_F" hidden="1">#REF!</definedName>
    <definedName name="_5_0ME">#REF!</definedName>
    <definedName name="_5_3__Criteria" localSheetId="7">#REF!</definedName>
    <definedName name="_5_3__Criteria">#REF!</definedName>
    <definedName name="_5_3_0Criteria">#REF!</definedName>
    <definedName name="_5¤§¤_¤¡" hidden="1">{#N/A,#N/A,FALSE,"Sheet1"}</definedName>
    <definedName name="_50">#REF!</definedName>
    <definedName name="_50D2_">#REF!</definedName>
    <definedName name="_51">#REF!</definedName>
    <definedName name="_52">#REF!</definedName>
    <definedName name="_52G__Extr">#REF!</definedName>
    <definedName name="_53">#REF!</definedName>
    <definedName name="_53_3_0Crite">#REF!</definedName>
    <definedName name="_54">#REF!</definedName>
    <definedName name="_54G__Extract" localSheetId="7">#REF!</definedName>
    <definedName name="_54G__Extract">#REF!</definedName>
    <definedName name="_55">#REF!</definedName>
    <definedName name="_55IL1_" localSheetId="7">#REF!</definedName>
    <definedName name="_55IL1_">#REF!</definedName>
    <definedName name="_56">#REF!</definedName>
    <definedName name="_56G__Extract">#REF!</definedName>
    <definedName name="_57">#REF!</definedName>
    <definedName name="_57G_0Extr">#REF!</definedName>
    <definedName name="_57IL1_">#REF!</definedName>
    <definedName name="_57P3_" hidden="1">{#N/A,#N/A,FALSE,"배수1"}</definedName>
    <definedName name="_58">#REF!</definedName>
    <definedName name="_59">#REF!</definedName>
    <definedName name="_5G_0Extract">#REF!</definedName>
    <definedName name="_5차">#REF!</definedName>
    <definedName name="_6">[29]견적!#REF!</definedName>
    <definedName name="_6_0ME">#REF!</definedName>
    <definedName name="_6_3__Crite">#REF!</definedName>
    <definedName name="_6_3_0Crite">#REF!</definedName>
    <definedName name="_60">#REF!</definedName>
    <definedName name="_61">#REF!</definedName>
    <definedName name="_61P4_" hidden="1">{#N/A,#N/A,FALSE,"혼합골재"}</definedName>
    <definedName name="_61Q1_">#REF!</definedName>
    <definedName name="_62">#REF!</definedName>
    <definedName name="_62Q2_">#REF!</definedName>
    <definedName name="_63">#REF!</definedName>
    <definedName name="_63Q3_">#REF!</definedName>
    <definedName name="_64">#REF!</definedName>
    <definedName name="_64G_0Extract">#REF!</definedName>
    <definedName name="_64q45_" hidden="1">{"'용역비'!$A$4:$C$8"}</definedName>
    <definedName name="_65">#REF!</definedName>
    <definedName name="_65IL1_">#REF!</definedName>
    <definedName name="_65P5_" hidden="1">{#N/A,#N/A,FALSE,"배수1"}</definedName>
    <definedName name="_65wrn.Ã¶°ñÁý°èÇ_._.5Ä­." hidden="1">{#N/A,#N/A,FALSE,"Sheet1"}</definedName>
    <definedName name="_66">#REF!</definedName>
    <definedName name="_67">#REF!</definedName>
    <definedName name="_68">#REF!</definedName>
    <definedName name="_69">#REF!</definedName>
    <definedName name="_69P6_" hidden="1">{#N/A,#N/A,FALSE,"2~8번"}</definedName>
    <definedName name="_6G_0Extr" localSheetId="7">#REF!</definedName>
    <definedName name="_6G_0Extr">#REF!</definedName>
    <definedName name="_6S" localSheetId="7">'[32]6PILE  (돌출)'!#REF!</definedName>
    <definedName name="_6S">'[32]6PILE  (돌출)'!#REF!</definedName>
    <definedName name="_6차">#REF!</definedName>
    <definedName name="_7">[29]견적!#REF!</definedName>
    <definedName name="_7_15_17_13.5_13.5">'[38]산출2-기기동력'!#REF!</definedName>
    <definedName name="_7_3_0Crite">#REF!</definedName>
    <definedName name="_70">#REF!</definedName>
    <definedName name="_70Q1_">#REF!</definedName>
    <definedName name="_71">#REF!</definedName>
    <definedName name="_71Q2_">#REF!</definedName>
    <definedName name="_72">#REF!</definedName>
    <definedName name="_72Q3_">#REF!</definedName>
    <definedName name="_73">#REF!</definedName>
    <definedName name="_73q45_" hidden="1">{"'용역비'!$A$4:$C$8"}</definedName>
    <definedName name="_73S3_" hidden="1">{#N/A,#N/A,FALSE,"포장2"}</definedName>
    <definedName name="_74">#REF!</definedName>
    <definedName name="_74wrn.Ã¶°ñÁý°èÇ_._.5Ä­." hidden="1">{#N/A,#N/A,FALSE,"Sheet1"}</definedName>
    <definedName name="_75">#REF!</definedName>
    <definedName name="_76">#REF!</definedName>
    <definedName name="_77">#REF!</definedName>
    <definedName name="_78">#REF!</definedName>
    <definedName name="_79">#REF!</definedName>
    <definedName name="_7G_0Extract" localSheetId="7">#REF!</definedName>
    <definedName name="_7G_0Extract">#REF!</definedName>
    <definedName name="_8">#REF!</definedName>
    <definedName name="_8_0_F" hidden="1">[30]노임단가!#REF!</definedName>
    <definedName name="_8_0_S" hidden="1">#REF!</definedName>
    <definedName name="_8_3__Criteria">#REF!</definedName>
    <definedName name="_8_3_0Criteria">#REF!</definedName>
    <definedName name="_80">#REF!</definedName>
    <definedName name="_81">#REF!</definedName>
    <definedName name="_82">#REF!</definedName>
    <definedName name="_83">#REF!</definedName>
    <definedName name="_84">#REF!</definedName>
    <definedName name="_85">#REF!</definedName>
    <definedName name="_86">#REF!</definedName>
    <definedName name="_87">#REF!</definedName>
    <definedName name="_88">#REF!</definedName>
    <definedName name="_89">#REF!</definedName>
    <definedName name="_8G__Extr" localSheetId="7">#REF!</definedName>
    <definedName name="_8G__Extr">#REF!</definedName>
    <definedName name="_8q45_" hidden="1">{"'용역비'!$A$4:$C$8"}</definedName>
    <definedName name="_9">#REF!</definedName>
    <definedName name="_9_3__Crite">#REF!</definedName>
    <definedName name="_90">#REF!</definedName>
    <definedName name="_91">#REF!</definedName>
    <definedName name="_92">#REF!</definedName>
    <definedName name="_93">#REF!</definedName>
    <definedName name="_94">#REF!</definedName>
    <definedName name="_95">#REF!</definedName>
    <definedName name="_96">#REF!</definedName>
    <definedName name="_97">#REF!</definedName>
    <definedName name="_97_3_0Criteria">#REF!</definedName>
    <definedName name="_98">#REF!</definedName>
    <definedName name="_98_3__Crite">#REF!</definedName>
    <definedName name="_99">#REF!</definedName>
    <definedName name="_99_3__Criteria">#REF!</definedName>
    <definedName name="_9a1_">#REF!</definedName>
    <definedName name="_9G__Extract" localSheetId="7">#REF!</definedName>
    <definedName name="_9G__Extract">#REF!</definedName>
    <definedName name="_9q45_" hidden="1">{"'용역비'!$A$4:$C$8"}</definedName>
    <definedName name="_A">#REF!</definedName>
    <definedName name="_A01">#REF!</definedName>
    <definedName name="_A02">#REF!</definedName>
    <definedName name="_A03">#REF!</definedName>
    <definedName name="_A04">#REF!</definedName>
    <definedName name="_A05">#REF!</definedName>
    <definedName name="_A1">#REF!</definedName>
    <definedName name="_a100000">#REF!</definedName>
    <definedName name="_A146432">#REF!</definedName>
    <definedName name="_A183154">#REF!</definedName>
    <definedName name="_A20000">#REF!</definedName>
    <definedName name="_A65700">#REF!</definedName>
    <definedName name="_A65800">#REF!</definedName>
    <definedName name="_A66000">#REF!</definedName>
    <definedName name="_A67000">#REF!</definedName>
    <definedName name="_A68000">#REF!</definedName>
    <definedName name="_A69999">#REF!</definedName>
    <definedName name="_A70000">#REF!</definedName>
    <definedName name="_A70013">#REF!</definedName>
    <definedName name="_A80000">#REF!</definedName>
    <definedName name="_A946432">#REF!</definedName>
    <definedName name="_aab42">#REF!</definedName>
    <definedName name="_AFX16">#REF!</definedName>
    <definedName name="_AFX22">#REF!</definedName>
    <definedName name="_AFX28">#REF!</definedName>
    <definedName name="_AFX36">#REF!</definedName>
    <definedName name="_AFX42">#REF!</definedName>
    <definedName name="_AFX54">#REF!</definedName>
    <definedName name="_AMP01">#REF!</definedName>
    <definedName name="_av1">'[39]공사비예산서(토목분)'!#REF!</definedName>
    <definedName name="_B02">#REF!</definedName>
    <definedName name="_b03">#REF!</definedName>
    <definedName name="_b05">#REF!</definedName>
    <definedName name="_b06">#REF!</definedName>
    <definedName name="_b07">#REF!</definedName>
    <definedName name="_b08">#REF!</definedName>
    <definedName name="_B1">#REF!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'[40]단면 (2)'!$K$55</definedName>
    <definedName name="_B20">#REF!</definedName>
    <definedName name="_B21">#REF!</definedName>
    <definedName name="_B219000" hidden="1">#REF!</definedName>
    <definedName name="_B22">[41]일위대가!$A$1400:$IV$1413=[41]일위대가!$A$1400</definedName>
    <definedName name="_B23">#REF!</definedName>
    <definedName name="_B24">#REF!</definedName>
    <definedName name="_B25">#REF!</definedName>
    <definedName name="_B37">#REF!</definedName>
    <definedName name="_B38">#REF!</definedName>
    <definedName name="_BFX104">#REF!</definedName>
    <definedName name="_BFX16">#REF!</definedName>
    <definedName name="_BFX22">#REF!</definedName>
    <definedName name="_BFX28">#REF!</definedName>
    <definedName name="_BFX36">#REF!</definedName>
    <definedName name="_BFX42">#REF!</definedName>
    <definedName name="_BFX54">#REF!</definedName>
    <definedName name="_BFX70">#REF!</definedName>
    <definedName name="_BFX82">#REF!</definedName>
    <definedName name="_BVS1">#REF!</definedName>
    <definedName name="_BVS2">#REF!</definedName>
    <definedName name="_C">#REF!</definedName>
    <definedName name="_C01">#REF!</definedName>
    <definedName name="_c02">#REF!</definedName>
    <definedName name="_CDT2">#REF!</definedName>
    <definedName name="_CLP1">#REF!</definedName>
    <definedName name="_CLP2">#REF!</definedName>
    <definedName name="_CON135">#REF!</definedName>
    <definedName name="_CON210">#REF!</definedName>
    <definedName name="_CON240">#REF!</definedName>
    <definedName name="_D01">#REF!</definedName>
    <definedName name="_D02">#REF!</definedName>
    <definedName name="_D1">#REF!</definedName>
    <definedName name="_D2">#REF!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B11">#REF!</definedName>
    <definedName name="_DB12">#REF!</definedName>
    <definedName name="_DB13">#REF!</definedName>
    <definedName name="_DB14">#REF!</definedName>
    <definedName name="_dB2">#REF!</definedName>
    <definedName name="_dB3">#REF!</definedName>
    <definedName name="_dB4">#REF!</definedName>
    <definedName name="_Dist_Bin" hidden="1">#REF!</definedName>
    <definedName name="_Dist_Values" hidden="1">#REF!</definedName>
    <definedName name="_dkt6">[0]!_dkt6</definedName>
    <definedName name="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DOG1" localSheetId="7">#REF!</definedName>
    <definedName name="_DOG1">#REF!</definedName>
    <definedName name="_DOG2" localSheetId="7">#REF!</definedName>
    <definedName name="_DOG2">#REF!</definedName>
    <definedName name="_DOG22" localSheetId="7">#REF!</definedName>
    <definedName name="_DOG22">#REF!</definedName>
    <definedName name="_DOG3" localSheetId="7">#REF!</definedName>
    <definedName name="_DOG3">#REF!</definedName>
    <definedName name="_DOG33" localSheetId="7">#REF!</definedName>
    <definedName name="_DOG33">#REF!</definedName>
    <definedName name="_DOG4" localSheetId="7">#REF!</definedName>
    <definedName name="_DOG4">#REF!</definedName>
    <definedName name="_DRV1">#REF!</definedName>
    <definedName name="_E01">#REF!</definedName>
    <definedName name="_E7_E9_E11_E13_">#N/A</definedName>
    <definedName name="_ELB3020">#REF!</definedName>
    <definedName name="_ELL1">#REF!</definedName>
    <definedName name="_ELL2">#REF!</definedName>
    <definedName name="_ELP100">#REF!</definedName>
    <definedName name="_ELP125">#REF!</definedName>
    <definedName name="_ELP150">#REF!</definedName>
    <definedName name="_ELP175">#REF!</definedName>
    <definedName name="_ELP200">#REF!</definedName>
    <definedName name="_ELP30">#REF!</definedName>
    <definedName name="_ELP40">#REF!</definedName>
    <definedName name="_ELP50">#REF!</definedName>
    <definedName name="_ELP65">#REF!</definedName>
    <definedName name="_ELP80">#REF!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ill" localSheetId="7" hidden="1">#REF!</definedName>
    <definedName name="_Fill" hidden="1">#REF!</definedName>
    <definedName name="_Filll" hidden="1">[42]대운산출!#REF!</definedName>
    <definedName name="_xlnm._FilterDatabase" hidden="1">#REF!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de4">'[16]ABUT수량-A1'!$T$25</definedName>
    <definedName name="_GHH1">#REF!</definedName>
    <definedName name="_GHH2">#REF!</definedName>
    <definedName name="_GIS1">#REF!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[43]뚝토공!#REF!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66766" localSheetId="7">[5]단가조사표!#REF!</definedName>
    <definedName name="_H66766">[5]단가조사표!#REF!</definedName>
    <definedName name="_HHI100">#REF!</definedName>
    <definedName name="_HHI16">#REF!</definedName>
    <definedName name="_HHI22">#REF!</definedName>
    <definedName name="_HHI28">#REF!</definedName>
    <definedName name="_HHI36">#REF!</definedName>
    <definedName name="_HHI42">#REF!</definedName>
    <definedName name="_HHI54">#REF!</definedName>
    <definedName name="_HHI70">#REF!</definedName>
    <definedName name="_HHI82">#REF!</definedName>
    <definedName name="_HSH1">#REF!</definedName>
    <definedName name="_HSH2">#REF!</definedName>
    <definedName name="_hun1">[44]설계조건!#REF!</definedName>
    <definedName name="_hun2">[44]설계조건!#REF!</definedName>
    <definedName name="_I01">#REF!</definedName>
    <definedName name="_IL1" localSheetId="7">#REF!</definedName>
    <definedName name="_IL1">#REF!</definedName>
    <definedName name="_J01">#REF!</definedName>
    <definedName name="_JA2">#REF!</definedName>
    <definedName name="_JC100">#REF!</definedName>
    <definedName name="_JEA1">#REF!</definedName>
    <definedName name="_JEA2">#REF!</definedName>
    <definedName name="_JJ21">[17]중기일위대가!$J$25</definedName>
    <definedName name="_JK21">[17]중기일위대가!$K$25</definedName>
    <definedName name="_JN21">[17]중기일위대가!$I$25</definedName>
    <definedName name="_JOI13">#REF!</definedName>
    <definedName name="_JS1">#REF!</definedName>
    <definedName name="_JS2">#REF!</definedName>
    <definedName name="_ju8" hidden="1">{"'광피스표'!$A$3:$N$54"}</definedName>
    <definedName name="_K">#N/A</definedName>
    <definedName name="_K01">#REF!</definedName>
    <definedName name="_K02">[41]일위대가!$A$732:$IV$745=[41]일위대가!$A$732</definedName>
    <definedName name="_Key1" localSheetId="7" hidden="1">#REF!</definedName>
    <definedName name="_Key1" hidden="1">#REF!</definedName>
    <definedName name="_Key11" hidden="1">#REF!</definedName>
    <definedName name="_Key2" localSheetId="7" hidden="1">#REF!</definedName>
    <definedName name="_Key2" hidden="1">#REF!</definedName>
    <definedName name="_Key3" hidden="1">#REF!</definedName>
    <definedName name="_kfkf" localSheetId="7" hidden="1">#REF!</definedName>
    <definedName name="_kfkf" hidden="1">#REF!</definedName>
    <definedName name="_KK1">#REF!</definedName>
    <definedName name="_kM1">#REF!</definedName>
    <definedName name="_kM2">#REF!</definedName>
    <definedName name="_kM3">#REF!</definedName>
    <definedName name="_L01">#REF!</definedName>
    <definedName name="_L02">#REF!</definedName>
    <definedName name="_L03">#REF!</definedName>
    <definedName name="_l06">#REF!</definedName>
    <definedName name="_l07">#REF!</definedName>
    <definedName name="_L08">#REF!</definedName>
    <definedName name="_L09">#REF!</definedName>
    <definedName name="_l1">[18]내역서!#REF!</definedName>
    <definedName name="_LA1">#REF!</definedName>
    <definedName name="_LA2">#REF!</definedName>
    <definedName name="_LA3">#REF!</definedName>
    <definedName name="_LA33">#REF!</definedName>
    <definedName name="_LA4">#REF!</definedName>
    <definedName name="_LA5">#REF!</definedName>
    <definedName name="_la6">#REF!</definedName>
    <definedName name="_la7">#REF!</definedName>
    <definedName name="_LB1">#REF!</definedName>
    <definedName name="_LB2">#REF!</definedName>
    <definedName name="_LB3">#REF!</definedName>
    <definedName name="_LC1">#REF!</definedName>
    <definedName name="_LC2">#REF!</definedName>
    <definedName name="_LD1">#REF!</definedName>
    <definedName name="_LD2">#REF!</definedName>
    <definedName name="_LE1">#REF!</definedName>
    <definedName name="_LE2">#REF!</definedName>
    <definedName name="_LE22">#REF!</definedName>
    <definedName name="_LE222">#REF!</definedName>
    <definedName name="_LE3">#REF!</definedName>
    <definedName name="_LF1">#REF!</definedName>
    <definedName name="_LG1">#REF!</definedName>
    <definedName name="_LGT2" hidden="1">{#N/A,#N/A,FALSE,"3가";#N/A,#N/A,FALSE,"3나";#N/A,#N/A,FALSE,"3다"}</definedName>
    <definedName name="_LH1">#REF!</definedName>
    <definedName name="_LI1">#REF!</definedName>
    <definedName name="_LJ1">#REF!</definedName>
    <definedName name="_LJ2">#REF!</definedName>
    <definedName name="_LL1">[19]Sheet17!$C$2</definedName>
    <definedName name="_ll15">#REF!</definedName>
    <definedName name="_LL2">[19]Sheet17!$C$3</definedName>
    <definedName name="_LL3">[19]Sheet17!$C$4</definedName>
    <definedName name="_LP1">'[6]부하(성남)'!#REF!</definedName>
    <definedName name="_LP10">#REF!</definedName>
    <definedName name="_LP11">#REF!</definedName>
    <definedName name="_LP12">#REF!</definedName>
    <definedName name="_LP13">#REF!</definedName>
    <definedName name="_LP14">#REF!</definedName>
    <definedName name="_LP15">#REF!</definedName>
    <definedName name="_LP16">#REF!</definedName>
    <definedName name="_LP17">#REF!</definedName>
    <definedName name="_LP2">#REF!</definedName>
    <definedName name="_LP21">#REF!</definedName>
    <definedName name="_LP3">#REF!</definedName>
    <definedName name="_LP4">#REF!</definedName>
    <definedName name="_LP5">#REF!</definedName>
    <definedName name="_LP6">#REF!</definedName>
    <definedName name="_LP7">#REF!</definedName>
    <definedName name="_LP8">#REF!</definedName>
    <definedName name="_LP9">#REF!</definedName>
    <definedName name="_LPA1">#REF!</definedName>
    <definedName name="_LPA10">#REF!</definedName>
    <definedName name="_LPA11">#REF!</definedName>
    <definedName name="_LPA12">#REF!</definedName>
    <definedName name="_LPA13">#REF!</definedName>
    <definedName name="_LPA14">#REF!</definedName>
    <definedName name="_LPA15">#REF!</definedName>
    <definedName name="_LPA16">#REF!</definedName>
    <definedName name="_LPA17">#REF!</definedName>
    <definedName name="_LPA2">#REF!</definedName>
    <definedName name="_LPA21">#REF!</definedName>
    <definedName name="_LPA3">#REF!</definedName>
    <definedName name="_LPA4">#REF!</definedName>
    <definedName name="_LPA5">#REF!</definedName>
    <definedName name="_LPA6">#REF!</definedName>
    <definedName name="_LPA7">#REF!</definedName>
    <definedName name="_LPA8">#REF!</definedName>
    <definedName name="_LPA9">#REF!</definedName>
    <definedName name="_LPB1">[21]부하계산서!#REF!</definedName>
    <definedName name="_LPB10">#REF!</definedName>
    <definedName name="_LPB11">#REF!</definedName>
    <definedName name="_LPB12">#REF!</definedName>
    <definedName name="_LPB13">#REF!</definedName>
    <definedName name="_LPB14">'[22]2공구수량'!$A$677:$F$728</definedName>
    <definedName name="_LPB15">'[22]2공구수량'!$A$729:$F$780</definedName>
    <definedName name="_LPB16">#REF!</definedName>
    <definedName name="_LPB17">#REF!</definedName>
    <definedName name="_LPB2">#REF!</definedName>
    <definedName name="_LPB3">#REF!</definedName>
    <definedName name="_LPB4">#REF!</definedName>
    <definedName name="_LPB5">#REF!</definedName>
    <definedName name="_LPB6">#REF!</definedName>
    <definedName name="_LPB7">#REF!</definedName>
    <definedName name="_LPB71">#REF!</definedName>
    <definedName name="_LPB8">#REF!</definedName>
    <definedName name="_LPB81">#REF!</definedName>
    <definedName name="_LPB9">#REF!</definedName>
    <definedName name="_LPB91">#REF!</definedName>
    <definedName name="_LPC1">#REF!</definedName>
    <definedName name="_LPC2">#REF!</definedName>
    <definedName name="_LPC3">#REF!</definedName>
    <definedName name="_LPC4">#REF!</definedName>
    <definedName name="_LPC5">#REF!</definedName>
    <definedName name="_LPC6">#REF!</definedName>
    <definedName name="_LPC7">#REF!</definedName>
    <definedName name="_LPC71">#REF!</definedName>
    <definedName name="_LPK1">[21]부하계산서!#REF!</definedName>
    <definedName name="_LR1">[19]Sheet17!$F$2</definedName>
    <definedName name="_LR2">[19]Sheet17!$F$3</definedName>
    <definedName name="_LR3">[19]Sheet17!$F$4</definedName>
    <definedName name="_LS1">#REF!</definedName>
    <definedName name="_LS2">#REF!</definedName>
    <definedName name="_LS3">#REF!</definedName>
    <definedName name="_LS4">#REF!</definedName>
    <definedName name="_LU1">'[6]부하(성남)'!#REF!</definedName>
    <definedName name="_LU2">'[6]부하(성남)'!#REF!</definedName>
    <definedName name="_LV01">'[6]부하(성남)'!#REF!</definedName>
    <definedName name="_LV02">#REF!</definedName>
    <definedName name="_M01">#REF!</definedName>
    <definedName name="_M02">#REF!</definedName>
    <definedName name="_M03">#REF!</definedName>
    <definedName name="_M04">#REF!</definedName>
    <definedName name="_M2">#REF!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OL1">#REF!</definedName>
    <definedName name="_MOL2">#REF!</definedName>
    <definedName name="_NMB96" localSheetId="7">#REF!</definedName>
    <definedName name="_NMB96">#REF!</definedName>
    <definedName name="_NOH104">#REF!</definedName>
    <definedName name="_NOH16">#REF!</definedName>
    <definedName name="_NOH22">#REF!</definedName>
    <definedName name="_NOH28">#REF!</definedName>
    <definedName name="_NOH36">#REF!</definedName>
    <definedName name="_NOH42">#REF!</definedName>
    <definedName name="_NOH54">#REF!</definedName>
    <definedName name="_NOH70">#REF!</definedName>
    <definedName name="_NOH82">#REF!</definedName>
    <definedName name="_NOS104">#REF!</definedName>
    <definedName name="_NOS16">#REF!</definedName>
    <definedName name="_NOS22">#REF!</definedName>
    <definedName name="_NOS28">#REF!</definedName>
    <definedName name="_NOS36">#REF!</definedName>
    <definedName name="_NOS42">#REF!</definedName>
    <definedName name="_NOS54">#REF!</definedName>
    <definedName name="_NOS70">#REF!</definedName>
    <definedName name="_NOS82">#REF!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01">#REF!</definedName>
    <definedName name="_O02">#REF!</definedName>
    <definedName name="_O03">[41]일위대가!$A$1516:$IV$1529=[41]일위대가!$A$1516</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rder1" hidden="1">255</definedName>
    <definedName name="_Order2" hidden="1">255</definedName>
    <definedName name="_OT216">#N/A</definedName>
    <definedName name="_OT220">#N/A</definedName>
    <definedName name="_OT224">#N/A</definedName>
    <definedName name="_OUT4">#REF!</definedName>
    <definedName name="_OUT8">#REF!</definedName>
    <definedName name="_p01">#REF!</definedName>
    <definedName name="_P1">#REF!</definedName>
    <definedName name="_P2">'[12]Sheet1 (2)'!#REF!</definedName>
    <definedName name="_P3" hidden="1">{#N/A,#N/A,FALSE,"배수1"}</definedName>
    <definedName name="_P4" hidden="1">{#N/A,#N/A,FALSE,"혼합골재"}</definedName>
    <definedName name="_P5" hidden="1">{#N/A,#N/A,FALSE,"배수1"}</definedName>
    <definedName name="_P6" hidden="1">{#N/A,#N/A,FALSE,"2~8번"}</definedName>
    <definedName name="_pa1">#REF!</definedName>
    <definedName name="_pa2">#REF!</definedName>
    <definedName name="_Parse_In" hidden="1">#REF!</definedName>
    <definedName name="_Parse_Out" hidden="1">'[45]갑지(추정)'!#REF!</definedName>
    <definedName name="_PB1">#REF!</definedName>
    <definedName name="_PB2">#REF!</definedName>
    <definedName name="_PB3">#REF!</definedName>
    <definedName name="_PE1">#REF!</definedName>
    <definedName name="_PE10">#REF!</definedName>
    <definedName name="_PE10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70">#REF!</definedName>
    <definedName name="_PE8">#REF!</definedName>
    <definedName name="_PE82">#REF!</definedName>
    <definedName name="_PE9">#REF!</definedName>
    <definedName name="_PH2">'[23]기둥(원형)'!#REF!</definedName>
    <definedName name="_PI1">#REF!</definedName>
    <definedName name="_PI48" localSheetId="7">#REF!</definedName>
    <definedName name="_PI48">#REF!</definedName>
    <definedName name="_PI60" localSheetId="7">#REF!</definedName>
    <definedName name="_PI60">#REF!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PNO10">[19]INPUT!#REF!</definedName>
    <definedName name="_PNO3">[19]INPUT!#REF!</definedName>
    <definedName name="_PNO4">[19]INPUT!#REF!</definedName>
    <definedName name="_PNO5">[19]INPUT!#REF!</definedName>
    <definedName name="_PNO6">[19]INPUT!#REF!</definedName>
    <definedName name="_PNO7">[19]INPUT!#REF!</definedName>
    <definedName name="_PNO8">[19]INPUT!#REF!</definedName>
    <definedName name="_PNO9">[19]INPUT!#REF!</definedName>
    <definedName name="_PP2">#REF!</definedName>
    <definedName name="_PP3">#REF!</definedName>
    <definedName name="_PRN2">#REF!</definedName>
    <definedName name="_PRN3">#REF!</definedName>
    <definedName name="_PRN4">#REF!</definedName>
    <definedName name="_PRN6">#REF!</definedName>
    <definedName name="_PRN7">#REF!</definedName>
    <definedName name="_q01">#REF!</definedName>
    <definedName name="_Q1">#REF!</definedName>
    <definedName name="_Q2">#REF!</definedName>
    <definedName name="_Q3">#REF!</definedName>
    <definedName name="_q45" hidden="1">{"'용역비'!$A$4:$C$8"}</definedName>
    <definedName name="_Q5">#REF!</definedName>
    <definedName name="_qa01" hidden="1">{#N/A,#N/A,FALSE,"2~8번"}</definedName>
    <definedName name="_qa02" hidden="1">{#N/A,#N/A,FALSE,"골재소요량";#N/A,#N/A,FALSE,"골재소요량"}</definedName>
    <definedName name="_qa03" hidden="1">{#N/A,#N/A,FALSE,"구조2"}</definedName>
    <definedName name="_qa04" hidden="1">{#N/A,#N/A,FALSE,"단가표지"}</definedName>
    <definedName name="_qa05" hidden="1">{#N/A,#N/A,FALSE,"배수1"}</definedName>
    <definedName name="_qa06" hidden="1">{#N/A,#N/A,FALSE,"배수2"}</definedName>
    <definedName name="_qa07" hidden="1">{#N/A,#N/A,FALSE,"부대1"}</definedName>
    <definedName name="_qa08" hidden="1">{#N/A,#N/A,FALSE,"부대2"}</definedName>
    <definedName name="_qa10" hidden="1">{#N/A,#N/A,FALSE,"속도"}</definedName>
    <definedName name="_qa11" hidden="1">{#N/A,#N/A,FALSE,"운반시간"}</definedName>
    <definedName name="_qa12" hidden="1">{#N/A,#N/A,FALSE,"이정표"}</definedName>
    <definedName name="_qa13" hidden="1">{#N/A,#N/A,FALSE,"조골재"}</definedName>
    <definedName name="_qa14" hidden="1">{#N/A,#N/A,FALSE,"구조1"}</definedName>
    <definedName name="_qa15" hidden="1">{#N/A,#N/A,FALSE,"토공2"}</definedName>
    <definedName name="_qa16" hidden="1">{#N/A,#N/A,FALSE,"포장1";#N/A,#N/A,FALSE,"포장1"}</definedName>
    <definedName name="_qa17" hidden="1">{#N/A,#N/A,FALSE,"포장2"}</definedName>
    <definedName name="_qa18" hidden="1">{#N/A,#N/A,FALSE,"표지목차"}</definedName>
    <definedName name="_qa19" hidden="1">{#N/A,#N/A,FALSE,"혼합골재"}</definedName>
    <definedName name="_qa20" hidden="1">{#N/A,#N/A,FALSE,"운반시간"}</definedName>
    <definedName name="_QDT4062">#N/A</definedName>
    <definedName name="_QL">#REF!</definedName>
    <definedName name="_qq1111" hidden="1">{#N/A,#N/A,FALSE,"포장단가"}</definedName>
    <definedName name="_qs1">[44]설계조건!#REF!</definedName>
    <definedName name="_qs12">[44]설계조건!#REF!</definedName>
    <definedName name="_qs2">[44]설계조건!#REF!</definedName>
    <definedName name="_qs22">[44]설계조건!#REF!</definedName>
    <definedName name="_qx1" hidden="1">{#N/A,#N/A,FALSE,"운반시간"}</definedName>
    <definedName name="_R69496">'[46]입출재고현황 (2)'!$R$62503</definedName>
    <definedName name="_R70000">'[46]입출재고현황 (2)'!$R$60007</definedName>
    <definedName name="_R80000">'[46]입출재고현황 (2)'!$R$20007</definedName>
    <definedName name="_R90000">'[46]입출재고현황 (2)'!$R$20007</definedName>
    <definedName name="_R99000">'[46]입출재고현황 (2)'!$R$11947</definedName>
    <definedName name="_RD1">#REF!</definedName>
    <definedName name="_RD2">#REF!</definedName>
    <definedName name="_RD3">#REF!</definedName>
    <definedName name="_RD4">#REF!</definedName>
    <definedName name="_RD5">[24]교각계산!$K$86</definedName>
    <definedName name="_RD6">#REF!</definedName>
    <definedName name="_RD7">#REF!</definedName>
    <definedName name="_Regression_Int" hidden="1">1</definedName>
    <definedName name="_Regression_Out" hidden="1">#REF!</definedName>
    <definedName name="_Regression_X" hidden="1">#REF!</definedName>
    <definedName name="_Regression_Y" hidden="1">#REF!</definedName>
    <definedName name="_RL1">#REF!</definedName>
    <definedName name="_RL2">#REF!</definedName>
    <definedName name="_RL3">#REF!</definedName>
    <definedName name="_RL4">#REF!</definedName>
    <definedName name="_RL5">#REF!</definedName>
    <definedName name="_RL6">#REF!</definedName>
    <definedName name="_RL7">#REF!</definedName>
    <definedName name="_RO110" localSheetId="7">#REF!</definedName>
    <definedName name="_RO110">#REF!</definedName>
    <definedName name="_RO22" localSheetId="7">#REF!</definedName>
    <definedName name="_RO22">#REF!</definedName>
    <definedName name="_RO35" localSheetId="7">#REF!</definedName>
    <definedName name="_RO35">#REF!</definedName>
    <definedName name="_RO45" localSheetId="7">#REF!</definedName>
    <definedName name="_RO45">#REF!</definedName>
    <definedName name="_RO60" localSheetId="7">#REF!</definedName>
    <definedName name="_RO60">#REF!</definedName>
    <definedName name="_RO80" localSheetId="7">#REF!</definedName>
    <definedName name="_RO80">#REF!</definedName>
    <definedName name="_s1">#REF!</definedName>
    <definedName name="_s2">{#N/A,#N/A,FALSE,"2~8번"}</definedName>
    <definedName name="_s3" hidden="1">{#N/A,#N/A,FALSE,"골재소요량";#N/A,#N/A,FALSE,"골재소요량"}</definedName>
    <definedName name="_s6" hidden="1">{#N/A,#N/A,FALSE,"2~8번"}</definedName>
    <definedName name="_s8" hidden="1">{#N/A,#N/A,FALSE,"골재소요량";#N/A,#N/A,FALSE,"골재소요량"}</definedName>
    <definedName name="_s9" hidden="1">{#N/A,#N/A,FALSE,"단가표지"}</definedName>
    <definedName name="_SA1">#REF!</definedName>
    <definedName name="_SBB1">#REF!</definedName>
    <definedName name="_SBB2">#REF!</definedName>
    <definedName name="_SBB3">#REF!</definedName>
    <definedName name="_SBB4">#REF!</definedName>
    <definedName name="_SBB5">#REF!</definedName>
    <definedName name="_SCH1">#REF!</definedName>
    <definedName name="_SH1">#REF!</definedName>
    <definedName name="_sh2">[47]SG!$A$1:$G$961</definedName>
    <definedName name="_SH3">#REF!</definedName>
    <definedName name="_SHH1">#REF!</definedName>
    <definedName name="_SHH2">#REF!</definedName>
    <definedName name="_SHH3">#REF!</definedName>
    <definedName name="_SON1">#REF!</definedName>
    <definedName name="_SON2">#REF!</definedName>
    <definedName name="_Sort" localSheetId="7" hidden="1">#REF!</definedName>
    <definedName name="_Sort" hidden="1">#REF!</definedName>
    <definedName name="_SORT1" hidden="1">#REF!</definedName>
    <definedName name="_Sort2" hidden="1">#REF!</definedName>
    <definedName name="_sort3" hidden="1">#REF!</definedName>
    <definedName name="_SR110">#REF!</definedName>
    <definedName name="_SR55">#REF!</definedName>
    <definedName name="_SR80">#REF!</definedName>
    <definedName name="_SS1">#REF!</definedName>
    <definedName name="_SS2">#REF!</definedName>
    <definedName name="_SS200">#REF!</definedName>
    <definedName name="_ss300">#REF!</definedName>
    <definedName name="_ss400">#REF!</definedName>
    <definedName name="_ST1">#REF!</definedName>
    <definedName name="_ST104">#REF!</definedName>
    <definedName name="_ST16">#REF!</definedName>
    <definedName name="_ST22">#REF!</definedName>
    <definedName name="_ST28">#REF!</definedName>
    <definedName name="_ST36">#REF!</definedName>
    <definedName name="_ST42">#REF!</definedName>
    <definedName name="_ST54">#REF!</definedName>
    <definedName name="_ST70">#REF!</definedName>
    <definedName name="_ST82">#REF!</definedName>
    <definedName name="_SUB1" localSheetId="7">#REF!</definedName>
    <definedName name="_SUB1">#REF!</definedName>
    <definedName name="_SUB2" localSheetId="7">#REF!</definedName>
    <definedName name="_SUB2">#REF!</definedName>
    <definedName name="_SUB3" localSheetId="7">#REF!</definedName>
    <definedName name="_SUB3">#REF!</definedName>
    <definedName name="_sub4" localSheetId="7">#REF!</definedName>
    <definedName name="_sub4">#REF!</definedName>
    <definedName name="_sub5" localSheetId="7">#REF!</definedName>
    <definedName name="_sub5">#REF!</definedName>
    <definedName name="_SUM1">[14]EP0618!#REF!</definedName>
    <definedName name="_SUM10">[14]EP0618!#REF!</definedName>
    <definedName name="_SUM11">[14]EP0618!#REF!</definedName>
    <definedName name="_SUM12">[14]EP0618!#REF!</definedName>
    <definedName name="_SUM13">[14]EP0618!#REF!</definedName>
    <definedName name="_SUM14">[14]EP0618!#REF!</definedName>
    <definedName name="_SUM15">[14]EP0618!#REF!</definedName>
    <definedName name="_SUM16">[14]EP0618!#REF!</definedName>
    <definedName name="_SUM17">[14]EP0618!#REF!</definedName>
    <definedName name="_SUM18">[14]EP0618!#REF!</definedName>
    <definedName name="_SUM19">[14]EP0618!#REF!</definedName>
    <definedName name="_SUM2">[14]EP0618!#REF!</definedName>
    <definedName name="_SUM3">[14]EP0618!#REF!</definedName>
    <definedName name="_SUM4">[14]EP0618!#REF!</definedName>
    <definedName name="_SUM5">[14]EP0618!#REF!</definedName>
    <definedName name="_SUM6">[14]EP0618!#REF!</definedName>
    <definedName name="_SUM7">[14]EP0618!#REF!</definedName>
    <definedName name="_SUM8">[14]EP0618!#REF!</definedName>
    <definedName name="_SUM9">[14]EP0618!#REF!</definedName>
    <definedName name="_SW2" hidden="1">{#N/A,#N/A,FALSE,"전력간선"}</definedName>
    <definedName name="_t5">#REF!</definedName>
    <definedName name="_TAB1">#REF!</definedName>
    <definedName name="_TAB2">#REF!</definedName>
    <definedName name="_TAB3">#REF!</definedName>
    <definedName name="_Table1_In1" hidden="1">#REF!</definedName>
    <definedName name="_Table1_In2" hidden="1">#REF!</definedName>
    <definedName name="_Table1_Out" hidden="1">#REF!</definedName>
    <definedName name="_TBJ22">#REF!</definedName>
    <definedName name="_TBJ38">#REF!</definedName>
    <definedName name="_tbm1">#REF!</definedName>
    <definedName name="_TBM2">'[48]주현(해보)'!#REF!</definedName>
    <definedName name="_TC1">#REF!</definedName>
    <definedName name="_TC2">#REF!</definedName>
    <definedName name="_Ted1">#REF!</definedName>
    <definedName name="_THK1">IF([49]PIPE!XEW1+2*[49]PIPE!XEX1&gt;=750,"0.8t","0.6t")</definedName>
    <definedName name="_TON1" localSheetId="7">#REF!</definedName>
    <definedName name="_TON1">#REF!</definedName>
    <definedName name="_TON2" localSheetId="7">#REF!</definedName>
    <definedName name="_TON2">#REF!</definedName>
    <definedName name="_TRE1">#REF!,#REF!,#REF!</definedName>
    <definedName name="_TRE2">#REF!</definedName>
    <definedName name="_TRE3">#REF!</definedName>
    <definedName name="_Ts1">#REF!</definedName>
    <definedName name="_tt1">"tt1"</definedName>
    <definedName name="_tuz1">#REF!</definedName>
    <definedName name="_TUZ2">#REF!</definedName>
    <definedName name="_TV3">#REF!</definedName>
    <definedName name="_TV4">#REF!</definedName>
    <definedName name="_TV5">#REF!</definedName>
    <definedName name="_TV6">#REF!</definedName>
    <definedName name="_TV7">#REF!</definedName>
    <definedName name="_TW1">#REF!</definedName>
    <definedName name="_TW2">#REF!</definedName>
    <definedName name="_Ty1">#REF!</definedName>
    <definedName name="_Ty2">#REF!</definedName>
    <definedName name="_UC200">#N/A</definedName>
    <definedName name="_UCH1">#REF!</definedName>
    <definedName name="_UCH2">#REF!</definedName>
    <definedName name="_UH1">#REF!</definedName>
    <definedName name="_UP1">[21]부하계산서!#REF!</definedName>
    <definedName name="_UP2">[21]부하계산서!#REF!</definedName>
    <definedName name="_VMS2" hidden="1">#REF!</definedName>
    <definedName name="_WC1">#REF!</definedName>
    <definedName name="_wd1">[44]설계조건!#REF!</definedName>
    <definedName name="_wd2">[44]설계조건!#REF!</definedName>
    <definedName name="_wo1">#REF!</definedName>
    <definedName name="_woogi" localSheetId="7" hidden="1">#REF!</definedName>
    <definedName name="_woogi" hidden="1">#REF!</definedName>
    <definedName name="_woogi2" localSheetId="7" hidden="1">#REF!</definedName>
    <definedName name="_woogi2" hidden="1">#REF!</definedName>
    <definedName name="_woogi24" localSheetId="7" hidden="1">#REF!</definedName>
    <definedName name="_woogi24" hidden="1">#REF!</definedName>
    <definedName name="_woogi3" localSheetId="7" hidden="1">#REF!</definedName>
    <definedName name="_woogi3" hidden="1">#REF!</definedName>
    <definedName name="_WW2" localSheetId="7">#REF!</definedName>
    <definedName name="_WW2">#REF!</definedName>
    <definedName name="_WW3" localSheetId="7">#REF!</definedName>
    <definedName name="_WW3">#REF!</definedName>
    <definedName name="_WW6" localSheetId="7">#REF!</definedName>
    <definedName name="_WW6">#REF!</definedName>
    <definedName name="_WW7" localSheetId="7">#REF!</definedName>
    <definedName name="_WW7">#REF!</definedName>
    <definedName name="_WW8" localSheetId="7">#REF!</definedName>
    <definedName name="_WW8">#REF!</definedName>
    <definedName name="_XS1">[24]교각계산!$M$40</definedName>
    <definedName name="_XS2">#REF!</definedName>
    <definedName name="_XS3">[27]교각계산!#REF!</definedName>
    <definedName name="_건축목공">#REF!</definedName>
    <definedName name="_경비율1">#REF!</definedName>
    <definedName name="_랴ㅣㅣㅣ" hidden="1">#REF!</definedName>
    <definedName name="_재ㅐ햐" localSheetId="7" hidden="1">#REF!</definedName>
    <definedName name="_재ㅐ햐" hidden="1">#REF!</definedName>
    <definedName name="´Ü_°¡">#REF!</definedName>
    <definedName name="´Ü_°¡2">#REF!</definedName>
    <definedName name="´Ü_°¡3">#REF!</definedName>
    <definedName name="´Ü_°¡4">#REF!</definedName>
    <definedName name="´Ü_°¡5">#REF!</definedName>
    <definedName name="´Ü_°¡6">#REF!</definedName>
    <definedName name="´Ü°">#REF!</definedName>
    <definedName name="´Ü°°">#N/A</definedName>
    <definedName name="´Ü°°1">#N/A</definedName>
    <definedName name="´Ü°°2">#N/A</definedName>
    <definedName name="´Ü°°3">#N/A</definedName>
    <definedName name="´Ü°°4">#N/A</definedName>
    <definedName name="¤±8529" localSheetId="7">'[50]일위대가(가설)'!#REF!</definedName>
    <definedName name="¤±8529">'[50]일위대가(가설)'!#REF!</definedName>
    <definedName name="¤C315" localSheetId="7">#REF!</definedName>
    <definedName name="¤C315">#REF!</definedName>
    <definedName name="¤Ç315" localSheetId="7">#REF!</definedName>
    <definedName name="¤Ç315">#REF!</definedName>
    <definedName name="\">'[6]부하(성남)'!#REF!</definedName>
    <definedName name="\_M">#REF!</definedName>
    <definedName name="\_ㄴ">#REF!</definedName>
    <definedName name="\\O">'[51]1단계'!#REF!</definedName>
    <definedName name="\0" localSheetId="7">#REF!</definedName>
    <definedName name="\0">#REF!</definedName>
    <definedName name="\2">#REF!</definedName>
    <definedName name="\a">#N/A</definedName>
    <definedName name="\b" localSheetId="7">#REF!</definedName>
    <definedName name="\b">#REF!</definedName>
    <definedName name="\c">#N/A</definedName>
    <definedName name="\d">#N/A</definedName>
    <definedName name="\e">#N/A</definedName>
    <definedName name="\f">#N/A</definedName>
    <definedName name="\g">#REF!</definedName>
    <definedName name="\h">#N/A</definedName>
    <definedName name="\i">#N/A</definedName>
    <definedName name="\j" localSheetId="7">#REF!</definedName>
    <definedName name="\j">#REF!</definedName>
    <definedName name="\k">#N/A</definedName>
    <definedName name="\l">#REF!</definedName>
    <definedName name="\LARGE">#REF!</definedName>
    <definedName name="\m">#N/A</definedName>
    <definedName name="\MIDDLE">#REF!</definedName>
    <definedName name="\n">[52]약품설비!#REF!</definedName>
    <definedName name="\o">#REF!</definedName>
    <definedName name="\p">#N/A</definedName>
    <definedName name="\P1">#REF!</definedName>
    <definedName name="\PA">#REF!</definedName>
    <definedName name="\PB">#REF!</definedName>
    <definedName name="\PC">#REF!</definedName>
    <definedName name="\PD">#REF!</definedName>
    <definedName name="\PE">#REF!</definedName>
    <definedName name="\PF">#REF!</definedName>
    <definedName name="\PG">#REF!</definedName>
    <definedName name="\q">#N/A</definedName>
    <definedName name="\r">#N/A</definedName>
    <definedName name="\s">#N/A</definedName>
    <definedName name="\SMALL">#REF!</definedName>
    <definedName name="\t">#N/A</definedName>
    <definedName name="\u">[52]약품설비!#REF!</definedName>
    <definedName name="\v">'[51]1단계'!#REF!</definedName>
    <definedName name="\w">#N/A</definedName>
    <definedName name="\x">'[51]1단계'!#REF!</definedName>
    <definedName name="\y">[52]약품설비!#REF!</definedName>
    <definedName name="\z">#N/A</definedName>
    <definedName name="\ㅊ">#REF!</definedName>
    <definedName name="°ü±Þ">#REF!,#REF!,#REF!</definedName>
    <definedName name="※">ROUND([0]!※*0.0254,3)</definedName>
    <definedName name="a" localSheetId="7">#REF!</definedName>
    <definedName name="a">#REF!</definedName>
    <definedName name="A_">#REF!</definedName>
    <definedName name="A_1">#REF!</definedName>
    <definedName name="A0" localSheetId="7">#REF!</definedName>
    <definedName name="A0">#REF!</definedName>
    <definedName name="A1..A2_">#N/A</definedName>
    <definedName name="A1..A200_">#N/A</definedName>
    <definedName name="A1.1000">#REF!</definedName>
    <definedName name="A1_">#REF!</definedName>
    <definedName name="A1_E">#REF!</definedName>
    <definedName name="A10B1L">[19]INPUT!#REF!</definedName>
    <definedName name="A10B1R">[19]INPUT!#REF!</definedName>
    <definedName name="A10B2L">[19]INPUT!#REF!</definedName>
    <definedName name="A10B2R">[19]INPUT!#REF!</definedName>
    <definedName name="A10B3L">[19]INPUT!#REF!</definedName>
    <definedName name="A10B3R">[19]INPUT!#REF!</definedName>
    <definedName name="A10B4L">[19]INPUT!#REF!</definedName>
    <definedName name="A10B4R">[19]INPUT!#REF!</definedName>
    <definedName name="A10BFL">[19]INPUT!#REF!</definedName>
    <definedName name="A10BFR">[19]INPUT!#REF!</definedName>
    <definedName name="A10BQL">[19]INPUT!#REF!</definedName>
    <definedName name="A10BQR">[19]INPUT!#REF!</definedName>
    <definedName name="A10L1L">[19]INPUT!#REF!</definedName>
    <definedName name="A10L1R">[19]INPUT!#REF!</definedName>
    <definedName name="A10L2L">[19]INPUT!#REF!</definedName>
    <definedName name="A10L2R">[19]INPUT!#REF!</definedName>
    <definedName name="A10L3L">[19]INPUT!#REF!</definedName>
    <definedName name="A10L3R">[19]INPUT!#REF!</definedName>
    <definedName name="A10L4L">[19]INPUT!#REF!</definedName>
    <definedName name="A10L4R">[19]INPUT!#REF!</definedName>
    <definedName name="A10LFL">[19]INPUT!#REF!</definedName>
    <definedName name="A10LFR">[19]INPUT!#REF!</definedName>
    <definedName name="A10LQL">[19]INPUT!#REF!</definedName>
    <definedName name="A10LQR">[19]INPUT!#REF!</definedName>
    <definedName name="A12..A13_">#N/A</definedName>
    <definedName name="A2_">#REF!</definedName>
    <definedName name="A2A1">#REF!</definedName>
    <definedName name="A2A2">#REF!</definedName>
    <definedName name="A2A3">#REF!</definedName>
    <definedName name="A3_">#REF!</definedName>
    <definedName name="A300.IV66000">#REF!</definedName>
    <definedName name="A3B1L">[19]INPUT!#REF!</definedName>
    <definedName name="A3B1R">[19]INPUT!#REF!</definedName>
    <definedName name="A3B2L">[19]INPUT!#REF!</definedName>
    <definedName name="A3B2R">[19]INPUT!#REF!</definedName>
    <definedName name="A3B3L">[19]INPUT!#REF!</definedName>
    <definedName name="A3B3R">[19]INPUT!#REF!</definedName>
    <definedName name="A3B4L">[19]INPUT!#REF!</definedName>
    <definedName name="A3B4R">[19]INPUT!#REF!</definedName>
    <definedName name="A3BFL">[19]INPUT!#REF!</definedName>
    <definedName name="A3BFR">[19]INPUT!#REF!</definedName>
    <definedName name="A3BQL">[19]INPUT!#REF!</definedName>
    <definedName name="A3BQR">[19]INPUT!#REF!</definedName>
    <definedName name="A3L1L">[19]INPUT!#REF!</definedName>
    <definedName name="A3L1R">[19]INPUT!#REF!</definedName>
    <definedName name="A3L2L">[19]INPUT!#REF!</definedName>
    <definedName name="A3L2R">[19]INPUT!#REF!</definedName>
    <definedName name="A3L3L">[19]INPUT!#REF!</definedName>
    <definedName name="A3L3R">[19]INPUT!#REF!</definedName>
    <definedName name="A3L4L">[19]INPUT!#REF!</definedName>
    <definedName name="A3L4R">[19]INPUT!#REF!</definedName>
    <definedName name="A3LFL">[19]INPUT!#REF!</definedName>
    <definedName name="A3LFR">[19]INPUT!#REF!</definedName>
    <definedName name="A3LQL">[19]INPUT!#REF!</definedName>
    <definedName name="A3LQR">[19]INPUT!#REF!</definedName>
    <definedName name="A4_">#REF!</definedName>
    <definedName name="A4B1L">[19]INPUT!#REF!</definedName>
    <definedName name="A4B1R">[19]INPUT!#REF!</definedName>
    <definedName name="A4B2L">[19]INPUT!#REF!</definedName>
    <definedName name="A4B2R">[19]INPUT!#REF!</definedName>
    <definedName name="A4B3L">[19]INPUT!#REF!</definedName>
    <definedName name="A4B3R">[19]INPUT!#REF!</definedName>
    <definedName name="A4B4L">[19]INPUT!#REF!</definedName>
    <definedName name="A4B4R">[19]INPUT!#REF!</definedName>
    <definedName name="A4BFL">[19]INPUT!#REF!</definedName>
    <definedName name="A4BFR">[19]INPUT!#REF!</definedName>
    <definedName name="A4BQL">[19]INPUT!#REF!</definedName>
    <definedName name="A4BQR">[19]INPUT!#REF!</definedName>
    <definedName name="A4L1L">[19]INPUT!#REF!</definedName>
    <definedName name="A4L1R">[19]INPUT!#REF!</definedName>
    <definedName name="A4L2L">[19]INPUT!#REF!</definedName>
    <definedName name="A4L2R">[19]INPUT!#REF!</definedName>
    <definedName name="A4L3L">[19]INPUT!#REF!</definedName>
    <definedName name="A4L3R">[19]INPUT!#REF!</definedName>
    <definedName name="A4L4L">[19]INPUT!#REF!</definedName>
    <definedName name="A4L4R">[19]INPUT!#REF!</definedName>
    <definedName name="A4LFL">[19]INPUT!#REF!</definedName>
    <definedName name="A4LFR">[19]INPUT!#REF!</definedName>
    <definedName name="A4LQL">[19]INPUT!#REF!</definedName>
    <definedName name="A4LQR">[19]INPUT!#REF!</definedName>
    <definedName name="A5_">#REF!</definedName>
    <definedName name="A5B1L">[19]INPUT!#REF!</definedName>
    <definedName name="A5B1R">[19]INPUT!#REF!</definedName>
    <definedName name="A5B2L">[19]INPUT!#REF!</definedName>
    <definedName name="A5B2R">[19]INPUT!#REF!</definedName>
    <definedName name="A5B3L">[19]INPUT!#REF!</definedName>
    <definedName name="A5B3R">[19]INPUT!#REF!</definedName>
    <definedName name="A5B4L">[19]INPUT!#REF!</definedName>
    <definedName name="A5B4R">[19]INPUT!#REF!</definedName>
    <definedName name="A5BFL">[19]INPUT!#REF!</definedName>
    <definedName name="A5BFR">[19]INPUT!#REF!</definedName>
    <definedName name="A5BQL">[19]INPUT!#REF!</definedName>
    <definedName name="A5BQR">[19]INPUT!#REF!</definedName>
    <definedName name="A5L1L">[19]INPUT!#REF!</definedName>
    <definedName name="A5L1R">[19]INPUT!#REF!</definedName>
    <definedName name="A5L2L">[19]INPUT!#REF!</definedName>
    <definedName name="A5L2R">[19]INPUT!#REF!</definedName>
    <definedName name="A5L3L">[19]INPUT!#REF!</definedName>
    <definedName name="A5L3R">[19]INPUT!#REF!</definedName>
    <definedName name="A5L4L">[19]INPUT!#REF!</definedName>
    <definedName name="A5L4R">[19]INPUT!#REF!</definedName>
    <definedName name="A5LFL">[19]INPUT!#REF!</definedName>
    <definedName name="A5LFR">[19]INPUT!#REF!</definedName>
    <definedName name="A5LQL">[19]INPUT!#REF!</definedName>
    <definedName name="A5LQR">[19]INPUT!#REF!</definedName>
    <definedName name="A6_">#N/A</definedName>
    <definedName name="A60000.AZ80000">#REF!</definedName>
    <definedName name="A61000.AZ70000">#REF!</definedName>
    <definedName name="A65000.AZ68000">#REF!</definedName>
    <definedName name="A6B1L">[19]INPUT!#REF!</definedName>
    <definedName name="A6B1R">[19]INPUT!#REF!</definedName>
    <definedName name="A6B2L">[19]INPUT!#REF!</definedName>
    <definedName name="A6B2R">[19]INPUT!#REF!</definedName>
    <definedName name="A6B3L">[19]INPUT!#REF!</definedName>
    <definedName name="A6B3R">[19]INPUT!#REF!</definedName>
    <definedName name="A6B4L">[19]INPUT!#REF!</definedName>
    <definedName name="A6B4R">[19]INPUT!#REF!</definedName>
    <definedName name="A6BFL">[19]INPUT!#REF!</definedName>
    <definedName name="A6BFR">[19]INPUT!#REF!</definedName>
    <definedName name="A6BQL">[19]INPUT!#REF!</definedName>
    <definedName name="A6BQR">[19]INPUT!#REF!</definedName>
    <definedName name="A6L1L">[19]INPUT!#REF!</definedName>
    <definedName name="A6L1R">[19]INPUT!#REF!</definedName>
    <definedName name="A6L2L">[19]INPUT!#REF!</definedName>
    <definedName name="A6L2R">[19]INPUT!#REF!</definedName>
    <definedName name="A6L3L">[19]INPUT!#REF!</definedName>
    <definedName name="A6L3R">[19]INPUT!#REF!</definedName>
    <definedName name="A6L4L">[19]INPUT!#REF!</definedName>
    <definedName name="A6L4R">[19]INPUT!#REF!</definedName>
    <definedName name="A6LFL">[19]INPUT!#REF!</definedName>
    <definedName name="A6LFR">[19]INPUT!#REF!</definedName>
    <definedName name="A6LQL">[19]INPUT!#REF!</definedName>
    <definedName name="A6LQR">[19]INPUT!#REF!</definedName>
    <definedName name="A7_">#REF!</definedName>
    <definedName name="A7B1L">[19]INPUT!#REF!</definedName>
    <definedName name="A7B1R">[19]INPUT!#REF!</definedName>
    <definedName name="A7B2L">[19]INPUT!#REF!</definedName>
    <definedName name="A7B2R">[19]INPUT!#REF!</definedName>
    <definedName name="A7B3L">[19]INPUT!#REF!</definedName>
    <definedName name="A7B3R">[19]INPUT!#REF!</definedName>
    <definedName name="A7B4L">[19]INPUT!#REF!</definedName>
    <definedName name="A7B4R">[19]INPUT!#REF!</definedName>
    <definedName name="A7BFL">[19]INPUT!#REF!</definedName>
    <definedName name="A7BFR">[19]INPUT!#REF!</definedName>
    <definedName name="A7BQL">[19]INPUT!#REF!</definedName>
    <definedName name="A7BQR">[19]INPUT!#REF!</definedName>
    <definedName name="A7L1L">[19]INPUT!#REF!</definedName>
    <definedName name="A7L1R">[19]INPUT!#REF!</definedName>
    <definedName name="A7L2L">[19]INPUT!#REF!</definedName>
    <definedName name="A7L2R">[19]INPUT!#REF!</definedName>
    <definedName name="A7L3L">[19]INPUT!#REF!</definedName>
    <definedName name="A7L3R">[19]INPUT!#REF!</definedName>
    <definedName name="A7L4L">[19]INPUT!#REF!</definedName>
    <definedName name="A7L4R">[19]INPUT!#REF!</definedName>
    <definedName name="A7LFL">[19]INPUT!#REF!</definedName>
    <definedName name="A7LFR">[19]INPUT!#REF!</definedName>
    <definedName name="A7LQL">[19]INPUT!#REF!</definedName>
    <definedName name="A7LQR">[19]INPUT!#REF!</definedName>
    <definedName name="A8.36">#REF!</definedName>
    <definedName name="A8_">#REF!</definedName>
    <definedName name="A8B1L">[19]INPUT!#REF!</definedName>
    <definedName name="A8B1R">[19]INPUT!#REF!</definedName>
    <definedName name="A8B2L">[19]INPUT!#REF!</definedName>
    <definedName name="A8B2R">[19]INPUT!#REF!</definedName>
    <definedName name="A8B3L">[19]INPUT!#REF!</definedName>
    <definedName name="A8B3R">[19]INPUT!#REF!</definedName>
    <definedName name="A8B4L">[19]INPUT!#REF!</definedName>
    <definedName name="A8B4R">[19]INPUT!#REF!</definedName>
    <definedName name="A8BFL">[19]INPUT!#REF!</definedName>
    <definedName name="A8BFR">[19]INPUT!#REF!</definedName>
    <definedName name="A8BQL">[19]INPUT!#REF!</definedName>
    <definedName name="A8BQR">[19]INPUT!#REF!</definedName>
    <definedName name="A8L1L">[19]INPUT!#REF!</definedName>
    <definedName name="A8L1R">[19]INPUT!#REF!</definedName>
    <definedName name="A8L2L">[19]INPUT!#REF!</definedName>
    <definedName name="A8L2R">[19]INPUT!#REF!</definedName>
    <definedName name="A8L3L">[19]INPUT!#REF!</definedName>
    <definedName name="A8L3R">[19]INPUT!#REF!</definedName>
    <definedName name="A8L4L">[19]INPUT!#REF!</definedName>
    <definedName name="A8L4R">[19]INPUT!#REF!</definedName>
    <definedName name="A8LFL">[19]INPUT!#REF!</definedName>
    <definedName name="A8LFR">[19]INPUT!#REF!</definedName>
    <definedName name="A8LQL">[19]INPUT!#REF!</definedName>
    <definedName name="A8LQR">[19]INPUT!#REF!</definedName>
    <definedName name="A9_">#REF!</definedName>
    <definedName name="A9B1L">[19]INPUT!#REF!</definedName>
    <definedName name="A9B1R">[19]INPUT!#REF!</definedName>
    <definedName name="A9B2L">[19]INPUT!#REF!</definedName>
    <definedName name="A9B2R">[19]INPUT!#REF!</definedName>
    <definedName name="A9B3L">[19]INPUT!#REF!</definedName>
    <definedName name="A9B3R">[19]INPUT!#REF!</definedName>
    <definedName name="A9B4L">[19]INPUT!#REF!</definedName>
    <definedName name="A9B4R">[19]INPUT!#REF!</definedName>
    <definedName name="A9BFL">[19]INPUT!#REF!</definedName>
    <definedName name="A9BFR">[19]INPUT!#REF!</definedName>
    <definedName name="A9BQL">[19]INPUT!#REF!</definedName>
    <definedName name="A9BQR">[19]INPUT!#REF!</definedName>
    <definedName name="A9L1L">[19]INPUT!#REF!</definedName>
    <definedName name="A9L1R">[19]INPUT!#REF!</definedName>
    <definedName name="A9L2L">[19]INPUT!#REF!</definedName>
    <definedName name="A9L2R">[19]INPUT!#REF!</definedName>
    <definedName name="A9L3L">[19]INPUT!#REF!</definedName>
    <definedName name="A9L3R">[19]INPUT!#REF!</definedName>
    <definedName name="A9L4L">[19]INPUT!#REF!</definedName>
    <definedName name="A9L4R">[19]INPUT!#REF!</definedName>
    <definedName name="A9LFL">[19]INPUT!#REF!</definedName>
    <definedName name="A9LFR">[19]INPUT!#REF!</definedName>
    <definedName name="A9LQL">[19]INPUT!#REF!</definedName>
    <definedName name="A9LQR">[19]INPUT!#REF!</definedName>
    <definedName name="AA" localSheetId="7">#REF!</definedName>
    <definedName name="AA">#REF!</definedName>
    <definedName name="AA___0">#REF!</definedName>
    <definedName name="AA___11">#REF!</definedName>
    <definedName name="AA___12">#REF!</definedName>
    <definedName name="AA___8">#REF!</definedName>
    <definedName name="AAA" localSheetId="7">#REF!</definedName>
    <definedName name="AAA">#REF!</definedName>
    <definedName name="AAAA" localSheetId="7">#REF!</definedName>
    <definedName name="AAAA">#REF!</definedName>
    <definedName name="AAAA___0">#REF!</definedName>
    <definedName name="AAAA___11">#REF!</definedName>
    <definedName name="AAAA___12">#REF!</definedName>
    <definedName name="AAAA___8">#REF!</definedName>
    <definedName name="aaaa_1" hidden="1">{#N/A,#N/A,FALSE,"조골재"}</definedName>
    <definedName name="AAAAA">[53]입찰안!#REF!</definedName>
    <definedName name="aaaaa_1" hidden="1">{#N/A,#N/A,FALSE,"조골재"}</definedName>
    <definedName name="AAAAAA" localSheetId="7">#REF!</definedName>
    <definedName name="AAAAAA">#REF!</definedName>
    <definedName name="AAAAAAA">#REF!</definedName>
    <definedName name="AAAAAAAAA">[53]입찰안!#REF!</definedName>
    <definedName name="aaaaaaaaaa" hidden="1">{#N/A,#N/A,FALSE,"포장1";#N/A,#N/A,FALSE,"포장1"}</definedName>
    <definedName name="aaaaaaaaaa_1" hidden="1">{#N/A,#N/A,FALSE,"운반시간"}</definedName>
    <definedName name="AAAAAAAAAAA">#REF!</definedName>
    <definedName name="AAAAAAAAAAAAAAA">#REF!</definedName>
    <definedName name="AAAAAAAAAAAAAAAAAAA" localSheetId="7">#REF!</definedName>
    <definedName name="AAAAAAAAAAAAAAAAAAA">#REF!</definedName>
    <definedName name="aaaaaaaaaaaaaaaaaaaa" hidden="1">#REF!</definedName>
    <definedName name="AAB" localSheetId="7">#REF!</definedName>
    <definedName name="AAB">#REF!</definedName>
    <definedName name="AAD">#REF!,#REF!</definedName>
    <definedName name="AAW">#REF!</definedName>
    <definedName name="AAWF">'[54]ABUT수량-A1'!$T$25</definedName>
    <definedName name="AB" localSheetId="7">#REF!</definedName>
    <definedName name="AB">#REF!</definedName>
    <definedName name="abc" localSheetId="7">#REF!</definedName>
    <definedName name="abc">#REF!</definedName>
    <definedName name="abcd" hidden="1">{"'자리배치도'!$AG$1:$CI$28"}</definedName>
    <definedName name="ABS" hidden="1">{#N/A,#N/A,FALSE,"전력간선"}</definedName>
    <definedName name="ABUTH">#REF!</definedName>
    <definedName name="ac">#REF!</definedName>
    <definedName name="AC160F">#N/A</definedName>
    <definedName name="ACB" localSheetId="7">#REF!</definedName>
    <definedName name="ACB">#REF!</definedName>
    <definedName name="Access_Button" hidden="1">"KT과금거리_지역좌표_970827_거리계산표_List"</definedName>
    <definedName name="AccessDatabase" hidden="1">"C:\My Documents\북부수도사업소\전원차단장치\전원차~1\전원차단장치 내역서 03월06일.mdb"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#REF!</definedName>
    <definedName name="ACD10L">[19]INPUT!#REF!</definedName>
    <definedName name="ACD10R">[19]INPUT!#REF!</definedName>
    <definedName name="ACD3L">[19]INPUT!#REF!</definedName>
    <definedName name="ACD3R">[19]INPUT!#REF!</definedName>
    <definedName name="ACD4L">[19]INPUT!#REF!</definedName>
    <definedName name="ACD4R">[19]INPUT!#REF!</definedName>
    <definedName name="ACD5L">[19]INPUT!#REF!</definedName>
    <definedName name="ACD5R">[19]INPUT!#REF!</definedName>
    <definedName name="ACD6L">[19]INPUT!#REF!</definedName>
    <definedName name="ACD6R">[19]INPUT!#REF!</definedName>
    <definedName name="ACD7L">[19]INPUT!#REF!</definedName>
    <definedName name="ACD7R">[19]INPUT!#REF!</definedName>
    <definedName name="ACD8L">[19]INPUT!#REF!</definedName>
    <definedName name="ACD8R">[19]INPUT!#REF!</definedName>
    <definedName name="ACD9L">[19]INPUT!#REF!</definedName>
    <definedName name="ACD9R">[19]INPUT!#REF!</definedName>
    <definedName name="ACE10L">[19]INPUT!#REF!</definedName>
    <definedName name="ACE10R">[19]INPUT!#REF!</definedName>
    <definedName name="ACE3L">[19]INPUT!#REF!</definedName>
    <definedName name="ACE3R">[19]INPUT!#REF!</definedName>
    <definedName name="ACE4L">[19]INPUT!#REF!</definedName>
    <definedName name="ACE4R">[19]INPUT!#REF!</definedName>
    <definedName name="ACE5L">[19]INPUT!#REF!</definedName>
    <definedName name="ACE5R">[19]INPUT!#REF!</definedName>
    <definedName name="ACE6L">[19]INPUT!#REF!</definedName>
    <definedName name="ACE6R">[19]INPUT!#REF!</definedName>
    <definedName name="ACE7L">[19]INPUT!#REF!</definedName>
    <definedName name="ACE7R">[19]INPUT!#REF!</definedName>
    <definedName name="ACE8L">[19]INPUT!#REF!</definedName>
    <definedName name="ACE8R">[19]INPUT!#REF!</definedName>
    <definedName name="ACE9L">[19]INPUT!#REF!</definedName>
    <definedName name="ACE9R">[19]INPUT!#REF!</definedName>
    <definedName name="ACH10L">[19]INPUT!#REF!</definedName>
    <definedName name="ACH10R">[19]INPUT!#REF!</definedName>
    <definedName name="ACH3L">[19]INPUT!#REF!</definedName>
    <definedName name="ACH3R">[19]INPUT!#REF!</definedName>
    <definedName name="ACH4L">[19]INPUT!#REF!</definedName>
    <definedName name="ACH4R">[19]INPUT!#REF!</definedName>
    <definedName name="ACH5L">[19]INPUT!#REF!</definedName>
    <definedName name="ACH5R">[19]INPUT!#REF!</definedName>
    <definedName name="ACH6L">[19]INPUT!#REF!</definedName>
    <definedName name="ACH6R">[19]INPUT!#REF!</definedName>
    <definedName name="ACH7L">[19]INPUT!#REF!</definedName>
    <definedName name="ACH7R">[19]INPUT!#REF!</definedName>
    <definedName name="ACH8L">[19]INPUT!#REF!</definedName>
    <definedName name="ACH8R">[19]INPUT!#REF!</definedName>
    <definedName name="ACH9L">[19]INPUT!#REF!</definedName>
    <definedName name="ACH9R">[19]INPUT!#REF!</definedName>
    <definedName name="ACONN16">#REF!</definedName>
    <definedName name="ACONN22">#REF!</definedName>
    <definedName name="ACONN28">#REF!</definedName>
    <definedName name="ACONN36">#REF!</definedName>
    <definedName name="ACONN42">#REF!</definedName>
    <definedName name="ACONN54">#REF!</definedName>
    <definedName name="acz">#REF!</definedName>
    <definedName name="AD">#REF!</definedName>
    <definedName name="ADC">#REF!,#REF!</definedName>
    <definedName name="add" localSheetId="7" hidden="1">{#N/A,#N/A,FALSE,"기안지";#N/A,#N/A,FALSE,"통신지"}</definedName>
    <definedName name="add" hidden="1">{#N/A,#N/A,FALSE,"기안지";#N/A,#N/A,FALSE,"통신지"}</definedName>
    <definedName name="adfg" hidden="1">{#N/A,#N/A,FALSE,"명세표"}</definedName>
    <definedName name="adfgh" hidden="1">#REF!</definedName>
    <definedName name="ADREFD">#REF!</definedName>
    <definedName name="AE">#REF!</definedName>
    <definedName name="AED">#REF!</definedName>
    <definedName name="Aend">#REF!</definedName>
    <definedName name="aer">#REF!,#REF!</definedName>
    <definedName name="aerhh">[0]!aerhh</definedName>
    <definedName name="aervbgr">#REF!</definedName>
    <definedName name="Aex">#REF!</definedName>
    <definedName name="Af">#REF!</definedName>
    <definedName name="AfCon">#REF!</definedName>
    <definedName name="AFC설비" localSheetId="7">#REF!</definedName>
    <definedName name="AFC설비">#REF!</definedName>
    <definedName name="AFF">#REF!</definedName>
    <definedName name="AFS">#REF!</definedName>
    <definedName name="ag">#REF!</definedName>
    <definedName name="AGD">#REF!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#REF!</definedName>
    <definedName name="aheah">[0]!aheah</definedName>
    <definedName name="aherhe" hidden="1">{#N/A,#N/A,TRUE,"토적및재료집계";#N/A,#N/A,TRUE,"토적및재료집계";#N/A,#N/A,TRUE,"단위량"}</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aera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hher">[0]!ahher</definedName>
    <definedName name="AHN">#REF!,#REF!</definedName>
    <definedName name="AI">#REF!</definedName>
    <definedName name="ÀÏÀ§">#REF!,#REF!</definedName>
    <definedName name="AID">#REF!</definedName>
    <definedName name="aifjoweidmcx">#REF!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SL">#REF!</definedName>
    <definedName name="AK">#REF!</definedName>
    <definedName name="AKD">#REF!</definedName>
    <definedName name="AKDJFK" hidden="1">#REF!</definedName>
    <definedName name="akfj">#REF!</definedName>
    <definedName name="AKJFD">#REF!</definedName>
    <definedName name="AKJFL" localSheetId="7">#REF!</definedName>
    <definedName name="AKJFL">#REF!</definedName>
    <definedName name="AKT" hidden="1">{#N/A,#N/A,FALSE,"3가";#N/A,#N/A,FALSE,"3나";#N/A,#N/A,FALSE,"3다"}</definedName>
    <definedName name="AL" localSheetId="7">[55]자재단가비교표!#REF!</definedName>
    <definedName name="AL">[55]자재단가비교표!#REF!</definedName>
    <definedName name="aldfkuxp">#REF!</definedName>
    <definedName name="ALL">#REF!</definedName>
    <definedName name="ALPA">#REF!</definedName>
    <definedName name="alpa1">#REF!</definedName>
    <definedName name="ALPHA">#REF!</definedName>
    <definedName name="AlphaD">#REF!</definedName>
    <definedName name="AlphaL">#REF!</definedName>
    <definedName name="AM">#REF!</definedName>
    <definedName name="AMD">#REF!</definedName>
    <definedName name="amount">#REF!</definedName>
    <definedName name="AMP">#N/A</definedName>
    <definedName name="AN">#REF!</definedName>
    <definedName name="an1_ea">#REF!</definedName>
    <definedName name="an21_e">#REF!</definedName>
    <definedName name="an21_ea">#REF!</definedName>
    <definedName name="an22_ea">#REF!</definedName>
    <definedName name="ANALOG_INPUT_CARD">#REF!</definedName>
    <definedName name="ANCHOR">#REF!</definedName>
    <definedName name="ANCHORBRACKET">#REF!</definedName>
    <definedName name="ANCHORGROUTING">#REF!</definedName>
    <definedName name="ANCHOR천공토사">#REF!</definedName>
    <definedName name="ANFRK2" localSheetId="7">#REF!</definedName>
    <definedName name="ANFRK2">#REF!</definedName>
    <definedName name="ANFRK3" localSheetId="7">#REF!</definedName>
    <definedName name="ANFRK3">#REF!</definedName>
    <definedName name="anfrkk" localSheetId="7">#REF!</definedName>
    <definedName name="anfrkk">#REF!</definedName>
    <definedName name="ANG">#REF!</definedName>
    <definedName name="ANGLE">#REF!</definedName>
    <definedName name="ANGLE1">#REF!</definedName>
    <definedName name="ANGLE21">#REF!</definedName>
    <definedName name="ANGLE22">#REF!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#REF!</definedName>
    <definedName name="AOD">#REF!</definedName>
    <definedName name="ap_s_t">#REF!</definedName>
    <definedName name="APR.">#REF!</definedName>
    <definedName name="AQ">#REF!</definedName>
    <definedName name="aqaq">'[56]ABUT수량-A1'!$T$25</definedName>
    <definedName name="AQD">#REF!</definedName>
    <definedName name="AR">#REF!</definedName>
    <definedName name="ARE">#REF!</definedName>
    <definedName name="ARESULT">#REF!</definedName>
    <definedName name="arher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7">'[57]전차선로 물량표'!#REF!</definedName>
    <definedName name="as">'[57]전차선로 물량표'!#REF!</definedName>
    <definedName name="AS12.5">#REF!</definedName>
    <definedName name="AS2DocOpenMode" hidden="1">"AS2DocumentBrowse"</definedName>
    <definedName name="asaasa" localSheetId="7">#REF!</definedName>
    <definedName name="asaasa">#REF!</definedName>
    <definedName name="ASAS" hidden="1">{#N/A,#N/A,FALSE,"DAOCM 2차 검토"}</definedName>
    <definedName name="ASB">#REF!</definedName>
    <definedName name="ASC">'[9]도장수량(하1)'!#REF!</definedName>
    <definedName name="ASCO">'[9]도장수량(하1)'!#REF!</definedName>
    <definedName name="ASCON">#REF!</definedName>
    <definedName name="ascon1">#REF!</definedName>
    <definedName name="ascon2">#REF!</definedName>
    <definedName name="ASD">#REF!</definedName>
    <definedName name="ASDA" hidden="1">#REF!</definedName>
    <definedName name="asdf" localSheetId="7">#REF!</definedName>
    <definedName name="asdf">#REF!</definedName>
    <definedName name="asdfasdf">#N/A</definedName>
    <definedName name="ASDFASDKLFJ" hidden="1">{#N/A,#N/A,TRUE,"토적및재료집계";#N/A,#N/A,TRUE,"토적및재료집계";#N/A,#N/A,TRUE,"단위량"}</definedName>
    <definedName name="ASDFEVV" hidden="1">#REF!</definedName>
    <definedName name="asdhf">#REF!</definedName>
    <definedName name="ASF" hidden="1">{#N/A,#N/A,FALSE,"2~8번"}</definedName>
    <definedName name="asfdg" hidden="1">{#N/A,#N/A,FALSE,"명세표"}</definedName>
    <definedName name="asfq3trf" hidden="1">#N/A</definedName>
    <definedName name="ASGF" hidden="1">{#N/A,#N/A,FALSE,"2~8번"}</definedName>
    <definedName name="ASL">#REF!</definedName>
    <definedName name="ASOURCE">#REF!</definedName>
    <definedName name="Asp">#REF!</definedName>
    <definedName name="ASPHALT">[58]일반수량!$AS$208</definedName>
    <definedName name="ASPO">#REF!</definedName>
    <definedName name="asp두께">0.15</definedName>
    <definedName name="ass">'[59]전차선로 물량표'!#REF!</definedName>
    <definedName name="asss">#REF!</definedName>
    <definedName name="assss" hidden="1">{#N/A,#N/A,FALSE,"골재소요량";#N/A,#N/A,FALSE,"골재소요량"}</definedName>
    <definedName name="AST">#REF!</definedName>
    <definedName name="asw">#REF!</definedName>
    <definedName name="asx">#REF!</definedName>
    <definedName name="AT" localSheetId="7">[60]간선계산!#REF!</definedName>
    <definedName name="AT">[60]간선계산!#REF!</definedName>
    <definedName name="ATWE">#REF!,#REF!,#REF!</definedName>
    <definedName name="AU">#REF!</definedName>
    <definedName name="AUD">#REF!</definedName>
    <definedName name="AUG.">#REF!</definedName>
    <definedName name="Av">#REF!</definedName>
    <definedName name="AV_1">#REF!</definedName>
    <definedName name="AVF">#REF!</definedName>
    <definedName name="AVGHBD">#REF!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[53]입찰안!#REF!</definedName>
    <definedName name="AWA">#REF!,#REF!</definedName>
    <definedName name="AWD">#REF!,#REF!</definedName>
    <definedName name="awe">#REF!</definedName>
    <definedName name="AZX">#REF!,#REF!</definedName>
    <definedName name="AZZ">#REF!,#REF!</definedName>
    <definedName name="A공구손료">[61]단가!$AI$1:$AI$65536</definedName>
    <definedName name="A공구손료1">[61]단가!$AJ$1:$AJ$65536</definedName>
    <definedName name="A공량">[61]단가!$Y$1:$Y$65536</definedName>
    <definedName name="A공량단위">[61]단가!$T$1:$T$65536</definedName>
    <definedName name="A공사노임">#REF!</definedName>
    <definedName name="A공사단가">[61]단가!$J$1:$J$65536</definedName>
    <definedName name="A공종코드">[61]일위집계!$I$1:$I$65536</definedName>
    <definedName name="A노무인">[61]단가!$Z$1:$Z$65536</definedName>
    <definedName name="A노임단가">'[61]노무비(DB)'!$A$1:$D$169</definedName>
    <definedName name="A대가비고">[61]단가!$AB$1:$AB$65536</definedName>
    <definedName name="A대가전체">[61]일위대가!$A$1:$K$2184</definedName>
    <definedName name="A대가전체1">[61]일위대가2!$A$1:$K$6379</definedName>
    <definedName name="A대가전체2">#REF!</definedName>
    <definedName name="A산출공량">#REF!</definedName>
    <definedName name="A삼">#REF!</definedName>
    <definedName name="A세세종류">#REF!</definedName>
    <definedName name="A세종류">#REF!</definedName>
    <definedName name="A소규격">#REF!</definedName>
    <definedName name="A이">#REF!</definedName>
    <definedName name="A일">#REF!</definedName>
    <definedName name="A일위집계">#REF!</definedName>
    <definedName name="A일위집계경비">#REF!</definedName>
    <definedName name="A일위집계노무비">#REF!</definedName>
    <definedName name="A일위집계재료비">#REF!</definedName>
    <definedName name="A잡재료비">[61]단가!$AF$1:$AF$65536</definedName>
    <definedName name="A잡재료비1">[61]단가!$AG$1:$AG$65536</definedName>
    <definedName name="A전선관부속품">[61]단가!$AC$1:$AC$65536</definedName>
    <definedName name="A전선관부속품1">[61]단가!$AD$1:$AD$65536</definedName>
    <definedName name="A집계단가합">#REF!</definedName>
    <definedName name="A집계품명">#REF!</definedName>
    <definedName name="A첫째자리">#REF!</definedName>
    <definedName name="A할증">[61]단가!$R$1:$R$65536</definedName>
    <definedName name="A할증계산">[61]단가!$AO$1:$AO$65536</definedName>
    <definedName name="A할증단위">[61]단가!$AE$1:$AE$65536</definedName>
    <definedName name="A할증단위1">[61]단가!$AH$1:$AH$65536</definedName>
    <definedName name="A할증단위2">[61]단가!$AK$1:$AK$65536</definedName>
    <definedName name="a합">#REF!</definedName>
    <definedName name="A행거">#REF!</definedName>
    <definedName name="A호표기준">[61]일위집계!$B$1:$B$65536</definedName>
    <definedName name="A호표기준1">[61]일위집계!$C$1:$C$65536</definedName>
    <definedName name="A호표기준2">[61]일위집계!$D$1:$D$65536</definedName>
    <definedName name="b">'[62]단가 및 재료비'!$S$170</definedName>
    <definedName name="B.1">#REF!</definedName>
    <definedName name="B.2">#REF!</definedName>
    <definedName name="B.3">#REF!</definedName>
    <definedName name="B.4">#REF!</definedName>
    <definedName name="B_">#REF!</definedName>
    <definedName name="B_3">#REF!</definedName>
    <definedName name="B_4">#REF!</definedName>
    <definedName name="B0">#REF!</definedName>
    <definedName name="B1_">#REF!</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8㎝">#REF!</definedName>
    <definedName name="B1A">#REF!</definedName>
    <definedName name="B1A1P">#REF!</definedName>
    <definedName name="b1a1t">#REF!</definedName>
    <definedName name="b1a2p">#REF!</definedName>
    <definedName name="b1a2t">#REF!</definedName>
    <definedName name="B1B">#REF!</definedName>
    <definedName name="B1C">#REF!</definedName>
    <definedName name="B1F">#REF!</definedName>
    <definedName name="B1WL">#REF!</definedName>
    <definedName name="B1WR">#REF!</definedName>
    <definedName name="B20㎝">#REF!</definedName>
    <definedName name="B25㎝">#REF!</definedName>
    <definedName name="B2A">#REF!</definedName>
    <definedName name="B2A1P">#REF!</definedName>
    <definedName name="b2a1t">#REF!</definedName>
    <definedName name="b2a2p">#REF!</definedName>
    <definedName name="b2a2t">#REF!</definedName>
    <definedName name="B2B">#REF!</definedName>
    <definedName name="B2C">#REF!</definedName>
    <definedName name="B2WL">#REF!</definedName>
    <definedName name="B2WR">#REF!</definedName>
    <definedName name="B30A1P">#REF!</definedName>
    <definedName name="b30a1t">#REF!</definedName>
    <definedName name="b30a2p">#REF!</definedName>
    <definedName name="b30a2t">#REF!</definedName>
    <definedName name="B30㎝">#REF!</definedName>
    <definedName name="B3A">#REF!</definedName>
    <definedName name="B3A1P">#REF!</definedName>
    <definedName name="b3a1t">#REF!</definedName>
    <definedName name="b3a2p">#REF!</definedName>
    <definedName name="b3a2t">#REF!</definedName>
    <definedName name="B3B">#REF!</definedName>
    <definedName name="B4A">#REF!</definedName>
    <definedName name="B4A1P">#REF!</definedName>
    <definedName name="b4a1t">#REF!</definedName>
    <definedName name="b4a2p">#REF!</definedName>
    <definedName name="b4a2t">#REF!</definedName>
    <definedName name="B4B">#REF!</definedName>
    <definedName name="B4㎝이하">#REF!</definedName>
    <definedName name="B5A">#REF!</definedName>
    <definedName name="B5A1P">#REF!</definedName>
    <definedName name="b5a1t">#REF!</definedName>
    <definedName name="b5a2p">#REF!</definedName>
    <definedName name="b5a2t">#REF!</definedName>
    <definedName name="B5B">[63]교각1!#REF!</definedName>
    <definedName name="B5㎝">#REF!</definedName>
    <definedName name="B6A">#REF!</definedName>
    <definedName name="B6A1P">#REF!</definedName>
    <definedName name="b6a1t">#REF!</definedName>
    <definedName name="b6a2p">#REF!</definedName>
    <definedName name="b6a2t">#REF!</definedName>
    <definedName name="B6B">[63]교각1!#REF!</definedName>
    <definedName name="B6㎝">#REF!</definedName>
    <definedName name="B7A">#REF!</definedName>
    <definedName name="B7A1P">#REF!</definedName>
    <definedName name="b7a1t">#REF!</definedName>
    <definedName name="b7a2p">#REF!</definedName>
    <definedName name="b7a2t">#REF!</definedName>
    <definedName name="B7B">[63]교각1!#REF!</definedName>
    <definedName name="B7㎝">#REF!</definedName>
    <definedName name="B8A">#REF!</definedName>
    <definedName name="B8A1P">#REF!</definedName>
    <definedName name="b8a1t">#REF!</definedName>
    <definedName name="b8a2p">#REF!</definedName>
    <definedName name="b8a2t">#REF!</definedName>
    <definedName name="B8㎝">#REF!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ckKey">#REF!</definedName>
    <definedName name="BAE">'[64]20-25'!#REF!</definedName>
    <definedName name="BAHU">#REF!</definedName>
    <definedName name="BaloonText">#REF!</definedName>
    <definedName name="BAR">#REF!</definedName>
    <definedName name="base" localSheetId="7">#REF!</definedName>
    <definedName name="base">#REF!</definedName>
    <definedName name="BAT">#REF!</definedName>
    <definedName name="BATT.CH">#REF!</definedName>
    <definedName name="BATT.CH노">#REF!</definedName>
    <definedName name="BATT.CU">#REF!</definedName>
    <definedName name="BATT.CU200이하">#REF!</definedName>
    <definedName name="BATT.CU200이하노">#REF!</definedName>
    <definedName name="BATT.CU노">#REF!</definedName>
    <definedName name="BATT.CU외함">#REF!</definedName>
    <definedName name="BATT.CU외함노">#REF!</definedName>
    <definedName name="BB">[65]내역서!$I$49</definedName>
    <definedName name="BBB" localSheetId="7">#REF!</definedName>
    <definedName name="BBB">#REF!</definedName>
    <definedName name="BBBB">#REF!</definedName>
    <definedName name="BBBBB">[0]!BBBBB</definedName>
    <definedName name="BBBZZ">[15]간선!$K$18</definedName>
    <definedName name="BBC">#REF!</definedName>
    <definedName name="BBDVCD">[15]간선!$H$18</definedName>
    <definedName name="BBE">'[64]20-25'!#REF!</definedName>
    <definedName name="bbf">#REF!</definedName>
    <definedName name="BBJ">#REF!</definedName>
    <definedName name="BC">#REF!</definedName>
    <definedName name="BCB">#REF!</definedName>
    <definedName name="BCF">'[9]도장수량(하1)'!#REF!</definedName>
    <definedName name="BCONN104">#REF!</definedName>
    <definedName name="BCONN16">#REF!</definedName>
    <definedName name="BCONN22">#REF!</definedName>
    <definedName name="BCONN28">#REF!</definedName>
    <definedName name="BCONN36">#REF!</definedName>
    <definedName name="BCONN42">#REF!</definedName>
    <definedName name="BCONN54">#REF!</definedName>
    <definedName name="BCONN70">#REF!</definedName>
    <definedName name="BCONN82">#REF!</definedName>
    <definedName name="bcrclcl100rt">#REF!</definedName>
    <definedName name="bcrclcl100rtrkrk">#REF!</definedName>
    <definedName name="BCV">#REF!</definedName>
    <definedName name="BD">#REF!</definedName>
    <definedName name="BDATA">'[66]일위대가(목록)'!$A$2:$J$356</definedName>
    <definedName name="BDCODE">#N/A</definedName>
    <definedName name="BDDS">[15]간선!$W$18</definedName>
    <definedName name="bdfgdgr">[67]!Macro8</definedName>
    <definedName name="bdxfxf">#REF!</definedName>
    <definedName name="BE">#REF!</definedName>
    <definedName name="BEAB1">#REF!</definedName>
    <definedName name="BEAB2">#REF!</definedName>
    <definedName name="BEAB3">#REF!</definedName>
    <definedName name="BEAB4">#REF!</definedName>
    <definedName name="BEAB5">#REF!</definedName>
    <definedName name="BEAM상부폭">#REF!</definedName>
    <definedName name="BEAM연결갯수">#REF!</definedName>
    <definedName name="BEAM연장">[58]일반수량!#REF!</definedName>
    <definedName name="BEAM피치">#REF!</definedName>
    <definedName name="BEAM하부폭">#REF!</definedName>
    <definedName name="BEAR">#REF!</definedName>
    <definedName name="BEAR1">#REF!</definedName>
    <definedName name="BEAR2">#REF!</definedName>
    <definedName name="BEB">#REF!</definedName>
    <definedName name="BED">#REF!</definedName>
    <definedName name="begin">[65]버스운행안내!$F$6</definedName>
    <definedName name="BETA">#REF!</definedName>
    <definedName name="BF">#REF!</definedName>
    <definedName name="BFH">#REF!</definedName>
    <definedName name="BFHG">#REF!</definedName>
    <definedName name="BG" hidden="1">{"'광피스표'!$A$3:$N$54"}</definedName>
    <definedName name="BH">#REF!</definedName>
    <definedName name="BHB">#REF!</definedName>
    <definedName name="bhg">#REF!</definedName>
    <definedName name="BHJ">#REF!</definedName>
    <definedName name="BHK">#REF!,#REF!</definedName>
    <definedName name="BHS">#REF!</definedName>
    <definedName name="BHU">#REF!</definedName>
    <definedName name="BIG">#REF!</definedName>
    <definedName name="BIGO">#REF!</definedName>
    <definedName name="birthday">[65]예방접종계획!$H$2</definedName>
    <definedName name="BIT">#REF!</definedName>
    <definedName name="BKI">#REF!</definedName>
    <definedName name="BL">'[68]슬래브(유곡)'!#REF!</definedName>
    <definedName name="BLO_1">#N/A</definedName>
    <definedName name="BLOCK">#REF!</definedName>
    <definedName name="BLOCK01">#N/A</definedName>
    <definedName name="BLOCK02">#N/A</definedName>
    <definedName name="BM">#REF!</definedName>
    <definedName name="BM_TOTAL">SUM(#REF!+#REF!)</definedName>
    <definedName name="BM_TOTAL1">SUM([49]PIPE!XFC1+[49]PIPE!XFD1)</definedName>
    <definedName name="BM_TOTAL2">SUM([49]PIPE!XFC1+[49]PIPE!XFD1)</definedName>
    <definedName name="BMM">#REF!</definedName>
    <definedName name="BMO">#REF!</definedName>
    <definedName name="BNH">#REF!</definedName>
    <definedName name="BNM">#REF!</definedName>
    <definedName name="bnn" hidden="1">{#N/A,#N/A,FALSE,"조골재"}</definedName>
    <definedName name="bnv">#REF!</definedName>
    <definedName name="BO">#REF!</definedName>
    <definedName name="BOB">#REF!</definedName>
    <definedName name="BOH10L">[19]INPUT!#REF!</definedName>
    <definedName name="BOH10R">[19]INPUT!#REF!</definedName>
    <definedName name="BOH3L">[19]INPUT!#REF!</definedName>
    <definedName name="BOH3R">[19]INPUT!#REF!</definedName>
    <definedName name="BOH4L">[19]INPUT!#REF!</definedName>
    <definedName name="BOH4R">[19]INPUT!#REF!</definedName>
    <definedName name="BOH5L">[19]INPUT!#REF!</definedName>
    <definedName name="BOH5R">[19]INPUT!#REF!</definedName>
    <definedName name="BOH6L">[19]INPUT!#REF!</definedName>
    <definedName name="BOH6R">[19]INPUT!#REF!</definedName>
    <definedName name="BOH7L">[19]INPUT!#REF!</definedName>
    <definedName name="BOH7R">[19]INPUT!#REF!</definedName>
    <definedName name="BOH8L">[19]INPUT!#REF!</definedName>
    <definedName name="BOH8R">[19]INPUT!#REF!</definedName>
    <definedName name="BOH9L">[19]INPUT!#REF!</definedName>
    <definedName name="BOH9R">[19]INPUT!#REF!</definedName>
    <definedName name="BOK10L">[19]INPUT!#REF!</definedName>
    <definedName name="BOK10R">[19]INPUT!#REF!</definedName>
    <definedName name="BOK3L">[19]INPUT!#REF!</definedName>
    <definedName name="BOK3R">[19]INPUT!#REF!</definedName>
    <definedName name="BOK4L">[19]INPUT!#REF!</definedName>
    <definedName name="BOK4R">[19]INPUT!#REF!</definedName>
    <definedName name="BOK5L">[19]INPUT!#REF!</definedName>
    <definedName name="BOK5R">[19]INPUT!#REF!</definedName>
    <definedName name="BOK6L">[19]INPUT!#REF!</definedName>
    <definedName name="BOK6R">[19]INPUT!#REF!</definedName>
    <definedName name="BOK7L">[19]INPUT!#REF!</definedName>
    <definedName name="BOK7R">[19]INPUT!#REF!</definedName>
    <definedName name="BOK8L">[19]INPUT!#REF!</definedName>
    <definedName name="BOK8R">[19]INPUT!#REF!</definedName>
    <definedName name="BOK9L">[19]INPUT!#REF!</definedName>
    <definedName name="BOK9R">[19]INPUT!#REF!</definedName>
    <definedName name="Bolts">#REF!</definedName>
    <definedName name="BOM_OF_ECP" localSheetId="7">#REF!</definedName>
    <definedName name="BOM_OF_ECP">#REF!</definedName>
    <definedName name="BONG">#N/A</definedName>
    <definedName name="BOOK2" hidden="1">{#N/A,#N/A,TRUE,"손익보고"}</definedName>
    <definedName name="BOT">#REF!</definedName>
    <definedName name="BOX">#REF!</definedName>
    <definedName name="BOX_COVER">#REF!</definedName>
    <definedName name="BOX_PULL">#REF!</definedName>
    <definedName name="BOX_노출">#REF!</definedName>
    <definedName name="BOX_아우트렉박스">#REF!</definedName>
    <definedName name="BOX_화인">#REF!</definedName>
    <definedName name="BOXXX" hidden="1">#REF!</definedName>
    <definedName name="BOX암거">#REF!</definedName>
    <definedName name="BOX콘센트">#REF!</definedName>
    <definedName name="BOX콘센트노">#REF!</definedName>
    <definedName name="BOX콘센트보조">#REF!</definedName>
    <definedName name="BOX콘센트보조내">#REF!</definedName>
    <definedName name="BOX콘센트재">#REF!</definedName>
    <definedName name="BOX형수로집계">#REF!</definedName>
    <definedName name="bpipgo">#REF!</definedName>
    <definedName name="BR">#REF!</definedName>
    <definedName name="br_ea">#REF!</definedName>
    <definedName name="BRACING">#REF!</definedName>
    <definedName name="BRACKET">#REF!</definedName>
    <definedName name="BRG">#REF!</definedName>
    <definedName name="BRLINE">#REF!</definedName>
    <definedName name="BS">#REF!</definedName>
    <definedName name="bs_chekjum">'[69]guard(mac)'!$A$1</definedName>
    <definedName name="bs_chekplus">'[69]guard(mac)'!$C$1</definedName>
    <definedName name="bs_chekwave">'[69]guard(mac)'!$E$1</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CO">#REF!</definedName>
    <definedName name="BSDR">#N/A</definedName>
    <definedName name="BSH">#REF!</definedName>
    <definedName name="BSS">#REF!</definedName>
    <definedName name="BST">#REF!</definedName>
    <definedName name="BSV">#REF!</definedName>
    <definedName name="btm">#REF!</definedName>
    <definedName name="BUF">[70]설계!$O$125</definedName>
    <definedName name="BuiltIn_AutoFilter___10">#REF!</definedName>
    <definedName name="BuiltIn_Print_Area___0">#N/A</definedName>
    <definedName name="BUS_BAR">#REF!</definedName>
    <definedName name="BV" localSheetId="7">#REF!</definedName>
    <definedName name="BV">#REF!</definedName>
    <definedName name="BVF">#REF!</definedName>
    <definedName name="bvvc">#REF!</definedName>
    <definedName name="BW">#REF!</definedName>
    <definedName name="BWB">#REF!</definedName>
    <definedName name="bwc">#REF!</definedName>
    <definedName name="BWD">#REF!</definedName>
    <definedName name="B이">#REF!</definedName>
    <definedName name="B일">#REF!</definedName>
    <definedName name="B제로">#REF!</definedName>
    <definedName name="B행거">#REF!</definedName>
    <definedName name="C.H100">#REF!</definedName>
    <definedName name="C.H60">#REF!</definedName>
    <definedName name="C_">#N/A</definedName>
    <definedName name="C_1">#REF!</definedName>
    <definedName name="c_1e">#REF!</definedName>
    <definedName name="C_2">#REF!</definedName>
    <definedName name="C_2E">#REF!</definedName>
    <definedName name="c_3">#REF!</definedName>
    <definedName name="c_33">#REF!</definedName>
    <definedName name="c_4">#REF!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10L">[19]INPUT!#REF!</definedName>
    <definedName name="CA10R">[19]INPUT!#REF!</definedName>
    <definedName name="CA3L">[19]INPUT!#REF!</definedName>
    <definedName name="CA3R">[19]INPUT!#REF!</definedName>
    <definedName name="CA4L">[19]INPUT!#REF!</definedName>
    <definedName name="CA4R">[19]INPUT!#REF!</definedName>
    <definedName name="CA5L">[19]INPUT!#REF!</definedName>
    <definedName name="CA5R">[19]INPUT!#REF!</definedName>
    <definedName name="CA6L">[19]INPUT!#REF!</definedName>
    <definedName name="CA6R">[19]INPUT!#REF!</definedName>
    <definedName name="CA7L">[19]INPUT!#REF!</definedName>
    <definedName name="CA7R">[19]INPUT!#REF!</definedName>
    <definedName name="CA8L">[19]INPUT!#REF!</definedName>
    <definedName name="CA8R">[19]INPUT!#REF!</definedName>
    <definedName name="CA9L">[19]INPUT!#REF!</definedName>
    <definedName name="CA9R">[19]INPUT!#REF!</definedName>
    <definedName name="cable" localSheetId="7">#REF!</definedName>
    <definedName name="cable">#REF!</definedName>
    <definedName name="CABLE_TRAY">#REF!</definedName>
    <definedName name="CABLETRAY">#REF!</definedName>
    <definedName name="CAL">#REF!</definedName>
    <definedName name="camberWork">[0]!camberWork</definedName>
    <definedName name="CANTILEVER길이">[58]일반수량!#REF!</definedName>
    <definedName name="CASE3">#REF!</definedName>
    <definedName name="cate">"category"</definedName>
    <definedName name="CB">#REF!</definedName>
    <definedName name="CB_AF">#REF!</definedName>
    <definedName name="CB_AT">#REF!</definedName>
    <definedName name="CBU">#REF!</definedName>
    <definedName name="CBVCB">#REF!</definedName>
    <definedName name="CC" hidden="1">[15]XXXXXX!$O$64:$O$131</definedName>
    <definedName name="CCC" localSheetId="7">[71]내역서!#REF!</definedName>
    <definedName name="CCC">[71]내역서!#REF!</definedName>
    <definedName name="CCCC">#REF!</definedName>
    <definedName name="CCCCC">[0]!CCCCC</definedName>
    <definedName name="CCCCCBC" hidden="1">{#N/A,#N/A,FALSE,"운반시간"}</definedName>
    <definedName name="ccdc" localSheetId="7">#REF!</definedName>
    <definedName name="ccdc">#REF!</definedName>
    <definedName name="CCF">#REF!</definedName>
    <definedName name="CCTV" hidden="1">{#N/A,#N/A,FALSE,"전력간선"}</definedName>
    <definedName name="CCTV및장애자편의설비">#REF!</definedName>
    <definedName name="CCTV설비" localSheetId="7">#REF!</definedName>
    <definedName name="CCTV설비">#REF!</definedName>
    <definedName name="CD">#REF!</definedName>
    <definedName name="CDD">#REF!</definedName>
    <definedName name="CDE">#REF!,#REF!</definedName>
    <definedName name="cds">[0]!cds</definedName>
    <definedName name="CDT">#REF!</definedName>
    <definedName name="CE">#REF!</definedName>
    <definedName name="ceg">#REF!</definedName>
    <definedName name="cen">#REF!</definedName>
    <definedName name="CF">#REF!</definedName>
    <definedName name="cfg">[0]!bvvc</definedName>
    <definedName name="cfHMHMDKDKDKPRRKRKRKRKRKTBRTPDP">[72]예산M11A!#REF!</definedName>
    <definedName name="CFR">#REF!</definedName>
    <definedName name="CG">#N/A</definedName>
    <definedName name="cgmh" hidden="1">{"'용역비'!$A$4:$C$8"}</definedName>
    <definedName name="CH">#REF!</definedName>
    <definedName name="ch_e">#REF!</definedName>
    <definedName name="ch_ea">#REF!</definedName>
    <definedName name="CHANNEL">#REF!</definedName>
    <definedName name="CHB">#REF!</definedName>
    <definedName name="CHG">#REF!</definedName>
    <definedName name="CHN10L">[19]INPUT!#REF!</definedName>
    <definedName name="CHN10R">[19]INPUT!#REF!</definedName>
    <definedName name="CHN3L">[19]INPUT!#REF!</definedName>
    <definedName name="CHN3R">[19]INPUT!#REF!</definedName>
    <definedName name="CHN4L">[19]INPUT!#REF!</definedName>
    <definedName name="CHN4R">[19]INPUT!#REF!</definedName>
    <definedName name="CHN5L">[19]INPUT!#REF!</definedName>
    <definedName name="CHN5R">[19]INPUT!#REF!</definedName>
    <definedName name="CHN6L">[19]INPUT!#REF!</definedName>
    <definedName name="CHN6R">[19]INPUT!#REF!</definedName>
    <definedName name="CHN7L">[19]INPUT!#REF!</definedName>
    <definedName name="CHN7R">[19]INPUT!#REF!</definedName>
    <definedName name="CHN8L">[19]INPUT!#REF!</definedName>
    <definedName name="CHN8R">[19]INPUT!#REF!</definedName>
    <definedName name="CHN9L">[19]INPUT!#REF!</definedName>
    <definedName name="CHN9R">[19]INPUT!#REF!</definedName>
    <definedName name="CHO">#REF!</definedName>
    <definedName name="CHO10L">[19]INPUT!#REF!</definedName>
    <definedName name="CHO10R">[19]INPUT!#REF!</definedName>
    <definedName name="CHO3L">[19]INPUT!#REF!</definedName>
    <definedName name="CHO3R">[19]INPUT!#REF!</definedName>
    <definedName name="CHO4L">[19]INPUT!#REF!</definedName>
    <definedName name="CHO4R">[19]INPUT!#REF!</definedName>
    <definedName name="CHO5L">[19]INPUT!#REF!</definedName>
    <definedName name="CHO5R">[19]INPUT!#REF!</definedName>
    <definedName name="CHO6L">[19]INPUT!#REF!</definedName>
    <definedName name="CHO6R">[19]INPUT!#REF!</definedName>
    <definedName name="CHO7L">[19]INPUT!#REF!</definedName>
    <definedName name="CHO7R">[19]INPUT!#REF!</definedName>
    <definedName name="CHO8L">[19]INPUT!#REF!</definedName>
    <definedName name="CHO8R">[19]INPUT!#REF!</definedName>
    <definedName name="CHO9L">[19]INPUT!#REF!</definedName>
    <definedName name="CHO9R">[19]INPUT!#REF!</definedName>
    <definedName name="CHP10L">[19]INPUT!#REF!</definedName>
    <definedName name="CHP10R">[19]INPUT!#REF!</definedName>
    <definedName name="CHP3L">[19]INPUT!#REF!</definedName>
    <definedName name="CHP3R">[19]INPUT!#REF!</definedName>
    <definedName name="CHP4L">[19]INPUT!#REF!</definedName>
    <definedName name="CHP4R">[19]INPUT!#REF!</definedName>
    <definedName name="CHP5L">[19]INPUT!#REF!</definedName>
    <definedName name="CHP5R">[19]INPUT!#REF!</definedName>
    <definedName name="CHP6L">[19]INPUT!#REF!</definedName>
    <definedName name="CHP6R">[19]INPUT!#REF!</definedName>
    <definedName name="CHP7L">[19]INPUT!#REF!</definedName>
    <definedName name="CHP7R">[19]INPUT!#REF!</definedName>
    <definedName name="CHP8L">[19]INPUT!#REF!</definedName>
    <definedName name="CHP8R">[19]INPUT!#REF!</definedName>
    <definedName name="CHP9L">[19]INPUT!#REF!</definedName>
    <definedName name="CHP9R">[19]INPUT!#REF!</definedName>
    <definedName name="CHQ10L">[19]INPUT!#REF!</definedName>
    <definedName name="CHQ10R">[19]INPUT!#REF!</definedName>
    <definedName name="CHQ3L">[19]INPUT!#REF!</definedName>
    <definedName name="CHQ3R">[19]INPUT!#REF!</definedName>
    <definedName name="CHQ4L">[19]INPUT!#REF!</definedName>
    <definedName name="CHQ4R">[19]INPUT!#REF!</definedName>
    <definedName name="CHQ5L">[19]INPUT!#REF!</definedName>
    <definedName name="CHQ5R">[19]INPUT!#REF!</definedName>
    <definedName name="CHQ6L">[19]INPUT!#REF!</definedName>
    <definedName name="CHQ6R">[19]INPUT!#REF!</definedName>
    <definedName name="CHQ7L">[19]INPUT!#REF!</definedName>
    <definedName name="CHQ7R">[19]INPUT!#REF!</definedName>
    <definedName name="CHQ8L">[19]INPUT!#REF!</definedName>
    <definedName name="CHQ8R">[19]INPUT!#REF!</definedName>
    <definedName name="CHQ9L">[19]INPUT!#REF!</definedName>
    <definedName name="CHQ9R">[19]INPUT!#REF!</definedName>
    <definedName name="CHR10L">[19]INPUT!#REF!</definedName>
    <definedName name="CHR10R">[19]INPUT!#REF!</definedName>
    <definedName name="CHR3L">[19]INPUT!#REF!</definedName>
    <definedName name="CHR3R">[19]INPUT!#REF!</definedName>
    <definedName name="CHR4L">[19]INPUT!#REF!</definedName>
    <definedName name="CHR4R">[19]INPUT!#REF!</definedName>
    <definedName name="CHR5L">[19]INPUT!#REF!</definedName>
    <definedName name="CHR5R">[19]INPUT!#REF!</definedName>
    <definedName name="CHR6L">[19]INPUT!#REF!</definedName>
    <definedName name="CHR6R">[19]INPUT!#REF!</definedName>
    <definedName name="CHR7L">[19]INPUT!#REF!</definedName>
    <definedName name="CHR7R">[19]INPUT!#REF!</definedName>
    <definedName name="CHR8L">[19]INPUT!#REF!</definedName>
    <definedName name="CHR8R">[19]INPUT!#REF!</definedName>
    <definedName name="CHR9L">[19]INPUT!#REF!</definedName>
    <definedName name="CHR9R">[19]INPUT!#REF!</definedName>
    <definedName name="CHSUM10L">[19]INPUT!#REF!</definedName>
    <definedName name="CHSUM10R">[19]INPUT!#REF!</definedName>
    <definedName name="CHSUM3L">[19]INPUT!#REF!</definedName>
    <definedName name="CHSUM3R">[19]INPUT!#REF!</definedName>
    <definedName name="CHSUM4L">[19]INPUT!#REF!</definedName>
    <definedName name="CHSUM4R">[19]INPUT!#REF!</definedName>
    <definedName name="CHSUM5L">[19]INPUT!#REF!</definedName>
    <definedName name="CHSUM5R">[19]INPUT!#REF!</definedName>
    <definedName name="CHSUM6L">[19]INPUT!#REF!</definedName>
    <definedName name="CHSUM6R">[19]INPUT!#REF!</definedName>
    <definedName name="CHSUM7L">[19]INPUT!#REF!</definedName>
    <definedName name="CHSUM7R">[19]INPUT!#REF!</definedName>
    <definedName name="CHSUM8L">[19]INPUT!#REF!</definedName>
    <definedName name="CHSUM8R">[19]INPUT!#REF!</definedName>
    <definedName name="CHSUM9L">[19]INPUT!#REF!</definedName>
    <definedName name="CHSUM9R">[19]INPUT!#REF!</definedName>
    <definedName name="CI">#REF!</definedName>
    <definedName name="CIRCUIT" localSheetId="7">#REF!</definedName>
    <definedName name="CIRCUIT">#REF!</definedName>
    <definedName name="CJ">#REF!</definedName>
    <definedName name="CJFRHD">#REF!</definedName>
    <definedName name="CKB">#REF!</definedName>
    <definedName name="client">#REF!</definedName>
    <definedName name="CLP">#REF!</definedName>
    <definedName name="CM">#REF!</definedName>
    <definedName name="CN10TL">[19]INPUT!#REF!</definedName>
    <definedName name="CN10TR">[19]INPUT!#REF!</definedName>
    <definedName name="CN3TL">[19]INPUT!#REF!</definedName>
    <definedName name="CN3TR">[19]INPUT!#REF!</definedName>
    <definedName name="CN4TL">[19]INPUT!#REF!</definedName>
    <definedName name="CN4TR">[19]INPUT!#REF!</definedName>
    <definedName name="CN5TL">[19]INPUT!#REF!</definedName>
    <definedName name="CN5TR">[19]INPUT!#REF!</definedName>
    <definedName name="CN6TL">[19]INPUT!#REF!</definedName>
    <definedName name="CN6TR">[19]INPUT!#REF!</definedName>
    <definedName name="CN7TL">[19]INPUT!#REF!</definedName>
    <definedName name="CN7TR">[19]INPUT!#REF!</definedName>
    <definedName name="CN8TL">[19]INPUT!#REF!</definedName>
    <definedName name="CN8TR">[19]INPUT!#REF!</definedName>
    <definedName name="CN9TL">[19]INPUT!#REF!</definedName>
    <definedName name="CN9TR">[19]INPUT!#REF!</definedName>
    <definedName name="CNCV100">#REF!</definedName>
    <definedName name="CNCV38">#REF!</definedName>
    <definedName name="CNCV60">#REF!</definedName>
    <definedName name="CO0.6">#REF!</definedName>
    <definedName name="CO1.0">#REF!</definedName>
    <definedName name="CO20.0">#REF!</definedName>
    <definedName name="COC">#REF!</definedName>
    <definedName name="COD">#REF!</definedName>
    <definedName name="CODE" localSheetId="7">#REF!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ef">#REF!</definedName>
    <definedName name="Coef2">#REF!</definedName>
    <definedName name="COEFF">#REF!</definedName>
    <definedName name="COLUMN_A">#REF!</definedName>
    <definedName name="CON">#REF!</definedName>
    <definedName name="CON_1">'[73]Macro(전동기)'!$E$1</definedName>
    <definedName name="CON_11">'[73]Macro(전동기)'!$G$1</definedName>
    <definedName name="CON_3">'[73]Macro(전동기)'!$F$1</definedName>
    <definedName name="CON_31">'[73]Macro(전동기)'!$H$1</definedName>
    <definedName name="COND">#REF!</definedName>
    <definedName name="COND_1">'[73]Macro(전동기)'!$L$1</definedName>
    <definedName name="COND_3">'[73]Macro(전동기)'!$M$1</definedName>
    <definedName name="COND_31">'[73]Macro(전동기)'!$N$1</definedName>
    <definedName name="CONDUIT" localSheetId="7">#REF!</definedName>
    <definedName name="CONDUIT">#REF!</definedName>
    <definedName name="COPING_L">[74]COPING!#REF!</definedName>
    <definedName name="COPING_W">#REF!</definedName>
    <definedName name="COPY1__F">#REF!</definedName>
    <definedName name="COPY990">#REF!</definedName>
    <definedName name="CORE">[15]Sheet16!#REF!</definedName>
    <definedName name="COST">#REF!</definedName>
    <definedName name="costr">#REF!</definedName>
    <definedName name="COVER" localSheetId="7">#REF!</definedName>
    <definedName name="COVER">#REF!</definedName>
    <definedName name="CPEV0.6510P">#REF!</definedName>
    <definedName name="CPEV0.6520P">#REF!</definedName>
    <definedName name="CPEV0.655P">#REF!</definedName>
    <definedName name="CPEV5P">#REF!</definedName>
    <definedName name="CPU시험사">#REF!</definedName>
    <definedName name="CPU시험사001" localSheetId="7">#REF!</definedName>
    <definedName name="CPU시험사001">#REF!</definedName>
    <definedName name="CPU시험사002" localSheetId="7">#REF!</definedName>
    <definedName name="CPU시험사002">#REF!</definedName>
    <definedName name="CPU시험사011" localSheetId="7">#REF!</definedName>
    <definedName name="CPU시험사011">#REF!</definedName>
    <definedName name="CPU시험사012" localSheetId="7">#REF!</definedName>
    <definedName name="CPU시험사012">#REF!</definedName>
    <definedName name="CPU시험사982" localSheetId="7">#REF!</definedName>
    <definedName name="CPU시험사982">#REF!</definedName>
    <definedName name="CPU시험사991" localSheetId="7">#REF!</definedName>
    <definedName name="CPU시험사991">#REF!</definedName>
    <definedName name="CPU시험사992" localSheetId="7">#REF!</definedName>
    <definedName name="CPU시험사992">#REF!</definedName>
    <definedName name="CR" localSheetId="7">#REF!</definedName>
    <definedName name="CR">#REF!</definedName>
    <definedName name="_xlnm.Criteria" localSheetId="7">#REF!</definedName>
    <definedName name="_xlnm.Criteria">#REF!</definedName>
    <definedName name="Criteria_MI" localSheetId="7">#REF!</definedName>
    <definedName name="Criteria_MI">#REF!</definedName>
    <definedName name="Cs">#REF!</definedName>
    <definedName name="CSAD">[15]XXXXXX!$AC$29:$AF$30</definedName>
    <definedName name="csn">#REF!</definedName>
    <definedName name="CT110T">#N/A</definedName>
    <definedName name="CTC">[44]설계조건!#REF!</definedName>
    <definedName name="cur">#REF!</definedName>
    <definedName name="CURRENT_1">#REF!</definedName>
    <definedName name="CURRENT_2">#REF!</definedName>
    <definedName name="CURRENT_3">#REF!</definedName>
    <definedName name="custom">#REF!</definedName>
    <definedName name="CUT10L">[19]INPUT!#REF!</definedName>
    <definedName name="CUT10R">[19]INPUT!#REF!</definedName>
    <definedName name="CUT3L">[19]INPUT!#REF!</definedName>
    <definedName name="CUT3R">[19]INPUT!#REF!</definedName>
    <definedName name="CUT4L">[19]INPUT!#REF!</definedName>
    <definedName name="CUT4R">[19]INPUT!#REF!</definedName>
    <definedName name="CUT5L">[19]INPUT!#REF!</definedName>
    <definedName name="CUT5R">[19]INPUT!#REF!</definedName>
    <definedName name="CUT6L">[19]INPUT!#REF!</definedName>
    <definedName name="CUT6R">[19]INPUT!#REF!</definedName>
    <definedName name="CUT7L">[19]INPUT!#REF!</definedName>
    <definedName name="CUT7R">[19]INPUT!#REF!</definedName>
    <definedName name="CUT8L">[19]INPUT!#REF!</definedName>
    <definedName name="CUT8R">[19]INPUT!#REF!</definedName>
    <definedName name="CUT9L">[19]INPUT!#REF!</definedName>
    <definedName name="CUT9R">[19]INPUT!#REF!</definedName>
    <definedName name="CV">[75]DATA!$F$4:$J$14</definedName>
    <definedName name="CV_1C">#REF!</definedName>
    <definedName name="CV14_2C" localSheetId="7">[76]단가!#REF!</definedName>
    <definedName name="CV14_2C">[76]단가!#REF!</definedName>
    <definedName name="CV14_4C" localSheetId="7">[76]단가!#REF!</definedName>
    <definedName name="CV14_4C">[76]단가!#REF!</definedName>
    <definedName name="CV1C100">#REF!</definedName>
    <definedName name="CV1C125">#REF!</definedName>
    <definedName name="CV1C14">#REF!</definedName>
    <definedName name="CV1C150">#REF!</definedName>
    <definedName name="CV1C2.0">#REF!</definedName>
    <definedName name="CV1C200">#REF!</definedName>
    <definedName name="CV1C22">#REF!</definedName>
    <definedName name="CV1C250">#REF!</definedName>
    <definedName name="CV1C3.5">#REF!</definedName>
    <definedName name="CV1C325">#REF!</definedName>
    <definedName name="CV1C38">#REF!</definedName>
    <definedName name="CV1C400">#REF!</definedName>
    <definedName name="CV1C5.5">#REF!</definedName>
    <definedName name="CV1C60">#REF!</definedName>
    <definedName name="CV1C8">#REF!</definedName>
    <definedName name="CV1C80">#REF!</definedName>
    <definedName name="CV2C14">#REF!</definedName>
    <definedName name="CV2C2.0">#REF!</definedName>
    <definedName name="CV2C22">#REF!</definedName>
    <definedName name="CV2C3.5">#REF!</definedName>
    <definedName name="CV2C38">#REF!</definedName>
    <definedName name="CV2C5.5">#REF!</definedName>
    <definedName name="CV2C60">#REF!</definedName>
    <definedName name="CV2C8">#REF!</definedName>
    <definedName name="CV3C14">#REF!</definedName>
    <definedName name="CV3C2.0">#REF!</definedName>
    <definedName name="CV3C22">#REF!</definedName>
    <definedName name="CV3C3.5">#REF!</definedName>
    <definedName name="CV3C38">#REF!</definedName>
    <definedName name="CV3C5.5">#REF!</definedName>
    <definedName name="CV3C60">#REF!</definedName>
    <definedName name="CV3C8">#REF!</definedName>
    <definedName name="CV4C14">#REF!</definedName>
    <definedName name="CV4C2.0">#REF!</definedName>
    <definedName name="CV4C22">#REF!</definedName>
    <definedName name="CV4C3.5">#REF!</definedName>
    <definedName name="CV4C38">#REF!</definedName>
    <definedName name="CV4C5.5">#REF!</definedName>
    <definedName name="CV4C60">#REF!</definedName>
    <definedName name="CV4C8">#REF!</definedName>
    <definedName name="CV5.5_2" localSheetId="7">[76]단가!#REF!</definedName>
    <definedName name="CV5.5_2">[76]단가!#REF!</definedName>
    <definedName name="CV5.5_4C" localSheetId="7">[76]단가!#REF!</definedName>
    <definedName name="CV5.5_4C">[76]단가!#REF!</definedName>
    <definedName name="CV8_2C" localSheetId="7">[76]단가!#REF!</definedName>
    <definedName name="CV8_2C">[76]단가!#REF!</definedName>
    <definedName name="CV8_4C" localSheetId="7">[76]단가!#REF!</definedName>
    <definedName name="CV8_4C">[76]단가!#REF!</definedName>
    <definedName name="cvb">[77]토공!$1:$2</definedName>
    <definedName name="cvbx" hidden="1">{#N/A,#N/A,FALSE,"배수2"}</definedName>
    <definedName name="cvd">#REF!</definedName>
    <definedName name="CVDSD">#REF!</definedName>
    <definedName name="CVG">#REF!,#REF!</definedName>
    <definedName name="CVV">#REF!</definedName>
    <definedName name="CVV_SB">#REF!</definedName>
    <definedName name="CVV2C3.5S">#REF!</definedName>
    <definedName name="CVV3C2.0S">#REF!</definedName>
    <definedName name="CVV4C3.5S">#REF!</definedName>
    <definedName name="CVV7C1.25S">#REF!</definedName>
    <definedName name="CVVSB">#REF!</definedName>
    <definedName name="CVVSB4C2.0S">#REF!</definedName>
    <definedName name="cvx">#REF!</definedName>
    <definedName name="CX10L">[19]INPUT!#REF!</definedName>
    <definedName name="CX10R">[19]INPUT!#REF!</definedName>
    <definedName name="CX3L">[19]INPUT!#REF!</definedName>
    <definedName name="CX3R">[19]INPUT!#REF!</definedName>
    <definedName name="CX4L">[19]INPUT!#REF!</definedName>
    <definedName name="CX4R">[19]INPUT!#REF!</definedName>
    <definedName name="CX5L">[19]INPUT!#REF!</definedName>
    <definedName name="CX5R">[19]INPUT!#REF!</definedName>
    <definedName name="CX6L">[19]INPUT!#REF!</definedName>
    <definedName name="CX6R">[19]INPUT!#REF!</definedName>
    <definedName name="CX7L">[19]INPUT!#REF!</definedName>
    <definedName name="CX7R">[19]INPUT!#REF!</definedName>
    <definedName name="CX8L">[19]INPUT!#REF!</definedName>
    <definedName name="CX8R">[19]INPUT!#REF!</definedName>
    <definedName name="CX9L">[19]INPUT!#REF!</definedName>
    <definedName name="CX9R">[19]INPUT!#REF!</definedName>
    <definedName name="CXRGS">#REF!</definedName>
    <definedName name="CXV">[15]발전기!#REF!</definedName>
    <definedName name="CY10L">[19]INPUT!#REF!</definedName>
    <definedName name="CY10R">[19]INPUT!#REF!</definedName>
    <definedName name="CY3L">[19]INPUT!#REF!</definedName>
    <definedName name="CY3R">[19]INPUT!#REF!</definedName>
    <definedName name="CY4L">[19]INPUT!#REF!</definedName>
    <definedName name="CY4R">[19]INPUT!#REF!</definedName>
    <definedName name="CY5L">[19]INPUT!#REF!</definedName>
    <definedName name="CY5R">[19]INPUT!#REF!</definedName>
    <definedName name="CY6L">[19]INPUT!#REF!</definedName>
    <definedName name="CY6R">[19]INPUT!#REF!</definedName>
    <definedName name="CY7L">[19]INPUT!#REF!</definedName>
    <definedName name="CY7R">[19]INPUT!#REF!</definedName>
    <definedName name="CY8L">[19]INPUT!#REF!</definedName>
    <definedName name="CY8R">[19]INPUT!#REF!</definedName>
    <definedName name="CY9L">[19]INPUT!#REF!</definedName>
    <definedName name="CY9R">[19]INPUT!#REF!</definedName>
    <definedName name="CYA10L">[19]INPUT!#REF!</definedName>
    <definedName name="CYA10R">[19]INPUT!#REF!</definedName>
    <definedName name="CYA3L">[19]INPUT!#REF!</definedName>
    <definedName name="CYA3R">[19]INPUT!#REF!</definedName>
    <definedName name="CYA4L">[19]INPUT!#REF!</definedName>
    <definedName name="CYA4R">[19]INPUT!#REF!</definedName>
    <definedName name="CYA5L">[19]INPUT!#REF!</definedName>
    <definedName name="CYA5R">[19]INPUT!#REF!</definedName>
    <definedName name="CYA6L">[19]INPUT!#REF!</definedName>
    <definedName name="CYA6R">[19]INPUT!#REF!</definedName>
    <definedName name="CYA7L">[19]INPUT!#REF!</definedName>
    <definedName name="CYA7R">[19]INPUT!#REF!</definedName>
    <definedName name="CYA8L">[19]INPUT!#REF!</definedName>
    <definedName name="CYA8R">[19]INPUT!#REF!</definedName>
    <definedName name="CYA9L">[19]INPUT!#REF!</definedName>
    <definedName name="CYA9R">[19]INPUT!#REF!</definedName>
    <definedName name="CYB10L">[19]INPUT!#REF!</definedName>
    <definedName name="CYB10R">[19]INPUT!#REF!</definedName>
    <definedName name="CYB3L">[19]INPUT!#REF!</definedName>
    <definedName name="CYB3R">[19]INPUT!#REF!</definedName>
    <definedName name="CYB4L">[19]INPUT!#REF!</definedName>
    <definedName name="CYB4R">[19]INPUT!#REF!</definedName>
    <definedName name="CYB5L">[19]INPUT!#REF!</definedName>
    <definedName name="CYB5R">[19]INPUT!#REF!</definedName>
    <definedName name="CYB6L">[19]INPUT!#REF!</definedName>
    <definedName name="CYB6R">[19]INPUT!#REF!</definedName>
    <definedName name="CYB7L">[19]INPUT!#REF!</definedName>
    <definedName name="CYB7R">[19]INPUT!#REF!</definedName>
    <definedName name="CYB8L">[19]INPUT!#REF!</definedName>
    <definedName name="CYB8R">[19]INPUT!#REF!</definedName>
    <definedName name="CYB9L">[19]INPUT!#REF!</definedName>
    <definedName name="CYB9R">[19]INPUT!#REF!</definedName>
    <definedName name="CYC10L">[19]INPUT!#REF!</definedName>
    <definedName name="CYC10R">[19]INPUT!#REF!</definedName>
    <definedName name="CYC3L">[19]INPUT!#REF!</definedName>
    <definedName name="CYC3R">[19]INPUT!#REF!</definedName>
    <definedName name="CYC4L">[19]INPUT!#REF!</definedName>
    <definedName name="CYC4R">[19]INPUT!#REF!</definedName>
    <definedName name="CYC5L">[19]INPUT!#REF!</definedName>
    <definedName name="CYC5R">[19]INPUT!#REF!</definedName>
    <definedName name="CYC6L">[19]INPUT!#REF!</definedName>
    <definedName name="CYC6R">[19]INPUT!#REF!</definedName>
    <definedName name="CYC7L">[19]INPUT!#REF!</definedName>
    <definedName name="CYC7R">[19]INPUT!#REF!</definedName>
    <definedName name="CYC8L">[19]INPUT!#REF!</definedName>
    <definedName name="CYC8R">[19]INPUT!#REF!</definedName>
    <definedName name="CYC9L">[19]INPUT!#REF!</definedName>
    <definedName name="CYC9R">[19]INPUT!#REF!</definedName>
    <definedName name="CYY10L">[19]INPUT!#REF!</definedName>
    <definedName name="CYY10R">[19]INPUT!#REF!</definedName>
    <definedName name="CYY3L">[19]INPUT!#REF!</definedName>
    <definedName name="CYY3R">[19]INPUT!#REF!</definedName>
    <definedName name="CYY4L">[19]INPUT!#REF!</definedName>
    <definedName name="CYY4R">[19]INPUT!#REF!</definedName>
    <definedName name="CYY5L">[19]INPUT!#REF!</definedName>
    <definedName name="CYY5R">[19]INPUT!#REF!</definedName>
    <definedName name="CYY6L">[19]INPUT!#REF!</definedName>
    <definedName name="CYY6R">[19]INPUT!#REF!</definedName>
    <definedName name="CYY7L">[19]INPUT!#REF!</definedName>
    <definedName name="CYY7R">[19]INPUT!#REF!</definedName>
    <definedName name="CYY8L">[19]INPUT!#REF!</definedName>
    <definedName name="CYY8R">[19]INPUT!#REF!</definedName>
    <definedName name="CYY9L">[19]INPUT!#REF!</definedName>
    <definedName name="CYY9R">[19]INPUT!#REF!</definedName>
    <definedName name="CZSVX">#REF!</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[67]!Macro2</definedName>
    <definedName name="D.1">#REF!</definedName>
    <definedName name="D.2">#REF!</definedName>
    <definedName name="D.TOTAL.">#REF!</definedName>
    <definedName name="D.TOTAL..">#REF!</definedName>
    <definedName name="d___0">#REF!</definedName>
    <definedName name="d___12">#REF!</definedName>
    <definedName name="D_1">#REF!</definedName>
    <definedName name="D_2">#REF!</definedName>
    <definedName name="D_3">#REF!</definedName>
    <definedName name="D_4">#REF!</definedName>
    <definedName name="D_F">#REF!</definedName>
    <definedName name="D_FE">#REF!</definedName>
    <definedName name="D_FILE">#REF!</definedName>
    <definedName name="D_FO">#REF!</definedName>
    <definedName name="d1_e">#REF!</definedName>
    <definedName name="d1_ea">#REF!</definedName>
    <definedName name="D10L">[19]INPUT!#REF!</definedName>
    <definedName name="D10R">[19]INPUT!#REF!</definedName>
    <definedName name="D13.">#REF!</definedName>
    <definedName name="D13..">#REF!</definedName>
    <definedName name="D16.">#REF!</definedName>
    <definedName name="D16..">#REF!</definedName>
    <definedName name="D19.">#REF!</definedName>
    <definedName name="D19..">#REF!</definedName>
    <definedName name="D2_E">#REF!</definedName>
    <definedName name="D22.">#REF!</definedName>
    <definedName name="D22..">#REF!</definedName>
    <definedName name="D25.">#REF!</definedName>
    <definedName name="D25..">#REF!</definedName>
    <definedName name="D29.">#REF!</definedName>
    <definedName name="D29..">#REF!</definedName>
    <definedName name="d3_e">#REF!</definedName>
    <definedName name="d3_ea">#REF!</definedName>
    <definedName name="D3L">[19]INPUT!#REF!</definedName>
    <definedName name="D3R">[19]INPUT!#REF!</definedName>
    <definedName name="d4_e">#REF!</definedName>
    <definedName name="d4_ea">#REF!</definedName>
    <definedName name="D4L">[19]INPUT!#REF!</definedName>
    <definedName name="D4R">[19]INPUT!#REF!</definedName>
    <definedName name="D5L">[19]INPUT!#REF!</definedName>
    <definedName name="D5R">[19]INPUT!#REF!</definedName>
    <definedName name="D6L">[19]INPUT!#REF!</definedName>
    <definedName name="D6R">[19]INPUT!#REF!</definedName>
    <definedName name="D7L">[19]INPUT!#REF!</definedName>
    <definedName name="D7R">[19]INPUT!#REF!</definedName>
    <definedName name="D8L">[19]INPUT!#REF!</definedName>
    <definedName name="D8R">[19]INPUT!#REF!</definedName>
    <definedName name="D9L">[19]INPUT!#REF!</definedName>
    <definedName name="D9R">[19]INPUT!#REF!</definedName>
    <definedName name="DA">[78]단면가정!#REF!</definedName>
    <definedName name="DAA">[78]단면가정!#REF!</definedName>
    <definedName name="DADD">'[79]기둥(원형)'!$O$17</definedName>
    <definedName name="dan">#REF!</definedName>
    <definedName name="DAN_S">#N/A</definedName>
    <definedName name="danba">#REF!,#REF!</definedName>
    <definedName name="DANCHO">#REF!</definedName>
    <definedName name="DANGA">'[80]Y-WORK'!$D$19:$D$19,'[80]Y-WORK'!$F$19:$BD$19</definedName>
    <definedName name="DANGA_">'[81]Y-WORK'!$D$19:$D$19,'[81]Y-WORK'!$F$19:$BD$19</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 localSheetId="7">#REF!,#REF!</definedName>
    <definedName name="danga2">#REF!,#REF!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GI">#REF!</definedName>
    <definedName name="DANIN">#REF!</definedName>
    <definedName name="DANSI">#REF!</definedName>
    <definedName name="DANSU">#REF!</definedName>
    <definedName name="DAQ">#N/A</definedName>
    <definedName name="DAS" hidden="1">{"'자리배치도'!$AG$1:$CI$28"}</definedName>
    <definedName name="dasf" hidden="1">{#N/A,#N/A,FALSE,"구조2"}</definedName>
    <definedName name="DAT">#REF!</definedName>
    <definedName name="DATA" localSheetId="7">#REF!</definedName>
    <definedName name="DATA">#REF!</definedName>
    <definedName name="DATA_">[82]WORK!$A$22:$BE$402</definedName>
    <definedName name="DATA_CONTROL_SYSTEM">#REF!</definedName>
    <definedName name="DATA1">#REF!</definedName>
    <definedName name="_xlnm.Database" localSheetId="7">#REF!</definedName>
    <definedName name="_xlnm.Database">#REF!</definedName>
    <definedName name="Database_MI" localSheetId="7">#REF!</definedName>
    <definedName name="Database_MI">#REF!</definedName>
    <definedName name="DATABASE1">#REF!</definedName>
    <definedName name="database2">#REF!</definedName>
    <definedName name="dataww" localSheetId="7" hidden="1">#REF!</definedName>
    <definedName name="dataww" hidden="1">#REF!</definedName>
    <definedName name="DATE">#REF!</definedName>
    <definedName name="Date_Bidding">#REF!</definedName>
    <definedName name="DB">#REF!</definedName>
    <definedName name="DC">#REF!</definedName>
    <definedName name="DC.PIPE" localSheetId="7">#REF!</definedName>
    <definedName name="DC.PIPE">#REF!</definedName>
    <definedName name="dcc">#REF!</definedName>
    <definedName name="DCGRE" hidden="1">{#N/A,#N/A,TRUE,"토적및재료집계";#N/A,#N/A,TRUE,"토적및재료집계";#N/A,#N/A,TRUE,"단위량"}</definedName>
    <definedName name="DCS">#REF!</definedName>
    <definedName name="DD" localSheetId="7">#REF!</definedName>
    <definedName name="DD">#REF!</definedName>
    <definedName name="DD___0">#REF!</definedName>
    <definedName name="DD___12">#REF!</definedName>
    <definedName name="DDATA">#REF!</definedName>
    <definedName name="DDB">#REF!</definedName>
    <definedName name="DDC">#REF!</definedName>
    <definedName name="DDD" localSheetId="7" hidden="1">#REF!</definedName>
    <definedName name="DDD" hidden="1">#REF!</definedName>
    <definedName name="DDDD" localSheetId="7">#REF!</definedName>
    <definedName name="DDDD">#REF!</definedName>
    <definedName name="DDDD___0">#REF!</definedName>
    <definedName name="DDDD___11">#REF!</definedName>
    <definedName name="DDDD___12">#REF!</definedName>
    <definedName name="DDDD___8">#REF!</definedName>
    <definedName name="DDDDA">BlankMacro1</definedName>
    <definedName name="ddddd" hidden="1">#REF!</definedName>
    <definedName name="dddddd" hidden="1">{#N/A,#N/A,FALSE,"이정표"}</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#REF!</definedName>
    <definedName name="DDDDDDDDDDDDD" localSheetId="7">#REF!</definedName>
    <definedName name="DDDDDDDDDDDDD">#REF!</definedName>
    <definedName name="dddddddddddddddddddddddddddddd">BlankMacro1</definedName>
    <definedName name="dde">#N/A</definedName>
    <definedName name="ddf">#REF!</definedName>
    <definedName name="DDFA" hidden="1">{#N/A,#N/A,FALSE,"명세표"}</definedName>
    <definedName name="DDFAD">[15]간선!$B$2</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S">[15]XXXXXX!$D$1:$AD$32</definedName>
    <definedName name="DDFSAFD">#REF!</definedName>
    <definedName name="ddlkdkd">'[83]ABUT수량-A1'!$T$25</definedName>
    <definedName name="DDO">#REF!</definedName>
    <definedName name="DDR">#REF!</definedName>
    <definedName name="DDS" localSheetId="7">BlankMacro1</definedName>
    <definedName name="DDS">BlankMacro1</definedName>
    <definedName name="DDW" localSheetId="7">BlankMacro1</definedName>
    <definedName name="DDW">BlankMacro1</definedName>
    <definedName name="de">BlankMacro1</definedName>
    <definedName name="DEA">#REF!</definedName>
    <definedName name="DeadFacter">#REF!</definedName>
    <definedName name="DEC">#REF!</definedName>
    <definedName name="deck">#REF!</definedName>
    <definedName name="DECK.FINISHER">[58]일반수량!$AS$167</definedName>
    <definedName name="deck_ea">#REF!</definedName>
    <definedName name="DECK_PLATE">#REF!</definedName>
    <definedName name="DEDED">'[84]ABUT수량-A1'!$T$25</definedName>
    <definedName name="def">#REF!</definedName>
    <definedName name="DEL" hidden="1">{#N/A,#N/A,FALSE,"전열산출서"}</definedName>
    <definedName name="delta">[65]버스운행안내!$C$7</definedName>
    <definedName name="Delta1">#REF!</definedName>
    <definedName name="DEM">#REF!</definedName>
    <definedName name="DEMO">#REF!</definedName>
    <definedName name="DF">#REF!</definedName>
    <definedName name="DFASFD" hidden="1">{#N/A,#N/A,FALSE,"골재소요량";#N/A,#N/A,FALSE,"골재소요량"}</definedName>
    <definedName name="dfd" hidden="1">{#N/A,#N/A,FALSE,"명세표"}</definedName>
    <definedName name="DFDASFGDASG" hidden="1">{#N/A,#N/A,FALSE,"단가표지"}</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hidden="1">{#N/A,#N/A,FALSE,"단가표지"}</definedName>
    <definedName name="dfdfdfdf">#REF!</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EE" hidden="1">#REF!</definedName>
    <definedName name="DFES">#REF!</definedName>
    <definedName name="dfesef">#REF!</definedName>
    <definedName name="dfffffs">[0]!dfffffs</definedName>
    <definedName name="dfg">[72]예산M11A!#REF!</definedName>
    <definedName name="DFGADSGAFDG" hidden="1">{#N/A,#N/A,FALSE,"운반시간"}</definedName>
    <definedName name="dfgd" hidden="1">{#N/A,#N/A,FALSE,"명세표"}</definedName>
    <definedName name="DFGG">#REF!,#REF!</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d" hidden="1">{#N/A,#N/A,FALSE,"토공2"}</definedName>
    <definedName name="dfgs" hidden="1">{#N/A,#N/A,FALSE,"명세표"}</definedName>
    <definedName name="dfhao">#REF!</definedName>
    <definedName name="DFHB">#REF!</definedName>
    <definedName name="dfjalk" localSheetId="7">#REF!</definedName>
    <definedName name="dfjalk">#REF!</definedName>
    <definedName name="DFJKSLAEO" localSheetId="7">#REF!</definedName>
    <definedName name="DFJKSLAEO">#REF!</definedName>
    <definedName name="df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R">#REF!,#REF!</definedName>
    <definedName name="DFRGS">#REF!</definedName>
    <definedName name="dfrxg">#REF!</definedName>
    <definedName name="DFS" localSheetId="7">#REF!</definedName>
    <definedName name="DFS">#REF!</definedName>
    <definedName name="DFSAFG">#REF!</definedName>
    <definedName name="dfsdf" hidden="1">{#N/A,#N/A,FALSE,"명세표"}</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uyluyl">[0]!dfuyluyl</definedName>
    <definedName name="dfvd" hidden="1">{#N/A,#N/A,FALSE,"명세표"}</definedName>
    <definedName name="DFVGD">#REF!</definedName>
    <definedName name="DG">#REF!</definedName>
    <definedName name="dgd" hidden="1">{#N/A,#N/A,FALSE,"명세표"}</definedName>
    <definedName name="DGDFGFGDG" hidden="1">{#N/A,#N/A,FALSE,"배수1"}</definedName>
    <definedName name="DGF" localSheetId="7">#REF!</definedName>
    <definedName name="DGF">#REF!</definedName>
    <definedName name="dgfa" hidden="1">{#N/A,#N/A,FALSE,"명세표"}</definedName>
    <definedName name="dgfgf" hidden="1">{#N/A,#N/A,FALSE,"2~8번"}</definedName>
    <definedName name="dgg">#REF!</definedName>
    <definedName name="dgh">#REF!</definedName>
    <definedName name="dg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K">#REF!</definedName>
    <definedName name="DGRT">#REF!</definedName>
    <definedName name="DGSGD">#REF!</definedName>
    <definedName name="DGV">#REF!</definedName>
    <definedName name="DGVAFD">#REF!</definedName>
    <definedName name="Dh">#REF!</definedName>
    <definedName name="dha">#REF!</definedName>
    <definedName name="DHFSSSSS">#REF!,#REF!,#REF!</definedName>
    <definedName name="dhj" hidden="1">{"'용역비'!$A$4:$C$8"}</definedName>
    <definedName name="DHS">#REF!</definedName>
    <definedName name="DI">#REF!</definedName>
    <definedName name="DIA" localSheetId="7">#REF!</definedName>
    <definedName name="DIA">#REF!</definedName>
    <definedName name="DIAA">'[79]기둥(원형)'!$S$5</definedName>
    <definedName name="DIAP10.1L">[19]INPUT!#REF!</definedName>
    <definedName name="DIAP10.1R">[19]INPUT!#REF!</definedName>
    <definedName name="DIAP10L">[19]INPUT!#REF!</definedName>
    <definedName name="DIAP10R">[19]INPUT!#REF!</definedName>
    <definedName name="DIAP3.1L">[19]INPUT!#REF!</definedName>
    <definedName name="DIAP3.1R">[19]INPUT!#REF!</definedName>
    <definedName name="DIAP3L">[19]INPUT!#REF!</definedName>
    <definedName name="DIAP3R">[19]INPUT!#REF!</definedName>
    <definedName name="DIAP4.1L">[19]INPUT!#REF!</definedName>
    <definedName name="DIAP4.1R">[19]INPUT!#REF!</definedName>
    <definedName name="DIAP4L">[19]INPUT!#REF!</definedName>
    <definedName name="DIAP4R">[19]INPUT!#REF!</definedName>
    <definedName name="DIAP5.1L">[19]INPUT!#REF!</definedName>
    <definedName name="DIAP5.1R">[19]INPUT!#REF!</definedName>
    <definedName name="DIAP5L">[19]INPUT!#REF!</definedName>
    <definedName name="DIAP5R">[19]INPUT!#REF!</definedName>
    <definedName name="DIAP6.1L">[19]INPUT!#REF!</definedName>
    <definedName name="DIAP6.1R">[19]INPUT!#REF!</definedName>
    <definedName name="DIAP6L">[19]INPUT!#REF!</definedName>
    <definedName name="DIAP6R">[19]INPUT!#REF!</definedName>
    <definedName name="DIAP7.1L">[19]INPUT!#REF!</definedName>
    <definedName name="DIAP7.1R">[19]INPUT!#REF!</definedName>
    <definedName name="DIAP7L">[19]INPUT!#REF!</definedName>
    <definedName name="DIAP7R">[19]INPUT!#REF!</definedName>
    <definedName name="DIAP8.1L">[19]INPUT!#REF!</definedName>
    <definedName name="DIAP8.1R">[19]INPUT!#REF!</definedName>
    <definedName name="DIAP8L">[19]INPUT!#REF!</definedName>
    <definedName name="DIAP8R">[19]INPUT!#REF!</definedName>
    <definedName name="DIAP9.1L">[19]INPUT!#REF!</definedName>
    <definedName name="DIAP9.1R">[19]INPUT!#REF!</definedName>
    <definedName name="DIAP9L">[19]INPUT!#REF!</definedName>
    <definedName name="DIAP9R">[19]INPUT!#REF!</definedName>
    <definedName name="dias">#REF!</definedName>
    <definedName name="DIF">#REF!</definedName>
    <definedName name="DIGITAL_INPUT_CARD">#REF!</definedName>
    <definedName name="DIGITAL_OUTPUT_CARD">#REF!</definedName>
    <definedName name="dihdgkd" hidden="1">{#N/A,#N/A,TRUE,"토적및재료집계";#N/A,#N/A,TRUE,"토적및재료집계";#N/A,#N/A,TRUE,"단위량"}</definedName>
    <definedName name="DIJEL">#REF!</definedName>
    <definedName name="direction">#REF!,#REF!,#REF!</definedName>
    <definedName name="DIRPIL">#REF!</definedName>
    <definedName name="DISTANCE">#REF!</definedName>
    <definedName name="DJ">#REF!</definedName>
    <definedName name="DJAJSL">#REF!,#REF!</definedName>
    <definedName name="djfhka">#REF!</definedName>
    <definedName name="DJHFJ" localSheetId="7">#REF!</definedName>
    <definedName name="DJHFJ">#REF!</definedName>
    <definedName name="djhfs">#REF!</definedName>
    <definedName name="DJKC">#REF!,#REF!</definedName>
    <definedName name="DJKFJ">#REF!</definedName>
    <definedName name="djkfslkjapoapei93">#REF!</definedName>
    <definedName name="DJKNHVF">#REF!</definedName>
    <definedName name="djr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jtdrj">[0]!djtdrj</definedName>
    <definedName name="dk">#REF!</definedName>
    <definedName name="DKARJ">#REF!</definedName>
    <definedName name="DKD" localSheetId="7">BlankMacro1</definedName>
    <definedName name="DKD">BlankMacro1</definedName>
    <definedName name="DKDKD">#N/A</definedName>
    <definedName name="dkdkdk" hidden="1">{"'용역비'!$A$4:$C$8"}</definedName>
    <definedName name="DKDKDKD">#REF!,#REF!</definedName>
    <definedName name="dkdkdkdkd" hidden="1">{#N/A,#N/A,FALSE,"명세표"}</definedName>
    <definedName name="DKDM" hidden="1">{#N/A,#N/A,TRUE,"토적및재료집계";#N/A,#N/A,TRUE,"토적및재료집계";#N/A,#N/A,TRUE,"단위량"}</definedName>
    <definedName name="DKE" localSheetId="7">BlankMacro1</definedName>
    <definedName name="DKE">BlankMacro1</definedName>
    <definedName name="DKFAJKL">#REF!</definedName>
    <definedName name="dkfja">#REF!</definedName>
    <definedName name="dkfjl">#REF!</definedName>
    <definedName name="DKFJLE" localSheetId="7">#REF!</definedName>
    <definedName name="DKFJLE">#REF!</definedName>
    <definedName name="dkfjsl">#REF!</definedName>
    <definedName name="DKFSLK" localSheetId="7">#REF!</definedName>
    <definedName name="DKFSLK">#REF!</definedName>
    <definedName name="DKJBSRDEB">#REF!,#REF!,#REF!</definedName>
    <definedName name="dklsfj">#REF!</definedName>
    <definedName name="dkluyl">[0]!hgdkkdty</definedName>
    <definedName name="DKSG" hidden="1">#REF!</definedName>
    <definedName name="DKSGMLWJD" hidden="1">#REF!</definedName>
    <definedName name="dkssu">[85]sw1!$I$4,[85]sw1!$I$22,[85]sw1!$I$40,[85]sw1!$I$58,[85]sw1!$I$76,[85]sw1!$I$94</definedName>
    <definedName name="dk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TT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uluy">[0]!dktuluy</definedName>
    <definedName name="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HKH" hidden="1">{#N/A,#N/A,TRUE,"토적및재료집계";#N/A,#N/A,TRUE,"토적및재료집계";#N/A,#N/A,TRUE,"단위량"}</definedName>
    <definedName name="dktyk">[0]!dktyk</definedName>
    <definedName name="DKTYKYD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Y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uuktyyt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TKDYT">[0]!DKYTKDYT</definedName>
    <definedName name="DL">#REF!</definedName>
    <definedName name="DLA">#REF!</definedName>
    <definedName name="dldlldldldldl">[15]Sheet16!#REF!</definedName>
    <definedName name="DLFE">#REF!</definedName>
    <definedName name="DLFO">#REF!</definedName>
    <definedName name="dlkfjls">#REF!</definedName>
    <definedName name="DLKJDAOJD" localSheetId="7">[86]신우!#REF!</definedName>
    <definedName name="DLKJDAOJD">[86]신우!#REF!</definedName>
    <definedName name="dl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RLED">#REF!</definedName>
    <definedName name="dluyd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MF">[0]!BlankMacro1</definedName>
    <definedName name="dms">ROUND([0]!dms*0.0254,3)</definedName>
    <definedName name="DMZ">#REF!,#REF!</definedName>
    <definedName name="dn" hidden="1">{#N/A,#N/A,FALSE,"혼합골재"}</definedName>
    <definedName name="DNFLSKF">ErrorHandler_1</definedName>
    <definedName name="DNFLSKFKF">#REF!</definedName>
    <definedName name="DNH">#REF!</definedName>
    <definedName name="DNJS">#REF!</definedName>
    <definedName name="DNO">#REF!</definedName>
    <definedName name="DNS">[87]예산내역서!$A$15894</definedName>
    <definedName name="DOG1___0">#REF!</definedName>
    <definedName name="DOG1___10">#REF!</definedName>
    <definedName name="DOG1___12">#REF!</definedName>
    <definedName name="DOG1___2">#REF!</definedName>
    <definedName name="DOG1___3">#REF!</definedName>
    <definedName name="DOG1___4">#REF!</definedName>
    <definedName name="DOG1___5">#REF!</definedName>
    <definedName name="DOG1___7">#REF!</definedName>
    <definedName name="DOG1___8">#REF!</definedName>
    <definedName name="DOG1___9">#REF!</definedName>
    <definedName name="DOG2___0">#REF!</definedName>
    <definedName name="DOG2___10">#REF!</definedName>
    <definedName name="DOG2___12">#REF!</definedName>
    <definedName name="DOG2___2">#REF!</definedName>
    <definedName name="DOG2___3">#REF!</definedName>
    <definedName name="DOG2___4">#REF!</definedName>
    <definedName name="DOG2___5">#REF!</definedName>
    <definedName name="DOG2___7">#REF!</definedName>
    <definedName name="DOG2___8">#REF!</definedName>
    <definedName name="DOG2___9">#REF!</definedName>
    <definedName name="DOG3___0">#REF!</definedName>
    <definedName name="DOG3___10">#REF!</definedName>
    <definedName name="DOG3___12">#REF!</definedName>
    <definedName name="DOG3___2">#REF!</definedName>
    <definedName name="DOG3___3">#REF!</definedName>
    <definedName name="DOG3___4">#REF!</definedName>
    <definedName name="DOG3___5">#REF!</definedName>
    <definedName name="DOG3___7">#REF!</definedName>
    <definedName name="DOG3___8">#REF!</definedName>
    <definedName name="DOG3___9">#REF!</definedName>
    <definedName name="DOG4___0">#REF!</definedName>
    <definedName name="DOG4___10">#REF!</definedName>
    <definedName name="DOG4___12">#REF!</definedName>
    <definedName name="DOG4___2">#REF!</definedName>
    <definedName name="DOG4___3">#REF!</definedName>
    <definedName name="DOG4___4">#REF!</definedName>
    <definedName name="DOG4___5">#REF!</definedName>
    <definedName name="DOG4___7">#REF!</definedName>
    <definedName name="DOG4___8">#REF!</definedName>
    <definedName name="DOG4___9">#REF!</definedName>
    <definedName name="Dolar">#REF!</definedName>
    <definedName name="dolar2">#REF!</definedName>
    <definedName name="DONG">#REF!</definedName>
    <definedName name="DONG1">#REF!</definedName>
    <definedName name="DONG2">#REF!</definedName>
    <definedName name="DOOR1_H">#REF!</definedName>
    <definedName name="DOOR1_W">#REF!</definedName>
    <definedName name="DOOR2_H">#REF!</definedName>
    <definedName name="DOOR2_W">#REF!</definedName>
    <definedName name="DOOR3_H">#REF!</definedName>
    <definedName name="DOOR3_N">#REF!</definedName>
    <definedName name="DOOR3_W">#REF!</definedName>
    <definedName name="DORO">#REF!,#REF!</definedName>
    <definedName name="Dp" hidden="1">#REF!</definedName>
    <definedName name="DPI">#REF!</definedName>
    <definedName name="DRDEWF">#REF!</definedName>
    <definedName name="DRDRSSF">#REF!</definedName>
    <definedName name="DRDS">#REF!</definedName>
    <definedName name="drefdfd">#REF!</definedName>
    <definedName name="DRIVE" localSheetId="7">#REF!</definedName>
    <definedName name="DRIVE">#REF!</definedName>
    <definedName name="DRIVE___0">#REF!</definedName>
    <definedName name="DRIVE___10">#REF!</definedName>
    <definedName name="DRIVE___12">#REF!</definedName>
    <definedName name="DRIVE___2">#REF!</definedName>
    <definedName name="DRIVE___3">#REF!</definedName>
    <definedName name="DRIVE___4">#REF!</definedName>
    <definedName name="DRIVE___5">#REF!</definedName>
    <definedName name="DRIVE___7">#REF!</definedName>
    <definedName name="DRIVE___8">#REF!</definedName>
    <definedName name="DRIVE___9">#REF!</definedName>
    <definedName name="DROW">#N/A</definedName>
    <definedName name="drsg">#REF!</definedName>
    <definedName name="DRTRTDKGMUKRT">#REF!</definedName>
    <definedName name="DRV">#REF!</definedName>
    <definedName name="DRXSZH">#REF!</definedName>
    <definedName name="DS" localSheetId="7">BlankMacro1</definedName>
    <definedName name="DS">BlankMacro1</definedName>
    <definedName name="DSA" hidden="1">{#N/A,#N/A,FALSE,"포장1";#N/A,#N/A,FALSE,"포장1"}</definedName>
    <definedName name="DSAF">#REF!</definedName>
    <definedName name="dsaf_1" hidden="1">{#N/A,#N/A,FALSE,"조골재"}</definedName>
    <definedName name="dsafafa">[88]노임!$A:$B</definedName>
    <definedName name="dsaghh" localSheetId="7">#REF!</definedName>
    <definedName name="dsaghh">#REF!</definedName>
    <definedName name="DSC">#REF!</definedName>
    <definedName name="DSD">#REF!</definedName>
    <definedName name="dsdsd" hidden="1">{#N/A,#N/A,FALSE,"운반시간"}</definedName>
    <definedName name="dsdwdw">[89]교각계산!$E$32</definedName>
    <definedName name="DSE">#REF!</definedName>
    <definedName name="DSF" hidden="1">[15]XXXXXX!$S$48:$AV$48</definedName>
    <definedName name="DSF_1" hidden="1">{#N/A,#N/A,FALSE,"골재소요량";#N/A,#N/A,FALSE,"골재소요량"}</definedName>
    <definedName name="DSFC">#REF!</definedName>
    <definedName name="DSFD">#REF!</definedName>
    <definedName name="dsfg" hidden="1">{#N/A,#N/A,FALSE,"속도"}</definedName>
    <definedName name="dsfgs" hidden="1">{#N/A,#N/A,FALSE,"명세표"}</definedName>
    <definedName name="dsfgsdfg" hidden="1">{#N/A,#N/A,FALSE,"명세표"}</definedName>
    <definedName name="dsfs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dsgfggg" hidden="1">#REF!</definedName>
    <definedName name="DSGHE" hidden="1">{#N/A,#N/A,FALSE,"단가표지"}</definedName>
    <definedName name="DSKFJL" localSheetId="7">#REF!</definedName>
    <definedName name="DSKFJL">#REF!</definedName>
    <definedName name="DSO">#REF!</definedName>
    <definedName name="DSRERF">#REF!</definedName>
    <definedName name="DSS">#REF!</definedName>
    <definedName name="DSSDS" hidden="1">{#N/A,#N/A,FALSE,"명세표"}</definedName>
    <definedName name="dstfd">#REF!</definedName>
    <definedName name="dsv">#REF!</definedName>
    <definedName name="DSVP" localSheetId="7">#REF!</definedName>
    <definedName name="DSVP">#REF!</definedName>
    <definedName name="DT">#REF!</definedName>
    <definedName name="DTHK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jr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t6">[0]!dtkt6</definedName>
    <definedName name="dtkujhn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ljhdk">[0]!dtkuljhdk</definedName>
    <definedName name="dtkuluu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TKDY" hidden="1">{#N/A,#N/A,TRUE,"토적및재료집계";#N/A,#N/A,TRUE,"토적및재료집계";#N/A,#N/A,TRUE,"단위량"}</definedName>
    <definedName name="dtky">{#N/A,#N/A,TRUE,"토적및재료집계";#N/A,#N/A,TRUE,"토적및재료집계";#N/A,#N/A,TRUE,"단위량"}</definedName>
    <definedName name="dtky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ytkty">[0]!dtkykytkty</definedName>
    <definedName name="DTKYT">[0]!DTKYT</definedName>
    <definedName name="dtrtrt">#REF!</definedName>
    <definedName name="dtukll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ukluy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ululy">[0]!dtululy</definedName>
    <definedName name="dtyk">[0]!dtyk</definedName>
    <definedName name="DTYKDYT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dy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TD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ykk">[0]!dtykykk</definedName>
    <definedName name="DTY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ukuyl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v">#REF!</definedName>
    <definedName name="DVGDFS">#REF!</definedName>
    <definedName name="DVZZ">[0]!DFSAFG</definedName>
    <definedName name="DW" hidden="1">{"'용역비'!$A$4:$C$8"}</definedName>
    <definedName name="DWD" hidden="1">{#N/A,#N/A,FALSE,"전력간선"}</definedName>
    <definedName name="dwesr">'[16]ABUT수량-A1'!$T$25</definedName>
    <definedName name="DWS" localSheetId="7">BlankMacro1</definedName>
    <definedName name="DWS">BlankMacro1</definedName>
    <definedName name="DX10L">[19]INPUT!#REF!</definedName>
    <definedName name="DX10R">[19]INPUT!#REF!</definedName>
    <definedName name="DX3L">[19]INPUT!#REF!</definedName>
    <definedName name="DX3R">[19]INPUT!#REF!</definedName>
    <definedName name="DX4L">[19]INPUT!#REF!</definedName>
    <definedName name="DX4R">[19]INPUT!#REF!</definedName>
    <definedName name="DX5L">[19]INPUT!#REF!</definedName>
    <definedName name="DX5R">[19]INPUT!#REF!</definedName>
    <definedName name="DX6L">[19]INPUT!#REF!</definedName>
    <definedName name="DX6R">[19]INPUT!#REF!</definedName>
    <definedName name="DX7L">[19]INPUT!#REF!</definedName>
    <definedName name="DX7R">[19]INPUT!#REF!</definedName>
    <definedName name="DX8L">[19]INPUT!#REF!</definedName>
    <definedName name="DX8R">[19]INPUT!#REF!</definedName>
    <definedName name="DX9L">[19]INPUT!#REF!</definedName>
    <definedName name="DX9R">[19]INPUT!#REF!</definedName>
    <definedName name="DY10L">[19]INPUT!#REF!</definedName>
    <definedName name="DY10R">[19]INPUT!#REF!</definedName>
    <definedName name="DY3L">[19]INPUT!#REF!</definedName>
    <definedName name="DY3R">[19]INPUT!#REF!</definedName>
    <definedName name="DY4L">[19]INPUT!#REF!</definedName>
    <definedName name="DY4R">[19]INPUT!#REF!</definedName>
    <definedName name="DY5L">[19]INPUT!#REF!</definedName>
    <definedName name="DY5R">[19]INPUT!#REF!</definedName>
    <definedName name="DY6L">[19]INPUT!#REF!</definedName>
    <definedName name="DY6R">[19]INPUT!#REF!</definedName>
    <definedName name="DY7L">[19]INPUT!#REF!</definedName>
    <definedName name="DY7R">[19]INPUT!#REF!</definedName>
    <definedName name="DY8L">[19]INPUT!#REF!</definedName>
    <definedName name="DY8R">[19]INPUT!#REF!</definedName>
    <definedName name="DY9L">[19]INPUT!#REF!</definedName>
    <definedName name="DY9R">[19]INPUT!#REF!</definedName>
    <definedName name="DYKDT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KDTYKD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KYTDK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T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YT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ul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ZGD">#REF!</definedName>
    <definedName name="D단가출력">[61]산출및내역!$B$1:$B$65536</definedName>
    <definedName name="D단가출력1">#REF!</definedName>
    <definedName name="D단가출력2">[61]일위대가!$L$1:$L$65536</definedName>
    <definedName name="D단가출력3">[61]일위대가2!$L$1:$L$65536</definedName>
    <definedName name="D산출내역단가">#REF!</definedName>
    <definedName name="e" localSheetId="7">#REF!</definedName>
    <definedName name="e">#REF!</definedName>
    <definedName name="E_1">#REF!</definedName>
    <definedName name="e_2">#REF!</definedName>
    <definedName name="E_IV">#REF!</definedName>
    <definedName name="e1_e">#REF!</definedName>
    <definedName name="e1_ea">#REF!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[90]Sheet1!$E$14</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 localSheetId="7">[91]전기일위대가!#REF!</definedName>
    <definedName name="E25M">[91]전기일위대가!#REF!</definedName>
    <definedName name="E25P" localSheetId="7">[91]전기일위대가!#REF!</definedName>
    <definedName name="E25P">[91]전기일위대가!#REF!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 localSheetId="7">[91]전기일위대가!#REF!</definedName>
    <definedName name="E31E">[91]전기일위대가!#REF!</definedName>
    <definedName name="E31M" localSheetId="7">[91]전기일위대가!#REF!</definedName>
    <definedName name="E31M">[91]전기일위대가!#REF!</definedName>
    <definedName name="E31P" localSheetId="7">[91]전기일위대가!#REF!</definedName>
    <definedName name="E31P">[91]전기일위대가!#REF!</definedName>
    <definedName name="E32E" localSheetId="7">[91]전기일위대가!#REF!</definedName>
    <definedName name="E32E">[91]전기일위대가!#REF!</definedName>
    <definedName name="E32M" localSheetId="7">[91]전기일위대가!#REF!</definedName>
    <definedName name="E32M">[91]전기일위대가!#REF!</definedName>
    <definedName name="E32P" localSheetId="7">[91]전기일위대가!#REF!</definedName>
    <definedName name="E32P">[91]전기일위대가!#REF!</definedName>
    <definedName name="E33E" localSheetId="7">[91]전기일위대가!#REF!</definedName>
    <definedName name="E33E">[91]전기일위대가!#REF!</definedName>
    <definedName name="E33M" localSheetId="7">[91]전기일위대가!#REF!</definedName>
    <definedName name="E33M">[91]전기일위대가!#REF!</definedName>
    <definedName name="E33P" localSheetId="7">[91]전기일위대가!#REF!</definedName>
    <definedName name="E33P">[91]전기일위대가!#REF!</definedName>
    <definedName name="E34E" localSheetId="7">[91]전기일위대가!#REF!</definedName>
    <definedName name="E34E">[91]전기일위대가!#REF!</definedName>
    <definedName name="E34M" localSheetId="7">[91]전기일위대가!#REF!</definedName>
    <definedName name="E34M">[91]전기일위대가!#REF!</definedName>
    <definedName name="E34P" localSheetId="7">[91]전기일위대가!#REF!</definedName>
    <definedName name="E34P">[91]전기일위대가!#REF!</definedName>
    <definedName name="E35M">#REF!</definedName>
    <definedName name="E35P">#REF!</definedName>
    <definedName name="E36M" localSheetId="7">[91]전기일위대가!#REF!</definedName>
    <definedName name="E36M">[91]전기일위대가!#REF!</definedName>
    <definedName name="E36P" localSheetId="7">[91]전기일위대가!#REF!</definedName>
    <definedName name="E36P">[91]전기일위대가!#REF!</definedName>
    <definedName name="E37M" localSheetId="7">[91]전기일위대가!#REF!</definedName>
    <definedName name="E37M">[91]전기일위대가!#REF!</definedName>
    <definedName name="E37P" localSheetId="7">[91]전기일위대가!#REF!</definedName>
    <definedName name="E37P">[91]전기일위대가!#REF!</definedName>
    <definedName name="E38M" localSheetId="7">[91]전기일위대가!#REF!</definedName>
    <definedName name="E38M">[91]전기일위대가!#REF!</definedName>
    <definedName name="E38P" localSheetId="7">[91]전기일위대가!#REF!</definedName>
    <definedName name="E38P">[91]전기일위대가!#REF!</definedName>
    <definedName name="E39M" localSheetId="7">[91]전기일위대가!#REF!</definedName>
    <definedName name="E39M">[91]전기일위대가!#REF!</definedName>
    <definedName name="E39P" localSheetId="7">[91]전기일위대가!#REF!</definedName>
    <definedName name="E39P">[91]전기일위대가!#REF!</definedName>
    <definedName name="E3P">#REF!</definedName>
    <definedName name="E40M" localSheetId="7">[91]전기일위대가!#REF!</definedName>
    <definedName name="E40M">[91]전기일위대가!#REF!</definedName>
    <definedName name="E40P" localSheetId="7">[91]전기일위대가!#REF!</definedName>
    <definedName name="E40P">[91]전기일위대가!#REF!</definedName>
    <definedName name="E41M" localSheetId="7">[91]전기일위대가!#REF!</definedName>
    <definedName name="E41M">[91]전기일위대가!#REF!</definedName>
    <definedName name="E41P" localSheetId="7">[91]전기일위대가!#REF!</definedName>
    <definedName name="E41P">[91]전기일위대가!#REF!</definedName>
    <definedName name="E42M" localSheetId="7">[91]전기일위대가!#REF!</definedName>
    <definedName name="E42M">[91]전기일위대가!#REF!</definedName>
    <definedName name="E42P" localSheetId="7">[91]전기일위대가!#REF!</definedName>
    <definedName name="E42P">[91]전기일위대가!#REF!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 localSheetId="7">[91]전기일위대가!#REF!</definedName>
    <definedName name="E48M">[91]전기일위대가!#REF!</definedName>
    <definedName name="E48P" localSheetId="7">[91]전기일위대가!#REF!</definedName>
    <definedName name="E48P">[91]전기일위대가!#REF!</definedName>
    <definedName name="E49M">#REF!</definedName>
    <definedName name="E49P">#REF!</definedName>
    <definedName name="E4M">#REF!</definedName>
    <definedName name="E4P">#REF!</definedName>
    <definedName name="E50M">#REF!</definedName>
    <definedName name="E50P">#REF!</definedName>
    <definedName name="E51E">#REF!</definedName>
    <definedName name="E52M" localSheetId="7">[91]전기일위대가!#REF!</definedName>
    <definedName name="E52M">[91]전기일위대가!#REF!</definedName>
    <definedName name="E52P" localSheetId="7">[91]전기일위대가!#REF!</definedName>
    <definedName name="E52P">[91]전기일위대가!#REF!</definedName>
    <definedName name="E53M" localSheetId="7">[91]전기일위대가!#REF!</definedName>
    <definedName name="E53M">[91]전기일위대가!#REF!</definedName>
    <definedName name="E53P" localSheetId="7">[91]전기일위대가!#REF!</definedName>
    <definedName name="E53P">[91]전기일위대가!#REF!</definedName>
    <definedName name="E54M" localSheetId="7">[91]전기일위대가!#REF!</definedName>
    <definedName name="E54M">[91]전기일위대가!#REF!</definedName>
    <definedName name="E54P" localSheetId="7">[91]전기일위대가!#REF!</definedName>
    <definedName name="E54P">[91]전기일위대가!#REF!</definedName>
    <definedName name="E55M" localSheetId="7">[91]전기일위대가!#REF!</definedName>
    <definedName name="E55M">[91]전기일위대가!#REF!</definedName>
    <definedName name="E55P" localSheetId="7">[91]전기일위대가!#REF!</definedName>
    <definedName name="E55P">[91]전기일위대가!#REF!</definedName>
    <definedName name="E56M" localSheetId="7">[91]전기일위대가!#REF!</definedName>
    <definedName name="E56M">[91]전기일위대가!#REF!</definedName>
    <definedName name="E56P" localSheetId="7">[91]전기일위대가!#REF!</definedName>
    <definedName name="E56P">[91]전기일위대가!#REF!</definedName>
    <definedName name="E57M" localSheetId="7">[91]전기일위대가!#REF!</definedName>
    <definedName name="E57M">[91]전기일위대가!#REF!</definedName>
    <definedName name="E57P" localSheetId="7">[91]전기일위대가!#REF!</definedName>
    <definedName name="E57P">[91]전기일위대가!#REF!</definedName>
    <definedName name="E58M" localSheetId="7">[91]전기일위대가!#REF!</definedName>
    <definedName name="E58M">[91]전기일위대가!#REF!</definedName>
    <definedName name="E58P" localSheetId="7">[91]전기일위대가!#REF!</definedName>
    <definedName name="E58P">[91]전기일위대가!#REF!</definedName>
    <definedName name="E59M" localSheetId="7">[91]전기일위대가!#REF!</definedName>
    <definedName name="E59M">[91]전기일위대가!#REF!</definedName>
    <definedName name="E59P" localSheetId="7">[91]전기일위대가!#REF!</definedName>
    <definedName name="E59P">[91]전기일위대가!#REF!</definedName>
    <definedName name="E5M">#REF!</definedName>
    <definedName name="E5P">#REF!</definedName>
    <definedName name="E5S1">[90]Sheet1!$E$5</definedName>
    <definedName name="E60M" localSheetId="7">[91]전기일위대가!#REF!</definedName>
    <definedName name="E60M">[91]전기일위대가!#REF!</definedName>
    <definedName name="E60P" localSheetId="7">[91]전기일위대가!#REF!</definedName>
    <definedName name="E60P">[91]전기일위대가!#REF!</definedName>
    <definedName name="E61M" localSheetId="7">[91]전기일위대가!#REF!</definedName>
    <definedName name="E61M">[91]전기일위대가!#REF!</definedName>
    <definedName name="E61P" localSheetId="7">[91]전기일위대가!#REF!</definedName>
    <definedName name="E61P">[91]전기일위대가!#REF!</definedName>
    <definedName name="E62M" localSheetId="7">[91]전기일위대가!#REF!</definedName>
    <definedName name="E62M">[91]전기일위대가!#REF!</definedName>
    <definedName name="E62P" localSheetId="7">[91]전기일위대가!#REF!</definedName>
    <definedName name="E62P">[91]전기일위대가!#REF!</definedName>
    <definedName name="E63M" localSheetId="7">[91]전기일위대가!#REF!</definedName>
    <definedName name="E63M">[91]전기일위대가!#REF!</definedName>
    <definedName name="E63P" localSheetId="7">[91]전기일위대가!#REF!</definedName>
    <definedName name="E63P">[91]전기일위대가!#REF!</definedName>
    <definedName name="E64M" localSheetId="7">[91]전기일위대가!#REF!</definedName>
    <definedName name="E64M">[91]전기일위대가!#REF!</definedName>
    <definedName name="E64P" localSheetId="7">[91]전기일위대가!#REF!</definedName>
    <definedName name="E64P">[91]전기일위대가!#REF!</definedName>
    <definedName name="E65M" localSheetId="7">[91]전기일위대가!#REF!</definedName>
    <definedName name="E65M">[91]전기일위대가!#REF!</definedName>
    <definedName name="E65P" localSheetId="7">[91]전기일위대가!#REF!</definedName>
    <definedName name="E65P">[91]전기일위대가!#REF!</definedName>
    <definedName name="E66M" localSheetId="7">[91]전기일위대가!#REF!</definedName>
    <definedName name="E66M">[91]전기일위대가!#REF!</definedName>
    <definedName name="E66P" localSheetId="7">[91]전기일위대가!#REF!</definedName>
    <definedName name="E66P">[91]전기일위대가!#REF!</definedName>
    <definedName name="E67M" localSheetId="7">[91]전기일위대가!#REF!</definedName>
    <definedName name="E67M">[91]전기일위대가!#REF!</definedName>
    <definedName name="E67P" localSheetId="7">[91]전기일위대가!#REF!</definedName>
    <definedName name="E67P">[91]전기일위대가!#REF!</definedName>
    <definedName name="E68M" localSheetId="7">[91]전기일위대가!#REF!</definedName>
    <definedName name="E68M">[91]전기일위대가!#REF!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FD">#REF!</definedName>
    <definedName name="EARTH">[0]!EARTH</definedName>
    <definedName name="EarthFacter">#REF!</definedName>
    <definedName name="earthp">#REF!</definedName>
    <definedName name="EARTHSAPDATA.StartProgram">[0]!EARTHSAPDATA.StartProgram</definedName>
    <definedName name="EARTHSAPDATA.StartProgram1">[0]!EARTHSAPDATA.StartProgram1</definedName>
    <definedName name="EARTHSAPDATA.StartProgram2">[0]!EARTHSAPDATA.StartProgram2</definedName>
    <definedName name="EB">#REF!</definedName>
    <definedName name="EC">#REF!</definedName>
    <definedName name="ECX">#REF!</definedName>
    <definedName name="ECX10C2V">#REF!</definedName>
    <definedName name="ED" hidden="1">#REF!</definedName>
    <definedName name="EDC">#REF!,#REF!</definedName>
    <definedName name="EDD">#REF!</definedName>
    <definedName name="EDE">#REF!</definedName>
    <definedName name="edfef">[89]교각계산!$E$32</definedName>
    <definedName name="EDFWRF">#REF!</definedName>
    <definedName name="edgh">#REF!</definedName>
    <definedName name="EDR5W">'[92]ABUT수량-A1'!$T$25</definedName>
    <definedName name="edssqq" hidden="1">{#N/A,#N/A,FALSE,"혼합골재"}</definedName>
    <definedName name="edtgh">#REF!</definedName>
    <definedName name="ee" localSheetId="7" hidden="1">{#N/A,#N/A,FALSE,"단가표지"}</definedName>
    <definedName name="ee" hidden="1">{#N/A,#N/A,FALSE,"단가표지"}</definedName>
    <definedName name="EED">#REF!</definedName>
    <definedName name="EEDD">#REF!</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송운" hidden="1">{#N/A,#N/A,FALSE,"운반시간"}</definedName>
    <definedName name="eee_1" hidden="1">{#N/A,#N/A,FALSE,"2~8번"}</definedName>
    <definedName name="EEEE">#REF!</definedName>
    <definedName name="EEEEE">[0]!EEEEE</definedName>
    <definedName name="EEEEEE">[0]!EEEEEE</definedName>
    <definedName name="eeeeeee" hidden="1">{"'자리배치도'!$AG$1:$CI$28"}</definedName>
    <definedName name="ef">[15]Sheet16!#REF!</definedName>
    <definedName name="efd" hidden="1">{#N/A,#N/A,FALSE,"명세표"}</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FEFE">#REF!</definedName>
    <definedName name="EFEZ3RHF">#REF!</definedName>
    <definedName name="EFF">#REF!</definedName>
    <definedName name="EFG" hidden="1">{"'용역비'!$A$4:$C$8"}</definedName>
    <definedName name="EFXFEF">'[93]ABUT수량-A1'!$T$25</definedName>
    <definedName name="EGE" hidden="1">{"'용역비'!$A$4:$C$8"}</definedName>
    <definedName name="EGERG">#REF!</definedName>
    <definedName name="egfsdfer">#REF!</definedName>
    <definedName name="EGG">#REF!</definedName>
    <definedName name="egt">#REF!</definedName>
    <definedName name="EHD">#REF!</definedName>
    <definedName name="ehyt">#REF!</definedName>
    <definedName name="eight">[65]버스운행안내!$J$8</definedName>
    <definedName name="EIRP" localSheetId="7">#REF!</definedName>
    <definedName name="EIRP">#REF!</definedName>
    <definedName name="ej" hidden="1">{"'용역비'!$A$4:$C$8"}</definedName>
    <definedName name="ek">#REF!</definedName>
    <definedName name="el">[44]설계조건!#REF!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ec1" localSheetId="7">#REF!</definedName>
    <definedName name="elec1">#REF!</definedName>
    <definedName name="elec2" localSheetId="7">#REF!</definedName>
    <definedName name="elec2">#REF!</definedName>
    <definedName name="elec3" localSheetId="7">#REF!</definedName>
    <definedName name="elec3">#REF!</definedName>
    <definedName name="elec4" localSheetId="7">#REF!</definedName>
    <definedName name="elec4">#REF!</definedName>
    <definedName name="elec5" localSheetId="7">#REF!</definedName>
    <definedName name="elec5">#REF!</definedName>
    <definedName name="elec6" localSheetId="7">#REF!</definedName>
    <definedName name="elec6">#REF!</definedName>
    <definedName name="ELEV">#REF!</definedName>
    <definedName name="ELFE">#REF!</definedName>
    <definedName name="ELI">#REF!</definedName>
    <definedName name="ELP" localSheetId="7">#REF!</definedName>
    <definedName name="ELP">#REF!</definedName>
    <definedName name="ELP100노">#REF!</definedName>
    <definedName name="ELP50노">#REF!</definedName>
    <definedName name="ELP80노">#REF!</definedName>
    <definedName name="ELP전선관_30Φ" localSheetId="7">[94]가로등기초!#REF!</definedName>
    <definedName name="ELP전선관_30Φ">[94]가로등기초!#REF!</definedName>
    <definedName name="ELP할증">#REF!</definedName>
    <definedName name="Em">#REF!</definedName>
    <definedName name="EMDRLR">#REF!</definedName>
    <definedName name="Emst10">#REF!</definedName>
    <definedName name="EN">#REF!</definedName>
    <definedName name="end">[65]버스운행안내!$H$6</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SK" hidden="1">{#N/A,#N/A,FALSE,"배수2"}</definedName>
    <definedName name="eor">#REF!</definedName>
    <definedName name="EPOXY">#REF!</definedName>
    <definedName name="EPS">#REF!</definedName>
    <definedName name="ER">#REF!</definedName>
    <definedName name="ER31C3.5">#REF!</definedName>
    <definedName name="ERD">#REF!</definedName>
    <definedName name="ERER" localSheetId="7">#REF!</definedName>
    <definedName name="ERER">#REF!</definedName>
    <definedName name="erfg">BlankMacro1</definedName>
    <definedName name="ERGFD">#REF!</definedName>
    <definedName name="ERGR">#REF!</definedName>
    <definedName name="ERR">#REF!</definedName>
    <definedName name="errrrrrrrrrr">#REF!</definedName>
    <definedName name="ERSDFE">[95]우각부보강!#REF!</definedName>
    <definedName name="ERT">[15]발전기!#REF!</definedName>
    <definedName name="ertyertye" hidden="1">{"'용역비'!$A$4:$C$8"}</definedName>
    <definedName name="ERYETY" hidden="1">#REF!</definedName>
    <definedName name="Es">#REF!</definedName>
    <definedName name="ESAF">[96]우각부보강!#REF!</definedName>
    <definedName name="ESAGDGR">#REF!</definedName>
    <definedName name="est">#REF!</definedName>
    <definedName name="ESVE">#REF!</definedName>
    <definedName name="ES시트">#REF!</definedName>
    <definedName name="etr">#REF!</definedName>
    <definedName name="ETRDR">'[92]ABUT수량-A1'!$T$25</definedName>
    <definedName name="ETYETY" hidden="1">{"'용역비'!$A$4:$C$8"}</definedName>
    <definedName name="etyj" hidden="1">{"'용역비'!$A$4:$C$8"}</definedName>
    <definedName name="etyjj" hidden="1">{"'용역비'!$A$4:$C$8"}</definedName>
    <definedName name="ETYJTYJ" hidden="1">{"'용역비'!$A$4:$C$8"}</definedName>
    <definedName name="Euro">#REF!</definedName>
    <definedName name="EW">#N/A</definedName>
    <definedName name="EWAFADS" hidden="1">[15]Sheet14!$M$61:$M$130</definedName>
    <definedName name="EWDWQD">#REF!</definedName>
    <definedName name="EWF">#REF!,#REF!</definedName>
    <definedName name="EWFDA" hidden="1">[15]Sheet14!$Q$45:$AT$45</definedName>
    <definedName name="EWFDSVF">#REF!</definedName>
    <definedName name="EWR" hidden="1">[15]XXXXXX!$S$48:$AV$48</definedName>
    <definedName name="EWRDWQ">#REF!</definedName>
    <definedName name="ewrertr4" hidden="1">{"'자리배치도'!$AG$1:$CI$28"}</definedName>
    <definedName name="EWT">[15]XXXXXX!$L$38</definedName>
    <definedName name="Exchange_Rate">#REF!</definedName>
    <definedName name="EXE" localSheetId="7">BlankMacro1</definedName>
    <definedName name="EXE">BlankMacro1</definedName>
    <definedName name="EXTRA">#REF!</definedName>
    <definedName name="_xlnm.Extract" localSheetId="7">#REF!</definedName>
    <definedName name="_xlnm.Extract">#REF!</definedName>
    <definedName name="Extract_MI" localSheetId="7">#REF!</definedName>
    <definedName name="Extract_MI">#REF!</definedName>
    <definedName name="E부속자재추가">#REF!</definedName>
    <definedName name="E부속자재추가1">#REF!</definedName>
    <definedName name="E부속자재추가2">[61]산출및내역!#REF!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 localSheetId="7">[55]자재단가비교표!#REF!</definedName>
    <definedName name="F">[55]자재단가비교표!#REF!</definedName>
    <definedName name="F___0">#REF!</definedName>
    <definedName name="F___11">#REF!</definedName>
    <definedName name="F___12">#REF!</definedName>
    <definedName name="F___8">#REF!</definedName>
    <definedName name="F_CODE">#N/A</definedName>
    <definedName name="F_CODE1">#REF!</definedName>
    <definedName name="F_DES" localSheetId="7">#REF!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 localSheetId="7">#REF!</definedName>
    <definedName name="F_LA0">#REF!</definedName>
    <definedName name="F_LVL">#N/A</definedName>
    <definedName name="F_MA">#N/A</definedName>
    <definedName name="F_MA0" localSheetId="7">#REF!</definedName>
    <definedName name="F_MA0">#REF!</definedName>
    <definedName name="F_MEMO">#N/A</definedName>
    <definedName name="F_PAGE">#N/A</definedName>
    <definedName name="F_QINC">#N/A</definedName>
    <definedName name="F_QMOD">#N/A</definedName>
    <definedName name="F_QQTY" localSheetId="7">#REF!</definedName>
    <definedName name="F_QQTY">#REF!</definedName>
    <definedName name="F_QUNIT" localSheetId="7">#REF!</definedName>
    <definedName name="F_QUNIT">#REF!</definedName>
    <definedName name="F_QVAL">#N/A</definedName>
    <definedName name="F_REMK">#N/A</definedName>
    <definedName name="F_SEQ">#N/A</definedName>
    <definedName name="F_SIZE" localSheetId="7">#REF!</definedName>
    <definedName name="F_SIZE">#REF!</definedName>
    <definedName name="F_SOS">#N/A</definedName>
    <definedName name="F_TMOD">#N/A</definedName>
    <definedName name="F_TQTY">#N/A</definedName>
    <definedName name="F_TUNIT">#N/A</definedName>
    <definedName name="F_UNIT">#N/A</definedName>
    <definedName name="F10LX">[19]INPUT!#REF!</definedName>
    <definedName name="F10LY">[19]INPUT!#REF!</definedName>
    <definedName name="F10RX">[19]INPUT!#REF!</definedName>
    <definedName name="F10RY">[19]INPUT!#REF!</definedName>
    <definedName name="F1F">[63]교각1!#REF!</definedName>
    <definedName name="F1층">#REF!</definedName>
    <definedName name="F2F">[63]교각1!#REF!</definedName>
    <definedName name="F3F">[63]교각1!#REF!</definedName>
    <definedName name="F3LX">[19]INPUT!#REF!</definedName>
    <definedName name="F3LY">[19]INPUT!#REF!</definedName>
    <definedName name="F3RX">[19]INPUT!#REF!</definedName>
    <definedName name="F3RY">[19]INPUT!#REF!</definedName>
    <definedName name="F4ESF">'[97]ABUT수량-A1'!$T$25</definedName>
    <definedName name="F4LX">[19]INPUT!#REF!</definedName>
    <definedName name="F4LY">[19]INPUT!#REF!</definedName>
    <definedName name="F4RX">[19]INPUT!#REF!</definedName>
    <definedName name="F4RY">[19]INPUT!#REF!</definedName>
    <definedName name="F5LX">[19]INPUT!#REF!</definedName>
    <definedName name="F5LY">[19]INPUT!#REF!</definedName>
    <definedName name="F5RX">[19]INPUT!#REF!</definedName>
    <definedName name="F5RY">[19]INPUT!#REF!</definedName>
    <definedName name="F6LX">[19]INPUT!#REF!</definedName>
    <definedName name="F6LY">[19]INPUT!#REF!</definedName>
    <definedName name="F6RX">[19]INPUT!#REF!</definedName>
    <definedName name="F6RY">[19]INPUT!#REF!</definedName>
    <definedName name="F7LX">[19]INPUT!#REF!</definedName>
    <definedName name="F7LY">[19]INPUT!#REF!</definedName>
    <definedName name="F7RX">[19]INPUT!#REF!</definedName>
    <definedName name="F7RY">[19]INPUT!#REF!</definedName>
    <definedName name="F8LX">[19]INPUT!#REF!</definedName>
    <definedName name="F8LY">[19]INPUT!#REF!</definedName>
    <definedName name="F8RX">[19]INPUT!#REF!</definedName>
    <definedName name="F8RY">[19]INPUT!#REF!</definedName>
    <definedName name="F9LX">[19]INPUT!#REF!</definedName>
    <definedName name="F9LY">[19]INPUT!#REF!</definedName>
    <definedName name="F9RX">[19]INPUT!#REF!</definedName>
    <definedName name="F9RY">[19]INPUT!#REF!</definedName>
    <definedName name="fact" localSheetId="7">#REF!</definedName>
    <definedName name="fact">#REF!</definedName>
    <definedName name="faCTOR">#REF!</definedName>
    <definedName name="fafdfe">'[16]ABUT수량-A1'!$T$25</definedName>
    <definedName name="fb">#REF!</definedName>
    <definedName name="FBALJUC">#N/A</definedName>
    <definedName name="FC_B">#REF!</definedName>
    <definedName name="Fck">#REF!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AVD">#REF!</definedName>
    <definedName name="FDBGDF">#REF!</definedName>
    <definedName name="fdc" hidden="1">{#N/A,#N/A,FALSE,"명세표"}</definedName>
    <definedName name="FDCOMP1">#N/A</definedName>
    <definedName name="FDCOMP2">#N/A</definedName>
    <definedName name="FDCOST">#N/A</definedName>
    <definedName name="FDDSF">#REF!</definedName>
    <definedName name="FDEDS">#REF!</definedName>
    <definedName name="FDFD">'[83]ABUT수량-A1'!$T$25</definedName>
    <definedName name="FDFDF">#REF!</definedName>
    <definedName name="fdfdfd">'[83]ABUT수량-A1'!$T$25</definedName>
    <definedName name="FDFDFDE">'[93]ABUT수량-A1'!$T$25</definedName>
    <definedName name="FDFDS">#REF!,#REF!</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fd">#REF!</definedName>
    <definedName name="FDFES">#REF!</definedName>
    <definedName name="fdfezf">#REF!</definedName>
    <definedName name="fdfr">#REF!</definedName>
    <definedName name="FDFREZ">'[16]ABUT수량-A1'!$T$25</definedName>
    <definedName name="fdfs">#REF!</definedName>
    <definedName name="FDGDFAGFD" hidden="1">{#N/A,#N/A,FALSE,"포장1";#N/A,#N/A,FALSE,"포장1"}</definedName>
    <definedName name="fdgds" hidden="1">{#N/A,#N/A,FALSE,"명세표"}</definedName>
    <definedName name="FDGFD">#REF!</definedName>
    <definedName name="fdgfdg" hidden="1">{#N/A,#N/A,FALSE,"2~8번"}</definedName>
    <definedName name="FDGFDGDGDGF" localSheetId="7">#REF!</definedName>
    <definedName name="FDGFDGDGDGF">#REF!</definedName>
    <definedName name="fdgfdsg" hidden="1">{#N/A,#N/A,FALSE,"명세표"}</definedName>
    <definedName name="fdgferfd">'[98]ABUT수량-A1'!$T$25</definedName>
    <definedName name="fdgfgf" hidden="1">{#N/A,#N/A,FALSE,"운반시간"}</definedName>
    <definedName name="fdgs" hidden="1">{#N/A,#N/A,FALSE,"명세표"}</definedName>
    <definedName name="fdgsf" hidden="1">{#N/A,#N/A,FALSE,"명세표"}</definedName>
    <definedName name="fdgsg" hidden="1">{#N/A,#N/A,FALSE,"명세표"}</definedName>
    <definedName name="fdgz">#REF!</definedName>
    <definedName name="FDRD">'[16]ABUT수량-A1'!$T$25</definedName>
    <definedName name="FDREER">#REF!</definedName>
    <definedName name="fdrefd">#REF!</definedName>
    <definedName name="fdresefe">'[97]ABUT수량-A1'!$T$25</definedName>
    <definedName name="fdrf">#REF!</definedName>
    <definedName name="FDRHGFDS">#REF!</definedName>
    <definedName name="FDRS">#REF!</definedName>
    <definedName name="fds" hidden="1">{#N/A,#N/A,FALSE,"부대2"}</definedName>
    <definedName name="FDSA" hidden="1">#REF!</definedName>
    <definedName name="FDSED">#REF!</definedName>
    <definedName name="fdsg" hidden="1">{#N/A,#N/A,FALSE,"명세표"}</definedName>
    <definedName name="fdsgfgr" hidden="1">{#N/A,#N/A,FALSE,"명세표"}</definedName>
    <definedName name="fdsgs" hidden="1">{#N/A,#N/A,FALSE,"명세표"}</definedName>
    <definedName name="FDSREF">#REF!</definedName>
    <definedName name="FDSREW">'[16]ABUT수량-A1'!$T$25</definedName>
    <definedName name="FDSV">#REF!</definedName>
    <definedName name="fdtdhg">#REF!</definedName>
    <definedName name="FDTRJHR">#REF!</definedName>
    <definedName name="FDV">#REF!</definedName>
    <definedName name="FDVG">#REF!</definedName>
    <definedName name="FE">#REF!</definedName>
    <definedName name="FE10L">[19]INPUT!#REF!</definedName>
    <definedName name="FE10R">[19]INPUT!#REF!</definedName>
    <definedName name="FE3L">[19]INPUT!#REF!</definedName>
    <definedName name="FE3R">[19]INPUT!#REF!</definedName>
    <definedName name="FE4L">[19]INPUT!#REF!</definedName>
    <definedName name="FE4R">[19]INPUT!#REF!</definedName>
    <definedName name="FE5L">[19]INPUT!#REF!</definedName>
    <definedName name="FE5R">[19]INPUT!#REF!</definedName>
    <definedName name="FE6L">[19]INPUT!#REF!</definedName>
    <definedName name="FE6R">[19]INPUT!#REF!</definedName>
    <definedName name="FE7L">[19]INPUT!#REF!</definedName>
    <definedName name="FE7R">[19]INPUT!#REF!</definedName>
    <definedName name="FE8L">[19]INPUT!#REF!</definedName>
    <definedName name="FE8R">[19]INPUT!#REF!</definedName>
    <definedName name="FE9L">[19]INPUT!#REF!</definedName>
    <definedName name="FE9R">[19]INPUT!#REF!</definedName>
    <definedName name="FEAGWS">'[16]ABUT수량-A1'!$T$25</definedName>
    <definedName name="FEDFD">#REF!</definedName>
    <definedName name="FEDFE">[89]교각계산!$M$38</definedName>
    <definedName name="fedsfef">#REF!</definedName>
    <definedName name="fedsgfdf">#REF!</definedName>
    <definedName name="FEE">#REF!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a">#REF!</definedName>
    <definedName name="FEFDFE">'[16]ABUT수량-A1'!$T$25</definedName>
    <definedName name="FEFDG4">#REF!</definedName>
    <definedName name="fefdsfef">#REF!</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FDEF">#REF!</definedName>
    <definedName name="fefesfe">[89]교각계산!$M$38</definedName>
    <definedName name="feffdf">#REF!</definedName>
    <definedName name="fegfef">#REF!</definedName>
    <definedName name="ferff">#REF!</definedName>
    <definedName name="fese">#REF!</definedName>
    <definedName name="fesfef">#REF!</definedName>
    <definedName name="FESR">[24]교각계산!$E$32</definedName>
    <definedName name="fesrear">#REF!</definedName>
    <definedName name="FETDSTGFD">'[83]ABUT수량-A1'!$T$25</definedName>
    <definedName name="feterfdf">'[16]ABUT수량-A1'!$T$25</definedName>
    <definedName name="fetgsdg">#REF!</definedName>
    <definedName name="FEXRE">#REF!</definedName>
    <definedName name="FEXZE">'[16]ABUT수량-A1'!$T$25</definedName>
    <definedName name="fezdfdf">[89]교각계산!$M$38</definedName>
    <definedName name="ff" localSheetId="7" hidden="1">{#N/A,#N/A,FALSE,"운반시간"}</definedName>
    <definedName name="ff" hidden="1">{#N/A,#N/A,FALSE,"운반시간"}</definedName>
    <definedName name="FFC">#REF!</definedName>
    <definedName name="FFDGGFD" localSheetId="7">#REF!</definedName>
    <definedName name="FFDGGFD">#REF!</definedName>
    <definedName name="FFDGGFD___0">#REF!</definedName>
    <definedName name="FFDGGFD___11">#REF!</definedName>
    <definedName name="FFDGGFD___12">#REF!</definedName>
    <definedName name="FFDGGFD___8">#REF!</definedName>
    <definedName name="FFD호ㅗㅗ" hidden="1">[99]노임단가!#REF!</definedName>
    <definedName name="fff">[100]일위대가목차!$D$3:$D$9</definedName>
    <definedName name="FFFF" localSheetId="7">#REF!</definedName>
    <definedName name="FFFF">#REF!</definedName>
    <definedName name="FFFF___0">#REF!</definedName>
    <definedName name="FFFF___11">#REF!</definedName>
    <definedName name="FFFF___12">#REF!</definedName>
    <definedName name="FFFF___8">#REF!</definedName>
    <definedName name="FFFFF" localSheetId="7">#REF!</definedName>
    <definedName name="FFFFF">#REF!</definedName>
    <definedName name="FFFFF___0">#REF!</definedName>
    <definedName name="FFFFF___11">#REF!</definedName>
    <definedName name="FFFFF___12">#REF!</definedName>
    <definedName name="FFFFF___8">#REF!</definedName>
    <definedName name="ffffff" hidden="1">{#N/A,#N/A,FALSE,"조골재"}</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g">[0]!dgh</definedName>
    <definedName name="ffh">#REF!</definedName>
    <definedName name="ffk" hidden="1">#REF!</definedName>
    <definedName name="FFVG">#REF!</definedName>
    <definedName name="FG" localSheetId="7">#REF!</definedName>
    <definedName name="FG">#REF!</definedName>
    <definedName name="FG28TBTB4RTDK">#REF!</definedName>
    <definedName name="FG44TBTB4RTDKDK">#REF!</definedName>
    <definedName name="FG46TBTB4RTDKDK">#REF!</definedName>
    <definedName name="fgcfgg">#REF!</definedName>
    <definedName name="FGD" localSheetId="7">#REF!</definedName>
    <definedName name="FGD">#REF!</definedName>
    <definedName name="FGDAG" hidden="1">{#N/A,#N/A,FALSE,"포장2"}</definedName>
    <definedName name="FGDAGFG" hidden="1">{#N/A,#N/A,FALSE,"혼합골재"}</definedName>
    <definedName name="fgds" hidden="1">{#N/A,#N/A,FALSE,"명세표"}</definedName>
    <definedName name="FGF">#REF!</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gfdxgr">#REF!</definedName>
    <definedName name="FGGG" localSheetId="7">#REF!</definedName>
    <definedName name="FGGG">#REF!</definedName>
    <definedName name="fggggg">#REF!,#REF!,#REF!</definedName>
    <definedName name="FGH">#REF!,#REF!</definedName>
    <definedName name="fghfdagfd" hidden="1">{#N/A,#N/A,FALSE,"표지목차"}</definedName>
    <definedName name="FGHFHFHFHF" localSheetId="7">#REF!</definedName>
    <definedName name="FGHFHFHFHF">#REF!</definedName>
    <definedName name="FGNNAME">#N/A</definedName>
    <definedName name="fgPDPDDKDKDKDKDKTBSPSPSPSPRTPRL">[101]예산M12A!#REF!</definedName>
    <definedName name="FGPRPRRKRKRKTBTB2RTDKDK">'[102]VENDOR LIST'!#REF!</definedName>
    <definedName name="FGPRRKRKRKRKPDPDDKDKDKDKDKTBSPS">[101]예산M12A!#REF!</definedName>
    <definedName name="FGPRRKRKRKRKRTDKDKDK">[101]예산M12A!#REF!</definedName>
    <definedName name="FGPRRKRKRKRKTB0TB2TB0RTDKDK">[101]예산M12A!#REF!</definedName>
    <definedName name="FGPRTBTB1RTDKDK">#REF!</definedName>
    <definedName name="FGR">#REF!</definedName>
    <definedName name="fgrg">#REF!</definedName>
    <definedName name="FGRKRKRKRKRKRKRKRKRKRKRKRKRKRKR">#REF!</definedName>
    <definedName name="FGRKRKRKRKRKRKRKRKRKRKRKRKRKRKT">#REF!</definedName>
    <definedName name="fgs" hidden="1">{#N/A,#N/A,FALSE,"명세표"}</definedName>
    <definedName name="fgsrf" hidden="1">{#N/A,#N/A,FALSE,"명세표"}</definedName>
    <definedName name="fgt">BlankMacro1</definedName>
    <definedName name="FGV">#REF!</definedName>
    <definedName name="FH" hidden="1">[15]XXXXXX!$S$47:$AV$47</definedName>
    <definedName name="FH10L">[19]INPUT!#REF!</definedName>
    <definedName name="FH10R">[19]INPUT!#REF!</definedName>
    <definedName name="FH3L">[19]INPUT!#REF!</definedName>
    <definedName name="FH3R">[19]INPUT!#REF!</definedName>
    <definedName name="FH4L">[19]INPUT!#REF!</definedName>
    <definedName name="FH4R">[19]INPUT!#REF!</definedName>
    <definedName name="FH5L">[19]INPUT!#REF!</definedName>
    <definedName name="FH5R">[19]INPUT!#REF!</definedName>
    <definedName name="FH6L">[19]INPUT!#REF!</definedName>
    <definedName name="FH6R">[19]INPUT!#REF!</definedName>
    <definedName name="FH7L">[19]INPUT!#REF!</definedName>
    <definedName name="FH7R">[19]INPUT!#REF!</definedName>
    <definedName name="FH8L">[19]INPUT!#REF!</definedName>
    <definedName name="FH8R">[19]INPUT!#REF!</definedName>
    <definedName name="FH9L">[19]INPUT!#REF!</definedName>
    <definedName name="FH9R">[19]INPUT!#REF!</definedName>
    <definedName name="fhddg" hidden="1">{#N/A,#N/A,FALSE,"부대1"}</definedName>
    <definedName name="fhdkjf" hidden="1">{#N/A,#N/A,FALSE,"골재소요량";#N/A,#N/A,FALSE,"골재소요량"}</definedName>
    <definedName name="FHFH" hidden="1">[103]수량산출!$A$1:$A$8561</definedName>
    <definedName name="FHFHFHFHFGHF" localSheetId="7">#REF!</definedName>
    <definedName name="FHFHFHFHFGHF">#REF!</definedName>
    <definedName name="FHFK" localSheetId="7" hidden="1">[103]수량산출!#REF!</definedName>
    <definedName name="FHFK" hidden="1">[103]수량산출!#REF!</definedName>
    <definedName name="FHGX">#REF!</definedName>
    <definedName name="fhigr">[0]!BlankMacro1</definedName>
    <definedName name="FHIGR1">[0]!BlankMacro1</definedName>
    <definedName name="FIELD">#REF!</definedName>
    <definedName name="fill" hidden="1">#REF!</definedName>
    <definedName name="FIPDATE">#N/A</definedName>
    <definedName name="FIRE">[104]!Macro10</definedName>
    <definedName name="fiud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ive">[65]버스운행안내!$G$8</definedName>
    <definedName name="FIXT">[103]데이타!$U$23:$V$50</definedName>
    <definedName name="fj">#REF!</definedName>
    <definedName name="FJCOST">#N/A</definedName>
    <definedName name="fjlmm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JSDHF" hidden="1">{#N/A,#N/A,FALSE,"단가표지"}</definedName>
    <definedName name="FK" hidden="1">{"'용역비'!$A$4:$C$8"}</definedName>
    <definedName name="fkalsjdioa">#REF!</definedName>
    <definedName name="FKDF">#REF!</definedName>
    <definedName name="FL">#N/A</definedName>
    <definedName name="FL96광속">#REF!</definedName>
    <definedName name="flag" localSheetId="7">#REF!</definedName>
    <definedName name="flag">#REF!</definedName>
    <definedName name="fld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uylfuy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y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m">#REF!</definedName>
    <definedName name="FN">[63]교각1!#REF!</definedName>
    <definedName name="FNCOST">#N/A</definedName>
    <definedName name="foo">ErrorHandler_1</definedName>
    <definedName name="FOOT1">[44]설계조건!#REF!</definedName>
    <definedName name="FOOT2">[44]설계조건!#REF!</definedName>
    <definedName name="FOOT3">[44]설계조건!#REF!</definedName>
    <definedName name="FOUND_A">#REF!</definedName>
    <definedName name="FOUND_H">#REF!</definedName>
    <definedName name="four">[65]버스운행안내!$F$8</definedName>
    <definedName name="FPRINO">#N/A</definedName>
    <definedName name="FR">#REF!</definedName>
    <definedName name="FR310C2.0">#REF!</definedName>
    <definedName name="FR310C3.5">#REF!</definedName>
    <definedName name="FR312C2.0">#REF!</definedName>
    <definedName name="FR312C3.5">#REF!</definedName>
    <definedName name="FR315C2.0">#REF!</definedName>
    <definedName name="FR315C3.5">#REF!</definedName>
    <definedName name="FR316C2.0">#REF!</definedName>
    <definedName name="FR316C3.5">#REF!</definedName>
    <definedName name="FR318C2.0">#REF!</definedName>
    <definedName name="FR318C3.5">#REF!</definedName>
    <definedName name="FR319C2.0">#REF!</definedName>
    <definedName name="FR319C3.5">#REF!</definedName>
    <definedName name="FR31C2.0">#REF!</definedName>
    <definedName name="FR320C2.0">#REF!</definedName>
    <definedName name="FR320C3.5">#REF!</definedName>
    <definedName name="FR324C2.0">#REF!</definedName>
    <definedName name="FR324C3.5">#REF!</definedName>
    <definedName name="FR327C2.0">#REF!</definedName>
    <definedName name="FR327C3.5">#REF!</definedName>
    <definedName name="FR32C2.0">#REF!</definedName>
    <definedName name="FR32C3.5">#REF!</definedName>
    <definedName name="FR330C2.0">#REF!</definedName>
    <definedName name="FR330C3.5">#REF!</definedName>
    <definedName name="FR33C2.0">#REF!</definedName>
    <definedName name="FR33C3.5">#REF!</definedName>
    <definedName name="FR34C2.0">#REF!</definedName>
    <definedName name="FR34C3.5">#REF!</definedName>
    <definedName name="FR35C2.0">#REF!</definedName>
    <definedName name="FR35C3.5">#REF!</definedName>
    <definedName name="FR36C2.0">#REF!</definedName>
    <definedName name="FR36C3.5">#REF!</definedName>
    <definedName name="FR37C2.0">#REF!</definedName>
    <definedName name="FR37C3.5">#REF!</definedName>
    <definedName name="FR38C2.0">#REF!</definedName>
    <definedName name="FR38C3.5">#REF!</definedName>
    <definedName name="FR39C2.0">#REF!</definedName>
    <definedName name="FR39C3.5">#REF!</definedName>
    <definedName name="FR8_1C">'[105]Macro(전선)'!$L$1</definedName>
    <definedName name="FR8_2C">'[105]Macro(전선)'!$M$1</definedName>
    <definedName name="FR8_3C">'[105]Macro(전선)'!$N$1</definedName>
    <definedName name="FR8_4C">'[105]Macro(전선)'!$O$1</definedName>
    <definedName name="FR814S">#REF!</definedName>
    <definedName name="FR81C100">#REF!</definedName>
    <definedName name="FR81C125">#REF!</definedName>
    <definedName name="FR81C150">#REF!</definedName>
    <definedName name="FR81C200">#REF!</definedName>
    <definedName name="FR81C250">#REF!</definedName>
    <definedName name="FR81C60">#REF!</definedName>
    <definedName name="FR81C80">#REF!</definedName>
    <definedName name="FR822S">#REF!</definedName>
    <definedName name="FR82C14">#REF!</definedName>
    <definedName name="FR82C2.0">#REF!</definedName>
    <definedName name="FR82C22">#REF!</definedName>
    <definedName name="FR82C3.5">#REF!</definedName>
    <definedName name="FR82C38">#REF!</definedName>
    <definedName name="FR82C5.5">#REF!</definedName>
    <definedName name="FR82C60">#REF!</definedName>
    <definedName name="FR82C8">#REF!</definedName>
    <definedName name="FR83C14">#REF!</definedName>
    <definedName name="FR83C2.0">#REF!</definedName>
    <definedName name="FR83C22">#REF!</definedName>
    <definedName name="FR83C3.5">#REF!</definedName>
    <definedName name="FR83C38">#REF!</definedName>
    <definedName name="FR83C5.5">#REF!</definedName>
    <definedName name="FR83C60">#REF!</definedName>
    <definedName name="FR83C8">#REF!</definedName>
    <definedName name="FR84C14">#REF!</definedName>
    <definedName name="FR84C2.0">#REF!</definedName>
    <definedName name="FR84C22">#REF!</definedName>
    <definedName name="FR84C3.5">#REF!</definedName>
    <definedName name="FR84C38">#REF!</definedName>
    <definedName name="FR84C5.5">#REF!</definedName>
    <definedName name="FR84C60">#REF!</definedName>
    <definedName name="FR84C8">#REF!</definedName>
    <definedName name="FR88S">#REF!</definedName>
    <definedName name="FRAR">#REF!</definedName>
    <definedName name="FRE">#REF!</definedName>
    <definedName name="FREE">#REF!</definedName>
    <definedName name="FRF">#REF!</definedName>
    <definedName name="frfrfrf">'[106]ABUT수량-A1'!$T$25</definedName>
    <definedName name="frt">#REF!</definedName>
    <definedName name="FS">#REF!</definedName>
    <definedName name="FSA" hidden="1">{#N/A,#N/A,FALSE,"조골재"}</definedName>
    <definedName name="FSCOST">#N/A</definedName>
    <definedName name="FSDF">#REF!,#REF!</definedName>
    <definedName name="FSDFSDF">[24]교각계산!$E$32</definedName>
    <definedName name="FSF">#REF!</definedName>
    <definedName name="fsg">'[107]1단계'!#REF!</definedName>
    <definedName name="FSGH">[15]발전기!#REF!</definedName>
    <definedName name="FSUYOCH">#N/A</definedName>
    <definedName name="FSVGF">#REF!</definedName>
    <definedName name="FSWADJK">#REF!</definedName>
    <definedName name="FT10TL">[19]INPUT!#REF!</definedName>
    <definedName name="FT10TR">[19]INPUT!#REF!</definedName>
    <definedName name="FT1TL">[19]INPUT!$A$13</definedName>
    <definedName name="FT1TR">[19]INPUT!$A$15</definedName>
    <definedName name="FT2TL">[19]INPUT!$A$43</definedName>
    <definedName name="FT2TR">[19]INPUT!$A$45</definedName>
    <definedName name="FT3TL">[19]INPUT!#REF!</definedName>
    <definedName name="FT3TR">[19]INPUT!#REF!</definedName>
    <definedName name="FT4TL">[19]INPUT!#REF!</definedName>
    <definedName name="FT4TR">[19]INPUT!#REF!</definedName>
    <definedName name="FT5TL">[19]INPUT!#REF!</definedName>
    <definedName name="FT5TR">[19]INPUT!#REF!</definedName>
    <definedName name="FT6TL">[19]INPUT!#REF!</definedName>
    <definedName name="FT6TR">[19]INPUT!#REF!</definedName>
    <definedName name="FT7TL">[19]INPUT!#REF!</definedName>
    <definedName name="FT7TR">[19]INPUT!#REF!</definedName>
    <definedName name="FT8TL">[19]INPUT!#REF!</definedName>
    <definedName name="FT8TR">[19]INPUT!#REF!</definedName>
    <definedName name="FT9TL">[19]INPUT!#REF!</definedName>
    <definedName name="FT9TR">[19]INPUT!#REF!</definedName>
    <definedName name="FTAG">#N/A</definedName>
    <definedName name="FTE10L">[19]INPUT!#REF!</definedName>
    <definedName name="FTE10R">[19]INPUT!#REF!</definedName>
    <definedName name="FTE3L">[19]INPUT!#REF!</definedName>
    <definedName name="FTE3R">[19]INPUT!#REF!</definedName>
    <definedName name="FTE4L">[19]INPUT!#REF!</definedName>
    <definedName name="FTE4R">[19]INPUT!#REF!</definedName>
    <definedName name="FTE5L">[19]INPUT!#REF!</definedName>
    <definedName name="FTE5R">[19]INPUT!#REF!</definedName>
    <definedName name="FTE6L">[19]INPUT!#REF!</definedName>
    <definedName name="FTE6R">[19]INPUT!#REF!</definedName>
    <definedName name="FTE7L">[19]INPUT!#REF!</definedName>
    <definedName name="FTE7R">[19]INPUT!#REF!</definedName>
    <definedName name="FTE8L">[19]INPUT!#REF!</definedName>
    <definedName name="FTE8R">[19]INPUT!#REF!</definedName>
    <definedName name="FTE9L">[19]INPUT!#REF!</definedName>
    <definedName name="FTE9R">[19]INPUT!#REF!</definedName>
    <definedName name="FTG10L">[19]INPUT!#REF!</definedName>
    <definedName name="FTG10R">[19]INPUT!#REF!</definedName>
    <definedName name="FTG3L">[19]INPUT!#REF!</definedName>
    <definedName name="FTG3R">[19]INPUT!#REF!</definedName>
    <definedName name="FTG4L">[19]INPUT!#REF!</definedName>
    <definedName name="FTG4R">[19]INPUT!#REF!</definedName>
    <definedName name="FTG5L">[19]INPUT!#REF!</definedName>
    <definedName name="FTG5R">[19]INPUT!#REF!</definedName>
    <definedName name="FTG6L">[19]INPUT!#REF!</definedName>
    <definedName name="FTG6R">[19]INPUT!#REF!</definedName>
    <definedName name="FTG7L">[19]INPUT!#REF!</definedName>
    <definedName name="FTG7R">[19]INPUT!#REF!</definedName>
    <definedName name="FTG8L">[19]INPUT!#REF!</definedName>
    <definedName name="FTG8R">[19]INPUT!#REF!</definedName>
    <definedName name="FTG9L">[19]INPUT!#REF!</definedName>
    <definedName name="FTG9R">[19]INPUT!#REF!</definedName>
    <definedName name="FTS10L">[19]INPUT!#REF!</definedName>
    <definedName name="FTS10R">[19]INPUT!#REF!</definedName>
    <definedName name="FTS3L">[19]INPUT!#REF!</definedName>
    <definedName name="FTS3R">[19]INPUT!#REF!</definedName>
    <definedName name="FTS4L">[19]INPUT!#REF!</definedName>
    <definedName name="FTS4R">[19]INPUT!#REF!</definedName>
    <definedName name="FTS5L">[19]INPUT!#REF!</definedName>
    <definedName name="FTS5R">[19]INPUT!#REF!</definedName>
    <definedName name="FTS6L">[19]INPUT!#REF!</definedName>
    <definedName name="FTS6R">[19]INPUT!#REF!</definedName>
    <definedName name="FTS7L">[19]INPUT!#REF!</definedName>
    <definedName name="FTS7R">[19]INPUT!#REF!</definedName>
    <definedName name="FTS8L">[19]INPUT!#REF!</definedName>
    <definedName name="FTS8R">[19]INPUT!#REF!</definedName>
    <definedName name="FTS9L">[19]INPUT!#REF!</definedName>
    <definedName name="FTS9R">[19]INPUT!#REF!</definedName>
    <definedName name="FTW10L">[19]INPUT!#REF!</definedName>
    <definedName name="FTW10R">[19]INPUT!#REF!</definedName>
    <definedName name="FTW3L">[19]INPUT!#REF!</definedName>
    <definedName name="FTW3R">[19]INPUT!#REF!</definedName>
    <definedName name="FTW4L">[19]INPUT!#REF!</definedName>
    <definedName name="FTW4R">[19]INPUT!#REF!</definedName>
    <definedName name="FTW5L">[19]INPUT!#REF!</definedName>
    <definedName name="FTW5R">[19]INPUT!#REF!</definedName>
    <definedName name="FTW6L">[19]INPUT!#REF!</definedName>
    <definedName name="FTW6R">[19]INPUT!#REF!</definedName>
    <definedName name="FTW7L">[19]INPUT!#REF!</definedName>
    <definedName name="FTW7R">[19]INPUT!#REF!</definedName>
    <definedName name="FTW8L">[19]INPUT!#REF!</definedName>
    <definedName name="FTW8R">[19]INPUT!#REF!</definedName>
    <definedName name="FTW9L">[19]INPUT!#REF!</definedName>
    <definedName name="FTW9R">[19]INPUT!#REF!</definedName>
    <definedName name="FTZ10L">[19]INPUT!#REF!</definedName>
    <definedName name="FTZ10R">[19]INPUT!#REF!</definedName>
    <definedName name="FTZ3L">[19]INPUT!#REF!</definedName>
    <definedName name="FTZ3R">[19]INPUT!#REF!</definedName>
    <definedName name="FTZ4L">[19]INPUT!#REF!</definedName>
    <definedName name="FTZ4R">[19]INPUT!#REF!</definedName>
    <definedName name="FTZ5L">[19]INPUT!#REF!</definedName>
    <definedName name="FTZ5R">[19]INPUT!#REF!</definedName>
    <definedName name="FTZ6L">[19]INPUT!#REF!</definedName>
    <definedName name="FTZ6R">[19]INPUT!#REF!</definedName>
    <definedName name="FTZ7L">[19]INPUT!#REF!</definedName>
    <definedName name="FTZ7R">[19]INPUT!#REF!</definedName>
    <definedName name="FTZ8L">[19]INPUT!#REF!</definedName>
    <definedName name="FTZ8R">[19]INPUT!#REF!</definedName>
    <definedName name="FTZ9L">[19]INPUT!#REF!</definedName>
    <definedName name="FTZ9R">[19]INPUT!#REF!</definedName>
    <definedName name="FULL" hidden="1">[108]경비2내역!#REF!</definedName>
    <definedName name="fuyl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uyluy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v" localSheetId="7" hidden="1">{#N/A,#N/A,FALSE,"전력간선"}</definedName>
    <definedName name="fv" hidden="1">{#N/A,#N/A,FALSE,"전력간선"}</definedName>
    <definedName name="FVD">#REF!</definedName>
    <definedName name="fvn">#REF!</definedName>
    <definedName name="FX">#REF!</definedName>
    <definedName name="FX10L">[19]INPUT!#REF!</definedName>
    <definedName name="FX10R">[19]INPUT!#REF!</definedName>
    <definedName name="FX3L">[19]INPUT!#REF!</definedName>
    <definedName name="FX3R">[19]INPUT!#REF!</definedName>
    <definedName name="FX4L">[19]INPUT!#REF!</definedName>
    <definedName name="FX4R">[19]INPUT!#REF!</definedName>
    <definedName name="FX5L">[19]INPUT!#REF!</definedName>
    <definedName name="FX5R">[19]INPUT!#REF!</definedName>
    <definedName name="FX6L">[19]INPUT!#REF!</definedName>
    <definedName name="FX6R">[19]INPUT!#REF!</definedName>
    <definedName name="FX7L">[19]INPUT!#REF!</definedName>
    <definedName name="FX7R">[19]INPUT!#REF!</definedName>
    <definedName name="FX8L">[19]INPUT!#REF!</definedName>
    <definedName name="FX8R">[19]INPUT!#REF!</definedName>
    <definedName name="FX9L">[19]INPUT!#REF!</definedName>
    <definedName name="FX9R">[19]INPUT!#REF!</definedName>
    <definedName name="Fy">#REF!</definedName>
    <definedName name="FY10L">[19]INPUT!#REF!</definedName>
    <definedName name="FY10R">[19]INPUT!#REF!</definedName>
    <definedName name="FY3L">[19]INPUT!#REF!</definedName>
    <definedName name="FY3R">[19]INPUT!#REF!</definedName>
    <definedName name="FY4L">[19]INPUT!#REF!</definedName>
    <definedName name="FY4R">[19]INPUT!#REF!</definedName>
    <definedName name="FY5L">[19]INPUT!#REF!</definedName>
    <definedName name="FY5R">[19]INPUT!#REF!</definedName>
    <definedName name="FY6L">[19]INPUT!#REF!</definedName>
    <definedName name="FY6R">[19]INPUT!#REF!</definedName>
    <definedName name="FY7L">[19]INPUT!#REF!</definedName>
    <definedName name="FY7R">[19]INPUT!#REF!</definedName>
    <definedName name="FY8L">[19]INPUT!#REF!</definedName>
    <definedName name="FY8R">[19]INPUT!#REF!</definedName>
    <definedName name="FY9L">[19]INPUT!#REF!</definedName>
    <definedName name="FY9R">[19]INPUT!#REF!</definedName>
    <definedName name="FYCOST">#N/A</definedName>
    <definedName name="fyk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i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dtu">[0]!sjrrt</definedName>
    <definedName name="fylulf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uyl7">[0]!fyluuyl7</definedName>
    <definedName name="fyluuyllu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y7u7">[0]!fyly7u7</definedName>
    <definedName name="FYT">#REF!</definedName>
    <definedName name="fyullfy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ululjn">[0]!fyululjn</definedName>
    <definedName name="fyulul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ulylfu">[0]!fyulylfu</definedName>
    <definedName name="FYY10L">[19]INPUT!#REF!</definedName>
    <definedName name="FYY10R">[19]INPUT!#REF!</definedName>
    <definedName name="FYY3L">[19]INPUT!#REF!</definedName>
    <definedName name="FYY3R">[19]INPUT!#REF!</definedName>
    <definedName name="FYY4L">[19]INPUT!#REF!</definedName>
    <definedName name="FYY4R">[19]INPUT!#REF!</definedName>
    <definedName name="FYY5L">[19]INPUT!#REF!</definedName>
    <definedName name="FYY5R">[19]INPUT!#REF!</definedName>
    <definedName name="FYY6L">[19]INPUT!#REF!</definedName>
    <definedName name="FYY6R">[19]INPUT!#REF!</definedName>
    <definedName name="FYY7L">[19]INPUT!#REF!</definedName>
    <definedName name="FYY7R">[19]INPUT!#REF!</definedName>
    <definedName name="FYY8L">[19]INPUT!#REF!</definedName>
    <definedName name="FYY8R">[19]INPUT!#REF!</definedName>
    <definedName name="FYY9L">[19]INPUT!#REF!</definedName>
    <definedName name="FYY9R">[19]INPUT!#REF!</definedName>
    <definedName name="FZ">#REF!</definedName>
    <definedName name="F수량">#REF!</definedName>
    <definedName name="F수량관">#REF!</definedName>
    <definedName name="F수량기타">#REF!</definedName>
    <definedName name="F수량명칭">[61]수량산출서!$B$1:$B$65536</definedName>
    <definedName name="F수량옥내">#REF!</definedName>
    <definedName name="F수량옥외">#REF!</definedName>
    <definedName name="F이">#REF!</definedName>
    <definedName name="F일">#REF!</definedName>
    <definedName name="G" localSheetId="7">[55]자재단가비교표!#REF!</definedName>
    <definedName name="G">[55]자재단가비교표!#REF!</definedName>
    <definedName name="G_m">#REF!</definedName>
    <definedName name="G10L">[19]INPUT!#REF!</definedName>
    <definedName name="G10R">[19]INPUT!#REF!</definedName>
    <definedName name="G14S1">[90]Sheet1!$G$14</definedName>
    <definedName name="G1A1P">#REF!</definedName>
    <definedName name="g1a1t">#REF!</definedName>
    <definedName name="g1a2p">#REF!</definedName>
    <definedName name="g1a2t">#REF!</definedName>
    <definedName name="G1CCT">#REF!</definedName>
    <definedName name="G2A1P">#REF!</definedName>
    <definedName name="g2a1t">#REF!</definedName>
    <definedName name="g2a2p">#REF!</definedName>
    <definedName name="g2a2t">#REF!</definedName>
    <definedName name="G2CCT">#REF!</definedName>
    <definedName name="G3A1P">#REF!</definedName>
    <definedName name="g3a1t">#REF!</definedName>
    <definedName name="g3a2p">#REF!</definedName>
    <definedName name="g3a2t">#REF!</definedName>
    <definedName name="G3CCT">#REF!</definedName>
    <definedName name="G3L">[19]INPUT!#REF!</definedName>
    <definedName name="G3R">[19]INPUT!#REF!</definedName>
    <definedName name="G4A1P">#REF!</definedName>
    <definedName name="g4a1t">#REF!</definedName>
    <definedName name="g4a2p">#REF!</definedName>
    <definedName name="g4a2t">#REF!</definedName>
    <definedName name="G4CCT">#REF!</definedName>
    <definedName name="G4L">[19]INPUT!#REF!</definedName>
    <definedName name="G4R">[19]INPUT!#REF!</definedName>
    <definedName name="G5A1P">#REF!</definedName>
    <definedName name="g5a1t">#REF!</definedName>
    <definedName name="g5a2p">#REF!</definedName>
    <definedName name="g5a2t">#REF!</definedName>
    <definedName name="G5CCT">#REF!</definedName>
    <definedName name="G5L">[19]INPUT!#REF!</definedName>
    <definedName name="G5R">[19]INPUT!#REF!</definedName>
    <definedName name="G5S1">[90]Sheet1!$G$5</definedName>
    <definedName name="G6A1P">#REF!</definedName>
    <definedName name="g6a1t">#REF!</definedName>
    <definedName name="g6a2p">#REF!</definedName>
    <definedName name="g6a2t">#REF!</definedName>
    <definedName name="G6L">[19]INPUT!#REF!</definedName>
    <definedName name="G6R">[19]INPUT!#REF!</definedName>
    <definedName name="G7L">[19]INPUT!#REF!</definedName>
    <definedName name="G7R">[19]INPUT!#REF!</definedName>
    <definedName name="G8L">[19]INPUT!#REF!</definedName>
    <definedName name="G8R">[19]INPUT!#REF!</definedName>
    <definedName name="G9L">[19]INPUT!#REF!</definedName>
    <definedName name="G9R">[19]INPUT!#REF!</definedName>
    <definedName name="GAB">#REF!</definedName>
    <definedName name="GABION개소별명세">#REF!</definedName>
    <definedName name="GABION단위수량">#REF!</definedName>
    <definedName name="GABION수량집계">#REF!</definedName>
    <definedName name="GAK">#REF!</definedName>
    <definedName name="GAMA">#REF!</definedName>
    <definedName name="gamma">#REF!</definedName>
    <definedName name="Gamma1">#REF!</definedName>
    <definedName name="GammaT">#REF!</definedName>
    <definedName name="gararg">[0]!gararg</definedName>
    <definedName name="gas">#REF!</definedName>
    <definedName name="GASUL">#REF!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HG">#REF!</definedName>
    <definedName name="GC">#REF!</definedName>
    <definedName name="GD">#REF!</definedName>
    <definedName name="GDF">#REF!</definedName>
    <definedName name="GDFD">'[109]ABUT수량-A1'!$T$25</definedName>
    <definedName name="gdfe">#REF!</definedName>
    <definedName name="GDFG" hidden="1">{#N/A,#N/A,FALSE,"2~8번"}</definedName>
    <definedName name="gdfs">#REF!,#REF!,#REF!</definedName>
    <definedName name="GDG">#REF!</definedName>
    <definedName name="GDGFD" hidden="1">{#N/A,#N/A,FALSE,"배수1"}</definedName>
    <definedName name="gdgrdf">#REF!</definedName>
    <definedName name="GDJD">#REF!</definedName>
    <definedName name="gdsssaaa">#REF!</definedName>
    <definedName name="gdtef">'[54]ABUT수량-A1'!$T$25</definedName>
    <definedName name="GEM">#REF!</definedName>
    <definedName name="GEMCO" hidden="1">#REF!</definedName>
    <definedName name="gen">#REF!</definedName>
    <definedName name="GEN_KVA">#REF!</definedName>
    <definedName name="GEN_KW">#REF!</definedName>
    <definedName name="GER">#REF!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 hidden="1">{#N/A,#N/A,FALSE,"명세표"}</definedName>
    <definedName name="GFD" localSheetId="7">#REF!</definedName>
    <definedName name="GFD">#REF!</definedName>
    <definedName name="GFD___0">#REF!</definedName>
    <definedName name="GFD___11">#REF!</definedName>
    <definedName name="GFD___12">#REF!</definedName>
    <definedName name="GFD___8">#REF!</definedName>
    <definedName name="GFDG" hidden="1">{#N/A,#N/A,FALSE,"2~8번"}</definedName>
    <definedName name="GFDGDFGFG" hidden="1">{#N/A,#N/A,FALSE,"혼합골재"}</definedName>
    <definedName name="gfdgdgdf">#REF!</definedName>
    <definedName name="GFDGG">'[54]ABUT수량-A1'!$T$25</definedName>
    <definedName name="gfdgr">'[16]ABUT수량-A1'!$T$25</definedName>
    <definedName name="GFDSAG" hidden="1">{#N/A,#N/A,FALSE,"2~8번"}</definedName>
    <definedName name="GFDT">'[110]ABUT수량-A1'!$T$25</definedName>
    <definedName name="gfdtrf">#REF!</definedName>
    <definedName name="GFDTRFD">#REF!</definedName>
    <definedName name="gfdtrfdgdf">#REF!</definedName>
    <definedName name="GFERDFF">#REF!</definedName>
    <definedName name="gfg">#REF!</definedName>
    <definedName name="gfgdfg" hidden="1">[111]차액보증!#REF!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ggfr">#REF!</definedName>
    <definedName name="GFH">#REF!</definedName>
    <definedName name="gfhgh" hidden="1">{#N/A,#N/A,FALSE,"배수2"}</definedName>
    <definedName name="GFHR" hidden="1">{#N/A,#N/A,FALSE,"운반시간"}</definedName>
    <definedName name="gfjdjkyt" hidden="1">#REF!</definedName>
    <definedName name="GFJHGF">#REF!</definedName>
    <definedName name="GFSD" hidden="1">[15]XXXXXX!$Q$48:$AT$48</definedName>
    <definedName name="gftrg">#REF!</definedName>
    <definedName name="gfxgx">#REF!</definedName>
    <definedName name="gg" localSheetId="7" hidden="1">{#N/A,#N/A,FALSE,"운반시간"}</definedName>
    <definedName name="gg" hidden="1">{#N/A,#N/A,FALSE,"운반시간"}</definedName>
    <definedName name="ggdzgrzd">#REF!</definedName>
    <definedName name="ggfe">#REF!</definedName>
    <definedName name="ggfhgfshgh" hidden="1">{#N/A,#N/A,FALSE,"포장2"}</definedName>
    <definedName name="GG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G" localSheetId="7">#REF!</definedName>
    <definedName name="GGGG">#REF!</definedName>
    <definedName name="GGGG___0">#REF!</definedName>
    <definedName name="GGGG___11">#REF!</definedName>
    <definedName name="GGGG___12">#REF!</definedName>
    <definedName name="GGGG___8">#REF!</definedName>
    <definedName name="ggggg" hidden="1">{#N/A,#N/A,FALSE,"구조1"}</definedName>
    <definedName name="GGGGGG">[0]!GGGGGG</definedName>
    <definedName name="gggggggggggggggggggggggggggggggggggggggggggggggg">BlankMacro1</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#REF!</definedName>
    <definedName name="gghh">'[56]ABUT수량-A1'!$T$25</definedName>
    <definedName name="GGJGJJKLHGGFF">#REF!</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Y" hidden="1">{#N/A,#N/A,TRUE,"토적및재료집계";#N/A,#N/A,TRUE,"토적및재료집계";#N/A,#N/A,TRUE,"단위량"}</definedName>
    <definedName name="GH" localSheetId="7">#REF!</definedName>
    <definedName name="GH">#REF!</definedName>
    <definedName name="GH10L">[19]INPUT!#REF!</definedName>
    <definedName name="GH10R">[19]INPUT!#REF!</definedName>
    <definedName name="GH3L">[19]INPUT!#REF!</definedName>
    <definedName name="GH3R">[19]INPUT!#REF!</definedName>
    <definedName name="GH4L">[19]INPUT!#REF!</definedName>
    <definedName name="GH4R">[19]INPUT!#REF!</definedName>
    <definedName name="GH5L">[19]INPUT!#REF!</definedName>
    <definedName name="GH5R">[19]INPUT!#REF!</definedName>
    <definedName name="GH6L">[19]INPUT!#REF!</definedName>
    <definedName name="GH6R">[19]INPUT!#REF!</definedName>
    <definedName name="GH7L">[19]INPUT!#REF!</definedName>
    <definedName name="GH7R">[19]INPUT!#REF!</definedName>
    <definedName name="GH8L">[19]INPUT!#REF!</definedName>
    <definedName name="GH8R">[19]INPUT!#REF!</definedName>
    <definedName name="GH9L">[19]INPUT!#REF!</definedName>
    <definedName name="GH9R">[19]INPUT!#REF!</definedName>
    <definedName name="ghdsg" hidden="1">#REF!</definedName>
    <definedName name="GHG">#REF!</definedName>
    <definedName name="GHGDHGD">#REF!</definedName>
    <definedName name="ghgfh">{#N/A,#N/A,FALSE,"포장2"}</definedName>
    <definedName name="GHGFHFDH">#REF!</definedName>
    <definedName name="GHGFHFHF" localSheetId="7">#REF!</definedName>
    <definedName name="GHGFHFHF">#REF!</definedName>
    <definedName name="GHH">#REF!</definedName>
    <definedName name="GHJJ" hidden="1">{"'광피스표'!$A$3:$N$54"}</definedName>
    <definedName name="gh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gfdg">#REF!</definedName>
    <definedName name="ghrgfdxtr">#REF!</definedName>
    <definedName name="ghrgs">#REF!</definedName>
    <definedName name="ghtjs" hidden="1">{"'자리배치도'!$AG$1:$CI$28"}</definedName>
    <definedName name="gigin">[44]설계조건!#REF!</definedName>
    <definedName name="GIS">#REF!</definedName>
    <definedName name="giuu">[0]!giuu</definedName>
    <definedName name="GJ">#REF!</definedName>
    <definedName name="gjckddud">#REF!,#REF!</definedName>
    <definedName name="GJHGLI" hidden="1">{#N/A,#N/A,FALSE,"포장1";#N/A,#N/A,FALSE,"포장1"}</definedName>
    <definedName name="GJP">#REF!</definedName>
    <definedName name="GKDURK">#REF!,#REF!,#REF!</definedName>
    <definedName name="GLA1P">#REF!</definedName>
    <definedName name="gla1t">#REF!</definedName>
    <definedName name="gla2p">#REF!</definedName>
    <definedName name="gla2t">#REF!</definedName>
    <definedName name="GLP">#REF!</definedName>
    <definedName name="g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lui">[0]!glui</definedName>
    <definedName name="GM">#REF!</definedName>
    <definedName name="gmgctk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MLWD" hidden="1">#REF!</definedName>
    <definedName name="GO">#REF!</definedName>
    <definedName name="GOB">#REF!</definedName>
    <definedName name="GOG">#REF!</definedName>
    <definedName name="GOL">#REF!</definedName>
    <definedName name="GON">#REF!</definedName>
    <definedName name="GONGJONG">#REF!</definedName>
    <definedName name="GP">#REF!</definedName>
    <definedName name="GR.BOX">#REF!</definedName>
    <definedName name="GR.BOX경">#REF!</definedName>
    <definedName name="GR.BOX노">#REF!</definedName>
    <definedName name="GR.BOX보조">#REF!</definedName>
    <definedName name="GR.BOX보조내">#REF!</definedName>
    <definedName name="GR.BOX보조보">#REF!</definedName>
    <definedName name="GR.BOX보조플">#REF!</definedName>
    <definedName name="GR.BOX재">#REF!</definedName>
    <definedName name="GRA">#REF!</definedName>
    <definedName name="graag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RAGRG">'[83]ABUT수량-A1'!$T$25</definedName>
    <definedName name="grdgf">#REF!</definedName>
    <definedName name="grdgtsre">#REF!</definedName>
    <definedName name="GREADF">'[112]ABUT수량-A1'!$T$25</definedName>
    <definedName name="GREAT">#REF!</definedName>
    <definedName name="GREE">#REF!</definedName>
    <definedName name="gregf">#REF!</definedName>
    <definedName name="GREGSD">[24]교각계산!$K$98</definedName>
    <definedName name="grew" hidden="1">#REF!</definedName>
    <definedName name="GRFCX">#REF!</definedName>
    <definedName name="grfdgr">#REF!</definedName>
    <definedName name="grfdse">'[54]ABUT수량-A1'!$T$25</definedName>
    <definedName name="grfdt4">'[97]ABUT수량-A1'!$T$25</definedName>
    <definedName name="grfgr">#REF!</definedName>
    <definedName name="grfvdrver">#REF!</definedName>
    <definedName name="grg">#REF!</definedName>
    <definedName name="grgdg">'[16]ABUT수량-A1'!$T$25</definedName>
    <definedName name="grgdgr">#REF!</definedName>
    <definedName name="grgdr">#REF!</definedName>
    <definedName name="grgexr">'[113]ABUT수량-A1'!$T$25</definedName>
    <definedName name="grgg">#REF!</definedName>
    <definedName name="grggsf">#REF!</definedName>
    <definedName name="grgrfdxzg">#REF!</definedName>
    <definedName name="grgrg">#REF!</definedName>
    <definedName name="grgvcxg">#REF!</definedName>
    <definedName name="grhrghfgfgrgfgr">#REF!</definedName>
    <definedName name="GROUND">#REF!</definedName>
    <definedName name="grrg">#REF!</definedName>
    <definedName name="grsve4">#REF!</definedName>
    <definedName name="grsvg">#REF!</definedName>
    <definedName name="grsvrg">#REF!</definedName>
    <definedName name="GRT" localSheetId="7" hidden="1">#REF!</definedName>
    <definedName name="GRT" hidden="1">#REF!</definedName>
    <definedName name="grvds">#REF!</definedName>
    <definedName name="grvrr">#REF!</definedName>
    <definedName name="grZ">#REF!</definedName>
    <definedName name="GS">#REF!</definedName>
    <definedName name="gsdf">#N/A</definedName>
    <definedName name="gt">#REF!</definedName>
    <definedName name="gu">#REF!,#REF!</definedName>
    <definedName name="GuBae">#REF!</definedName>
    <definedName name="GuidText">#REF!</definedName>
    <definedName name="GUM_S">#N/A</definedName>
    <definedName name="GUMAK">#REF!</definedName>
    <definedName name="guolg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USTLS" hidden="1">#REF!</definedName>
    <definedName name="GV">#REF!</definedName>
    <definedName name="GV100S">#REF!</definedName>
    <definedName name="GV14S">#REF!</definedName>
    <definedName name="GV2.0">#REF!</definedName>
    <definedName name="GV2.0S">#REF!</definedName>
    <definedName name="GV22S">#REF!</definedName>
    <definedName name="GV3.5S">#REF!</definedName>
    <definedName name="GV38S">#REF!</definedName>
    <definedName name="GV5.5S">#REF!</definedName>
    <definedName name="GV60S">#REF!</definedName>
    <definedName name="GV8S">#REF!</definedName>
    <definedName name="GVH">#REF!,#REF!</definedName>
    <definedName name="GVHBG">#REF!</definedName>
    <definedName name="gvv">#REF!</definedName>
    <definedName name="gv전선">#REF!</definedName>
    <definedName name="GYTR">#REF!</definedName>
    <definedName name="G견적" hidden="1">{#N/A,#N/A,TRUE,"손익보고"}</definedName>
    <definedName name="G기자재재료비">#REF!</definedName>
    <definedName name="G내역경비">#REF!</definedName>
    <definedName name="G내역노무비">#REF!</definedName>
    <definedName name="G내역재료비">#REF!</definedName>
    <definedName name="H" localSheetId="7">#REF!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E200">#REF!</definedName>
    <definedName name="H.E300">#REF!</definedName>
    <definedName name="H.E450">#REF!</definedName>
    <definedName name="H.E600">#REF!</definedName>
    <definedName name="H.T200">#REF!</definedName>
    <definedName name="H.T300">#REF!</definedName>
    <definedName name="H.T450">#REF!</definedName>
    <definedName name="H.T600">#REF!</definedName>
    <definedName name="H.TOTAL.">#REF!</definedName>
    <definedName name="H.TOTAL..">#REF!</definedName>
    <definedName name="h___0">#REF!</definedName>
    <definedName name="h___11">#REF!</definedName>
    <definedName name="h___12">#REF!</definedName>
    <definedName name="H_1">#REF!</definedName>
    <definedName name="H_2">#REF!</definedName>
    <definedName name="h_3">#REF!</definedName>
    <definedName name="h_pile">#REF!</definedName>
    <definedName name="h_pileea">#REF!</definedName>
    <definedName name="H_W설치사">#REF!</definedName>
    <definedName name="H_W시험기사">#REF!</definedName>
    <definedName name="H_W시험사">#REF!</definedName>
    <definedName name="H1.0m이하">#REF!</definedName>
    <definedName name="H1.2m">#REF!</definedName>
    <definedName name="H1.5m">#REF!</definedName>
    <definedName name="H1.8m">#REF!</definedName>
    <definedName name="H100x100x6x8t_단중" localSheetId="7">#REF!</definedName>
    <definedName name="H100x100x6x8t_단중">#REF!</definedName>
    <definedName name="H10A1P">#REF!</definedName>
    <definedName name="h10a1t">#REF!</definedName>
    <definedName name="h10a2p">#REF!</definedName>
    <definedName name="h10a2t">#REF!</definedName>
    <definedName name="H10AAL">[19]INPUT!#REF!</definedName>
    <definedName name="H10AAR">[19]INPUT!#REF!</definedName>
    <definedName name="H10ABL">[19]INPUT!#REF!</definedName>
    <definedName name="H10ABR">[19]INPUT!#REF!</definedName>
    <definedName name="H10ACL">[19]INPUT!#REF!</definedName>
    <definedName name="H10ACR">[19]INPUT!#REF!</definedName>
    <definedName name="H10ADL">[19]INPUT!#REF!</definedName>
    <definedName name="H10ADR">[19]INPUT!#REF!</definedName>
    <definedName name="H10AEL">[19]INPUT!#REF!</definedName>
    <definedName name="H10AER">[19]INPUT!#REF!</definedName>
    <definedName name="H10AFL">[19]INPUT!#REF!</definedName>
    <definedName name="H10AFR">[19]INPUT!#REF!</definedName>
    <definedName name="H10AGL">[19]INPUT!#REF!</definedName>
    <definedName name="H10AGR">[19]INPUT!#REF!</definedName>
    <definedName name="H10BAL">[19]INPUT!#REF!</definedName>
    <definedName name="H10BAR">[19]INPUT!#REF!</definedName>
    <definedName name="H10BBL">[19]INPUT!#REF!</definedName>
    <definedName name="H10BBR">[19]INPUT!#REF!</definedName>
    <definedName name="H10CAL">[19]INPUT!#REF!</definedName>
    <definedName name="H10CAR">[19]INPUT!#REF!</definedName>
    <definedName name="H10CBL">[19]INPUT!#REF!</definedName>
    <definedName name="H10CBR">[19]INPUT!#REF!</definedName>
    <definedName name="H10CCL">[19]INPUT!#REF!</definedName>
    <definedName name="H10CCR">[19]INPUT!#REF!</definedName>
    <definedName name="H10D1L">[19]INPUT!#REF!</definedName>
    <definedName name="H10D1R">[19]INPUT!#REF!</definedName>
    <definedName name="H10D2L">[19]INPUT!#REF!</definedName>
    <definedName name="H10D2R">[19]INPUT!#REF!</definedName>
    <definedName name="H10D3L">[19]INPUT!#REF!</definedName>
    <definedName name="H10D3R">[19]INPUT!#REF!</definedName>
    <definedName name="H11A1P">#REF!</definedName>
    <definedName name="h11a1t">#REF!</definedName>
    <definedName name="h11a2p">#REF!</definedName>
    <definedName name="H11A2T">#REF!</definedName>
    <definedName name="H125x125x6.5x9t_단중" localSheetId="7">#REF!</definedName>
    <definedName name="H125x125x6.5x9t_단중">#REF!</definedName>
    <definedName name="H13.">#REF!</definedName>
    <definedName name="H13..">#REF!</definedName>
    <definedName name="H150x100x6x9t_단중" localSheetId="7">#REF!</definedName>
    <definedName name="H150x100x6x9t_단중">#REF!</definedName>
    <definedName name="H16.">#REF!</definedName>
    <definedName name="H16..">#REF!</definedName>
    <definedName name="H19.">#REF!</definedName>
    <definedName name="H19..">#REF!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2.">#REF!</definedName>
    <definedName name="H22..">#REF!</definedName>
    <definedName name="H25.">#REF!</definedName>
    <definedName name="H25..">#REF!</definedName>
    <definedName name="H29.">#REF!</definedName>
    <definedName name="H29..">#REF!</definedName>
    <definedName name="H2A1P">#REF!</definedName>
    <definedName name="h2a1t">#REF!</definedName>
    <definedName name="h2a2p">#REF!</definedName>
    <definedName name="h2a2t">#REF!</definedName>
    <definedName name="H2C">#REF!</definedName>
    <definedName name="H2D">#REF!</definedName>
    <definedName name="H2H">#REF!</definedName>
    <definedName name="H2L">#REF!</definedName>
    <definedName name="H2R">#REF!</definedName>
    <definedName name="H2WL">#REF!</definedName>
    <definedName name="H2WR">#REF!</definedName>
    <definedName name="H3.0m">#REF!</definedName>
    <definedName name="H3.5m">#REF!</definedName>
    <definedName name="H3A1P">#REF!</definedName>
    <definedName name="h3a1t">#REF!</definedName>
    <definedName name="h3a2p">#REF!</definedName>
    <definedName name="h3a2t">#REF!</definedName>
    <definedName name="H3AAL">[19]INPUT!#REF!</definedName>
    <definedName name="H3AAR">[19]INPUT!#REF!</definedName>
    <definedName name="H3ABL">[19]INPUT!#REF!</definedName>
    <definedName name="H3ABR">[19]INPUT!#REF!</definedName>
    <definedName name="H3ACL">[19]INPUT!#REF!</definedName>
    <definedName name="H3ACR">[19]INPUT!#REF!</definedName>
    <definedName name="H3ADL">[19]INPUT!#REF!</definedName>
    <definedName name="H3ADR">[19]INPUT!#REF!</definedName>
    <definedName name="H3AEL">[19]INPUT!#REF!</definedName>
    <definedName name="H3AER">[19]INPUT!#REF!</definedName>
    <definedName name="H3AFL">[19]INPUT!#REF!</definedName>
    <definedName name="H3AFR">[19]INPUT!#REF!</definedName>
    <definedName name="H3AGL">[19]INPUT!#REF!</definedName>
    <definedName name="H3AGR">[19]INPUT!#REF!</definedName>
    <definedName name="H3AP1">#REF!</definedName>
    <definedName name="H3BAL">[19]INPUT!#REF!</definedName>
    <definedName name="H3BAR">[19]INPUT!#REF!</definedName>
    <definedName name="H3BBL">[19]INPUT!#REF!</definedName>
    <definedName name="H3BBR">[19]INPUT!#REF!</definedName>
    <definedName name="H3C">#REF!</definedName>
    <definedName name="H3CAL">[19]INPUT!#REF!</definedName>
    <definedName name="H3CAR">[19]INPUT!#REF!</definedName>
    <definedName name="H3CBL">[19]INPUT!#REF!</definedName>
    <definedName name="H3CBR">[19]INPUT!#REF!</definedName>
    <definedName name="H3CCL">[19]INPUT!#REF!</definedName>
    <definedName name="H3CCR">[19]INPUT!#REF!</definedName>
    <definedName name="H3D1L">[19]INPUT!#REF!</definedName>
    <definedName name="H3D1R">[19]INPUT!#REF!</definedName>
    <definedName name="H3D2L">[19]INPUT!#REF!</definedName>
    <definedName name="H3D2R">[19]INPUT!#REF!</definedName>
    <definedName name="H3D3L">[19]INPUT!#REF!</definedName>
    <definedName name="H3D3R">[19]INPUT!#REF!</definedName>
    <definedName name="H3H">#REF!</definedName>
    <definedName name="H3L">#REF!</definedName>
    <definedName name="H3R">#REF!</definedName>
    <definedName name="H3WL">#REF!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AAL">[19]INPUT!#REF!</definedName>
    <definedName name="H4AAR">[19]INPUT!#REF!</definedName>
    <definedName name="H4ABL">[19]INPUT!#REF!</definedName>
    <definedName name="H4ABR">[19]INPUT!#REF!</definedName>
    <definedName name="H4ACL">[19]INPUT!#REF!</definedName>
    <definedName name="H4ACR">[19]INPUT!#REF!</definedName>
    <definedName name="H4ADL">[19]INPUT!#REF!</definedName>
    <definedName name="H4ADR">[19]INPUT!#REF!</definedName>
    <definedName name="H4AEL">[19]INPUT!#REF!</definedName>
    <definedName name="H4AER">[19]INPUT!#REF!</definedName>
    <definedName name="H4AFL">[19]INPUT!#REF!</definedName>
    <definedName name="H4AFR">[19]INPUT!#REF!</definedName>
    <definedName name="H4AGL">[19]INPUT!#REF!</definedName>
    <definedName name="H4AGR">[19]INPUT!#REF!</definedName>
    <definedName name="H4BAL">[19]INPUT!#REF!</definedName>
    <definedName name="H4BAR">[19]INPUT!#REF!</definedName>
    <definedName name="H4BBL">[19]INPUT!#REF!</definedName>
    <definedName name="H4BBR">[19]INPUT!#REF!</definedName>
    <definedName name="H4CAL">[19]INPUT!#REF!</definedName>
    <definedName name="H4CAR">[19]INPUT!#REF!</definedName>
    <definedName name="H4CBL">[19]INPUT!#REF!</definedName>
    <definedName name="H4CBR">[19]INPUT!#REF!</definedName>
    <definedName name="H4CCL">[19]INPUT!#REF!</definedName>
    <definedName name="H4CCR">[19]INPUT!#REF!</definedName>
    <definedName name="H4D1L">[19]INPUT!#REF!</definedName>
    <definedName name="H4D1R">[19]INPUT!#REF!</definedName>
    <definedName name="H4D2L">[19]INPUT!#REF!</definedName>
    <definedName name="H4D2R">[19]INPUT!#REF!</definedName>
    <definedName name="H4D3L">[19]INPUT!#REF!</definedName>
    <definedName name="H4D3R">[19]INPUT!#REF!</definedName>
    <definedName name="H4H">#REF!</definedName>
    <definedName name="H4L">#REF!</definedName>
    <definedName name="H4R">#REF!</definedName>
    <definedName name="H5.0m">#REF!</definedName>
    <definedName name="H5A1P">#REF!</definedName>
    <definedName name="h5a1t">#REF!</definedName>
    <definedName name="h5a2p">#REF!</definedName>
    <definedName name="h5a2t">#REF!</definedName>
    <definedName name="H5AAL">[19]INPUT!#REF!</definedName>
    <definedName name="H5AAR">[19]INPUT!#REF!</definedName>
    <definedName name="H5ABL">[19]INPUT!#REF!</definedName>
    <definedName name="H5ABR">[19]INPUT!#REF!</definedName>
    <definedName name="H5ACL">[19]INPUT!#REF!</definedName>
    <definedName name="H5ACR">[19]INPUT!#REF!</definedName>
    <definedName name="H5ADL">[19]INPUT!#REF!</definedName>
    <definedName name="H5ADR">[19]INPUT!#REF!</definedName>
    <definedName name="H5AEL">[19]INPUT!#REF!</definedName>
    <definedName name="H5AER">[19]INPUT!#REF!</definedName>
    <definedName name="H5AFL">[19]INPUT!#REF!</definedName>
    <definedName name="H5AFR">[19]INPUT!#REF!</definedName>
    <definedName name="H5AGL">[19]INPUT!#REF!</definedName>
    <definedName name="H5AGR">[19]INPUT!#REF!</definedName>
    <definedName name="H5BAL">[19]INPUT!#REF!</definedName>
    <definedName name="H5BAR">[19]INPUT!#REF!</definedName>
    <definedName name="H5BBL">[19]INPUT!#REF!</definedName>
    <definedName name="H5BBR">[19]INPUT!#REF!</definedName>
    <definedName name="H5CAL">[19]INPUT!#REF!</definedName>
    <definedName name="H5CAR">[19]INPUT!#REF!</definedName>
    <definedName name="H5CBL">[19]INPUT!#REF!</definedName>
    <definedName name="H5CBR">[19]INPUT!#REF!</definedName>
    <definedName name="H5CCL">[19]INPUT!#REF!</definedName>
    <definedName name="H5CCR">[19]INPUT!#REF!</definedName>
    <definedName name="H5D1L">[19]INPUT!#REF!</definedName>
    <definedName name="H5D1R">[19]INPUT!#REF!</definedName>
    <definedName name="H5D2L">[19]INPUT!#REF!</definedName>
    <definedName name="H5D2R">[19]INPUT!#REF!</definedName>
    <definedName name="H5D3L">[19]INPUT!#REF!</definedName>
    <definedName name="H5D3R">[19]INPUT!#REF!</definedName>
    <definedName name="H5L">#REF!</definedName>
    <definedName name="H5R">#REF!</definedName>
    <definedName name="H6A1P">#REF!</definedName>
    <definedName name="h6a1t">#REF!</definedName>
    <definedName name="h6a2p">#REF!</definedName>
    <definedName name="h6a2t">#REF!</definedName>
    <definedName name="H6AAL">[19]INPUT!#REF!</definedName>
    <definedName name="H6AAR">[19]INPUT!#REF!</definedName>
    <definedName name="H6ABL">[19]INPUT!#REF!</definedName>
    <definedName name="H6ABR">[19]INPUT!#REF!</definedName>
    <definedName name="H6ACL">[19]INPUT!#REF!</definedName>
    <definedName name="H6ACR">[19]INPUT!#REF!</definedName>
    <definedName name="H6ADL">[19]INPUT!#REF!</definedName>
    <definedName name="H6ADR">[19]INPUT!#REF!</definedName>
    <definedName name="H6AEL">[19]INPUT!#REF!</definedName>
    <definedName name="H6AER">[19]INPUT!#REF!</definedName>
    <definedName name="H6AFL">[19]INPUT!#REF!</definedName>
    <definedName name="H6AFR">[19]INPUT!#REF!</definedName>
    <definedName name="H6AGL">[19]INPUT!#REF!</definedName>
    <definedName name="H6AGR">[19]INPUT!#REF!</definedName>
    <definedName name="H6BAL">[19]INPUT!#REF!</definedName>
    <definedName name="H6BAR">[19]INPUT!#REF!</definedName>
    <definedName name="H6BBL">[19]INPUT!#REF!</definedName>
    <definedName name="H6BBR">[19]INPUT!#REF!</definedName>
    <definedName name="H6CAL">[19]INPUT!#REF!</definedName>
    <definedName name="H6CAR">[19]INPUT!#REF!</definedName>
    <definedName name="H6CBL">[19]INPUT!#REF!</definedName>
    <definedName name="H6CBR">[19]INPUT!#REF!</definedName>
    <definedName name="H6CCL">[19]INPUT!#REF!</definedName>
    <definedName name="H6CCR">[19]INPUT!#REF!</definedName>
    <definedName name="H6D1L">[19]INPUT!#REF!</definedName>
    <definedName name="H6D1R">[19]INPUT!#REF!</definedName>
    <definedName name="H6D2L">[19]INPUT!#REF!</definedName>
    <definedName name="H6D2R">[19]INPUT!#REF!</definedName>
    <definedName name="H6D3L">[19]INPUT!#REF!</definedName>
    <definedName name="H6D3R">[19]INPUT!#REF!</definedName>
    <definedName name="H6L">#REF!</definedName>
    <definedName name="H6R">#REF!</definedName>
    <definedName name="H7A1P">#REF!</definedName>
    <definedName name="h7a1t">#REF!</definedName>
    <definedName name="h7a2p">#REF!</definedName>
    <definedName name="h7a2t">#REF!</definedName>
    <definedName name="H7AAL">[19]INPUT!#REF!</definedName>
    <definedName name="H7AAR">[19]INPUT!#REF!</definedName>
    <definedName name="H7ABL">[19]INPUT!#REF!</definedName>
    <definedName name="H7ABR">[19]INPUT!#REF!</definedName>
    <definedName name="H7ACL">[19]INPUT!#REF!</definedName>
    <definedName name="H7ACR">[19]INPUT!#REF!</definedName>
    <definedName name="H7ADL">[19]INPUT!#REF!</definedName>
    <definedName name="H7ADR">[19]INPUT!#REF!</definedName>
    <definedName name="H7AEL">[19]INPUT!#REF!</definedName>
    <definedName name="H7AER">[19]INPUT!#REF!</definedName>
    <definedName name="H7AFL">[19]INPUT!#REF!</definedName>
    <definedName name="H7AFR">[19]INPUT!#REF!</definedName>
    <definedName name="H7AGL">[19]INPUT!#REF!</definedName>
    <definedName name="H7AGR">[19]INPUT!#REF!</definedName>
    <definedName name="H7BAL">[19]INPUT!#REF!</definedName>
    <definedName name="H7BAR">[19]INPUT!#REF!</definedName>
    <definedName name="H7BBL">[19]INPUT!#REF!</definedName>
    <definedName name="H7BBR">[19]INPUT!#REF!</definedName>
    <definedName name="H7CAL">[19]INPUT!#REF!</definedName>
    <definedName name="H7CAR">[19]INPUT!#REF!</definedName>
    <definedName name="H7CBL">[19]INPUT!#REF!</definedName>
    <definedName name="H7CBR">[19]INPUT!#REF!</definedName>
    <definedName name="H7CCL">[19]INPUT!#REF!</definedName>
    <definedName name="H7CCR">[19]INPUT!#REF!</definedName>
    <definedName name="H7D1L">[19]INPUT!#REF!</definedName>
    <definedName name="H7D1R">[19]INPUT!#REF!</definedName>
    <definedName name="H7D2L">[19]INPUT!#REF!</definedName>
    <definedName name="H7D2R">[19]INPUT!#REF!</definedName>
    <definedName name="H7D3L">[19]INPUT!#REF!</definedName>
    <definedName name="H7D3R">[19]INPUT!#REF!</definedName>
    <definedName name="H7L">#REF!</definedName>
    <definedName name="H7R">#REF!</definedName>
    <definedName name="H8A1P">#REF!</definedName>
    <definedName name="h8a1t">#REF!</definedName>
    <definedName name="h8a2p">#REF!</definedName>
    <definedName name="h8a2t">#REF!</definedName>
    <definedName name="H8AAL">[19]INPUT!#REF!</definedName>
    <definedName name="H8AAR">[19]INPUT!#REF!</definedName>
    <definedName name="H8ABL">[19]INPUT!#REF!</definedName>
    <definedName name="H8ABR">[19]INPUT!#REF!</definedName>
    <definedName name="H8ACL">[19]INPUT!#REF!</definedName>
    <definedName name="H8ACR">[19]INPUT!#REF!</definedName>
    <definedName name="H8ADL">[19]INPUT!#REF!</definedName>
    <definedName name="H8ADR">[19]INPUT!#REF!</definedName>
    <definedName name="H8AEL">[19]INPUT!#REF!</definedName>
    <definedName name="H8AER">[19]INPUT!#REF!</definedName>
    <definedName name="H8AFL">[19]INPUT!#REF!</definedName>
    <definedName name="H8AFR">[19]INPUT!#REF!</definedName>
    <definedName name="H8AGL">[19]INPUT!#REF!</definedName>
    <definedName name="H8AGR">[19]INPUT!#REF!</definedName>
    <definedName name="H8BAL">[19]INPUT!#REF!</definedName>
    <definedName name="H8BAR">[19]INPUT!#REF!</definedName>
    <definedName name="H8BBL">[19]INPUT!#REF!</definedName>
    <definedName name="H8BBR">[19]INPUT!#REF!</definedName>
    <definedName name="H8CAL">[19]INPUT!#REF!</definedName>
    <definedName name="H8CAR">[19]INPUT!#REF!</definedName>
    <definedName name="H8CBL">[19]INPUT!#REF!</definedName>
    <definedName name="H8CBR">[19]INPUT!#REF!</definedName>
    <definedName name="H8CCL">[19]INPUT!#REF!</definedName>
    <definedName name="H8CCR">[19]INPUT!#REF!</definedName>
    <definedName name="H8D1L">[19]INPUT!#REF!</definedName>
    <definedName name="H8D1R">[19]INPUT!#REF!</definedName>
    <definedName name="H8D2L">[19]INPUT!#REF!</definedName>
    <definedName name="H8D2R">[19]INPUT!#REF!</definedName>
    <definedName name="H8D3L">[19]INPUT!#REF!</definedName>
    <definedName name="H8D3R">[19]INPUT!#REF!</definedName>
    <definedName name="H9A">#REF!</definedName>
    <definedName name="H9A1P">#REF!</definedName>
    <definedName name="h9a1t">#REF!</definedName>
    <definedName name="h9a2p">#REF!</definedName>
    <definedName name="h9a2t">#REF!</definedName>
    <definedName name="H9AAL">[19]INPUT!#REF!</definedName>
    <definedName name="H9AAR">[19]INPUT!#REF!</definedName>
    <definedName name="H9ABL">[19]INPUT!#REF!</definedName>
    <definedName name="H9ABR">[19]INPUT!#REF!</definedName>
    <definedName name="H9ACL">[19]INPUT!#REF!</definedName>
    <definedName name="H9ACR">[19]INPUT!#REF!</definedName>
    <definedName name="H9ADL">[19]INPUT!#REF!</definedName>
    <definedName name="H9ADR">[19]INPUT!#REF!</definedName>
    <definedName name="H9AEL">[19]INPUT!#REF!</definedName>
    <definedName name="H9AER">[19]INPUT!#REF!</definedName>
    <definedName name="H9AFL">[19]INPUT!#REF!</definedName>
    <definedName name="H9AFR">[19]INPUT!#REF!</definedName>
    <definedName name="H9AGL">[19]INPUT!#REF!</definedName>
    <definedName name="H9AGR">[19]INPUT!#REF!</definedName>
    <definedName name="H9BAL">[19]INPUT!#REF!</definedName>
    <definedName name="H9BAR">[19]INPUT!#REF!</definedName>
    <definedName name="H9BBL">[19]INPUT!#REF!</definedName>
    <definedName name="H9BBR">[19]INPUT!#REF!</definedName>
    <definedName name="H9CAL">[19]INPUT!#REF!</definedName>
    <definedName name="H9CAR">[19]INPUT!#REF!</definedName>
    <definedName name="H9CBL">[19]INPUT!#REF!</definedName>
    <definedName name="H9CBR">[19]INPUT!#REF!</definedName>
    <definedName name="H9CCL">[19]INPUT!#REF!</definedName>
    <definedName name="H9CCR">[19]INPUT!#REF!</definedName>
    <definedName name="H9D1L">[19]INPUT!#REF!</definedName>
    <definedName name="H9D1R">[19]INPUT!#REF!</definedName>
    <definedName name="H9D2L">[19]INPUT!#REF!</definedName>
    <definedName name="H9D2R">[19]INPUT!#REF!</definedName>
    <definedName name="H9D3L">[19]INPUT!#REF!</definedName>
    <definedName name="H9D3R">[19]INPUT!#REF!</definedName>
    <definedName name="HA">#REF!</definedName>
    <definedName name="HA10L">[19]INPUT!#REF!</definedName>
    <definedName name="HA10R">[19]INPUT!#REF!</definedName>
    <definedName name="HA1P">#REF!</definedName>
    <definedName name="ha1t">#REF!</definedName>
    <definedName name="ha2p">#REF!</definedName>
    <definedName name="ha2t">#REF!</definedName>
    <definedName name="HA3L">[19]INPUT!#REF!</definedName>
    <definedName name="HA3R">[19]INPUT!#REF!</definedName>
    <definedName name="HA4L">[19]INPUT!#REF!</definedName>
    <definedName name="HA4R">[19]INPUT!#REF!</definedName>
    <definedName name="HA5L">[19]INPUT!#REF!</definedName>
    <definedName name="HA5R">[19]INPUT!#REF!</definedName>
    <definedName name="HA6L">[19]INPUT!#REF!</definedName>
    <definedName name="HA6R">[19]INPUT!#REF!</definedName>
    <definedName name="HA7L">[19]INPUT!#REF!</definedName>
    <definedName name="HA7R">[19]INPUT!#REF!</definedName>
    <definedName name="HA8L">[19]INPUT!#REF!</definedName>
    <definedName name="HA8R">[19]INPUT!#REF!</definedName>
    <definedName name="HA9L">[19]INPUT!#REF!</definedName>
    <definedName name="HA9R">[19]INPUT!#REF!</definedName>
    <definedName name="HAB">#REF!</definedName>
    <definedName name="haeaher">[0]!haeaher</definedName>
    <definedName name="HAF" localSheetId="7">#REF!</definedName>
    <definedName name="HAF">#REF!</definedName>
    <definedName name="HAFJDHO">#REF!</definedName>
    <definedName name="HALP">#REF!</definedName>
    <definedName name="han" hidden="1">#REF!</definedName>
    <definedName name="han_code">[114]!han_code</definedName>
    <definedName name="HAP">#REF!</definedName>
    <definedName name="HapCKVA">#N/A</definedName>
    <definedName name="HapCKvar">#N/A</definedName>
    <definedName name="HapCKW">#N/A</definedName>
    <definedName name="HapIKVA">#N/A</definedName>
    <definedName name="HapIKvar">#N/A</definedName>
    <definedName name="HapIKW">#N/A</definedName>
    <definedName name="HapKVA">#N/A</definedName>
    <definedName name="HapSKVA">#N/A</definedName>
    <definedName name="HapSKW">#N/A</definedName>
    <definedName name="hardwar" hidden="1">#REF!</definedName>
    <definedName name="HB">#REF!</definedName>
    <definedName name="HBET">#REF!</definedName>
    <definedName name="HBHG">#REF!</definedName>
    <definedName name="HBV" localSheetId="7">#REF!</definedName>
    <definedName name="HBV">#REF!</definedName>
    <definedName name="Hc">#REF!</definedName>
    <definedName name="HCA">#REF!</definedName>
    <definedName name="HCD">#REF!</definedName>
    <definedName name="hcfgr">#REF!</definedName>
    <definedName name="HCR" localSheetId="7">#REF!</definedName>
    <definedName name="HCR">#REF!</definedName>
    <definedName name="HCY">[0]!CDD</definedName>
    <definedName name="HD">#REF!</definedName>
    <definedName name="hddr">#REF!</definedName>
    <definedName name="hdfgh">#REF!,#REF!,#REF!</definedName>
    <definedName name="HDFSG" hidden="1">{#N/A,#N/A,FALSE,"전력간선"}</definedName>
    <definedName name="HDG">#REF!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hidden="1">{#N/A,#N/A,FALSE,"표지목차"}</definedName>
    <definedName name="hdrgg">[95]우각부보강!#REF!</definedName>
    <definedName name="hdssa">#REF!,#REF!,#REF!</definedName>
    <definedName name="HDSVP" localSheetId="7">#REF!</definedName>
    <definedName name="HDSVP">#REF!</definedName>
    <definedName name="HE">#REF!</definedName>
    <definedName name="Help">#REF!</definedName>
    <definedName name="HERE" hidden="1">{#N/A,#N/A,TRUE,"손익보고"}</definedName>
    <definedName name="HF">#REF!</definedName>
    <definedName name="hfbr">#REF!</definedName>
    <definedName name="HFDGDR">[89]교각계산!$K$98</definedName>
    <definedName name="hfdgr">'[115]ABUT수량-A1'!$T$25</definedName>
    <definedName name="hfgr">#REF!</definedName>
    <definedName name="hfgrg">#REF!</definedName>
    <definedName name="hfgrgfdg">#REF!</definedName>
    <definedName name="HG" hidden="1">{#N/A,#N/A,FALSE,"조골재"}</definedName>
    <definedName name="hgd" hidden="1">{#N/A,#N/A,FALSE,"배수2"}</definedName>
    <definedName name="hgderfd">#REF!</definedName>
    <definedName name="hgdgbcxgr">#REF!</definedName>
    <definedName name="hgdkkdty">#N/A</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gfg">#REF!</definedName>
    <definedName name="hgfgtr">#REF!</definedName>
    <definedName name="HGFH" hidden="1">{#N/A,#N/A,FALSE,"2~8번"}</definedName>
    <definedName name="HGFHH">#REF!</definedName>
    <definedName name="hgfj" hidden="1">{#N/A,#N/A,FALSE,"포장2"}</definedName>
    <definedName name="hgfss">#REF!,#REF!,#REF!</definedName>
    <definedName name="HGG">#REF!</definedName>
    <definedName name="hgh" hidden="1">{#N/A,#N/A,FALSE,"단가표지"}</definedName>
    <definedName name="hghg" hidden="1">{#N/A,#N/A,FALSE,"운반시간"}</definedName>
    <definedName name="HGHV" hidden="1">{#N/A,#N/A,TRUE,"토적및재료집계";#N/A,#N/A,TRUE,"토적및재료집계";#N/A,#N/A,TRUE,"단위량"}</definedName>
    <definedName name="hg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gkjgfd" hidden="1">#REF!</definedName>
    <definedName name="hgr">#REF!</definedName>
    <definedName name="HGRESFES">#REF!</definedName>
    <definedName name="HGRXE">#REF!</definedName>
    <definedName name="hgrxg">#REF!</definedName>
    <definedName name="hgtgfxr">#REF!</definedName>
    <definedName name="HGW" hidden="1">{#N/A,#N/A,FALSE,"2~8번"}</definedName>
    <definedName name="HGYT">#REF!</definedName>
    <definedName name="HH" localSheetId="7">#REF!</definedName>
    <definedName name="HH">#REF!</definedName>
    <definedName name="HH10L">[19]INPUT!#REF!</definedName>
    <definedName name="HH10R">[19]INPUT!#REF!</definedName>
    <definedName name="HH3L">[19]INPUT!#REF!</definedName>
    <definedName name="HH3R">[19]INPUT!#REF!</definedName>
    <definedName name="HH4L">[19]INPUT!#REF!</definedName>
    <definedName name="HH4R">[19]INPUT!#REF!</definedName>
    <definedName name="HH5L">[19]INPUT!#REF!</definedName>
    <definedName name="HH5R">[19]INPUT!#REF!</definedName>
    <definedName name="HH6L">[19]INPUT!#REF!</definedName>
    <definedName name="HH6R">[19]INPUT!#REF!</definedName>
    <definedName name="HH7L">[19]INPUT!#REF!</definedName>
    <definedName name="HH7R">[19]INPUT!#REF!</definedName>
    <definedName name="HH8L">[19]INPUT!#REF!</definedName>
    <definedName name="HH8R">[19]INPUT!#REF!</definedName>
    <definedName name="HH9L">[19]INPUT!#REF!</definedName>
    <definedName name="HH9R">[19]INPUT!#REF!</definedName>
    <definedName name="HHADG" hidden="1">{#N/A,#N/A,FALSE,"조골재"}</definedName>
    <definedName name="HHAF" localSheetId="7">#REF!</definedName>
    <definedName name="HHAF">#REF!</definedName>
    <definedName name="HHG">#REF!</definedName>
    <definedName name="hhh">[67]!Macro6</definedName>
    <definedName name="HHH___0">#REF!</definedName>
    <definedName name="HHH___11">#REF!</definedName>
    <definedName name="HHH___12">#REF!</definedName>
    <definedName name="HHH___8">#REF!</definedName>
    <definedName name="HHHH" localSheetId="7" hidden="1">#REF!</definedName>
    <definedName name="HHHH" hidden="1">#REF!</definedName>
    <definedName name="HHHHH">[0]!HHHHH</definedName>
    <definedName name="HHHHHH">[0]!HHHHHH</definedName>
    <definedName name="hhhhhhhh">#REF!,#REF!,#REF!</definedName>
    <definedName name="HHI82C">#REF!</definedName>
    <definedName name="HHK">#REF!</definedName>
    <definedName name="HHMF" localSheetId="7">#REF!</definedName>
    <definedName name="HHMF">#REF!</definedName>
    <definedName name="HHR" hidden="1">{#N/A,#N/A,FALSE,"포장2"}</definedName>
    <definedName name="HI_전선관" localSheetId="7">#REF!</definedName>
    <definedName name="HI_전선관">#REF!</definedName>
    <definedName name="HIT">'[116]2F 회의실견적(5_14 일대)'!$J$31</definedName>
    <definedName name="HIV1.2">#REF!</definedName>
    <definedName name="HIV1.6">#REF!</definedName>
    <definedName name="HIV14S">#REF!</definedName>
    <definedName name="HIV2.0">#REF!</definedName>
    <definedName name="HIV2.0S">#REF!</definedName>
    <definedName name="HIV22S">#REF!</definedName>
    <definedName name="HIV3.5S">#REF!</definedName>
    <definedName name="HIV38S">#REF!</definedName>
    <definedName name="HIV5.5S">#REF!</definedName>
    <definedName name="HIV60S">#REF!</definedName>
    <definedName name="HIV8S">#REF!</definedName>
    <definedName name="hj" localSheetId="7">#REF!</definedName>
    <definedName name="hj">#REF!</definedName>
    <definedName name="hj___0">#REF!</definedName>
    <definedName name="hj___11">#REF!</definedName>
    <definedName name="hj___12">#REF!</definedName>
    <definedName name="hjk">#REF!</definedName>
    <definedName name="hjkdhf" hidden="1">{#N/A,#N/A,FALSE,"배수2"}</definedName>
    <definedName name="hjkerd" hidden="1">{#N/A,#N/A,FALSE,"속도"}</definedName>
    <definedName name="hjkg" hidden="1">{#N/A,#N/A,FALSE,"포장2"}</definedName>
    <definedName name="hjtdfgfg">#REF!</definedName>
    <definedName name="hjtht">#REF!</definedName>
    <definedName name="HJU">#REF!,#REF!</definedName>
    <definedName name="HKDGD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j" hidden="1">{#N/A,#N/A,FALSE,"혼합골재"}</definedName>
    <definedName name="hkktyty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L">#REF!</definedName>
    <definedName name="hly" hidden="1">{#N/A,#N/A,FALSE,"구조2"}</definedName>
    <definedName name="HM">#REF!</definedName>
    <definedName name="HMAX">#N/A</definedName>
    <definedName name="HMF" localSheetId="7">#REF!</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 localSheetId="7">#REF!</definedName>
    <definedName name="HMOTOR">#REF!</definedName>
    <definedName name="hn" hidden="1">{#N/A,#N/A,FALSE,"전력간선"}</definedName>
    <definedName name="HNHH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O">#REF!</definedName>
    <definedName name="HONG">#REF!</definedName>
    <definedName name="HOR_TEES">#REF!</definedName>
    <definedName name="HORI" localSheetId="7">#REF!</definedName>
    <definedName name="HORI">#REF!</definedName>
    <definedName name="hose">#REF!</definedName>
    <definedName name="HP">#REF!</definedName>
    <definedName name="HPI">#REF!</definedName>
    <definedName name="HPILE천공토사">#REF!</definedName>
    <definedName name="HPILE항발">#REF!</definedName>
    <definedName name="HPILE항타">#REF!</definedName>
    <definedName name="HPUMP" localSheetId="7">#REF!</definedName>
    <definedName name="HPUMP">#REF!</definedName>
    <definedName name="HR">#REF!</definedName>
    <definedName name="hreah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RH" hidden="1">{#N/A,#N/A,FALSE,"혼합골재"}</definedName>
    <definedName name="Hs">#REF!</definedName>
    <definedName name="HSE">#N/A</definedName>
    <definedName name="HSH">#REF!</definedName>
    <definedName name="HSO">[24]교각계산!$M$38</definedName>
    <definedName name="HSP">#REF!</definedName>
    <definedName name="HSR" hidden="1">{"'용역비'!$A$4:$C$8"}</definedName>
    <definedName name="hss">#REF!,#REF!,#REF!</definedName>
    <definedName name="HST">#REF!</definedName>
    <definedName name="HSUM10L">[19]INPUT!#REF!</definedName>
    <definedName name="HSUM10R">[19]INPUT!#REF!</definedName>
    <definedName name="HSUM3L">[19]INPUT!#REF!</definedName>
    <definedName name="HSUM3R">[19]INPUT!#REF!</definedName>
    <definedName name="HSUM4L">[19]INPUT!#REF!</definedName>
    <definedName name="HSUM4R">[19]INPUT!#REF!</definedName>
    <definedName name="HSUM5L">[19]INPUT!#REF!</definedName>
    <definedName name="HSUM5R">[19]INPUT!#REF!</definedName>
    <definedName name="HSUM6L">[19]INPUT!#REF!</definedName>
    <definedName name="HSUM6R">[19]INPUT!#REF!</definedName>
    <definedName name="HSUM7L">[19]INPUT!#REF!</definedName>
    <definedName name="HSUM7R">[19]INPUT!#REF!</definedName>
    <definedName name="HSUM8L">[19]INPUT!#REF!</definedName>
    <definedName name="HSUM8R">[19]INPUT!#REF!</definedName>
    <definedName name="HSUM9L">[19]INPUT!#REF!</definedName>
    <definedName name="HSUM9R">[19]INPUT!#REF!</definedName>
    <definedName name="HSV" localSheetId="7">#REF!</definedName>
    <definedName name="HSV">#REF!</definedName>
    <definedName name="HT">#REF!</definedName>
    <definedName name="htbfrgrg">#REF!</definedName>
    <definedName name="htbh">[96]우각부보강!#REF!</definedName>
    <definedName name="htc_단가표_List">#REF!</definedName>
    <definedName name="HTD">#REF!</definedName>
    <definedName name="HTG">#REF!</definedName>
    <definedName name="htgdf">[95]우각부보강!#REF!</definedName>
    <definedName name="htgfdg">#REF!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#REF!</definedName>
    <definedName name="HTML_CodePage" hidden="1">949</definedName>
    <definedName name="HTML_Control" localSheetId="7" hidden="1">{"'건축내역'!$A$1:$L$413"}</definedName>
    <definedName name="HTML_Control" hidden="1">{"'건축내역'!$A$1:$L$413"}</definedName>
    <definedName name="HTML_Description" hidden="1">""</definedName>
    <definedName name="HTML_Email" hidden="1">""</definedName>
    <definedName name="HTML_Header" hidden="1">"건축내역"</definedName>
    <definedName name="HTML_LastUpdate" hidden="1">"00-11-13"</definedName>
    <definedName name="HTML_LineAfter" hidden="1">FALSE</definedName>
    <definedName name="HTML_LineBefore" hidden="1">FALSE</definedName>
    <definedName name="HTML_Name" hidden="1">"HongJin Agriculture Korea"</definedName>
    <definedName name="HTML_OBDlg2" hidden="1">TRUE</definedName>
    <definedName name="HTML_OBDlg3" hidden="1">TRUE</definedName>
    <definedName name="HTML_OBDlg4" hidden="1">TRUE</definedName>
    <definedName name="HTML_OS" hidden="1">0</definedName>
    <definedName name="HTML_PathFile" hidden="1">"C:\001WORK\MyHTML.htm"</definedName>
    <definedName name="HTML_PathTemplate" hidden="1">"C:\USERS\JHW\Kwangju\Distribution-Analysis\HTMLTemp.htm"</definedName>
    <definedName name="HTML_Title" hidden="1">"cost2010"</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efsdfdsag">[117]우각부보강!#REF!</definedName>
    <definedName name="htrgrg">#REF!</definedName>
    <definedName name="HTSH">#REF!</definedName>
    <definedName name="HU">#REF!</definedName>
    <definedName name="HUB">#REF!</definedName>
    <definedName name="HUB_장비">#REF!</definedName>
    <definedName name="HUH">#REF!</definedName>
    <definedName name="HUZ">#REF!</definedName>
    <definedName name="HVAFP" localSheetId="7">#REF!</definedName>
    <definedName name="HVAFP">#REF!</definedName>
    <definedName name="HVMF" localSheetId="7">#REF!</definedName>
    <definedName name="HVMF">#REF!</definedName>
    <definedName name="HW">#REF!</definedName>
    <definedName name="HWEI" localSheetId="7">#REF!</definedName>
    <definedName name="HWEI">#REF!</definedName>
    <definedName name="HWL">#REF!</definedName>
    <definedName name="HWP">#REF!</definedName>
    <definedName name="HWR">#REF!</definedName>
    <definedName name="hw설치기사">#REF!</definedName>
    <definedName name="HW설치사001" localSheetId="7">#REF!</definedName>
    <definedName name="HW설치사001">#REF!</definedName>
    <definedName name="HW설치사002" localSheetId="7">#REF!</definedName>
    <definedName name="HW설치사002">#REF!</definedName>
    <definedName name="HW설치사011" localSheetId="7">#REF!</definedName>
    <definedName name="HW설치사011">#REF!</definedName>
    <definedName name="HW설치사012" localSheetId="7">#REF!</definedName>
    <definedName name="HW설치사012">#REF!</definedName>
    <definedName name="HW설치사982" localSheetId="7">#REF!</definedName>
    <definedName name="HW설치사982">#REF!</definedName>
    <definedName name="HW설치사991" localSheetId="7">#REF!</definedName>
    <definedName name="HW설치사991">#REF!</definedName>
    <definedName name="HW설치사992" localSheetId="7">#REF!</definedName>
    <definedName name="HW설치사992">#REF!</definedName>
    <definedName name="hw시험기사">#REF!</definedName>
    <definedName name="HW시험사001" localSheetId="7">#REF!</definedName>
    <definedName name="HW시험사001">#REF!</definedName>
    <definedName name="HW시험사002" localSheetId="7">#REF!</definedName>
    <definedName name="HW시험사002">#REF!</definedName>
    <definedName name="HW시험사011" localSheetId="7">#REF!</definedName>
    <definedName name="HW시험사011">#REF!</definedName>
    <definedName name="HW시험사012" localSheetId="7">#REF!</definedName>
    <definedName name="HW시험사012">#REF!</definedName>
    <definedName name="HW시험사982" localSheetId="7">#REF!</definedName>
    <definedName name="HW시험사982">#REF!</definedName>
    <definedName name="HW시험사991" localSheetId="7">#REF!</definedName>
    <definedName name="HW시험사991">#REF!</definedName>
    <definedName name="HW시험사992" localSheetId="7">#REF!</definedName>
    <definedName name="HW시험사992">#REF!</definedName>
    <definedName name="HW실행" hidden="1">{"'용역비'!$A$4:$C$8"}</definedName>
    <definedName name="HX10L">[19]INPUT!#REF!</definedName>
    <definedName name="HX10R">[19]INPUT!#REF!</definedName>
    <definedName name="HX3L">[19]INPUT!#REF!</definedName>
    <definedName name="HX3R">[19]INPUT!#REF!</definedName>
    <definedName name="HX4L">[19]INPUT!#REF!</definedName>
    <definedName name="HX4R">[19]INPUT!#REF!</definedName>
    <definedName name="HX5L">[19]INPUT!#REF!</definedName>
    <definedName name="HX5R">[19]INPUT!#REF!</definedName>
    <definedName name="HX6L">[19]INPUT!#REF!</definedName>
    <definedName name="HX6R">[19]INPUT!#REF!</definedName>
    <definedName name="HX7L">[19]INPUT!#REF!</definedName>
    <definedName name="HX7R">[19]INPUT!#REF!</definedName>
    <definedName name="HX8L">[19]INPUT!#REF!</definedName>
    <definedName name="HX8R">[19]INPUT!#REF!</definedName>
    <definedName name="HX9L">[19]INPUT!#REF!</definedName>
    <definedName name="HX9R">[19]INPUT!#REF!</definedName>
    <definedName name="hyh">#REF!</definedName>
    <definedName name="HYUNDAI">#REF!</definedName>
    <definedName name="H도면">#REF!</definedName>
    <definedName name="H사">#REF!</definedName>
    <definedName name="H삼">#REF!</definedName>
    <definedName name="H앨보200">#REF!</definedName>
    <definedName name="H앨보300">#REF!</definedName>
    <definedName name="H앨보450">#REF!</definedName>
    <definedName name="H앨보600">#REF!</definedName>
    <definedName name="H이">#REF!</definedName>
    <definedName name="H일">#REF!</definedName>
    <definedName name="H철10">#REF!</definedName>
    <definedName name="H형강해체">#REF!</definedName>
    <definedName name="I">#REF!</definedName>
    <definedName name="I.P제원표">#REF!</definedName>
    <definedName name="I_BEAM">#REF!</definedName>
    <definedName name="I_EA">#REF!</definedName>
    <definedName name="I_O_CHASSIS">#REF!,#REF!</definedName>
    <definedName name="IA" localSheetId="7">#REF!</definedName>
    <definedName name="IA">#REF!</definedName>
    <definedName name="IAT">#REF!</definedName>
    <definedName name="ID">'[80]Y-WORK'!$I$268:$I$417,'[80]Y-WORK'!$I$427:$I$450</definedName>
    <definedName name="II" localSheetId="7">[118]내역서!#REF!</definedName>
    <definedName name="II">[118]내역서!#REF!</definedName>
    <definedName name="III">[0]!III</definedName>
    <definedName name="IIII" hidden="1">{"'용역비'!$A$4:$C$8"}</definedName>
    <definedName name="iiiii" hidden="1">{"'자리배치도'!$AG$1:$CI$28"}</definedName>
    <definedName name="IIIIII">[0]!IIIIII</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[0]!ghgfh</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hidden="1">{"'광피스표'!$A$3:$N$54"}</definedName>
    <definedName name="IL" localSheetId="7">#REF!</definedName>
    <definedName name="IL">#REF!</definedName>
    <definedName name="IL___0">#REF!</definedName>
    <definedName name="IL___10">#REF!</definedName>
    <definedName name="IL___12">#REF!</definedName>
    <definedName name="IL___2">#REF!</definedName>
    <definedName name="IL___3">#REF!</definedName>
    <definedName name="IL___4">#REF!</definedName>
    <definedName name="IL___5">#REF!</definedName>
    <definedName name="IL___7">#REF!</definedName>
    <definedName name="IL___8">#REF!</definedName>
    <definedName name="IL___9">#REF!</definedName>
    <definedName name="ilchu">#REF!</definedName>
    <definedName name="ilg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lgufy">[0]!ilgufy</definedName>
    <definedName name="ILJIB_MOTO_PYO">#REF!</definedName>
    <definedName name="ILP80적">[119]단가!$A$36</definedName>
    <definedName name="ILP80회">[119]단가!$A$35</definedName>
    <definedName name="ILP적">[119]단가!$A$34</definedName>
    <definedName name="ILP회">[119]단가!$A$33</definedName>
    <definedName name="IMP">#REF!</definedName>
    <definedName name="imp_F">#REF!</definedName>
    <definedName name="IMPMAP">'[120]IMP(MAIN)'!$E$26:$AX$74</definedName>
    <definedName name="IMPMAP_">'[120]IMP (REACTOR)'!$E$27:$AY$74</definedName>
    <definedName name="impor_F">#REF!</definedName>
    <definedName name="in">#REF!</definedName>
    <definedName name="INPUT">[100]WORK!$A$22:$BE$381</definedName>
    <definedName name="INSUL_FLANGE">ROUND(((#REF!+2*#REF!)*3.141*#REF!+2*3.141*(#REF!+2*#REF!)^2/4)/1000000,3)</definedName>
    <definedName name="INSUL_VALVE">ROUND(2*(#REF!*(#REF!+2*#REF!)+(#REF!*#REF!)+(#REF!+2*#REF!)*(#REF!+2*#REF!))/1000000,3)</definedName>
    <definedName name="INVERTER설치">[121]일위대가목록!#REF!</definedName>
    <definedName name="IO">#REF!</definedName>
    <definedName name="IOI" hidden="1">{"'용역비'!$A$4:$C$8"}</definedName>
    <definedName name="IOIOIOIO" hidden="1">{#N/A,#N/A,FALSE,"표지목차"}</definedName>
    <definedName name="IOP">#REF!,#REF!</definedName>
    <definedName name="IOU">#REF!,#REF!</definedName>
    <definedName name="ir_d3">#REF!</definedName>
    <definedName name="ir2rtcfr3c1r4c26rtqu">#REF!</definedName>
    <definedName name="ISO_정렬">[100]!ISO_정렬</definedName>
    <definedName name="item">[122]WORK!$A$22:$IV$401</definedName>
    <definedName name="ITEM_">[122]WORK!$A$22:$IV$401</definedName>
    <definedName name="ITNUM">#N/A</definedName>
    <definedName name="IU" hidden="1">[15]XXXXXX!$O$131:$O$201</definedName>
    <definedName name="iuijhi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y">BlankMacro1</definedName>
    <definedName name="IV">#REF!</definedName>
    <definedName name="IV1.2">#REF!</definedName>
    <definedName name="IV1.6">#REF!</definedName>
    <definedName name="IV14S">#REF!</definedName>
    <definedName name="IV2.0">#REF!</definedName>
    <definedName name="IV2.0S">#REF!</definedName>
    <definedName name="IV22S">#REF!</definedName>
    <definedName name="IV3.5S">#REF!</definedName>
    <definedName name="IV38S">#REF!</definedName>
    <definedName name="IV5.5S">#REF!</definedName>
    <definedName name="IV60S">#REF!</definedName>
    <definedName name="IV8S">#REF!</definedName>
    <definedName name="iv전선">#REF!</definedName>
    <definedName name="iyflyluf">[0]!iyflyluf</definedName>
    <definedName name="I단가적용">#REF!</definedName>
    <definedName name="I단가적용1">#REF!</definedName>
    <definedName name="I단가적용2">#REF!</definedName>
    <definedName name="I단가적용3">#REF!</definedName>
    <definedName name="J" localSheetId="7">#REF!</definedName>
    <definedName name="J">#REF!</definedName>
    <definedName name="J_1">#REF!</definedName>
    <definedName name="J_D">#REF!</definedName>
    <definedName name="j1_e">#REF!</definedName>
    <definedName name="j1_ea">#REF!</definedName>
    <definedName name="J860a1">#REF!</definedName>
    <definedName name="JA">#REF!</definedName>
    <definedName name="JACK">#REF!</definedName>
    <definedName name="jack_ea">#REF!</definedName>
    <definedName name="JAG">#REF!</definedName>
    <definedName name="JANG" hidden="1">[15]Sheet16!$Q$45:$AT$45</definedName>
    <definedName name="JB">#REF!</definedName>
    <definedName name="JBR">#REF!</definedName>
    <definedName name="JBS">#REF!</definedName>
    <definedName name="JDFGGGGGGBNS">#REF!,#REF!,#REF!</definedName>
    <definedName name="jdgjg">#REF!</definedName>
    <definedName name="JEON" hidden="1">{#N/A,#N/A,FALSE,"명세표"}</definedName>
    <definedName name="jfdg">#REF!</definedName>
    <definedName name="jfff">#REF!</definedName>
    <definedName name="jg">#REF!</definedName>
    <definedName name="jgct">[89]교각계산!$K$98</definedName>
    <definedName name="JGDDDDD">#REF!,#REF!,#REF!</definedName>
    <definedName name="jgf">#REF!</definedName>
    <definedName name="JGFD">#REF!</definedName>
    <definedName name="jgfdj">#REF!,#REF!,#REF!</definedName>
    <definedName name="JGH" hidden="1">{#N/A,#N/A,FALSE,"골재소요량";#N/A,#N/A,FALSE,"골재소요량"}</definedName>
    <definedName name="jghjgfj">#REF!,#REF!,#REF!</definedName>
    <definedName name="jgtyrg">'[123]ABUT수량-A1'!$T$25</definedName>
    <definedName name="JH">#REF!</definedName>
    <definedName name="jherl" hidden="1">{#N/A,#N/A,FALSE,"단가표지"}</definedName>
    <definedName name="jhewjopf" hidden="1">{#N/A,#N/A,TRUE,"토적및재료집계";#N/A,#N/A,TRUE,"토적및재료집계";#N/A,#N/A,TRUE,"단위량"}</definedName>
    <definedName name="jhg">#REF!</definedName>
    <definedName name="JHGJ" hidden="1">{#N/A,#N/A,FALSE,"운반시간"}</definedName>
    <definedName name="jhjg" hidden="1">{#N/A,#N/A,FALSE,"조골재"}</definedName>
    <definedName name="jhjh" hidden="1">{#N/A,#N/A,FALSE,"표지목차"}</definedName>
    <definedName name="jhkel" hidden="1">{#N/A,#N/A,FALSE,"운반시간"}</definedName>
    <definedName name="jhkelr" hidden="1">{#N/A,#N/A,FALSE,"토공2"}</definedName>
    <definedName name="jhker" hidden="1">{#N/A,#N/A,FALSE,"포장1";#N/A,#N/A,FALSE,"포장1"}</definedName>
    <definedName name="jhkewr" hidden="1">{#N/A,#N/A,FALSE,"부대1"}</definedName>
    <definedName name="jhkgr" hidden="1">{#N/A,#N/A,FALSE,"표지목차"}</definedName>
    <definedName name="jhkqel" hidden="1">{#N/A,#N/A,FALSE,"조골재"}</definedName>
    <definedName name="jhlqke" hidden="1">{#N/A,#N/A,FALSE,"구조1"}</definedName>
    <definedName name="JIG">#REF!</definedName>
    <definedName name="Jiju_dan">#REF!</definedName>
    <definedName name="Jiju_data">#REF!</definedName>
    <definedName name="JJ">#REF!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7" hidden="1">#REF!</definedName>
    <definedName name="JJJ" hidden="1">#REF!</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 localSheetId="7">#REF!</definedName>
    <definedName name="JJJJJ">#REF!</definedName>
    <definedName name="JJJJJJ">[0]!JJJJJJ</definedName>
    <definedName name="JJJJJJJJJ" localSheetId="7">#REF!</definedName>
    <definedName name="JJJJJJJJJ">#REF!</definedName>
    <definedName name="jjjjjjjjjjj">#REF!</definedName>
    <definedName name="jjjjjjjjjjjjjjjjjjjjjjjjjjjjjjjggggggggggggggfffffffff">BlankMacro1</definedName>
    <definedName name="JJM">#REF!</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[15]XXXXXX!$Q$48:$AT$48</definedName>
    <definedName name="JKD">#REF!</definedName>
    <definedName name="jkghjgk" hidden="1">#REF!</definedName>
    <definedName name="jkhle" hidden="1">{#N/A,#N/A,FALSE,"혼합골재"}</definedName>
    <definedName name="JKJ">#REF!</definedName>
    <definedName name="JKJKJKJK" hidden="1">{#N/A,#N/A,FALSE,"포장1";#N/A,#N/A,FALSE,"포장1"}</definedName>
    <definedName name="jkl">#REF!</definedName>
    <definedName name="JL">#REF!</definedName>
    <definedName name="JNH">#REF!,#REF!</definedName>
    <definedName name="JNJ">#REF!</definedName>
    <definedName name="JOINT">#REF!</definedName>
    <definedName name="JOINTNO">#REF!</definedName>
    <definedName name="JONG">#REF!</definedName>
    <definedName name="JOON4" hidden="1">{#N/A,#N/A,FALSE,"현장 NCR 분석";#N/A,#N/A,FALSE,"현장품질감사";#N/A,#N/A,FALSE,"현장품질감사"}</definedName>
    <definedName name="JOS">#REF!</definedName>
    <definedName name="jp">#REF!</definedName>
    <definedName name="JPG">#REF!</definedName>
    <definedName name="JPY">#REF!</definedName>
    <definedName name="JS">#REF!,#REF!,#REF!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TNHMK">#REF!</definedName>
    <definedName name="juher" hidden="1">{#N/A,#N/A,FALSE,"이정표"}</definedName>
    <definedName name="JUHIT">'[124]ABUT수량-A1'!$T$25</definedName>
    <definedName name="JULY">#REF!</definedName>
    <definedName name="JUNE">#REF!</definedName>
    <definedName name="JUU">[0]!FGF</definedName>
    <definedName name="juy" hidden="1">{"'광피스표'!$A$3:$N$54"}</definedName>
    <definedName name="JUYGDF">#REF!</definedName>
    <definedName name="juyjuy">#REF!</definedName>
    <definedName name="JYDDDJJJ">#REF!,#REF!,#REF!</definedName>
    <definedName name="JYH">#REF!</definedName>
    <definedName name="jyhytdz">#REF!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fjy45">#REF!</definedName>
    <definedName name="jyt">#REF!</definedName>
    <definedName name="jytr">#REF!</definedName>
    <definedName name="jyu">[0]!jhg</definedName>
    <definedName name="jyuj">#REF!</definedName>
    <definedName name="J단가출력">#REF!</definedName>
    <definedName name="J엄차현" hidden="1">#N/A</definedName>
    <definedName name="J형옹벽측구수량집계">#REF!</definedName>
    <definedName name="k">[67]!Macro12</definedName>
    <definedName name="K_">[15]발전기!#REF!</definedName>
    <definedName name="K_1">#REF!</definedName>
    <definedName name="K_D">#REF!</definedName>
    <definedName name="K_PR">#REF!</definedName>
    <definedName name="K2_">#REF!</definedName>
    <definedName name="KA">[125]MOTOR!$B$61:$E$68</definedName>
    <definedName name="KAE">#REF!</definedName>
    <definedName name="KANG1">#REF!</definedName>
    <definedName name="KANG2">#REF!</definedName>
    <definedName name="KAS">#REF!</definedName>
    <definedName name="Ka일">#REF!</definedName>
    <definedName name="Ka투">#REF!</definedName>
    <definedName name="KB" hidden="1">{"'광피스표'!$A$3:$N$54"}</definedName>
    <definedName name="KBS">#REF!,#REF!</definedName>
    <definedName name="KD">#REF!</definedName>
    <definedName name="kd6t">[0]!kd6t</definedName>
    <definedName name="kddaher">#REF!,#REF!,#REF!</definedName>
    <definedName name="kdf">#REF!</definedName>
    <definedName name="kdfjaiow">#REF!</definedName>
    <definedName name="KDIEUFWW">#REF!</definedName>
    <definedName name="KDJ" localSheetId="7">#REF!</definedName>
    <definedName name="KDJ">#REF!</definedName>
    <definedName name="kdjf">#REF!</definedName>
    <definedName name="Kea">#REF!</definedName>
    <definedName name="kepco">[126]내역!#REF!</definedName>
    <definedName name="KEUDJFGTD">'[127]ABUT수량-A1'!$T$25</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G" localSheetId="7">#REF!</definedName>
    <definedName name="KFJG">#REF!</definedName>
    <definedName name="kfk">#REF!,#REF!,#REF!</definedName>
    <definedName name="kFour">#REF!</definedName>
    <definedName name="KGB">#REF!</definedName>
    <definedName name="kghjfg">#REF!</definedName>
    <definedName name="Kh">#REF!</definedName>
    <definedName name="KH.1">'[128]3련 BOX'!#REF!</definedName>
    <definedName name="KHFFFBS">#REF!,#REF!,#REF!</definedName>
    <definedName name="khgkh">#REF!,#REF!,#REF!</definedName>
    <definedName name="khgkjh">#REF!,#REF!,#REF!</definedName>
    <definedName name="khl" hidden="1">{#N/A,#N/A,FALSE,"2~8번"}</definedName>
    <definedName name="ki">#REF!</definedName>
    <definedName name="KIM" localSheetId="7">#REF!</definedName>
    <definedName name="KIM">#REF!</definedName>
    <definedName name="kiuk">[0]!jhg</definedName>
    <definedName name="KJDGF">#REF!,#REF!,#REF!</definedName>
    <definedName name="kjer" hidden="1">{#N/A,#N/A,FALSE,"골재소요량";#N/A,#N/A,FALSE,"골재소요량"}</definedName>
    <definedName name="kjg" hidden="1">{#N/A,#N/A,FALSE,"조골재"}</definedName>
    <definedName name="kjgjfdjs">#REF!</definedName>
    <definedName name="KJH">#REF!</definedName>
    <definedName name="kjhgkj">#REF!,#REF!,#REF!</definedName>
    <definedName name="KJIUK">#REF!</definedName>
    <definedName name="kjkcm">#REF!</definedName>
    <definedName name="kjl">#REF!</definedName>
    <definedName name="kjler" hidden="1">{#N/A,#N/A,FALSE,"부대2"}</definedName>
    <definedName name="KJUGR">#REF!</definedName>
    <definedName name="kjuj">#REF!</definedName>
    <definedName name="kjwh" hidden="1">{#N/A,#N/A,FALSE,"2~8번"}</definedName>
    <definedName name="KK">[75]DATA!$F$17:$G$26</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#REF!</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ki">#REF!</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[67]!Macro10</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E">'[92]ABUT수량-A1'!$T$25</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hidden="1">[15]XXXXXX!$Q$48:$AT$48</definedName>
    <definedName name="KKKKK">[15]발전기!#REF!</definedName>
    <definedName name="KKKKKK">[0]!KKKKKK</definedName>
    <definedName name="KKKKKKKKK">#REF!,#REF!,#REF!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#REF!</definedName>
    <definedName name="KKP">#REF!</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ty">[0]!kkty</definedName>
    <definedName name="KL">'[128]3련 BOX'!#REF!</definedName>
    <definedName name="KLB">#REF!,#REF!</definedName>
    <definedName name="KLIJHUILO">[129]공통비!#REF!</definedName>
    <definedName name="KLLKLKLK" hidden="1">{#N/A,#N/A,FALSE,"포장2"}</definedName>
    <definedName name="KMN">#REF!,#REF!</definedName>
    <definedName name="KMP">#REF!</definedName>
    <definedName name="Ko">#REF!</definedName>
    <definedName name="KOREA">#REF!</definedName>
    <definedName name="Kp">#REF!</definedName>
    <definedName name="ksjafie">#REF!</definedName>
    <definedName name="ktf" localSheetId="7" hidden="1">#REF!</definedName>
    <definedName name="ktf" hidden="1">#REF!</definedName>
    <definedName name="ktg">#REF!</definedName>
    <definedName name="kty" localSheetId="7"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uryte" hidden="1">#REF!</definedName>
    <definedName name="kuuud">#REF!</definedName>
    <definedName name="Kv">#REF!</definedName>
    <definedName name="KVA_X">#REF!</definedName>
    <definedName name="KW">#REF!</definedName>
    <definedName name="KW_KVA">#REF!</definedName>
    <definedName name="kyd.Dim.01." hidden="1">"currency"</definedName>
    <definedName name="kyd.Dim.02." hidden="1">"currency"</definedName>
    <definedName name="kyd.ElementType.01." hidden="1">3</definedName>
    <definedName name="kyd.ElementType.02." hidden="1">3</definedName>
    <definedName name="kyd.MemoSortHide." hidden="1">FALSE</definedName>
    <definedName name="kyd.NumLevels.01." hidden="1">999</definedName>
    <definedName name="kyd.NumLevels.02." hidden="1">999</definedName>
    <definedName name="kyd.ParentName.01." hidden="1">"AUD"</definedName>
    <definedName name="kyd.ParentName.02." hidden="1">"AUD"</definedName>
    <definedName name="kyd.PreScreenData." hidden="1">FALSE</definedName>
    <definedName name="kyd.PrintMemo." hidden="1">FALSE</definedName>
    <definedName name="kyd.PrintParent.01." hidden="1">TRUE</definedName>
    <definedName name="kyd.PrintParent.02." hidden="1">TRUE</definedName>
    <definedName name="kyd.PrintStdWhen." hidden="1">3</definedName>
    <definedName name="kyd.SaveAsFile." hidden="1">FALSE</definedName>
    <definedName name="kyd.SaveMemo." hidden="1">FALSE</definedName>
    <definedName name="kyd.SelectString.01." hidden="1">"*"</definedName>
    <definedName name="kyd.SelectString.02." hidden="1">"*"</definedName>
    <definedName name="kyd.StdSortHide." hidden="1">FALSE</definedName>
    <definedName name="kyd.StopRow." hidden="1">16384</definedName>
    <definedName name="kyd.WriteMemWhenOptn." hidden="1">3</definedName>
    <definedName name="K값">#REF!</definedName>
    <definedName name="K단가">#REF!</definedName>
    <definedName name="K단가1">#REF!</definedName>
    <definedName name="K페이지">#REF!</definedName>
    <definedName name="K페이지1">#REF!</definedName>
    <definedName name="l">[67]!Macro13</definedName>
    <definedName name="L_1">#REF!</definedName>
    <definedName name="l1_ea">#REF!</definedName>
    <definedName name="L1A1P">#REF!</definedName>
    <definedName name="l1a1t">#REF!</definedName>
    <definedName name="l1a2p">#REF!</definedName>
    <definedName name="l1a2t">#REF!</definedName>
    <definedName name="L1AS">#REF!</definedName>
    <definedName name="L1F">[130]FOOTING단면력!#REF!</definedName>
    <definedName name="L1L">#REF!</definedName>
    <definedName name="L2A1P">#REF!</definedName>
    <definedName name="l2a1t">#REF!</definedName>
    <definedName name="l2a2p">#REF!</definedName>
    <definedName name="l2a2t">#REF!</definedName>
    <definedName name="L2L">#REF!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L">#REF!</definedName>
    <definedName name="L6A1P">#REF!</definedName>
    <definedName name="l6a1t">#REF!</definedName>
    <definedName name="l6a2p">#REF!</definedName>
    <definedName name="l6a2t">#REF!</definedName>
    <definedName name="L6L">#REF!</definedName>
    <definedName name="LA">#REF!</definedName>
    <definedName name="LA1P">#REF!</definedName>
    <definedName name="la1t">#REF!</definedName>
    <definedName name="la2p">#REF!</definedName>
    <definedName name="la2t">#REF!</definedName>
    <definedName name="Laa">#REF!</definedName>
    <definedName name="labor">#REF!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bda">#REF!</definedName>
    <definedName name="LAMP">#REF!</definedName>
    <definedName name="lan" hidden="1">{#N/A,#N/A,FALSE,"전력간선"}</definedName>
    <definedName name="LANE">#REF!</definedName>
    <definedName name="lasdkj">#REF!</definedName>
    <definedName name="LAST" localSheetId="7">#REF!</definedName>
    <definedName name="LAST">#REF!</definedName>
    <definedName name="LBOX1">#REF!</definedName>
    <definedName name="LBOX2">#REF!</definedName>
    <definedName name="lc">[44]설계조건!#REF!</definedName>
    <definedName name="LCC">'[9]도장수량(하1)'!#REF!</definedName>
    <definedName name="Lclb">#REF!</definedName>
    <definedName name="LD">#REF!</definedName>
    <definedName name="LDATA">[131]노무비!$A$3:$D$26</definedName>
    <definedName name="LDD">#REF!</definedName>
    <definedName name="ldskjf">#REF!</definedName>
    <definedName name="LE">#REF!</definedName>
    <definedName name="LED">#REF!</definedName>
    <definedName name="LED포함견적1" hidden="1">{#N/A,#N/A,FALSE,"골재소요량";#N/A,#N/A,FALSE,"골재소요량"}</definedName>
    <definedName name="LEG">#REF!</definedName>
    <definedName name="Len">#REF!</definedName>
    <definedName name="length">#REF!</definedName>
    <definedName name="length1">#REF!</definedName>
    <definedName name="length11">#REF!</definedName>
    <definedName name="length2">#REF!</definedName>
    <definedName name="length22">#REF!</definedName>
    <definedName name="lf" localSheetId="7">#REF!</definedName>
    <definedName name="lf">#REF!</definedName>
    <definedName name="LfpCon">#REF!</definedName>
    <definedName name="lfyuyul" hidden="1">{#N/A,#N/A,TRUE,"토적및재료집계";#N/A,#N/A,TRUE,"토적및재료집계";#N/A,#N/A,TRUE,"단위량"}</definedName>
    <definedName name="LH">#REF!</definedName>
    <definedName name="LH.4">#REF!</definedName>
    <definedName name="LH.7">#REF!</definedName>
    <definedName name="li" hidden="1">{"'용역비'!$A$4:$C$8"}</definedName>
    <definedName name="LINE1">#REF!,#REF!,#REF!,#REF!,#REF!,#REF!,#REF!,#REF!,#REF!,#REF!</definedName>
    <definedName name="LINE2">#REF!,#REF!,#REF!,#REF!,#REF!,#REF!,#REF!,#REF!,#REF!,#REF!</definedName>
    <definedName name="LIST">[132]부하LOAD!$B$4:$P$163</definedName>
    <definedName name="list01">#REF!</definedName>
    <definedName name="list02">#REF!</definedName>
    <definedName name="list03">#REF!</definedName>
    <definedName name="list04">#REF!</definedName>
    <definedName name="list05">#REF!</definedName>
    <definedName name="list06">#REF!</definedName>
    <definedName name="Live">#REF!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kj">#REF!,#REF!,#REF!</definedName>
    <definedName name="LKOLI">'[133]ABUT수량-A1'!$T$25</definedName>
    <definedName name="ll" localSheetId="7">[87]설계예산서!#REF!</definedName>
    <definedName name="ll">[87]설계예산서!#REF!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FO">#REF!</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7">#REF!</definedName>
    <definedName name="LLL">#REF!</definedName>
    <definedName name="LLLL">#REF!</definedName>
    <definedName name="lllll">'[83]ABUT수량-A1'!$T$25</definedName>
    <definedName name="llllll">#REF!</definedName>
    <definedName name="LLLLLLLLLLLLLLLLLLLL">#REF!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[0]!CCF</definedName>
    <definedName name="lLPB1">#REF!</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#REF!</definedName>
    <definedName name="LN">#REF!</definedName>
    <definedName name="lo" hidden="1">{"'광피스표'!$A$3:$N$54"}</definedName>
    <definedName name="LOADT">#REF!</definedName>
    <definedName name="LOILI">'[93]ABUT수량-A1'!$T$25</definedName>
    <definedName name="love" hidden="1">#REF!</definedName>
    <definedName name="LP___4" localSheetId="7">#REF!</definedName>
    <definedName name="LP___4">#REF!</definedName>
    <definedName name="LP1A" localSheetId="7">'[20]부하(성남)'!#REF!</definedName>
    <definedName name="LP1A">'[20]부하(성남)'!#REF!</definedName>
    <definedName name="LP1B" localSheetId="7">[21]부하계산서!#REF!</definedName>
    <definedName name="LP1B">[21]부하계산서!#REF!</definedName>
    <definedName name="LP2A">#REF!</definedName>
    <definedName name="LP2B">#REF!</definedName>
    <definedName name="LP3A" localSheetId="7">'[20]부하(성남)'!#REF!</definedName>
    <definedName name="LP3A">'[20]부하(성남)'!#REF!</definedName>
    <definedName name="LP3B">#REF!</definedName>
    <definedName name="LPB" localSheetId="7">'[20]부하(성남)'!#REF!</definedName>
    <definedName name="LPB">'[20]부하(성남)'!#REF!</definedName>
    <definedName name="LPBA" localSheetId="7">[21]부하계산서!#REF!</definedName>
    <definedName name="LPBA">[21]부하계산서!#REF!</definedName>
    <definedName name="LPBB">#REF!</definedName>
    <definedName name="LPI">#REF!</definedName>
    <definedName name="LPKA" localSheetId="7">[21]부하계산서!#REF!</definedName>
    <definedName name="LPKA">[21]부하계산서!#REF!</definedName>
    <definedName name="LPKB" localSheetId="7">[21]부하계산서!#REF!</definedName>
    <definedName name="LPKB">[21]부하계산서!#REF!</definedName>
    <definedName name="LPLA1">#REF!</definedName>
    <definedName name="LPLA2">#REF!</definedName>
    <definedName name="LPM" localSheetId="7">[21]부하계산서!#REF!</definedName>
    <definedName name="LPM">[21]부하계산서!#REF!</definedName>
    <definedName name="LPMA" localSheetId="7">[21]부하계산서!#REF!</definedName>
    <definedName name="LPMA">[21]부하계산서!#REF!</definedName>
    <definedName name="LPO" localSheetId="7">[21]부하계산서!#REF!</definedName>
    <definedName name="LPO">[21]부하계산서!#REF!</definedName>
    <definedName name="LPOA" localSheetId="7">[21]부하계산서!#REF!</definedName>
    <definedName name="LPOA">[21]부하계산서!#REF!</definedName>
    <definedName name="LS">#REF!</definedName>
    <definedName name="ls_ea">#REF!</definedName>
    <definedName name="LS_FIT">3.14*(#REF!+(2*#REF!))/1000*#REF!*1.1</definedName>
    <definedName name="LS_FIT1">3.14*([49]PIPE!XEY1+(2*[49]PIPE!$C1))/1000*[49]PIPE!XFB1*1.1</definedName>
    <definedName name="LS_FLANGE">ROUND(((3.141*(#REF!+2*#REF!)*(#REF!+2*#REF!))+(2*3.141*(#REF!+2*#REF!)^2/4))/1000000,3)</definedName>
    <definedName name="LS_PIPE">3.14*(#REF!+(2*#REF!))/1000*#REF!*1.1</definedName>
    <definedName name="LS_PIPE1">3.14*([49]PIPE!$B1+(2*[49]PIPE!$C1))/1000*[49]PIPE!XFB1*1.1</definedName>
    <definedName name="LS_TOTAL">SUM(#REF!+#REF!)</definedName>
    <definedName name="LS_TOTAL1">SUM([49]PIPE!XFC1+[49]PIPE!XFD1)</definedName>
    <definedName name="LS_VALVE">ROUND(2*((#REF!+2*#REF!)*(#REF!+2*#REF!)+(#REF!+2*#REF!)*(#REF!+2*#REF!)+(#REF!+2*#REF!)*(#REF!+2*#REF!))/1000000,3)</definedName>
    <definedName name="LSA">#REF!</definedName>
    <definedName name="LSD">#REF!</definedName>
    <definedName name="LSE">'[9]도장수량(하1)'!#REF!</definedName>
    <definedName name="LSET">#REF!</definedName>
    <definedName name="LSH">#REF!</definedName>
    <definedName name="LST">#REF!</definedName>
    <definedName name="lt">#REF!</definedName>
    <definedName name="LtCon">#REF!</definedName>
    <definedName name="LULTIU">#REF!</definedName>
    <definedName name="LUX">#REF!</definedName>
    <definedName name="LV02A" localSheetId="7">[21]부하계산서!#REF!</definedName>
    <definedName name="LV02A">[21]부하계산서!#REF!</definedName>
    <definedName name="LV02B" localSheetId="7">[21]부하계산서!#REF!</definedName>
    <definedName name="LV02B">[21]부하계산서!#REF!</definedName>
    <definedName name="LV04A" localSheetId="7">[21]부하계산서!#REF!</definedName>
    <definedName name="LV04A">[21]부하계산서!#REF!</definedName>
    <definedName name="LV04B" localSheetId="7">[21]부하계산서!#REF!</definedName>
    <definedName name="LV04B">[21]부하계산서!#REF!</definedName>
    <definedName name="lx_ckt">#REF!</definedName>
    <definedName name="lx_copy">#REF!</definedName>
    <definedName name="lx_dn">#REF!</definedName>
    <definedName name="lx_list">#REF!</definedName>
    <definedName name="LX_LM">#REF!</definedName>
    <definedName name="lx_lm1">#REF!</definedName>
    <definedName name="lx_lx1">#REF!</definedName>
    <definedName name="LX_NAME">#REF!</definedName>
    <definedName name="lx_room">#REF!</definedName>
    <definedName name="LX_START">#REF!</definedName>
    <definedName name="lx_to">#REF!</definedName>
    <definedName name="LX_TYPE">#REF!</definedName>
    <definedName name="lx_up">#REF!</definedName>
    <definedName name="LX_WATT">#REF!</definedName>
    <definedName name="L형옹벽" localSheetId="7">#REF!</definedName>
    <definedName name="L형옹벽">#REF!</definedName>
    <definedName name="L형옹벽측구수량집계">#REF!</definedName>
    <definedName name="L형측구수량집계">#REF!</definedName>
    <definedName name="L형표지">ErrorHandler_1</definedName>
    <definedName name="m" localSheetId="7">#REF!</definedName>
    <definedName name="m">#REF!</definedName>
    <definedName name="M_EF">#REF!</definedName>
    <definedName name="M_VA3">#REF!</definedName>
    <definedName name="M1.더하기">[0]!M1.더하기</definedName>
    <definedName name="M1.빼기">[0]!M1.빼기</definedName>
    <definedName name="M1A1P">#REF!</definedName>
    <definedName name="m1a1t">#REF!</definedName>
    <definedName name="m1a2p">#REF!</definedName>
    <definedName name="m1a2t">#REF!</definedName>
    <definedName name="㎡">#REF!</definedName>
    <definedName name="M2A1P">#REF!</definedName>
    <definedName name="m2a1t">#REF!</definedName>
    <definedName name="m2a2p">#REF!</definedName>
    <definedName name="m2a2t">#REF!</definedName>
    <definedName name="㎥">#REF!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4k4.k55">#REF!</definedName>
    <definedName name="MAB">#REF!</definedName>
    <definedName name="Macro1">[134]!Macro1</definedName>
    <definedName name="Macro10">[134]!Macro10</definedName>
    <definedName name="Macro11">[134]!Macro11</definedName>
    <definedName name="Macro12">[134]!Macro12</definedName>
    <definedName name="Macro13">[134]!Macro13</definedName>
    <definedName name="Macro14">[134]!Macro14</definedName>
    <definedName name="MACRO15">[135]!Macro14</definedName>
    <definedName name="Macro2">[134]!Macro2</definedName>
    <definedName name="MACRO20">[65]!Macro2</definedName>
    <definedName name="Macro3">[134]!Macro3</definedName>
    <definedName name="Macro4">[134]!Macro4</definedName>
    <definedName name="Macro5">[134]!Macro5</definedName>
    <definedName name="Macro6">[134]!Macro6</definedName>
    <definedName name="Macro7">[134]!Macro7</definedName>
    <definedName name="Macro8">[134]!Macro8</definedName>
    <definedName name="Macro9" localSheetId="7">[134]특별교실!Macro9</definedName>
    <definedName name="Macro9">[134]특별교실!Macro9</definedName>
    <definedName name="MaH">#REF!</definedName>
    <definedName name="Main">#REF!</definedName>
    <definedName name="MAIN_COM_소계" localSheetId="7">#REF!</definedName>
    <definedName name="MAIN_COM_소계">#REF!</definedName>
    <definedName name="MAIN_CPU">#REF!</definedName>
    <definedName name="MAINPART">#REF!</definedName>
    <definedName name="MAINVD">#N/A</definedName>
    <definedName name="MANJETTUBE설치">#REF!</definedName>
    <definedName name="MAR.">#REF!</definedName>
    <definedName name="MARK">#REF!</definedName>
    <definedName name="MATO">#REF!</definedName>
    <definedName name="MATRO">#REF!</definedName>
    <definedName name="MAY">#REF!</definedName>
    <definedName name="Mb">#REF!</definedName>
    <definedName name="MB.1">#REF!</definedName>
    <definedName name="MB.2">#REF!</definedName>
    <definedName name="Mc">#REF!</definedName>
    <definedName name="MCAB_4C">#REF!</definedName>
    <definedName name="MCB">#REF!</definedName>
    <definedName name="MCB_AT">#REF!</definedName>
    <definedName name="MCC">#REF!</definedName>
    <definedName name="MCCB_2P">#REF!</definedName>
    <definedName name="MCCB_3P">#REF!</definedName>
    <definedName name="MCCB_4P">#REF!</definedName>
    <definedName name="MCCB_AF1">'[136]Macro(차단기)'!$A$1</definedName>
    <definedName name="MCCB_AF2">'[73]Macro(차단기)'!$B$1</definedName>
    <definedName name="MCCB_M_G">#REF!</definedName>
    <definedName name="MCCB5030">#REF!</definedName>
    <definedName name="MCCE">#REF!</definedName>
    <definedName name="MCCEA" localSheetId="7">[21]부하계산서!#REF!</definedName>
    <definedName name="MCCEA">[21]부하계산서!#REF!</definedName>
    <definedName name="MCCEB" localSheetId="7">[21]부하계산서!#REF!</definedName>
    <definedName name="MCCEB">[21]부하계산서!#REF!</definedName>
    <definedName name="MCCF" localSheetId="7">[21]부하계산서!#REF!</definedName>
    <definedName name="MCCF">[21]부하계산서!#REF!</definedName>
    <definedName name="MCCN" localSheetId="7">'[20]부하(성남)'!#REF!</definedName>
    <definedName name="MCCN">'[20]부하(성남)'!#REF!</definedName>
    <definedName name="MCCP" localSheetId="7">[21]부하계산서!#REF!</definedName>
    <definedName name="MCCP">[21]부하계산서!#REF!</definedName>
    <definedName name="MCCS" localSheetId="7">[21]부하계산서!#REF!</definedName>
    <definedName name="MCCS">[21]부하계산서!#REF!</definedName>
    <definedName name="MCC노">#REF!</definedName>
    <definedName name="MCH">#REF!</definedName>
    <definedName name="MCON">#REF!</definedName>
    <definedName name="MCON_3">#REF!</definedName>
    <definedName name="MCT_3">#REF!</definedName>
    <definedName name="MD">#REF!</definedName>
    <definedName name="MDATA">[66]재료비!$A$3:$L$388</definedName>
    <definedName name="MENU1">#REF!</definedName>
    <definedName name="MENU2">#REF!</definedName>
    <definedName name="MESSER굴착토사">#REF!</definedName>
    <definedName name="MESSER굴착호박">#REF!</definedName>
    <definedName name="MESSER설치해체">#REF!</definedName>
    <definedName name="MESSER추진">#REF!</definedName>
    <definedName name="mf">#REF!</definedName>
    <definedName name="MGF" hidden="1">#REF!</definedName>
    <definedName name="mghdfd">#REF!,#REF!,#REF!</definedName>
    <definedName name="MH" localSheetId="7">#REF!</definedName>
    <definedName name="MH">#REF!</definedName>
    <definedName name="MHHG">#REF!</definedName>
    <definedName name="MHL175W">#REF!</definedName>
    <definedName name="MHL250W">#REF!</definedName>
    <definedName name="MHL400W">#REF!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IJ">#REF!</definedName>
    <definedName name="MIN.XLS">[137]!복사</definedName>
    <definedName name="MINSIZE">#REF!</definedName>
    <definedName name="MKDI">'[138]ABUT수량-A1'!$T$25</definedName>
    <definedName name="MKJIUCX">#REF!</definedName>
    <definedName name="MM" localSheetId="7">[139]내역서!#REF!</definedName>
    <definedName name="MM">[139]내역서!#REF!</definedName>
    <definedName name="MMH">[0]!DDC</definedName>
    <definedName name="MMJN">#REF!</definedName>
    <definedName name="MMK">#REF!</definedName>
    <definedName name="mml">[0]!jhg</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[0]!MMMM</definedName>
    <definedName name="MMMMM">#REF!</definedName>
    <definedName name="MMN">#REF!</definedName>
    <definedName name="MMX">[0]!MMK</definedName>
    <definedName name="MN">#REF!</definedName>
    <definedName name="MNH">[0]!HGG</definedName>
    <definedName name="MNHL">[134]Sheet1!$A$4:$H$5</definedName>
    <definedName name="MNU_00">#N/A</definedName>
    <definedName name="MNU_03">#N/A</definedName>
    <definedName name="MNU_99">#REF!</definedName>
    <definedName name="MO">#REF!</definedName>
    <definedName name="MOG">#REF!</definedName>
    <definedName name="MOM">#REF!</definedName>
    <definedName name="Mone">#REF!</definedName>
    <definedName name="MONEY">'[80]Y-WORK'!$F$21:$M$417,'[80]Y-WORK'!$F$427:$M$450</definedName>
    <definedName name="monitor" localSheetId="7">#REF!</definedName>
    <definedName name="monitor">#REF!</definedName>
    <definedName name="month">[65]근태계획서!$D$5</definedName>
    <definedName name="MOO">[96]우각부보강!#REF!</definedName>
    <definedName name="MOR10L">[19]INPUT!#REF!</definedName>
    <definedName name="MOR10R">[19]INPUT!#REF!</definedName>
    <definedName name="MOR3L">[19]INPUT!#REF!</definedName>
    <definedName name="MOR3R">[19]INPUT!#REF!</definedName>
    <definedName name="MOR4L">[19]INPUT!#REF!</definedName>
    <definedName name="MOR4R">[19]INPUT!#REF!</definedName>
    <definedName name="MOR5L">[19]INPUT!#REF!</definedName>
    <definedName name="MOR5R">[19]INPUT!#REF!</definedName>
    <definedName name="MOR6L">[19]INPUT!#REF!</definedName>
    <definedName name="MOR6R">[19]INPUT!#REF!</definedName>
    <definedName name="MOR7L">[19]INPUT!#REF!</definedName>
    <definedName name="MOR7R">[19]INPUT!#REF!</definedName>
    <definedName name="MOR8L">[19]INPUT!#REF!</definedName>
    <definedName name="MOR8R">[19]INPUT!#REF!</definedName>
    <definedName name="MOR9L">[19]INPUT!#REF!</definedName>
    <definedName name="MOR9R">[19]INPUT!#REF!</definedName>
    <definedName name="MOTER_1">'[73]Macro(전동기)'!$A$1</definedName>
    <definedName name="MOTER_11">'[73]Macro(전동기)'!$C$1</definedName>
    <definedName name="MOTER_3">'[73]Macro(전동기)'!$B$1</definedName>
    <definedName name="MOTER_31">'[73]Macro(전동기)'!$D$1</definedName>
    <definedName name="MOTOR" localSheetId="7">#REF!</definedName>
    <definedName name="MOTOR">#REF!</definedName>
    <definedName name="MOTOR_______">#REF!</definedName>
    <definedName name="MOTOR__________0">#REF!</definedName>
    <definedName name="MOTOR__________10">#REF!</definedName>
    <definedName name="MOTOR__________12">#REF!</definedName>
    <definedName name="MOTOR__________2">#REF!</definedName>
    <definedName name="MOTOR__________3">#REF!</definedName>
    <definedName name="MOTOR__________4">#REF!</definedName>
    <definedName name="MOTOR__________5">#REF!</definedName>
    <definedName name="MOTOR__________6">#REF!</definedName>
    <definedName name="MOTOR__________7">#REF!</definedName>
    <definedName name="MOTOR__________8">#REF!</definedName>
    <definedName name="MOTOR__________9">#REF!</definedName>
    <definedName name="MOTOR__농형_전폐" localSheetId="7">#REF!</definedName>
    <definedName name="MOTOR__농형_전폐">#REF!</definedName>
    <definedName name="Mpf">#REF!</definedName>
    <definedName name="MPIP_4C">#REF!</definedName>
    <definedName name="MpLower">#REF!</definedName>
    <definedName name="MpUpper">#REF!</definedName>
    <definedName name="MRD">#REF!</definedName>
    <definedName name="MRL">#REF!</definedName>
    <definedName name="MT">#REF!</definedName>
    <definedName name="mtSEEAMTNAB">#REF!</definedName>
    <definedName name="mu">#REF!</definedName>
    <definedName name="MUO_REA">#REF!</definedName>
    <definedName name="MUO_TOE">#REF!</definedName>
    <definedName name="mv" hidden="1">{#N/A,#N/A,FALSE,"구조1"}</definedName>
    <definedName name="MX">#REF!</definedName>
    <definedName name="MYB.1">#REF!</definedName>
    <definedName name="MYB.2">#REF!</definedName>
    <definedName name="MYH">#REF!</definedName>
    <definedName name="mylfylu" hidden="1">{#N/A,#N/A,TRUE,"토적및재료집계";#N/A,#N/A,TRUE,"토적및재료집계";#N/A,#N/A,TRUE,"단위량"}</definedName>
    <definedName name="MZ">#REF!</definedName>
    <definedName name="M당" localSheetId="7">#REF!</definedName>
    <definedName name="M당">#REF!</definedName>
    <definedName name="M당무게">[140]DATE!$E$24:$E$85</definedName>
    <definedName name="n">#N/A</definedName>
    <definedName name="N_C">#REF!</definedName>
    <definedName name="N_D">#REF!</definedName>
    <definedName name="N_Q">#REF!</definedName>
    <definedName name="N_R">#REF!</definedName>
    <definedName name="N1A">#REF!</definedName>
    <definedName name="N1D">#REF!</definedName>
    <definedName name="N1S">#REF!</definedName>
    <definedName name="N2S">#REF!</definedName>
    <definedName name="N3S">#REF!</definedName>
    <definedName name="NA">#REF!</definedName>
    <definedName name="NAM" localSheetId="7">#REF!</definedName>
    <definedName name="NAM">#REF!</definedName>
    <definedName name="NAME">#REF!</definedName>
    <definedName name="NARROW">#REF!</definedName>
    <definedName name="NBBNB" hidden="1">{#N/A,#N/A,FALSE,"혼합골재"}</definedName>
    <definedName name="NBBV">#REF!</definedName>
    <definedName name="NBC">#REF!,#REF!,#REF!</definedName>
    <definedName name="NBDFF">#REF!,#REF!</definedName>
    <definedName name="nbv">#REF!</definedName>
    <definedName name="NC">'[9]도장수량(하1)'!#REF!</definedName>
    <definedName name="NCA">#REF!</definedName>
    <definedName name="NCD">#REF!</definedName>
    <definedName name="ND">#REF!</definedName>
    <definedName name="NDO">#REF!</definedName>
    <definedName name="N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t">#REF!</definedName>
    <definedName name="Network">#REF!</definedName>
    <definedName name="NEW">[29]견적!#REF!</definedName>
    <definedName name="NEWNAME" hidden="1">{#N/A,#N/A,FALSE,"CCTV"}</definedName>
    <definedName name="ＮＥＹＯＫ" localSheetId="7">#REF!</definedName>
    <definedName name="ＮＥＹＯＫ">#REF!</definedName>
    <definedName name="NF">#REF!</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 localSheetId="7">#REF!</definedName>
    <definedName name="NH">#REF!</definedName>
    <definedName name="NH250광속">#REF!</definedName>
    <definedName name="NHGF">#REF!</definedName>
    <definedName name="NHJKD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HL">[141]터널조도!$AR$19:$AT$25</definedName>
    <definedName name="NHM">#REF!</definedName>
    <definedName name="NI">[142]노임!$A$1:$B$65536</definedName>
    <definedName name="njbkdfgjh" hidden="1">{#N/A,#N/A,FALSE,"배수1"}</definedName>
    <definedName name="NJHT">#REF!,#REF!</definedName>
    <definedName name="NKDT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LG">#REF!,#REF!</definedName>
    <definedName name="NMB">#REF!</definedName>
    <definedName name="NMJ">#REF!</definedName>
    <definedName name="nmk">[72]예산M11A!#REF!</definedName>
    <definedName name="NN">#REF!</definedName>
    <definedName name="NNA">#REF!</definedName>
    <definedName name="NNC">#REF!</definedName>
    <definedName name="NND">#REF!</definedName>
    <definedName name="NNF">#REF!</definedName>
    <definedName name="NNG">#REF!</definedName>
    <definedName name="nnj">#REF!</definedName>
    <definedName name="nnk">#REF!</definedName>
    <definedName name="nnm">#REF!</definedName>
    <definedName name="NNN">#REF!</definedName>
    <definedName name="NNNN">'[127]ABUT수량-A1'!$T$25</definedName>
    <definedName name="NNNNN">[0]!NNNNN</definedName>
    <definedName name="NO" localSheetId="7">#REF!</definedName>
    <definedName name="NO">#REF!</definedName>
    <definedName name="NO." localSheetId="7">#REF!</definedName>
    <definedName name="NO.">#REF!</definedName>
    <definedName name="NoCon">#REF!</definedName>
    <definedName name="NOIM">[142]노임!$A$1:$B$17</definedName>
    <definedName name="nomu">[143]노무비!$B$1:$E$120</definedName>
    <definedName name="NOMUBY" localSheetId="7">#REF!</definedName>
    <definedName name="NOMUBY">#REF!</definedName>
    <definedName name="NON">#REF!</definedName>
    <definedName name="NOT">#REF!</definedName>
    <definedName name="NOTCH">#REF!</definedName>
    <definedName name="notch1">#REF!</definedName>
    <definedName name="notch2">#REF!</definedName>
    <definedName name="NP">#REF!</definedName>
    <definedName name="NPI">#REF!</definedName>
    <definedName name="NPZ">#REF!</definedName>
    <definedName name="nrf">'[56]ABUT수량-A1'!$T$25</definedName>
    <definedName name="NSA">#REF!</definedName>
    <definedName name="NSC">'[9]도장수량(하1)'!#REF!</definedName>
    <definedName name="NSD">#REF!</definedName>
    <definedName name="NSE">'[9]도장수량(하1)'!#REF!</definedName>
    <definedName name="nsen">#REF!</definedName>
    <definedName name="NSH">#REF!</definedName>
    <definedName name="NSO">#REF!</definedName>
    <definedName name="NSP">#REF!</definedName>
    <definedName name="nsssff">#REF!,#REF!,#REF!</definedName>
    <definedName name="NSV">#REF!</definedName>
    <definedName name="NUMBER">#REF!</definedName>
    <definedName name="nvht">[89]교각계산!$K$98</definedName>
    <definedName name="n이">#REF!</definedName>
    <definedName name="n이_1">#REF!</definedName>
    <definedName name="n이_2">#REF!</definedName>
    <definedName name="n일">#REF!</definedName>
    <definedName name="O">[15]조도!$B$2</definedName>
    <definedName name="o_m">#REF!</definedName>
    <definedName name="OCT.">#REF!</definedName>
    <definedName name="ODD" hidden="1">{#N/A,#N/A,FALSE,"명세표"}</definedName>
    <definedName name="OH" hidden="1">{#N/A,#N/A,FALSE,"명세표"}</definedName>
    <definedName name="OHH" hidden="1">{#N/A,#N/A,FALSE,"명세표"}</definedName>
    <definedName name="OI" hidden="1">[15]XXXXXX!$O$202:$O$271</definedName>
    <definedName name="OIL">#REF!</definedName>
    <definedName name="OIO">#REF!</definedName>
    <definedName name="OIOK">[0]!EED</definedName>
    <definedName name="OIOPIPOPOPPOIPOOOIP" localSheetId="7">#REF!</definedName>
    <definedName name="OIOPIPOPOPPOIPOOOIP">#REF!</definedName>
    <definedName name="OIU">#REF!</definedName>
    <definedName name="okpk">#REF!</definedName>
    <definedName name="old예산" hidden="1">{#N/A,#N/A,TRUE,"손익보고"}</definedName>
    <definedName name="OLIKUJ">[96]우각부보강!#REF!</definedName>
    <definedName name="one">[65]버스운행안내!$C$8</definedName>
    <definedName name="OO">[144]종배수관!$H$21</definedName>
    <definedName name="OOO" localSheetId="7" hidden="1">#REF!</definedName>
    <definedName name="OOO" hidden="1">#REF!</definedName>
    <definedName name="oooo">'[54]ABUT수량-A1'!$T$25</definedName>
    <definedName name="OOOOO">[0]!OOOOO</definedName>
    <definedName name="oooooo" hidden="1">{"'자리배치도'!$AG$1:$CI$28"}</definedName>
    <definedName name="OP">#REF!</definedName>
    <definedName name="OPL">#REF!</definedName>
    <definedName name="OPOP" localSheetId="7" hidden="1">[145]수량산출!#REF!</definedName>
    <definedName name="OPOP" hidden="1">[145]수량산출!#REF!</definedName>
    <definedName name="OPP" localSheetId="7" hidden="1">#REF!</definedName>
    <definedName name="OPP" hidden="1">#REF!</definedName>
    <definedName name="OPPP" hidden="1">[146]수량산출!$A$3:$H$8539</definedName>
    <definedName name="oq" hidden="1">{#N/A,#N/A,FALSE,"이정표"}</definedName>
    <definedName name="or" localSheetId="7">[147]과천MAIN!#REF!</definedName>
    <definedName name="or">[147]과천MAIN!#REF!</definedName>
    <definedName name="Other">#REF!</definedName>
    <definedName name="OUT">#REF!</definedName>
    <definedName name="Out_of_Scope">#REF!</definedName>
    <definedName name="OUT4C">#REF!</definedName>
    <definedName name="OUT4C1">#REF!</definedName>
    <definedName name="OUT8C">#REF!</definedName>
    <definedName name="OUTPUT">#REF!</definedName>
    <definedName name="p">[67]!Macro14</definedName>
    <definedName name="P.C.R">#REF!</definedName>
    <definedName name="P.E관">#REF!</definedName>
    <definedName name="P.S.C.BEAM">[58]일반수량!$AS$240</definedName>
    <definedName name="P_1">#REF!</definedName>
    <definedName name="P_2">#REF!</definedName>
    <definedName name="P_3">#REF!</definedName>
    <definedName name="P_4">#REF!</definedName>
    <definedName name="P_A">#REF!</definedName>
    <definedName name="P_D">#REF!</definedName>
    <definedName name="P_E">#REF!</definedName>
    <definedName name="P_FILE">#REF!</definedName>
    <definedName name="P_H2">#REF!</definedName>
    <definedName name="p_m">#REF!</definedName>
    <definedName name="P_NAE">#REF!</definedName>
    <definedName name="P01_">#REF!</definedName>
    <definedName name="P02_">#REF!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0TL">[19]INPUT!#REF!</definedName>
    <definedName name="P10TR">[19]INPUT!#REF!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3E">#REF!</definedName>
    <definedName name="P13L">#REF!</definedName>
    <definedName name="P13M">#REF!</definedName>
    <definedName name="P14E">#REF!</definedName>
    <definedName name="P14L">#REF!</definedName>
    <definedName name="P14M">#REF!</definedName>
    <definedName name="P15E">#REF!</definedName>
    <definedName name="P15L">#REF!</definedName>
    <definedName name="P15M">#REF!</definedName>
    <definedName name="P1693a3" localSheetId="7">#REF!</definedName>
    <definedName name="P1693a3">#REF!</definedName>
    <definedName name="P16E">#REF!</definedName>
    <definedName name="P16L">#REF!</definedName>
    <definedName name="P16M">#REF!</definedName>
    <definedName name="P17E">#REF!</definedName>
    <definedName name="P17L">#REF!</definedName>
    <definedName name="P17M">#REF!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1X">#REF!</definedName>
    <definedName name="P1Z">#REF!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2X">#REF!</definedName>
    <definedName name="P2Z">#REF!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3TL">[19]INPUT!#REF!</definedName>
    <definedName name="P3TR">[19]INPUT!#REF!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4TL">[19]INPUT!#REF!</definedName>
    <definedName name="P4TR">[19]INPUT!#REF!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5TL">[19]INPUT!#REF!</definedName>
    <definedName name="P5TR">[19]INPUT!#REF!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6TL">[19]INPUT!#REF!</definedName>
    <definedName name="P6TR">[19]INPUT!#REF!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7TL">[19]INPUT!#REF!</definedName>
    <definedName name="P7TR">[19]INPUT!#REF!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8TL">[19]INPUT!#REF!</definedName>
    <definedName name="P8TR">[19]INPUT!#REF!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9TL">[19]INPUT!#REF!</definedName>
    <definedName name="P9TR">[19]INPUT!#REF!</definedName>
    <definedName name="PA" localSheetId="7">#REF!</definedName>
    <definedName name="PA">#REF!</definedName>
    <definedName name="PAGE">#N/A</definedName>
    <definedName name="PAGE1">#N/A</definedName>
    <definedName name="PAGE10">#N/A</definedName>
    <definedName name="PAGE11">#N/A</definedName>
    <definedName name="PAGE12">#N/A</definedName>
    <definedName name="PAGE13">#N/A</definedName>
    <definedName name="PAGE2">#N/A</definedName>
    <definedName name="PAGE3">#N/A</definedName>
    <definedName name="PAGE4">#N/A</definedName>
    <definedName name="PAGE5">#N/A</definedName>
    <definedName name="PAGE6">#N/A</definedName>
    <definedName name="PAGE7">#N/A</definedName>
    <definedName name="PAGE8">#N/A</definedName>
    <definedName name="PAGE9">#N/A</definedName>
    <definedName name="PAGET">#N/A</definedName>
    <definedName name="Pai">#REF!</definedName>
    <definedName name="PALLET">#REF!</definedName>
    <definedName name="panel">#REF!</definedName>
    <definedName name="PAR">#REF!</definedName>
    <definedName name="PARAL">#REF!</definedName>
    <definedName name="PAS">#REF!</definedName>
    <definedName name="PASS">#REF!</definedName>
    <definedName name="PAV">#REF!</definedName>
    <definedName name="pa삼">#REF!</definedName>
    <definedName name="Pa오">#REF!</definedName>
    <definedName name="PB" localSheetId="7">#REF!</definedName>
    <definedName name="PB">#REF!</definedName>
    <definedName name="PB.100100">#REF!</definedName>
    <definedName name="PB.10050">#REF!</definedName>
    <definedName name="PB.10075">#REF!</definedName>
    <definedName name="PB.150100">#REF!</definedName>
    <definedName name="PB.150150">#REF!</definedName>
    <definedName name="PB.200100">#REF!</definedName>
    <definedName name="PB.200150">#REF!</definedName>
    <definedName name="PB.200200">#REF!</definedName>
    <definedName name="PB.250100">#REF!</definedName>
    <definedName name="PB.250150">#REF!</definedName>
    <definedName name="PB.250200">#REF!</definedName>
    <definedName name="PB.300100">#REF!</definedName>
    <definedName name="PB.300150">#REF!</definedName>
    <definedName name="PB.300200">#REF!</definedName>
    <definedName name="PB.300300">#REF!</definedName>
    <definedName name="PB.400200">#REF!</definedName>
    <definedName name="PB.400300">#REF!</definedName>
    <definedName name="PB.600400">#REF!</definedName>
    <definedName name="PBB">#REF!</definedName>
    <definedName name="PBL" hidden="1">{"'Firr(선)'!$AS$1:$AY$62","'Firr(사)'!$AS$1:$AY$62","'Firr(회)'!$AS$1:$AY$62","'Firr(선)'!$L$1:$V$62","'Firr(사)'!$L$1:$V$62","'Firr(회)'!$L$1:$V$62"}</definedName>
    <definedName name="PBR">#REF!</definedName>
    <definedName name="PBS">#REF!</definedName>
    <definedName name="PC" localSheetId="7">#REF!</definedName>
    <definedName name="PC">#REF!</definedName>
    <definedName name="PCCONE조립인장">#REF!</definedName>
    <definedName name="PCO">#REF!</definedName>
    <definedName name="PCR">#REF!</definedName>
    <definedName name="PCS">#REF!</definedName>
    <definedName name="PC강선제작및삽입">#REF!</definedName>
    <definedName name="PD" localSheetId="7">#REF!</definedName>
    <definedName name="PD">#REF!</definedName>
    <definedName name="PD2101S">#N/A</definedName>
    <definedName name="PDR">#REF!</definedName>
    <definedName name="PDS">#REF!</definedName>
    <definedName name="PE" localSheetId="7">#REF!</definedName>
    <definedName name="PE">#REF!</definedName>
    <definedName name="PE100C" localSheetId="7">[76]단가!#REF!</definedName>
    <definedName name="PE100C">[76]단가!#REF!</definedName>
    <definedName name="PE16C" localSheetId="7">[76]단가!#REF!</definedName>
    <definedName name="PE16C">[76]단가!#REF!</definedName>
    <definedName name="PE22C" localSheetId="7">[76]단가!#REF!</definedName>
    <definedName name="PE22C">[76]단가!#REF!</definedName>
    <definedName name="PE28C" localSheetId="7">[76]단가!#REF!</definedName>
    <definedName name="PE28C">[76]단가!#REF!</definedName>
    <definedName name="PE36C" localSheetId="7">[76]단가!#REF!</definedName>
    <definedName name="PE36C">[76]단가!#REF!</definedName>
    <definedName name="PE42C" localSheetId="7">[76]단가!#REF!</definedName>
    <definedName name="PE42C">[76]단가!#REF!</definedName>
    <definedName name="PE54C" localSheetId="7">[76]단가!#REF!</definedName>
    <definedName name="PE54C">[76]단가!#REF!</definedName>
    <definedName name="PEA">#REF!</definedName>
    <definedName name="PEAK">#N/A</definedName>
    <definedName name="PEE">[75]DATA!$N$4:$P$12</definedName>
    <definedName name="pen">#REF!</definedName>
    <definedName name="PER">#REF!</definedName>
    <definedName name="Period_Const">#REF!</definedName>
    <definedName name="PersonSelectionRange">#REF!</definedName>
    <definedName name="PES">#REF!</definedName>
    <definedName name="PE관보호공">#REF!</definedName>
    <definedName name="PF">#REF!</definedName>
    <definedName name="PFD">#REF!</definedName>
    <definedName name="PFG">#REF!</definedName>
    <definedName name="PFR">#REF!</definedName>
    <definedName name="PFS">#REF!</definedName>
    <definedName name="PG">#REF!</definedName>
    <definedName name="PGR">#REF!</definedName>
    <definedName name="PGS">#REF!</definedName>
    <definedName name="PH" localSheetId="7">#REF!</definedName>
    <definedName name="PH">#REF!</definedName>
    <definedName name="PHASE">#N/A</definedName>
    <definedName name="PHG">#REF!</definedName>
    <definedName name="PHI">#REF!</definedName>
    <definedName name="PHIB">#REF!</definedName>
    <definedName name="PhiH">#REF!</definedName>
    <definedName name="PhiJ">#REF!</definedName>
    <definedName name="PhiT">#REF!</definedName>
    <definedName name="PI">#REF!</definedName>
    <definedName name="pi_e">#REF!</definedName>
    <definedName name="pi_ea">#REF!</definedName>
    <definedName name="PI48___0">#REF!</definedName>
    <definedName name="PI48___10">#REF!</definedName>
    <definedName name="PI48___12">#REF!</definedName>
    <definedName name="PI48___2">#REF!</definedName>
    <definedName name="PI48___3">#REF!</definedName>
    <definedName name="PI48___4">#REF!</definedName>
    <definedName name="PI48___5">#REF!</definedName>
    <definedName name="PI48___7">#REF!</definedName>
    <definedName name="PI48___8">#REF!</definedName>
    <definedName name="PI48___9">#REF!</definedName>
    <definedName name="PI60___0">#REF!</definedName>
    <definedName name="PI60___10">#REF!</definedName>
    <definedName name="PI60___12">#REF!</definedName>
    <definedName name="PI60___2">#REF!</definedName>
    <definedName name="PI60___3">#REF!</definedName>
    <definedName name="PI60___4">#REF!</definedName>
    <definedName name="PI60___5">#REF!</definedName>
    <definedName name="PI60___7">#REF!</definedName>
    <definedName name="PI60___8">#REF!</definedName>
    <definedName name="PI60___9">#REF!</definedName>
    <definedName name="pico검토" hidden="1">{#N/A,#N/A,FALSE,"3가";#N/A,#N/A,FALSE,"3나";#N/A,#N/A,FALSE,"3다"}</definedName>
    <definedName name="piece">#REF!</definedName>
    <definedName name="PIER98">#REF!</definedName>
    <definedName name="PIER부격벽간거리">#REF!</definedName>
    <definedName name="PIER부격벽갯수">[58]일반수량!#REF!</definedName>
    <definedName name="PIER부격벽상부높이">[58]일반수량!#REF!</definedName>
    <definedName name="PIER부격벽중간높이">[58]일반수량!#REF!</definedName>
    <definedName name="PIER부격벽폭">[58]일반수량!#REF!</definedName>
    <definedName name="PIER부격벽하부높이">[58]일반수량!#REF!</definedName>
    <definedName name="PIER부연결갯수">[58]일반수량!#REF!</definedName>
    <definedName name="PILE_LENG">#REF!</definedName>
    <definedName name="PILE_TYPE">#REF!</definedName>
    <definedName name="pile1" hidden="1">#REF!</definedName>
    <definedName name="PILED10L">[19]INPUT!#REF!</definedName>
    <definedName name="PILED10R">[19]INPUT!#REF!</definedName>
    <definedName name="PILED3L">[19]INPUT!#REF!</definedName>
    <definedName name="PILED3R">[19]INPUT!#REF!</definedName>
    <definedName name="PILED4L">[19]INPUT!#REF!</definedName>
    <definedName name="PILED4R">[19]INPUT!#REF!</definedName>
    <definedName name="PILED5L">[19]INPUT!#REF!</definedName>
    <definedName name="PILED5R">[19]INPUT!#REF!</definedName>
    <definedName name="PILED6L">[19]INPUT!#REF!</definedName>
    <definedName name="PILED6R">[19]INPUT!#REF!</definedName>
    <definedName name="PILED7L">[19]INPUT!#REF!</definedName>
    <definedName name="PILED7R">[19]INPUT!#REF!</definedName>
    <definedName name="PILED8L">[19]INPUT!#REF!</definedName>
    <definedName name="PILED8R">[19]INPUT!#REF!</definedName>
    <definedName name="PILED9L">[19]INPUT!#REF!</definedName>
    <definedName name="PILED9R">[19]INPUT!#REF!</definedName>
    <definedName name="PILET10L">[19]INPUT!#REF!</definedName>
    <definedName name="PILET10R">[19]INPUT!#REF!</definedName>
    <definedName name="PILET3L">[19]INPUT!#REF!</definedName>
    <definedName name="PILET3R">[19]INPUT!#REF!</definedName>
    <definedName name="PILET4L">[19]INPUT!#REF!</definedName>
    <definedName name="PILET4R">[19]INPUT!#REF!</definedName>
    <definedName name="PILET5L">[19]INPUT!#REF!</definedName>
    <definedName name="PILET5R">[19]INPUT!#REF!</definedName>
    <definedName name="PILET6L">[19]INPUT!#REF!</definedName>
    <definedName name="PILET6R">[19]INPUT!#REF!</definedName>
    <definedName name="PILET7L">[19]INPUT!#REF!</definedName>
    <definedName name="PILET7R">[19]INPUT!#REF!</definedName>
    <definedName name="PILET8L">[19]INPUT!#REF!</definedName>
    <definedName name="PILET8R">[19]INPUT!#REF!</definedName>
    <definedName name="PILET9L">[19]INPUT!#REF!</definedName>
    <definedName name="PILET9R">[19]INPUT!#REF!</definedName>
    <definedName name="pile길이">#REF!</definedName>
    <definedName name="PIP">#REF!,#REF!</definedName>
    <definedName name="PIP_4">#REF!</definedName>
    <definedName name="PIPE_2">#REF!</definedName>
    <definedName name="PIPE_3">#REF!</definedName>
    <definedName name="PIPE_4">#REF!</definedName>
    <definedName name="PIPE_CLAMP">#REF!</definedName>
    <definedName name="PIPE40">#REF!</definedName>
    <definedName name="PIPENO">#REF!</definedName>
    <definedName name="PJ">#REF!</definedName>
    <definedName name="PJG">[0]!NNF</definedName>
    <definedName name="PK">#REF!</definedName>
    <definedName name="PL">[63]교각1!#REF!</definedName>
    <definedName name="PLATE">#REF!</definedName>
    <definedName name="PLATE_12t_단중" localSheetId="7">#REF!</definedName>
    <definedName name="PLATE_12t_단중">#REF!</definedName>
    <definedName name="PLATE_19t_단중" localSheetId="7">#REF!</definedName>
    <definedName name="PLATE_19t_단중">#REF!</definedName>
    <definedName name="PLATE_6t_단중" localSheetId="7">#REF!</definedName>
    <definedName name="PLATE_6t_단중">#REF!</definedName>
    <definedName name="PLATE_9t_단중" localSheetId="7">#REF!</definedName>
    <definedName name="PLATE_9t_단중">#REF!</definedName>
    <definedName name="PLATE_OLD">#REF!</definedName>
    <definedName name="plc">#REF!</definedName>
    <definedName name="plc_2">#REF!</definedName>
    <definedName name="plk">[0]!EGERG</definedName>
    <definedName name="plo">#REF!</definedName>
    <definedName name="PLT">#REF!</definedName>
    <definedName name="PM">#REF!</definedName>
    <definedName name="PMS">#REF!</definedName>
    <definedName name="PN">[63]교각1!#REF!</definedName>
    <definedName name="PNLW10" localSheetId="7">[21]부하계산서!#REF!</definedName>
    <definedName name="PNLW10">[21]부하계산서!#REF!</definedName>
    <definedName name="PNLW8" localSheetId="7">[21]부하계산서!#REF!</definedName>
    <definedName name="PNLW8">[21]부하계산서!#REF!</definedName>
    <definedName name="PNT">ROUND([0]!PNT*0.0254,3)</definedName>
    <definedName name="PO">#REF!</definedName>
    <definedName name="POI">#REF!</definedName>
    <definedName name="POL">[0]!HGG</definedName>
    <definedName name="POOM">#REF!</definedName>
    <definedName name="POP">#REF!,#REF!</definedName>
    <definedName name="POR11C45R141C45RTSKS15C5LRTHR5C">#REF!</definedName>
    <definedName name="POR121175C2054RTSKS15C6LRTHDLRT">#REF!</definedName>
    <definedName name="POR16C16R589C41RTSKS15C6LRTHR8C">#REF!</definedName>
    <definedName name="POR3C1R50C13RTSKS15C5LRTHDLRTMT">#REF!</definedName>
    <definedName name="POR3C37R54C40RTSQLBP2PRTHDLTBDL">#REF!</definedName>
    <definedName name="POR3C41R52C44RTSKS13C5LRTHDLTBD">#REF!</definedName>
    <definedName name="POR3C56R44C76RTSKS15C5LRTHDLTBD">#REF!</definedName>
    <definedName name="POR3C77R61C83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2R58C18RTSKS13C5LRTHDLTBDL">#REF!</definedName>
    <definedName name="POR7C77R72C83RTSKS13C5LRTHDLTBD">#REF!</definedName>
    <definedName name="por840c3542RTsks12c4lRTm1TB0TB5">#REF!</definedName>
    <definedName name="POR8C46R200C54RTSKS13C6LRTHR3C4">#REF!</definedName>
    <definedName name="POT_BEARING">#REF!</definedName>
    <definedName name="POWER_SUPPLY">#REF!</definedName>
    <definedName name="PP" localSheetId="7">'[20]부하(성남)'!#REF!</definedName>
    <definedName name="PP">'[20]부하(성남)'!#REF!</definedName>
    <definedName name="Ppf">#REF!</definedName>
    <definedName name="ppl">[0]!jhg</definedName>
    <definedName name="ppp">[67]!Macro5</definedName>
    <definedName name="PPPP">[0]!PPPP</definedName>
    <definedName name="ppppp" hidden="1">{"'자리배치도'!$AG$1:$CI$28"}</definedName>
    <definedName name="PQ">#REF!</definedName>
    <definedName name="PQ점수">"Dialog Frame 1"</definedName>
    <definedName name="PR">#REF!</definedName>
    <definedName name="PRC">#REF!</definedName>
    <definedName name="PRICE">[148]Sheet1!$B$2:$H$95</definedName>
    <definedName name="prin">#REF!</definedName>
    <definedName name="print">#REF!</definedName>
    <definedName name="_xlnm.Print_Area" localSheetId="8">공량산출근거서_일위대가!$A$1:$P$100</definedName>
    <definedName name="_xlnm.Print_Area" localSheetId="2">공종별내역서!$A$1:$M$171</definedName>
    <definedName name="_xlnm.Print_Area" localSheetId="1">공종별집계표!$A$1:$M$27</definedName>
    <definedName name="_xlnm.Print_Area" localSheetId="7">교통통제!$B$2:$CJ$23</definedName>
    <definedName name="_xlnm.Print_Area" localSheetId="9">단가대비표!$A$1:$X$68</definedName>
    <definedName name="_xlnm.Print_Area" localSheetId="0">원가계산서!$A$1:$G$35</definedName>
    <definedName name="_xlnm.Print_Area" localSheetId="4">일위대가!$A$1:$M$222</definedName>
    <definedName name="_xlnm.Print_Area" localSheetId="3">일위대가목록!$A$1:$J$32</definedName>
    <definedName name="_xlnm.Print_Area" localSheetId="5">중기단가목록!$A$1:$J$6</definedName>
    <definedName name="_xlnm.Print_Area" localSheetId="6">중기단가산출서!$A$1:$F$72</definedName>
    <definedName name="_xlnm.Print_Area">#REF!</definedName>
    <definedName name="PRINT_AREA_MI" localSheetId="7">#REF!</definedName>
    <definedName name="PRINT_AREA_MI">#REF!</definedName>
    <definedName name="PRINT_AREA_MI1">#REF!</definedName>
    <definedName name="Print_Area\C">#REF!</definedName>
    <definedName name="Print_Area1">#REF!</definedName>
    <definedName name="Print_files">#REF!</definedName>
    <definedName name="PRINT_TILTES" localSheetId="7">#REF!</definedName>
    <definedName name="PRINT_TILTES">#REF!</definedName>
    <definedName name="print_tital" localSheetId="7">#REF!</definedName>
    <definedName name="print_tital">#REF!</definedName>
    <definedName name="PRINT_TITEL" localSheetId="7">#REF!</definedName>
    <definedName name="PRINT_TITEL">#REF!</definedName>
    <definedName name="print_Titels">#REF!</definedName>
    <definedName name="Print_Tities" localSheetId="7">#REF!</definedName>
    <definedName name="Print_Tities">#REF!</definedName>
    <definedName name="print_titil" localSheetId="7">#REF!</definedName>
    <definedName name="print_titil">#REF!</definedName>
    <definedName name="PRINT_TITLE" localSheetId="7">'[149]화재 탐지 설비'!#REF!</definedName>
    <definedName name="PRINT_TITLE">'[149]화재 탐지 설비'!#REF!</definedName>
    <definedName name="PRINT_TITLEES">#REF!</definedName>
    <definedName name="_xlnm.Print_Titles" localSheetId="8">공량산출근거서_일위대가!$1:$3</definedName>
    <definedName name="_xlnm.Print_Titles" localSheetId="2">공종별내역서!$1:$3</definedName>
    <definedName name="_xlnm.Print_Titles" localSheetId="7">교통통제!$1:$3</definedName>
    <definedName name="_xlnm.Print_Titles" localSheetId="9">단가대비표!$1:$4</definedName>
    <definedName name="_xlnm.Print_Titles" localSheetId="0">원가계산서!$1:$3</definedName>
    <definedName name="_xlnm.Print_Titles" localSheetId="4">일위대가!$1:$3</definedName>
    <definedName name="_xlnm.Print_Titles" localSheetId="3">일위대가목록!$1:$3</definedName>
    <definedName name="_xlnm.Print_Titles" localSheetId="5">중기단가목록!$1:$3</definedName>
    <definedName name="_xlnm.Print_Titles" localSheetId="6">중기단가산출서!$1:$3</definedName>
    <definedName name="_xlnm.Print_Titles">#N/A</definedName>
    <definedName name="PRINT_TITLES_MI" localSheetId="7">#REF!</definedName>
    <definedName name="PRINT_TITLES_MI">#REF!</definedName>
    <definedName name="PRINT_TITLES_MI1">#REF!</definedName>
    <definedName name="PRINT_TITLESS">#REF!</definedName>
    <definedName name="PRINT_TITSES">#REF!</definedName>
    <definedName name="Printed_Titles">#REF!</definedName>
    <definedName name="printer" localSheetId="7">#REF!</definedName>
    <definedName name="printer">#REF!</definedName>
    <definedName name="PRINTER_AREA" localSheetId="7">#REF!</definedName>
    <definedName name="PRINTER_AREA">#REF!</definedName>
    <definedName name="printer_Titles" localSheetId="7">#REF!</definedName>
    <definedName name="printer_Titles">#REF!</definedName>
    <definedName name="printer_ttitle" localSheetId="7">#REF!</definedName>
    <definedName name="printer_ttitle">#REF!</definedName>
    <definedName name="printMtitles">#REF!</definedName>
    <definedName name="PRINTTITLES" localSheetId="7">#REF!</definedName>
    <definedName name="PRINTTITLES">#REF!</definedName>
    <definedName name="PRO" localSheetId="7">#REF!</definedName>
    <definedName name="PRO">#REF!</definedName>
    <definedName name="PRO2CK">#REF!</definedName>
    <definedName name="PROJ">#REF!</definedName>
    <definedName name="PROJECT">#REF!</definedName>
    <definedName name="PROTECTPIP">#REF!</definedName>
    <definedName name="PRTNAME">#REF!</definedName>
    <definedName name="PS">#REF!</definedName>
    <definedName name="PS15C4LRTOR5C1R1000C10RTHR3C1R4">#REF!</definedName>
    <definedName name="PSKS12C4LRTOR6C73R45C74RTHDLRTM">#REF!</definedName>
    <definedName name="PSKS12C4LRTOR9C1R47C10RTHDLRTM3">#REF!</definedName>
    <definedName name="PSKS15C6LRTOR3C76R62C88RTM1TB0T">#REF!</definedName>
    <definedName name="Psqlbp4lRTOR6C15R45C16RTHDLRTM0">#REF!</definedName>
    <definedName name="Psqlbp4lRTOR6C15R45C16RTHDLRTM7">#REF!</definedName>
    <definedName name="PSS">#REF!</definedName>
    <definedName name="PT">[63]교각1!#REF!</definedName>
    <definedName name="PTINT">#REF!</definedName>
    <definedName name="PTOT">#REF!</definedName>
    <definedName name="PTT">#REF!</definedName>
    <definedName name="PU">#REF!</definedName>
    <definedName name="PU_BOX_화인">#REF!</definedName>
    <definedName name="PUL">#REF!</definedName>
    <definedName name="PULL_BOX">#REF!</definedName>
    <definedName name="PUM">#REF!</definedName>
    <definedName name="PUMP" localSheetId="7">#REF!</definedName>
    <definedName name="PUMP">#REF!</definedName>
    <definedName name="Pump1">#REF!</definedName>
    <definedName name="Pump2">#REF!</definedName>
    <definedName name="Pump3">#REF!</definedName>
    <definedName name="PUU">#REF!</definedName>
    <definedName name="PV">#REF!</definedName>
    <definedName name="PVC">#REF!</definedName>
    <definedName name="PVC관">#REF!</definedName>
    <definedName name="PVI">#REF!</definedName>
    <definedName name="PVT">#REF!</definedName>
    <definedName name="PW_A">#REF!</definedName>
    <definedName name="PW_AMP">#REF!</definedName>
    <definedName name="PW_B">#REF!</definedName>
    <definedName name="PW_C">#REF!</definedName>
    <definedName name="PW_CABLE">#REF!</definedName>
    <definedName name="PW_CONCAP">#REF!</definedName>
    <definedName name="PW_CONDCAP">#REF!</definedName>
    <definedName name="PW_CONDPH">#REF!</definedName>
    <definedName name="PW_CONPH">#REF!</definedName>
    <definedName name="PW_COPY">#REF!</definedName>
    <definedName name="PW_CT">#REF!</definedName>
    <definedName name="PW_DATA">#REF!</definedName>
    <definedName name="PW_DATA1">#REF!</definedName>
    <definedName name="PW_LOAD">#REF!</definedName>
    <definedName name="PW_MAINMCCB">#REF!</definedName>
    <definedName name="PW_MAINTABLE">#REF!</definedName>
    <definedName name="PW_MAINUNIT">#REF!</definedName>
    <definedName name="PW_MCCBAF">#REF!</definedName>
    <definedName name="PW_MCCBAT">#REF!</definedName>
    <definedName name="PW_MCCBCONHP">#REF!</definedName>
    <definedName name="PW_MCCBCT">#REF!</definedName>
    <definedName name="PW_MCCBP">#REF!</definedName>
    <definedName name="PW_NAME">#REF!</definedName>
    <definedName name="PW_NFBAF">#REF!</definedName>
    <definedName name="PW_NFBAT">#REF!</definedName>
    <definedName name="PW_NFBP">#REF!</definedName>
    <definedName name="PW_NUMB">#REF!</definedName>
    <definedName name="PW_START">#REF!</definedName>
    <definedName name="PW_TABLE">#REF!</definedName>
    <definedName name="PW_TOTAL">#REF!</definedName>
    <definedName name="PW_UNIT">#REF!</definedName>
    <definedName name="PW_UNITSIZE">#REF!</definedName>
    <definedName name="PW_VOLT">#REF!</definedName>
    <definedName name="PW_번호">#REF!</definedName>
    <definedName name="PW_복사영역">#REF!</definedName>
    <definedName name="PW_부하명">#REF!</definedName>
    <definedName name="PW_용량">#REF!</definedName>
    <definedName name="PW_자료영역">#REF!</definedName>
    <definedName name="PWP">#REF!</definedName>
    <definedName name="PWS">[24]교각계산!$G$108</definedName>
    <definedName name="PWW">#REF!</definedName>
    <definedName name="PY">#N/A</definedName>
    <definedName name="Q" localSheetId="7" hidden="1">#REF!</definedName>
    <definedName name="Q" hidden="1">#REF!</definedName>
    <definedName name="Q_HEEL">#REF!</definedName>
    <definedName name="Q_HH">#REF!</definedName>
    <definedName name="Q_MH">#REF!</definedName>
    <definedName name="Q_MT">#REF!</definedName>
    <definedName name="Q_SH">#REF!</definedName>
    <definedName name="Q_ST">#REF!</definedName>
    <definedName name="Q_TOE">#REF!</definedName>
    <definedName name="Q_TT">#REF!</definedName>
    <definedName name="q234562456" hidden="1">{"'용역비'!$A$4:$C$8"}</definedName>
    <definedName name="Q3WEE" hidden="1">{#N/A,#N/A,FALSE,"조골재"}</definedName>
    <definedName name="Q3WEE_1" hidden="1">{#N/A,#N/A,FALSE,"조골재"}</definedName>
    <definedName name="QA">#REF!</definedName>
    <definedName name="qaa" hidden="1">{#N/A,#N/A,FALSE,"속도"}</definedName>
    <definedName name="qaaa" hidden="1">{#N/A,#N/A,FALSE,"속도"}</definedName>
    <definedName name="QAE">#REF!</definedName>
    <definedName name="QAQA">'[83]ABUT수량-A1'!$T$25</definedName>
    <definedName name="qas">#REF!</definedName>
    <definedName name="qb" hidden="1">{#N/A,#N/A,FALSE,"2~8번"}</definedName>
    <definedName name="qbb" hidden="1">{#N/A,#N/A,FALSE,"2~8번"}</definedName>
    <definedName name="qdr">#REF!</definedName>
    <definedName name="qe">#REF!</definedName>
    <definedName name="Qe앨">#REF!</definedName>
    <definedName name="QFQF" localSheetId="7" hidden="1">#REF!</definedName>
    <definedName name="QFQF" hidden="1">#REF!</definedName>
    <definedName name="qi">[44]설계조건!#REF!</definedName>
    <definedName name="qk" hidden="1">{"'자리배치도'!$AG$1:$CI$28"}</definedName>
    <definedName name="QKF">'[150]Macro(차단기)'!$B$1</definedName>
    <definedName name="QKQH">#REF!,#REF!,#REF!,#REF!</definedName>
    <definedName name="qkqh1" hidden="1">{#N/A,#N/A,FALSE,"명세표"}</definedName>
    <definedName name="QLQL" localSheetId="7">#REF!</definedName>
    <definedName name="QLQL">#REF!</definedName>
    <definedName name="qor" hidden="1">#REF!</definedName>
    <definedName name="qpp">'[151]tggwan(mac)'!$A:$A</definedName>
    <definedName name="qq" localSheetId="7" hidden="1">{#N/A,#N/A,FALSE,"단가표지"}</definedName>
    <definedName name="qq" hidden="1">{#N/A,#N/A,FALSE,"단가표지"}</definedName>
    <definedName name="QQA">#REF!</definedName>
    <definedName name="qqaa">'[54]ABUT수량-A1'!$T$25</definedName>
    <definedName name="qqq" localSheetId="7">[152]원가계산서!#REF!</definedName>
    <definedName name="qqq">[152]원가계산서!#REF!</definedName>
    <definedName name="qqqq">#REF!</definedName>
    <definedName name="qqqqq">'[153]ABUT수량-A1'!$T$25</definedName>
    <definedName name="qqqqqq">[154]내역서!#REF!</definedName>
    <definedName name="qqqqxs">#REF!</definedName>
    <definedName name="QREWQ">#REF!</definedName>
    <definedName name="QSR">[0]!CDD</definedName>
    <definedName name="QSS">[0]!MATRO</definedName>
    <definedName name="QTY">#N/A</definedName>
    <definedName name="qu">#REF!</definedName>
    <definedName name="Query1">#REF!</definedName>
    <definedName name="QUIT">#REF!</definedName>
    <definedName name="qusrudsodur" hidden="1">{#N/A,#N/A,FALSE,"명세표"}</definedName>
    <definedName name="qw" localSheetId="7" hidden="1">{#N/A,#N/A,FALSE,"단가표지"}</definedName>
    <definedName name="qw" hidden="1">{#N/A,#N/A,FALSE,"단가표지"}</definedName>
    <definedName name="qwan" hidden="1">{#N/A,#N/A,FALSE,"2~8번"}</definedName>
    <definedName name="qwdrtd">'[123]ABUT수량-A1'!$T$25</definedName>
    <definedName name="qwe" localSheetId="7">#REF!</definedName>
    <definedName name="qwe">#REF!</definedName>
    <definedName name="QWEQWQ">#REF!</definedName>
    <definedName name="QWER" localSheetId="7">[152]원가계산서!#REF!</definedName>
    <definedName name="QWER">[152]원가계산서!#REF!</definedName>
    <definedName name="qwert">#REF!,#REF!,#REF!</definedName>
    <definedName name="QWERYTY">[24]교각계산!$K$86</definedName>
    <definedName name="QWQ" hidden="1">{#N/A,#N/A,FALSE,"배수2"}</definedName>
    <definedName name="QWQW">'[83]ABUT수량-A1'!$T$25</definedName>
    <definedName name="qwreq" hidden="1">#REF!</definedName>
    <definedName name="qwrn10" hidden="1">{#N/A,#N/A,FALSE,"이정표"}</definedName>
    <definedName name="qwrn11" hidden="1">{#N/A,#N/A,FALSE,"조골재"}</definedName>
    <definedName name="qwrn12" hidden="1">{#N/A,#N/A,FALSE,"구조1"}</definedName>
    <definedName name="qwrn13" hidden="1">{#N/A,#N/A,FALSE,"토공2"}</definedName>
    <definedName name="qwrn14" hidden="1">{#N/A,#N/A,FALSE,"포장1";#N/A,#N/A,FALSE,"포장1"}</definedName>
    <definedName name="qwrn15" hidden="1">{#N/A,#N/A,FALSE,"포장2"}</definedName>
    <definedName name="qwrn16" hidden="1">{#N/A,#N/A,FALSE,"표지목차"}</definedName>
    <definedName name="qwrn17" hidden="1">{#N/A,#N/A,FALSE,"혼합골재"}</definedName>
    <definedName name="qwrn2" hidden="1">{#N/A,#N/A,FALSE,"구조2"}</definedName>
    <definedName name="qwrn3" hidden="1">{#N/A,#N/A,FALSE,"단가표지"}</definedName>
    <definedName name="qwrn4" hidden="1">{#N/A,#N/A,FALSE,"배수1"}</definedName>
    <definedName name="qwrn5" hidden="1">{#N/A,#N/A,FALSE,"배수2"}</definedName>
    <definedName name="qwrn6" hidden="1">{#N/A,#N/A,FALSE,"부대1"}</definedName>
    <definedName name="qwrn7" hidden="1">{#N/A,#N/A,FALSE,"부대2"}</definedName>
    <definedName name="qwrn8" hidden="1">{#N/A,#N/A,FALSE,"속도"}</definedName>
    <definedName name="qwrn9" hidden="1">{#N/A,#N/A,FALSE,"운반시간"}</definedName>
    <definedName name="qwrnn" hidden="1">{#N/A,#N/A,FALSE,"골재소요량";#N/A,#N/A,FALSE,"골재소요량"}</definedName>
    <definedName name="QWS" hidden="1">#REF!</definedName>
    <definedName name="QWT">'[128]3련 BOX'!#REF!</definedName>
    <definedName name="qyk" hidden="1">{"'용역비'!$A$4:$C$8"}</definedName>
    <definedName name="q디">#REF!</definedName>
    <definedName name="q앨">#REF!</definedName>
    <definedName name="R.C">#REF!</definedName>
    <definedName name="R.C노">#REF!</definedName>
    <definedName name="R_">#REF!</definedName>
    <definedName name="RACE_WAY">#REF!</definedName>
    <definedName name="RACK">#REF!</definedName>
    <definedName name="RAD">#REF!</definedName>
    <definedName name="Radius">#REF!</definedName>
    <definedName name="ramp.c" hidden="1">{#N/A,#N/A,FALSE,"집계";#N/A,#N/A,FALSE,"철근";#N/A,#N/A,FALSE,"외봉육교(교대A1)";#N/A,#N/A,FALSE,"외봉육교(교대A2)"}</definedName>
    <definedName name="RAND상">[155]수압집계!#REF!</definedName>
    <definedName name="RAND하">[155]수압집계!#REF!</definedName>
    <definedName name="RANGE">#REF!</definedName>
    <definedName name="range1">#REF!</definedName>
    <definedName name="range2">#REF!</definedName>
    <definedName name="range3">#REF!</definedName>
    <definedName name="RATE">#REF!</definedName>
    <definedName name="RB">#REF!</definedName>
    <definedName name="RC_B">#REF!</definedName>
    <definedName name="Rcrown">#REF!</definedName>
    <definedName name="RD">#REF!</definedName>
    <definedName name="rddd" hidden="1">{#N/A,#N/A,FALSE,"배수2"}</definedName>
    <definedName name="rdgr4">[24]교각계산!$G$108</definedName>
    <definedName name="rd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j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SE">#REF!</definedName>
    <definedName name="RD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#REF!</definedName>
    <definedName name="really">'[156]ABUT수량-A1'!$T$25</definedName>
    <definedName name="RecordCount">#REF!</definedName>
    <definedName name="_xlnm.Recorder">#REF!</definedName>
    <definedName name="REEG">#REF!</definedName>
    <definedName name="reewew">'[156]ABUT수량-A1'!$T$25</definedName>
    <definedName name="ref">#REF!</definedName>
    <definedName name="refce">#REF!</definedName>
    <definedName name="refdsfee">#REF!</definedName>
    <definedName name="refdtre">[96]우각부보강!#REF!</definedName>
    <definedName name="REG" hidden="1">[15]XXXXXX!$S$51:$AV$51</definedName>
    <definedName name="REGSVTEB">#REF!</definedName>
    <definedName name="re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MARK">#REF!</definedName>
    <definedName name="rer">[0]!rer</definedName>
    <definedName name="resum">#REF!</definedName>
    <definedName name="RET">[15]XXXXXX!$J$60:$M$340</definedName>
    <definedName name="RETYRE" hidden="1">{#N/A,#N/A,FALSE,"골재소요량";#N/A,#N/A,FALSE,"골재소요량"}</definedName>
    <definedName name="REUIHGURI">#REF!</definedName>
    <definedName name="revdstfe">[89]교각계산!$M$38</definedName>
    <definedName name="reyt">#REF!</definedName>
    <definedName name="RFDZF">#REF!</definedName>
    <definedName name="rff">[157]을!#REF!</definedName>
    <definedName name="RFG">#REF!,#REF!,#REF!</definedName>
    <definedName name="rfrftw">#REF!</definedName>
    <definedName name="RFSDG">[96]우각부보강!#REF!</definedName>
    <definedName name="RFWE">[0]!GDF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defgdf">#REF!</definedName>
    <definedName name="rgfet">#REF!</definedName>
    <definedName name="rgfg">[0]!jhg</definedName>
    <definedName name="RGR">[0]!GDF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VBF">#REF!</definedName>
    <definedName name="rgxg">#REF!</definedName>
    <definedName name="RH" hidden="1">{"'용역비'!$A$4:$C$8"}</definedName>
    <definedName name="RH.4">#REF!</definedName>
    <definedName name="RH.7">#REF!</definedName>
    <definedName name="RHD">ROUND([0]!RHD*0.0254,3)</definedName>
    <definedName name="rhkstp" hidden="1">{#N/A,#N/A,FALSE,"DAOCM 2차 검토"}</definedName>
    <definedName name="rho">#REF!</definedName>
    <definedName name="rhsk">[0]!rhsk</definedName>
    <definedName name="riipd">#REF!</definedName>
    <definedName name="RIVER">#REF!</definedName>
    <definedName name="RJDTSBEAB">#REF!</definedName>
    <definedName name="rjrt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K" localSheetId="7" hidden="1">[158]수량산출!#REF!</definedName>
    <definedName name="RK" hidden="1">[158]수량산출!#REF!</definedName>
    <definedName name="rkdkd" hidden="1">{#N/A,#N/A,FALSE,"2~8번"}</definedName>
    <definedName name="RKEKFKD">'[159]ABUT수량-A1'!$T$25</definedName>
    <definedName name="RKFL" localSheetId="7">#REF!</definedName>
    <definedName name="RKFL">#REF!</definedName>
    <definedName name="RKQWL">#REF!</definedName>
    <definedName name="rkstjs">#N/A</definedName>
    <definedName name="RL">#REF!</definedName>
    <definedName name="RL1D">#REF!</definedName>
    <definedName name="RL2D">#REF!</definedName>
    <definedName name="RL3D">#REF!</definedName>
    <definedName name="RL4D">#REF!</definedName>
    <definedName name="RL5D">[24]교각계산!$K$98</definedName>
    <definedName name="RL6D">#REF!</definedName>
    <definedName name="RL7D">#REF!</definedName>
    <definedName name="RLATJRA">#REF!,#REF!,#REF!</definedName>
    <definedName name="RLD">#REF!</definedName>
    <definedName name="rlr">#REF!</definedName>
    <definedName name="Rl이">#REF!</definedName>
    <definedName name="Rl일">#REF!</definedName>
    <definedName name="RM_D">#REF!</definedName>
    <definedName name="RO110___0">#REF!</definedName>
    <definedName name="RO110___10">#REF!</definedName>
    <definedName name="RO110___12">#REF!</definedName>
    <definedName name="RO110___2">#REF!</definedName>
    <definedName name="RO110___3">#REF!</definedName>
    <definedName name="RO110___4">#REF!</definedName>
    <definedName name="RO110___5">#REF!</definedName>
    <definedName name="RO110___7">#REF!</definedName>
    <definedName name="RO110___8">#REF!</definedName>
    <definedName name="RO110___9">#REF!</definedName>
    <definedName name="RO22___0">#REF!</definedName>
    <definedName name="RO22___10">#REF!</definedName>
    <definedName name="RO22___12">#REF!</definedName>
    <definedName name="RO22___2">#REF!</definedName>
    <definedName name="RO22___3">#REF!</definedName>
    <definedName name="RO22___4">#REF!</definedName>
    <definedName name="RO22___5">#REF!</definedName>
    <definedName name="RO22___7">#REF!</definedName>
    <definedName name="RO22___8">#REF!</definedName>
    <definedName name="RO22___9">#REF!</definedName>
    <definedName name="RO35___0">#REF!</definedName>
    <definedName name="RO35___10">#REF!</definedName>
    <definedName name="RO35___12">#REF!</definedName>
    <definedName name="RO35___2">#REF!</definedName>
    <definedName name="RO35___3">#REF!</definedName>
    <definedName name="RO35___4">#REF!</definedName>
    <definedName name="RO35___5">#REF!</definedName>
    <definedName name="RO35___7">#REF!</definedName>
    <definedName name="RO35___8">#REF!</definedName>
    <definedName name="RO35___9">#REF!</definedName>
    <definedName name="RO60___0">#REF!</definedName>
    <definedName name="RO60___10">#REF!</definedName>
    <definedName name="RO60___12">#REF!</definedName>
    <definedName name="RO60___2">#REF!</definedName>
    <definedName name="RO60___3">#REF!</definedName>
    <definedName name="RO60___4">#REF!</definedName>
    <definedName name="RO60___5">#REF!</definedName>
    <definedName name="RO60___7">#REF!</definedName>
    <definedName name="RO60___8">#REF!</definedName>
    <definedName name="RO60___9">#REF!</definedName>
    <definedName name="RO80___0">#REF!</definedName>
    <definedName name="RO80___10">#REF!</definedName>
    <definedName name="RO80___12">#REF!</definedName>
    <definedName name="RO80___2">#REF!</definedName>
    <definedName name="RO80___3">#REF!</definedName>
    <definedName name="RO80___4">#REF!</definedName>
    <definedName name="RO80___5">#REF!</definedName>
    <definedName name="RO80___7">#REF!</definedName>
    <definedName name="RO80___8">#REF!</definedName>
    <definedName name="RO80___9">#REF!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g">#REF!</definedName>
    <definedName name="round">#REF!</definedName>
    <definedName name="Royalty" hidden="1">{#N/A,#N/A,FALSE,"Sheet1"}</definedName>
    <definedName name="r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PE">#REF!</definedName>
    <definedName name="RR">#REF!</definedName>
    <definedName name="RRE">#REF!,#REF!</definedName>
    <definedName name="RRER">#REF!</definedName>
    <definedName name="RRHYJ">'[133]ABUT수량-A1'!$T$25</definedName>
    <definedName name="RRR">#REF!</definedName>
    <definedName name="RRRR">[0]!RRRR</definedName>
    <definedName name="RRRRR">[0]!RRRRR</definedName>
    <definedName name="rrrrrr" hidden="1">{"'자리배치도'!$AG$1:$CI$28"}</definedName>
    <definedName name="rrrrrrrrrrrrrrrrrrrrrrrrrrrrrrrrrrrrrrrrrrrrrrrrrr">BlankMacro1</definedName>
    <definedName name="rrtrt">#REF!</definedName>
    <definedName name="RS">#REF!</definedName>
    <definedName name="rt" hidden="1">{#N/A,#N/A,FALSE,"전력간선"}</definedName>
    <definedName name="rt45r">#REF!</definedName>
    <definedName name="RT5G">#REF!</definedName>
    <definedName name="rtdtef">#REF!</definedName>
    <definedName name="RTG">[0]!EEDD</definedName>
    <definedName name="RTGH" hidden="1">{"'용역비'!$A$4:$C$8"}</definedName>
    <definedName name="rth" hidden="1">{"'용역비'!$A$4:$C$8"}</definedName>
    <definedName name="rthrtu">[0]!juyjuy</definedName>
    <definedName name="RTHT">#REF!</definedName>
    <definedName name="RTR">[9]주형!#REF!</definedName>
    <definedName name="RTRTR">#REF!</definedName>
    <definedName name="RTS">[9]주형!#REF!</definedName>
    <definedName name="rtss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TU">#REF!</definedName>
    <definedName name="RTU노">#REF!</definedName>
    <definedName name="RTU단">#REF!</definedName>
    <definedName name="RTU단노">#REF!</definedName>
    <definedName name="RTU단재">#REF!</definedName>
    <definedName name="rty">#REF!,#REF!</definedName>
    <definedName name="RUBBER">#REF!</definedName>
    <definedName name="RUS">#REF!</definedName>
    <definedName name="RWR">'[160]ABUT수량-A1'!$T$25</definedName>
    <definedName name="RYUIRYU" hidden="1">{"'용역비'!$A$4:$C$8"}</definedName>
    <definedName name="ryuk" hidden="1">{"'용역비'!$A$4:$C$8"}</definedName>
    <definedName name="S" localSheetId="7">#REF!</definedName>
    <definedName name="S">#REF!</definedName>
    <definedName name="S.C">#REF!</definedName>
    <definedName name="S_1">#REF!</definedName>
    <definedName name="s_2">#REF!</definedName>
    <definedName name="S_BB">#REF!</definedName>
    <definedName name="S_BU">#REF!</definedName>
    <definedName name="S_EF">#REF!</definedName>
    <definedName name="S_W개발제외노무비">#REF!</definedName>
    <definedName name="S_W시험사">#REF!</definedName>
    <definedName name="S10FL">[19]INPUT!#REF!</definedName>
    <definedName name="S10FR">[19]INPUT!#REF!</definedName>
    <definedName name="S10L">[19]INPUT!#REF!</definedName>
    <definedName name="S10R">[19]INPUT!#REF!</definedName>
    <definedName name="S10RL">[19]INPUT!#REF!</definedName>
    <definedName name="S10RR">[19]INPUT!#REF!</definedName>
    <definedName name="S10TL">[19]INPUT!#REF!</definedName>
    <definedName name="S10TR">[19]INPUT!#REF!</definedName>
    <definedName name="S2L">#REF!</definedName>
    <definedName name="S3FL">[19]INPUT!#REF!</definedName>
    <definedName name="S3FR">[19]INPUT!#REF!</definedName>
    <definedName name="S3L">[19]INPUT!#REF!</definedName>
    <definedName name="S3R">[19]INPUT!#REF!</definedName>
    <definedName name="S3RL">[19]INPUT!#REF!</definedName>
    <definedName name="S3RR">[19]INPUT!#REF!</definedName>
    <definedName name="S3TL">[19]INPUT!#REF!</definedName>
    <definedName name="S3TR">[19]INPUT!#REF!</definedName>
    <definedName name="S4FL">[19]INPUT!#REF!</definedName>
    <definedName name="S4FR">[19]INPUT!#REF!</definedName>
    <definedName name="S4L">[19]INPUT!#REF!</definedName>
    <definedName name="S4R">[19]INPUT!#REF!</definedName>
    <definedName name="S4RL">[19]INPUT!#REF!</definedName>
    <definedName name="S4RR">[19]INPUT!#REF!</definedName>
    <definedName name="S4TL">[19]INPUT!#REF!</definedName>
    <definedName name="S4TR">[19]INPUT!#REF!</definedName>
    <definedName name="S5FL">[19]INPUT!#REF!</definedName>
    <definedName name="S5FR">[19]INPUT!#REF!</definedName>
    <definedName name="S5L">[19]INPUT!#REF!</definedName>
    <definedName name="S5R">[19]INPUT!#REF!</definedName>
    <definedName name="S5RL">[19]INPUT!#REF!</definedName>
    <definedName name="S5RR">[19]INPUT!#REF!</definedName>
    <definedName name="S5TL">[19]INPUT!#REF!</definedName>
    <definedName name="S5TR">[19]INPUT!#REF!</definedName>
    <definedName name="S6FL">[19]INPUT!#REF!</definedName>
    <definedName name="S6FR">[19]INPUT!#REF!</definedName>
    <definedName name="S6L">[19]INPUT!#REF!</definedName>
    <definedName name="S6R">[19]INPUT!#REF!</definedName>
    <definedName name="S6RL">[19]INPUT!#REF!</definedName>
    <definedName name="S6RR">[19]INPUT!#REF!</definedName>
    <definedName name="S6TL">[19]INPUT!#REF!</definedName>
    <definedName name="S6TR">[19]INPUT!#REF!</definedName>
    <definedName name="S7FL">[19]INPUT!#REF!</definedName>
    <definedName name="S7FR">[19]INPUT!#REF!</definedName>
    <definedName name="S7L">[19]INPUT!#REF!</definedName>
    <definedName name="S7R">[19]INPUT!#REF!</definedName>
    <definedName name="S7RL">[19]INPUT!#REF!</definedName>
    <definedName name="S7RR">[19]INPUT!#REF!</definedName>
    <definedName name="S7TL">[19]INPUT!#REF!</definedName>
    <definedName name="S7TR">[19]INPUT!#REF!</definedName>
    <definedName name="S8FL">[19]INPUT!#REF!</definedName>
    <definedName name="S8FR">[19]INPUT!#REF!</definedName>
    <definedName name="S8L">[19]INPUT!#REF!</definedName>
    <definedName name="S8R">[19]INPUT!#REF!</definedName>
    <definedName name="S8RL">[19]INPUT!#REF!</definedName>
    <definedName name="S8RR">[19]INPUT!#REF!</definedName>
    <definedName name="S8TL">[19]INPUT!#REF!</definedName>
    <definedName name="S8TR">[19]INPUT!#REF!</definedName>
    <definedName name="S9FL">[19]INPUT!#REF!</definedName>
    <definedName name="S9FR">[19]INPUT!#REF!</definedName>
    <definedName name="S9L">[19]INPUT!#REF!</definedName>
    <definedName name="S9R">[19]INPUT!#REF!</definedName>
    <definedName name="S9RL">[19]INPUT!#REF!</definedName>
    <definedName name="S9RR">[19]INPUT!#REF!</definedName>
    <definedName name="S9TL">[19]INPUT!#REF!</definedName>
    <definedName name="S9TR">[19]INPUT!#REF!</definedName>
    <definedName name="sa" hidden="1">{#N/A,#N/A,FALSE,"명세표"}</definedName>
    <definedName name="SACDASV">[15]발전기!#REF!</definedName>
    <definedName name="SAD" hidden="1">{#N/A,#N/A,FALSE,"조골재"}</definedName>
    <definedName name="SADASD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E">#REF!</definedName>
    <definedName name="SAF">#REF!</definedName>
    <definedName name="SALI">#REF!</definedName>
    <definedName name="sample" localSheetId="7">#REF!</definedName>
    <definedName name="sample">#REF!</definedName>
    <definedName name="san">#REF!</definedName>
    <definedName name="sanch_2">#REF!</definedName>
    <definedName name="sanch_3">#REF!</definedName>
    <definedName name="sanch_4">#REF!</definedName>
    <definedName name="SAS">#N/A</definedName>
    <definedName name="SASL">'[128]3련 BOX'!#REF!</definedName>
    <definedName name="SB1G">#REF!</definedName>
    <definedName name="SB2G">#REF!</definedName>
    <definedName name="sc">#REF!</definedName>
    <definedName name="SCA">#REF!</definedName>
    <definedName name="SCAC">[15]발전기!#REF!</definedName>
    <definedName name="SCK">#REF!</definedName>
    <definedName name="SD" hidden="1">{"'용역비'!$A$4:$C$8"}</definedName>
    <definedName name="SDA" hidden="1">{"'광피스표'!$A$3:$N$54"}</definedName>
    <definedName name="sdakfj" localSheetId="7">#REF!</definedName>
    <definedName name="sdakfj">#REF!</definedName>
    <definedName name="SDAS" localSheetId="7" hidden="1">{"'Firr(선)'!$AS$1:$AY$62","'Firr(사)'!$AS$1:$AY$62","'Firr(회)'!$AS$1:$AY$62","'Firr(선)'!$L$1:$V$62","'Firr(사)'!$L$1:$V$62","'Firr(회)'!$L$1:$V$62"}</definedName>
    <definedName name="SDAS" hidden="1">{"'Firr(선)'!$AS$1:$AY$62","'Firr(사)'!$AS$1:$AY$62","'Firr(회)'!$AS$1:$AY$62","'Firr(선)'!$L$1:$V$62","'Firr(사)'!$L$1:$V$62","'Firr(회)'!$L$1:$V$62"}</definedName>
    <definedName name="sdasdas" hidden="1">{#N/A,#N/A,FALSE,"전력간선"}</definedName>
    <definedName name="sdasq">#REF!</definedName>
    <definedName name="SDATA">#REF!</definedName>
    <definedName name="SDAVF">[0]!GVHBG</definedName>
    <definedName name="SDBSJD">[15]발전기!#REF!</definedName>
    <definedName name="SDC">#REF!,#REF!</definedName>
    <definedName name="SdcdF">[0]!NBBV</definedName>
    <definedName name="SDCFG\" hidden="1">{#N/A,#N/A,FALSE,"운반시간"}</definedName>
    <definedName name="SDD">#REF!</definedName>
    <definedName name="SDDFD" hidden="1">{#N/A,#N/A,FALSE,"배수1"}</definedName>
    <definedName name="SDF" localSheetId="7">#REF!</definedName>
    <definedName name="SDF">#REF!</definedName>
    <definedName name="SDF___0">#REF!</definedName>
    <definedName name="SDF___11">#REF!</definedName>
    <definedName name="SDF___12">#REF!</definedName>
    <definedName name="SDF___8">#REF!</definedName>
    <definedName name="SDFDFD" hidden="1">{#N/A,#N/A,FALSE,"운반시간"}</definedName>
    <definedName name="sdfg" hidden="1">{#N/A,#N/A,FALSE,"배수1"}</definedName>
    <definedName name="sdfgs" hidden="1">{#N/A,#N/A,FALSE,"명세표"}</definedName>
    <definedName name="SDFHK">#REF!</definedName>
    <definedName name="sdfjk" localSheetId="7">#REF!</definedName>
    <definedName name="sdfjk">#REF!</definedName>
    <definedName name="SDFSDF">'[161]수량산출(구천정수장)'!$B$1:$B$65536</definedName>
    <definedName name="sdfvbnerty">#REF!</definedName>
    <definedName name="sdg" hidden="1">#REF!</definedName>
    <definedName name="SDGA" hidden="1">{#N/A,#N/A,FALSE,"조골재"}</definedName>
    <definedName name="sdhsdf" hidden="1">{#N/A,#N/A,FALSE,"포장1";#N/A,#N/A,FALSE,"포장1"}</definedName>
    <definedName name="sdjfkl" localSheetId="7">#REF!</definedName>
    <definedName name="sdjfkl">#REF!</definedName>
    <definedName name="SDJI">#REF!</definedName>
    <definedName name="SDK">#REF!,#REF!</definedName>
    <definedName name="SDL">#N/A</definedName>
    <definedName name="sdqwq">#REF!</definedName>
    <definedName name="SDRFE">#REF!</definedName>
    <definedName name="sdryhj" hidden="1">{"'용역비'!$A$4:$C$8"}</definedName>
    <definedName name="SDS" hidden="1">{#N/A,#N/A,FALSE,"2~8번"}</definedName>
    <definedName name="SDS_1" hidden="1">{#N/A,#N/A,FALSE,"2~8번"}</definedName>
    <definedName name="sdsd">[0]!jhg</definedName>
    <definedName name="sdsdddd" hidden="1">{#N/A,#N/A,FALSE,"토공2"}</definedName>
    <definedName name="sdsdsdsd" hidden="1">{"'용역비'!$A$4:$C$8"}</definedName>
    <definedName name="sdv">#REF!</definedName>
    <definedName name="SDVF">#REF!</definedName>
    <definedName name="SE" hidden="1">{"'용역비'!$A$4:$C$8"}</definedName>
    <definedName name="SEFDFEF">[89]교각계산!$E$32</definedName>
    <definedName name="selection">[65]근태계획서!$I$3:$Q$3</definedName>
    <definedName name="SEP.">#REF!</definedName>
    <definedName name="SET">#REF!</definedName>
    <definedName name="Seta">#REF!</definedName>
    <definedName name="seven">[65]버스운행안내!$I$8</definedName>
    <definedName name="SEVSE">#REF!</definedName>
    <definedName name="SF">#N/A</definedName>
    <definedName name="SFA" hidden="1">{#N/A,#N/A,FALSE,"포장1";#N/A,#N/A,FALSE,"포장1"}</definedName>
    <definedName name="sfasasfasfasf" hidden="1">#N/A</definedName>
    <definedName name="sfd">#REF!</definedName>
    <definedName name="sfdbd" localSheetId="7">[67]!Macro9</definedName>
    <definedName name="sfdbd">'[67]Y-WORK'!Macro9</definedName>
    <definedName name="sfdgfdg" hidden="1">{#N/A,#N/A,FALSE,"명세표"}</definedName>
    <definedName name="sfdgfds" hidden="1">{#N/A,#N/A,FALSE,"명세표"}</definedName>
    <definedName name="sfdgs" hidden="1">{#N/A,#N/A,FALSE,"명세표"}</definedName>
    <definedName name="sfdgsd" hidden="1">#REF!</definedName>
    <definedName name="sfdgsdf" hidden="1">{#N/A,#N/A,FALSE,"명세표"}</definedName>
    <definedName name="sfdhsf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ffffffff">#REF!,#REF!,#REF!</definedName>
    <definedName name="sfggf" hidden="1">{#N/A,#N/A,FALSE,"배수1"}</definedName>
    <definedName name="sfgh" hidden="1">{#N/A,#N/A,FALSE,"명세표"}</definedName>
    <definedName name="sfgsdfd" hidden="1">#REF!</definedName>
    <definedName name="SFH">#REF!</definedName>
    <definedName name="SfLower">#REF!</definedName>
    <definedName name="SFSDFDSF" hidden="1">{#N/A,#N/A,FALSE,"운반시간"}</definedName>
    <definedName name="SFSDFS">#REF!</definedName>
    <definedName name="SFT">#N/A</definedName>
    <definedName name="SfUpper">#REF!</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gdgd">#REF!</definedName>
    <definedName name="sgrg">'[16]ABUT수량-A1'!$T$25</definedName>
    <definedName name="SGR천공토사">#REF!</definedName>
    <definedName name="sgsr" hidden="1">{#N/A,#N/A,FALSE,"명세표"}</definedName>
    <definedName name="SH10L">[19]INPUT!#REF!</definedName>
    <definedName name="SH10R">[19]INPUT!#REF!</definedName>
    <definedName name="SH3L">[19]INPUT!#REF!</definedName>
    <definedName name="SH3R">[19]INPUT!#REF!</definedName>
    <definedName name="SH4L">[19]INPUT!#REF!</definedName>
    <definedName name="SH4R">[19]INPUT!#REF!</definedName>
    <definedName name="SH5L">[19]INPUT!#REF!</definedName>
    <definedName name="SH5R">[19]INPUT!#REF!</definedName>
    <definedName name="SH6L">[19]INPUT!#REF!</definedName>
    <definedName name="SH6R">[19]INPUT!#REF!</definedName>
    <definedName name="SH7L">[19]INPUT!#REF!</definedName>
    <definedName name="SH7R">[19]INPUT!#REF!</definedName>
    <definedName name="SH8L">[19]INPUT!#REF!</definedName>
    <definedName name="SH8R">[19]INPUT!#REF!</definedName>
    <definedName name="SH9L">[19]INPUT!#REF!</definedName>
    <definedName name="SH9R">[19]INPUT!#REF!</definedName>
    <definedName name="SHDLAEKSRKTNWJD">#N/A</definedName>
    <definedName name="SHDR">#N/A</definedName>
    <definedName name="SHE">#REF!</definedName>
    <definedName name="sheet" hidden="1">{#N/A,#N/A,FALSE,"골재소요량";#N/A,#N/A,FALSE,"골재소요량"}</definedName>
    <definedName name="SHEET56">#REF!</definedName>
    <definedName name="sheetName">#REF!</definedName>
    <definedName name="sheetNo">#REF!</definedName>
    <definedName name="SheetNumber">#REF!</definedName>
    <definedName name="SHO">#REF!</definedName>
    <definedName name="shoe">ROUND([0]!shoe*0.0254,3)</definedName>
    <definedName name="SHOE10L">[19]INPUT!#REF!</definedName>
    <definedName name="SHOE10R">[19]INPUT!#REF!</definedName>
    <definedName name="SHOE3L">[19]INPUT!#REF!</definedName>
    <definedName name="SHOE3R">[19]INPUT!#REF!</definedName>
    <definedName name="SHOE4L">[19]INPUT!#REF!</definedName>
    <definedName name="SHOE4R">[19]INPUT!#REF!</definedName>
    <definedName name="SHOE5L">[19]INPUT!#REF!</definedName>
    <definedName name="SHOE5R">[19]INPUT!#REF!</definedName>
    <definedName name="SHOE6L">[19]INPUT!#REF!</definedName>
    <definedName name="SHOE6R">[19]INPUT!#REF!</definedName>
    <definedName name="SHOE7L">[19]INPUT!#REF!</definedName>
    <definedName name="SHOE7R">[19]INPUT!#REF!</definedName>
    <definedName name="SHOE8L">[19]INPUT!#REF!</definedName>
    <definedName name="SHOE8R">[19]INPUT!#REF!</definedName>
    <definedName name="SHOE9L">[19]INPUT!#REF!</definedName>
    <definedName name="SHOE9R">[19]INPUT!#REF!</definedName>
    <definedName name="SHT">#REF!</definedName>
    <definedName name="SIDE" localSheetId="7">#REF!</definedName>
    <definedName name="SIDE">#REF!</definedName>
    <definedName name="sigma">#REF!</definedName>
    <definedName name="SigmaL">#REF!</definedName>
    <definedName name="sigmaLcon">#REF!</definedName>
    <definedName name="Sikje_data">#REF!</definedName>
    <definedName name="SIL">[103]데이타!$R$23:$S$32</definedName>
    <definedName name="sinchook">#REF!</definedName>
    <definedName name="SIS">[0]!NNF</definedName>
    <definedName name="SITE">#REF!</definedName>
    <definedName name="six">[65]버스운행안내!$H$8</definedName>
    <definedName name="SIZE">#REF!</definedName>
    <definedName name="s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rhei">#REF!</definedName>
    <definedName name="sjrrt">#N/A</definedName>
    <definedName name="sjrt" hidden="1">{#N/A,#N/A,TRUE,"토적및재료집계";#N/A,#N/A,TRUE,"토적및재료집계";#N/A,#N/A,TRUE,"단위량"}</definedName>
    <definedName name="sj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trj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K">#REF!</definedName>
    <definedName name="SK10L">[19]INPUT!#REF!</definedName>
    <definedName name="SK10R">[19]INPUT!#REF!</definedName>
    <definedName name="SK3L">[19]INPUT!#REF!</definedName>
    <definedName name="SK3R">[19]INPUT!#REF!</definedName>
    <definedName name="SK4L">[19]INPUT!#REF!</definedName>
    <definedName name="SK4R">[19]INPUT!#REF!</definedName>
    <definedName name="SK5L">[19]INPUT!#REF!</definedName>
    <definedName name="SK5R">[19]INPUT!#REF!</definedName>
    <definedName name="SK6L">[19]INPUT!#REF!</definedName>
    <definedName name="SK6R">[19]INPUT!#REF!</definedName>
    <definedName name="SK7L">[19]INPUT!#REF!</definedName>
    <definedName name="SK7R">[19]INPUT!#REF!</definedName>
    <definedName name="SK8L">[19]INPUT!#REF!</definedName>
    <definedName name="SK8R">[19]INPUT!#REF!</definedName>
    <definedName name="SK9L">[19]INPUT!#REF!</definedName>
    <definedName name="SK9R">[19]INPUT!#REF!</definedName>
    <definedName name="skadjf" localSheetId="7">#REF!</definedName>
    <definedName name="skadjf">#REF!</definedName>
    <definedName name="SKDFP">#REF!</definedName>
    <definedName name="SKE">#REF!</definedName>
    <definedName name="SKE10L">[19]INPUT!#REF!</definedName>
    <definedName name="SKE10R">[19]INPUT!#REF!</definedName>
    <definedName name="SKE3L">[19]INPUT!#REF!</definedName>
    <definedName name="SKE3R">[19]INPUT!#REF!</definedName>
    <definedName name="SKE4L">[19]INPUT!#REF!</definedName>
    <definedName name="SKE4R">[19]INPUT!#REF!</definedName>
    <definedName name="SKE5L">[19]INPUT!#REF!</definedName>
    <definedName name="SKE5R">[19]INPUT!#REF!</definedName>
    <definedName name="SKE6L">[19]INPUT!#REF!</definedName>
    <definedName name="SKE6R">[19]INPUT!#REF!</definedName>
    <definedName name="SKE7L">[19]INPUT!#REF!</definedName>
    <definedName name="SKE7R">[19]INPUT!#REF!</definedName>
    <definedName name="SKE8L">[19]INPUT!#REF!</definedName>
    <definedName name="SKE8R">[19]INPUT!#REF!</definedName>
    <definedName name="SKE9L">[19]INPUT!#REF!</definedName>
    <definedName name="SKE9R">[19]INPUT!#REF!</definedName>
    <definedName name="SKEW">#REF!</definedName>
    <definedName name="skf">#REF!</definedName>
    <definedName name="SKIN">#REF!</definedName>
    <definedName name="SKT" hidden="1">{#N/A,#N/A,FALSE,"3가";#N/A,#N/A,FALSE,"3나";#N/A,#N/A,FALSE,"3다"}</definedName>
    <definedName name="SKY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L">#REF!</definedName>
    <definedName name="SLAB1">#REF!</definedName>
    <definedName name="SLAB2">#REF!</definedName>
    <definedName name="SLAB3">#REF!</definedName>
    <definedName name="SLABD">#REF!</definedName>
    <definedName name="SLABL">#REF!</definedName>
    <definedName name="SLABP">#REF!</definedName>
    <definedName name="SLABT">#REF!</definedName>
    <definedName name="slc">#REF!</definedName>
    <definedName name="SLFE">#REF!</definedName>
    <definedName name="SLFO">#REF!</definedName>
    <definedName name="SLID" localSheetId="7">#REF!</definedName>
    <definedName name="SLID">#REF!</definedName>
    <definedName name="slo">#REF!</definedName>
    <definedName name="SLSLC">ErrorHandler_1</definedName>
    <definedName name="SMP">#REF!</definedName>
    <definedName name="SOC">[0]!OIU</definedName>
    <definedName name="soc투자"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ODU" localSheetId="7">[14]내역서!#REF!</definedName>
    <definedName name="SODU">[14]내역서!#REF!</definedName>
    <definedName name="SODURTJ">Dlog_Show</definedName>
    <definedName name="SOIL">#REF!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1</definedName>
    <definedName name="solver_nwt" hidden="1">1</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N">#REF!</definedName>
    <definedName name="SONG">#REF!</definedName>
    <definedName name="SORT">#REF!</definedName>
    <definedName name="SORTCODE">#N/A</definedName>
    <definedName name="sortt" hidden="1">#REF!</definedName>
    <definedName name="SOS">[0]!MATRO</definedName>
    <definedName name="SPA">#REF!</definedName>
    <definedName name="SPACE">#REF!</definedName>
    <definedName name="SPEC">#REF!</definedName>
    <definedName name="SPP_백__PIPE_100A_단중" localSheetId="7">#REF!</definedName>
    <definedName name="SPP_백__PIPE_100A_단중">#REF!</definedName>
    <definedName name="SPP_백__PIPE_125A_단중" localSheetId="7">#REF!</definedName>
    <definedName name="SPP_백__PIPE_125A_단중">#REF!</definedName>
    <definedName name="SPP_백__PIPE_150A_단중" localSheetId="7">#REF!</definedName>
    <definedName name="SPP_백__PIPE_150A_단중">#REF!</definedName>
    <definedName name="SPP_백__PIPE_15A_단중" localSheetId="7">#REF!</definedName>
    <definedName name="SPP_백__PIPE_15A_단중">#REF!</definedName>
    <definedName name="SPP_백__PIPE_200A_단중" localSheetId="7">#REF!</definedName>
    <definedName name="SPP_백__PIPE_200A_단중">#REF!</definedName>
    <definedName name="SPP_백__PIPE_20A_단중" localSheetId="7">#REF!</definedName>
    <definedName name="SPP_백__PIPE_20A_단중">#REF!</definedName>
    <definedName name="SPP_백__PIPE_250A_단중" localSheetId="7">#REF!</definedName>
    <definedName name="SPP_백__PIPE_250A_단중">#REF!</definedName>
    <definedName name="SPP_백__PIPE_25A_단중" localSheetId="7">#REF!</definedName>
    <definedName name="SPP_백__PIPE_25A_단중">#REF!</definedName>
    <definedName name="SPP_백__PIPE_300A_단중" localSheetId="7">#REF!</definedName>
    <definedName name="SPP_백__PIPE_300A_단중">#REF!</definedName>
    <definedName name="SPP_백__PIPE_32A_단중" localSheetId="7">#REF!</definedName>
    <definedName name="SPP_백__PIPE_32A_단중">#REF!</definedName>
    <definedName name="SPP_백__PIPE_350A_단중" localSheetId="7">#REF!</definedName>
    <definedName name="SPP_백__PIPE_350A_단중">#REF!</definedName>
    <definedName name="SPP_백__PIPE_400A_단중" localSheetId="7">#REF!</definedName>
    <definedName name="SPP_백__PIPE_400A_단중">#REF!</definedName>
    <definedName name="SPP_백__PIPE_40A_단중" localSheetId="7">#REF!</definedName>
    <definedName name="SPP_백__PIPE_40A_단중">#REF!</definedName>
    <definedName name="SPP_백__PIPE_450A_단중" localSheetId="7">#REF!</definedName>
    <definedName name="SPP_백__PIPE_450A_단중">#REF!</definedName>
    <definedName name="SPP_백__PIPE_500A_단중" localSheetId="7">#REF!</definedName>
    <definedName name="SPP_백__PIPE_500A_단중">#REF!</definedName>
    <definedName name="SPP_백__PIPE_50A_단중" localSheetId="7">#REF!</definedName>
    <definedName name="SPP_백__PIPE_50A_단중">#REF!</definedName>
    <definedName name="SPP_백__PIPE_65A_단중" localSheetId="7">#REF!</definedName>
    <definedName name="SPP_백__PIPE_65A_단중">#REF!</definedName>
    <definedName name="SPP_백__PIPE_80A_단중" localSheetId="7">#REF!</definedName>
    <definedName name="SPP_백__PIPE_80A_단중">#REF!</definedName>
    <definedName name="SPPS_PIPE_100A_40S_단중" localSheetId="7">#REF!</definedName>
    <definedName name="SPPS_PIPE_100A_40S_단중">#REF!</definedName>
    <definedName name="SPPS_PIPE_125A_40S_단중" localSheetId="7">#REF!</definedName>
    <definedName name="SPPS_PIPE_125A_40S_단중">#REF!</definedName>
    <definedName name="SPPS_PIPE_150A_40S_단중" localSheetId="7">#REF!</definedName>
    <definedName name="SPPS_PIPE_150A_40S_단중">#REF!</definedName>
    <definedName name="SPPS_PIPE_15A_40S_단중" localSheetId="7">#REF!</definedName>
    <definedName name="SPPS_PIPE_15A_40S_단중">#REF!</definedName>
    <definedName name="SPPS_PIPE_200A_40S_단중" localSheetId="7">#REF!</definedName>
    <definedName name="SPPS_PIPE_200A_40S_단중">#REF!</definedName>
    <definedName name="SPPS_PIPE_20A_40S_단중" localSheetId="7">#REF!</definedName>
    <definedName name="SPPS_PIPE_20A_40S_단중">#REF!</definedName>
    <definedName name="SPPS_PIPE_250A_40S_단중" localSheetId="7">#REF!</definedName>
    <definedName name="SPPS_PIPE_250A_40S_단중">#REF!</definedName>
    <definedName name="SPPS_PIPE_25A_40S_단중" localSheetId="7">#REF!</definedName>
    <definedName name="SPPS_PIPE_25A_40S_단중">#REF!</definedName>
    <definedName name="SPPS_PIPE_300A_40S_단중" localSheetId="7">#REF!</definedName>
    <definedName name="SPPS_PIPE_300A_40S_단중">#REF!</definedName>
    <definedName name="SPPS_PIPE_32A_40S_단중" localSheetId="7">#REF!</definedName>
    <definedName name="SPPS_PIPE_32A_40S_단중">#REF!</definedName>
    <definedName name="SPPS_PIPE_350A_40S_단중" localSheetId="7">#REF!</definedName>
    <definedName name="SPPS_PIPE_350A_40S_단중">#REF!</definedName>
    <definedName name="SPPS_PIPE_400A_40S_단중" localSheetId="7">#REF!</definedName>
    <definedName name="SPPS_PIPE_400A_40S_단중">#REF!</definedName>
    <definedName name="SPPS_PIPE_40A_40S_단중" localSheetId="7">#REF!</definedName>
    <definedName name="SPPS_PIPE_40A_40S_단중">#REF!</definedName>
    <definedName name="SPPS_PIPE_450A_40S_단중" localSheetId="7">#REF!</definedName>
    <definedName name="SPPS_PIPE_450A_40S_단중">#REF!</definedName>
    <definedName name="SPPS_PIPE_500A_40S_단중" localSheetId="7">#REF!</definedName>
    <definedName name="SPPS_PIPE_500A_40S_단중">#REF!</definedName>
    <definedName name="SPPS_PIPE_50A_40S_단중" localSheetId="7">#REF!</definedName>
    <definedName name="SPPS_PIPE_50A_40S_단중">#REF!</definedName>
    <definedName name="SPPS_PIPE_65A_40S_단중" localSheetId="7">#REF!</definedName>
    <definedName name="SPPS_PIPE_65A_40S_단중">#REF!</definedName>
    <definedName name="SPPS_PIPE_80A_40S_단중" localSheetId="7">#REF!</definedName>
    <definedName name="SPPS_PIPE_80A_40S_단중">#REF!</definedName>
    <definedName name="SQ">#REF!</definedName>
    <definedName name="sr">#REF!,#REF!</definedName>
    <definedName name="srh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jj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jt">[0]!srjt</definedName>
    <definedName name="SRKR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kyykttd">[0]!srkyykttd</definedName>
    <definedName name="srth" hidden="1">{"'용역비'!$A$4:$C$8"}</definedName>
    <definedName name="S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tjjt">[0]!srtjjt</definedName>
    <definedName name="sr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 localSheetId="7" hidden="1">{#N/A,#N/A,FALSE,"운반시간"}</definedName>
    <definedName name="ss" hidden="1">{#N/A,#N/A,FALSE,"운반시간"}</definedName>
    <definedName name="SS___0">#REF!</definedName>
    <definedName name="SS___11">#REF!</definedName>
    <definedName name="SS___12">#REF!</definedName>
    <definedName name="SS___8">#REF!</definedName>
    <definedName name="SS10L">[19]INPUT!#REF!</definedName>
    <definedName name="SS10TR">[19]INPUT!#REF!</definedName>
    <definedName name="SS3L">[19]INPUT!#REF!</definedName>
    <definedName name="SS3R">[19]INPUT!#REF!</definedName>
    <definedName name="SS4L">[19]INPUT!#REF!</definedName>
    <definedName name="SS4R">[19]INPUT!#REF!</definedName>
    <definedName name="SS5L">[19]INPUT!#REF!</definedName>
    <definedName name="SS5R">[19]INPUT!#REF!</definedName>
    <definedName name="SS6L">[19]INPUT!#REF!</definedName>
    <definedName name="SS6R">[19]INPUT!#REF!</definedName>
    <definedName name="SS7L">[19]INPUT!#REF!</definedName>
    <definedName name="SS7R">[19]INPUT!#REF!</definedName>
    <definedName name="SS8L">[19]INPUT!#REF!</definedName>
    <definedName name="SS8R">[19]INPUT!#REF!</definedName>
    <definedName name="SS9L">[19]INPUT!#REF!</definedName>
    <definedName name="SS9R">[19]INPUT!#REF!</definedName>
    <definedName name="SSC10L">[19]INPUT!#REF!</definedName>
    <definedName name="SSC10R">[19]INPUT!#REF!</definedName>
    <definedName name="SSC3L">[19]INPUT!#REF!</definedName>
    <definedName name="SSC3R">[19]INPUT!#REF!</definedName>
    <definedName name="SSC4L">[19]INPUT!#REF!</definedName>
    <definedName name="SSC4R">[19]INPUT!#REF!</definedName>
    <definedName name="SSC5L">[19]INPUT!#REF!</definedName>
    <definedName name="SSC5R">[19]INPUT!#REF!</definedName>
    <definedName name="SSC6L">[19]INPUT!#REF!</definedName>
    <definedName name="SSC6R">[19]INPUT!#REF!</definedName>
    <definedName name="SSC7L">[19]INPUT!#REF!</definedName>
    <definedName name="SSC7R">[19]INPUT!#REF!</definedName>
    <definedName name="SSC8L">[19]INPUT!#REF!</definedName>
    <definedName name="SSC8R">[19]INPUT!#REF!</definedName>
    <definedName name="SSC9L">[19]INPUT!#REF!</definedName>
    <definedName name="SSC9R">[19]INPUT!#REF!</definedName>
    <definedName name="SSD">#REF!</definedName>
    <definedName name="SSDD">[15]Sheet13!$B$2</definedName>
    <definedName name="SSDSAFD">[15]간선!$D$1:$Z$25</definedName>
    <definedName name="SSR">#REF!</definedName>
    <definedName name="SSS" localSheetId="7">#REF!</definedName>
    <definedName name="SSS">#REF!</definedName>
    <definedName name="SSS___0">#REF!</definedName>
    <definedName name="SSS___11">#REF!</definedName>
    <definedName name="SSS___12">#REF!</definedName>
    <definedName name="SSS___8">#REF!</definedName>
    <definedName name="SSS_1" hidden="1">{#N/A,#N/A,FALSE,"2~8번"}</definedName>
    <definedName name="SSSC">[0]!CCF</definedName>
    <definedName name="SSSS" localSheetId="7">#REF!</definedName>
    <definedName name="SSSS">#REF!</definedName>
    <definedName name="SSSS___0">#REF!</definedName>
    <definedName name="SSSS___11">#REF!</definedName>
    <definedName name="SSSS___12">#REF!</definedName>
    <definedName name="SSSS___8">#REF!</definedName>
    <definedName name="SSSSDD" hidden="1">{"'자리배치도'!$AG$1:$CI$28"}</definedName>
    <definedName name="SSSSS" localSheetId="7">#REF!</definedName>
    <definedName name="SSSSS">#REF!</definedName>
    <definedName name="SSSSS___0">#REF!</definedName>
    <definedName name="SSSSS___11">#REF!</definedName>
    <definedName name="SSSSS___12">#REF!</definedName>
    <definedName name="SSSSS___8">#REF!</definedName>
    <definedName name="SSSSSS" localSheetId="7">#REF!</definedName>
    <definedName name="SSSSSS">#REF!</definedName>
    <definedName name="SSSSSS___0">#REF!</definedName>
    <definedName name="SSSSSS___11">#REF!</definedName>
    <definedName name="SSSSSS___12">#REF!</definedName>
    <definedName name="SSSSSS___8">#REF!</definedName>
    <definedName name="SSSSVDSD">[15]간선!$I$18</definedName>
    <definedName name="SST10L">[19]INPUT!#REF!</definedName>
    <definedName name="SST10R">[19]INPUT!#REF!</definedName>
    <definedName name="SST3L">[19]INPUT!#REF!</definedName>
    <definedName name="SST3R">[19]INPUT!#REF!</definedName>
    <definedName name="SST4L">[19]INPUT!#REF!</definedName>
    <definedName name="SST4R">[19]INPUT!#REF!</definedName>
    <definedName name="SST5L">[19]INPUT!#REF!</definedName>
    <definedName name="SST5R">[19]INPUT!#REF!</definedName>
    <definedName name="SST6L">[19]INPUT!#REF!</definedName>
    <definedName name="SST6R">[19]INPUT!#REF!</definedName>
    <definedName name="SST7L">[19]INPUT!#REF!</definedName>
    <definedName name="SST7R">[19]INPUT!#REF!</definedName>
    <definedName name="SST8L">[19]INPUT!#REF!</definedName>
    <definedName name="SST8R">[19]INPUT!#REF!</definedName>
    <definedName name="SST9L">[19]INPUT!#REF!</definedName>
    <definedName name="SST9R">[19]INPUT!#REF!</definedName>
    <definedName name="SSVS">#REF!</definedName>
    <definedName name="SSVSS" hidden="1">[15]Sheet14!$M$201:$M$270</definedName>
    <definedName name="SSW">#REF!,#REF!</definedName>
    <definedName name="SSX">#REF!</definedName>
    <definedName name="SSZ10XL">[19]INPUT!#REF!</definedName>
    <definedName name="SSZ10XR">[19]INPUT!#REF!</definedName>
    <definedName name="SSZ10YL">[19]INPUT!#REF!</definedName>
    <definedName name="SSZ10YR">[19]INPUT!#REF!</definedName>
    <definedName name="SSZ3XL">[19]INPUT!#REF!</definedName>
    <definedName name="SSZ3XR">[19]INPUT!#REF!</definedName>
    <definedName name="SSZ3YL">[19]INPUT!#REF!</definedName>
    <definedName name="SSZ3YR">[19]INPUT!#REF!</definedName>
    <definedName name="SSZ4XL">[19]INPUT!#REF!</definedName>
    <definedName name="SSZ4XR">[19]INPUT!#REF!</definedName>
    <definedName name="SSZ4YL">[19]INPUT!#REF!</definedName>
    <definedName name="SSZ4YR">[19]INPUT!#REF!</definedName>
    <definedName name="SSZ5XL">[19]INPUT!#REF!</definedName>
    <definedName name="SSZ5XR">[19]INPUT!#REF!</definedName>
    <definedName name="SSZ5YL">[19]INPUT!#REF!</definedName>
    <definedName name="SSZ5YR">[19]INPUT!#REF!</definedName>
    <definedName name="SSZ6XL">[19]INPUT!#REF!</definedName>
    <definedName name="SSZ6XR">[19]INPUT!#REF!</definedName>
    <definedName name="SSZ6YL">[19]INPUT!#REF!</definedName>
    <definedName name="SSZ6YR">[19]INPUT!#REF!</definedName>
    <definedName name="SSZ7XL">[19]INPUT!#REF!</definedName>
    <definedName name="SSZ7XR">[19]INPUT!#REF!</definedName>
    <definedName name="SSZ7YL">[19]INPUT!#REF!</definedName>
    <definedName name="SSZ7YR">[19]INPUT!#REF!</definedName>
    <definedName name="SSZ8XL">[19]INPUT!#REF!</definedName>
    <definedName name="SSZ8XR">[19]INPUT!#REF!</definedName>
    <definedName name="SSZ8YL">[19]INPUT!#REF!</definedName>
    <definedName name="SSZ8YR">[19]INPUT!#REF!</definedName>
    <definedName name="SSZ9XL">[19]INPUT!#REF!</definedName>
    <definedName name="SSZ9XR">[19]INPUT!#REF!</definedName>
    <definedName name="SSZ9YL">[19]INPUT!#REF!</definedName>
    <definedName name="SSZ9YR">[19]INPUT!#REF!</definedName>
    <definedName name="SSZQ10L">[19]INPUT!#REF!</definedName>
    <definedName name="SSZQ10R">[19]INPUT!#REF!</definedName>
    <definedName name="SSZQ3L">[19]INPUT!#REF!</definedName>
    <definedName name="SSZQ3R">[19]INPUT!#REF!</definedName>
    <definedName name="SSZQ4L">[19]INPUT!#REF!</definedName>
    <definedName name="SSZQ4R">[19]INPUT!#REF!</definedName>
    <definedName name="SSZQ5L">[19]INPUT!#REF!</definedName>
    <definedName name="SSZQ5R">[19]INPUT!#REF!</definedName>
    <definedName name="SSZQ6L">[19]INPUT!#REF!</definedName>
    <definedName name="SSZQ6R">[19]INPUT!#REF!</definedName>
    <definedName name="SSZQ7L">[19]INPUT!#REF!</definedName>
    <definedName name="SSZQ7R">[19]INPUT!#REF!</definedName>
    <definedName name="SSZQ8L">[19]INPUT!#REF!</definedName>
    <definedName name="SSZQ8R">[19]INPUT!#REF!</definedName>
    <definedName name="SSZQ9L">[19]INPUT!#REF!</definedName>
    <definedName name="SSZQ9R">[19]INPUT!#REF!</definedName>
    <definedName name="ST">#REF!</definedName>
    <definedName name="STANO">#REF!</definedName>
    <definedName name="start">#REF!</definedName>
    <definedName name="start1">#REF!</definedName>
    <definedName name="STATUS">#REF!</definedName>
    <definedName name="Story_Total">#REF!</definedName>
    <definedName name="STOWH">'[128]3련 BOX'!#REF!</definedName>
    <definedName name="Struct_Type">#REF!</definedName>
    <definedName name="STRUT">#REF!</definedName>
    <definedName name="STRUT_E">#REF!</definedName>
    <definedName name="STRUT_EA">#REF!</definedName>
    <definedName name="STRUT_EA1">#REF!</definedName>
    <definedName name="STS" hidden="1">{"'용역비'!$A$4:$C$8"}</definedName>
    <definedName name="STS_PIPE_100A_10S_단중" localSheetId="7">#REF!</definedName>
    <definedName name="STS_PIPE_100A_10S_단중">#REF!</definedName>
    <definedName name="STS_PIPE_10A_10S_단중" localSheetId="7">#REF!</definedName>
    <definedName name="STS_PIPE_10A_10S_단중">#REF!</definedName>
    <definedName name="STS_PIPE_125A_10S_단중" localSheetId="7">#REF!</definedName>
    <definedName name="STS_PIPE_125A_10S_단중">#REF!</definedName>
    <definedName name="STS_PIPE_150A_10S_단중" localSheetId="7">#REF!</definedName>
    <definedName name="STS_PIPE_150A_10S_단중">#REF!</definedName>
    <definedName name="STS_PIPE_15A_10S_단중" localSheetId="7">#REF!</definedName>
    <definedName name="STS_PIPE_15A_10S_단중">#REF!</definedName>
    <definedName name="STS_PIPE_200A_10S_단중" localSheetId="7">#REF!</definedName>
    <definedName name="STS_PIPE_200A_10S_단중">#REF!</definedName>
    <definedName name="STS_PIPE_20A_10S_단중" localSheetId="7">#REF!</definedName>
    <definedName name="STS_PIPE_20A_10S_단중">#REF!</definedName>
    <definedName name="STS_PIPE_250A_10S_단중" localSheetId="7">#REF!</definedName>
    <definedName name="STS_PIPE_250A_10S_단중">#REF!</definedName>
    <definedName name="STS_PIPE_25A_10S_단중" localSheetId="7">#REF!</definedName>
    <definedName name="STS_PIPE_25A_10S_단중">#REF!</definedName>
    <definedName name="STS_PIPE_300A_10S_단중" localSheetId="7">#REF!</definedName>
    <definedName name="STS_PIPE_300A_10S_단중">#REF!</definedName>
    <definedName name="STS_PIPE_32A_10S_단중" localSheetId="7">#REF!</definedName>
    <definedName name="STS_PIPE_32A_10S_단중">#REF!</definedName>
    <definedName name="STS_PIPE_350A_10S_단중" localSheetId="7">#REF!</definedName>
    <definedName name="STS_PIPE_350A_10S_단중">#REF!</definedName>
    <definedName name="STS_PIPE_400A_10S_단중" localSheetId="7">#REF!</definedName>
    <definedName name="STS_PIPE_400A_10S_단중">#REF!</definedName>
    <definedName name="STS_PIPE_40A_10S_단중" localSheetId="7">#REF!</definedName>
    <definedName name="STS_PIPE_40A_10S_단중">#REF!</definedName>
    <definedName name="STS_PIPE_50A_10S_단중" localSheetId="7">#REF!</definedName>
    <definedName name="STS_PIPE_50A_10S_단중">#REF!</definedName>
    <definedName name="STS_PIPE_65A_10S_단중" localSheetId="7">#REF!</definedName>
    <definedName name="STS_PIPE_65A_10S_단중">#REF!</definedName>
    <definedName name="STS_PIPE_80A_10S_단중" localSheetId="7">#REF!</definedName>
    <definedName name="STS_PIPE_80A_10S_단중">#REF!</definedName>
    <definedName name="STS_PIPE_90A_10S_단중" localSheetId="7">#REF!</definedName>
    <definedName name="STS_PIPE_90A_10S_단중">#REF!</definedName>
    <definedName name="SU">#REF!</definedName>
    <definedName name="SU_S">#N/A</definedName>
    <definedName name="SubDic">#REF!</definedName>
    <definedName name="SUBSITE">#REF!</definedName>
    <definedName name="SUBT1">#REF!</definedName>
    <definedName name="SUBT2">#REF!</definedName>
    <definedName name="SUBT3">#REF!</definedName>
    <definedName name="SUKP">#REF!</definedName>
    <definedName name="SUM10L">[19]INPUT!#REF!</definedName>
    <definedName name="SUM10R">[19]INPUT!#REF!</definedName>
    <definedName name="SUM3L">[19]INPUT!#REF!</definedName>
    <definedName name="SUM3R">[19]INPUT!#REF!</definedName>
    <definedName name="SUM4L">[19]INPUT!#REF!</definedName>
    <definedName name="SUM4R">[19]INPUT!#REF!</definedName>
    <definedName name="SUM5L">[19]INPUT!#REF!</definedName>
    <definedName name="SUM5R">[19]INPUT!#REF!</definedName>
    <definedName name="SUM6L">[19]INPUT!#REF!</definedName>
    <definedName name="SUM6R">[19]INPUT!#REF!</definedName>
    <definedName name="SUM7L">[19]INPUT!#REF!</definedName>
    <definedName name="SUM7R">[19]INPUT!#REF!</definedName>
    <definedName name="SUM8L">[19]INPUT!#REF!</definedName>
    <definedName name="SUM8R">[19]INPUT!#REF!</definedName>
    <definedName name="SUM9L">[19]INPUT!#REF!</definedName>
    <definedName name="SUM9R">[19]INPUT!#REF!</definedName>
    <definedName name="sung">#N/A</definedName>
    <definedName name="SUO_REA">#REF!</definedName>
    <definedName name="SUO_TOE">#REF!</definedName>
    <definedName name="SUP">#REF!</definedName>
    <definedName name="SUR">#REF!</definedName>
    <definedName name="SUS">3.14*([49]PIPE!$B1+(2*[49]PIPE!$C1))/1000*[49]PIPE!$F1/0.25*1.1</definedName>
    <definedName name="SUS_">3.14*([49]PIPE!$B1+(2*[49]PIPE!$C1))/1000*[49]PIPE!$F1/0.25*1.1</definedName>
    <definedName name="SUS_BAND">3.14*(#REF!+(2*#REF!))/1000*#REF!/0.25*1.1</definedName>
    <definedName name="SUS_BAND1">3.14*([49]PIPE!$B1+(2*[49]PIPE!$C1))/1000*[49]PIPE!$F1/0.25*1.1</definedName>
    <definedName name="SUS_CLIP">#REF!/0.25</definedName>
    <definedName name="SUS_CLIP1">[49]PIPE!$F1/0.25</definedName>
    <definedName name="SUS_CLIP2">[49]PIPE!$F1/0.25</definedName>
    <definedName name="SUS_CLIP3">[49]PIPE!$F1/0.25</definedName>
    <definedName name="SUS_SCREW">#REF!/0.2</definedName>
    <definedName name="SUS_SCREW1">[49]PIPE!$F1/0.2</definedName>
    <definedName name="SUS_SCREW2">[49]PIPE!$F1/0.2</definedName>
    <definedName name="SUS_WIRE">3.14*(#REF!+(2*#REF!))/1000*#REF!/0.25*1.1</definedName>
    <definedName name="SUS_WIRE1">3.14*([49]PIPE!$B1+(2*[49]PIPE!$C1))/1000*[49]PIPE!$F1/0.25*1.1</definedName>
    <definedName name="SV" localSheetId="7">#REF!</definedName>
    <definedName name="SV">#REF!</definedName>
    <definedName name="SVFGSF">[0]!KJH</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BOX">#REF!</definedName>
    <definedName name="SW.BOX노">#REF!</definedName>
    <definedName name="SW.BOX보조">#REF!</definedName>
    <definedName name="SW.BOX보조내">#REF!</definedName>
    <definedName name="SW.BOX재">#REF!</definedName>
    <definedName name="SW.BOX집중">#REF!</definedName>
    <definedName name="SW.BOX집중노">#REF!</definedName>
    <definedName name="SW.BOX집중보조">#REF!</definedName>
    <definedName name="SW.BOX집중보조내">#REF!</definedName>
    <definedName name="SW.BOX집중재">#REF!</definedName>
    <definedName name="SW1G">#REF!</definedName>
    <definedName name="SW2G">#REF!</definedName>
    <definedName name="SW31G">#REF!</definedName>
    <definedName name="SW32G">#REF!</definedName>
    <definedName name="SW3G">#REF!</definedName>
    <definedName name="SW4G">#REF!</definedName>
    <definedName name="SW5G">#REF!</definedName>
    <definedName name="SW6G">#REF!</definedName>
    <definedName name="swe" hidden="1">{#N/A,#N/A,FALSE,"명세표"}</definedName>
    <definedName name="SWH.1">'[128]3련 BOX'!#REF!</definedName>
    <definedName name="SWH.2">'[128]3련 BOX'!#REF!</definedName>
    <definedName name="SWH.3">'[128]3련 BOX'!#REF!</definedName>
    <definedName name="SWL">#REF!</definedName>
    <definedName name="SWR">#REF!</definedName>
    <definedName name="SWS">#REF!</definedName>
    <definedName name="SW시험기사">#REF!</definedName>
    <definedName name="SW시험사001" localSheetId="7">#REF!</definedName>
    <definedName name="SW시험사001">#REF!</definedName>
    <definedName name="SW시험사002" localSheetId="7">#REF!</definedName>
    <definedName name="SW시험사002">#REF!</definedName>
    <definedName name="SW시험사011" localSheetId="7">#REF!</definedName>
    <definedName name="SW시험사011">#REF!</definedName>
    <definedName name="SW시험사012" localSheetId="7">#REF!</definedName>
    <definedName name="SW시험사012">#REF!</definedName>
    <definedName name="SW시험사982" localSheetId="7">#REF!</definedName>
    <definedName name="SW시험사982">#REF!</definedName>
    <definedName name="SW시험사991" localSheetId="7">#REF!</definedName>
    <definedName name="SW시험사991">#REF!</definedName>
    <definedName name="SW시험사992" localSheetId="7">#REF!</definedName>
    <definedName name="SW시험사992">#REF!</definedName>
    <definedName name="SXXS">#REF!</definedName>
    <definedName name="SY">#REF!</definedName>
    <definedName name="szggftf">'[113]ABUT수량-A1'!$T$25</definedName>
    <definedName name="SZVFGG">[0]!REEG</definedName>
    <definedName name="T" localSheetId="7">BlankMacro1</definedName>
    <definedName name="T">BlankMacro1</definedName>
    <definedName name="T._A._B_____공___사">#REF!</definedName>
    <definedName name="T.B.M.설치">[58]일반수량!$AS$257</definedName>
    <definedName name="T.C300">#REF!</definedName>
    <definedName name="T.C450">#REF!</definedName>
    <definedName name="T.C600">#REF!</definedName>
    <definedName name="T_AMOUNT">#N/A</definedName>
    <definedName name="T_UPRICE">#N/A</definedName>
    <definedName name="T10L">[19]INPUT!#REF!</definedName>
    <definedName name="T10M">#REF!</definedName>
    <definedName name="T10P">#REF!</definedName>
    <definedName name="T10R">[19]INPUT!#REF!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E">#REF!</definedName>
    <definedName name="T1L">[19]INPUT!$C$3</definedName>
    <definedName name="T1M">#REF!</definedName>
    <definedName name="T1P">#REF!</definedName>
    <definedName name="T1R">[19]INPUT!$E$3</definedName>
    <definedName name="T1S">#REF!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E">#REF!</definedName>
    <definedName name="T2L">[19]INPUT!$C$18</definedName>
    <definedName name="T2M">#REF!</definedName>
    <definedName name="T2P">#REF!</definedName>
    <definedName name="T2R">[19]INPUT!$E$18</definedName>
    <definedName name="T2S">#REF!</definedName>
    <definedName name="T3A1P">#REF!</definedName>
    <definedName name="t3a1t">#REF!</definedName>
    <definedName name="t3a2p">#REF!</definedName>
    <definedName name="t3a2t">#REF!</definedName>
    <definedName name="T3L">[19]INPUT!#REF!</definedName>
    <definedName name="T3P">#REF!</definedName>
    <definedName name="T3R">[19]INPUT!#REF!</definedName>
    <definedName name="T3S">#REF!</definedName>
    <definedName name="T4L">[19]INPUT!#REF!</definedName>
    <definedName name="T4M">#REF!</definedName>
    <definedName name="T4P">#REF!</definedName>
    <definedName name="T4R">[19]INPUT!#REF!</definedName>
    <definedName name="T5L">[19]INPUT!#REF!</definedName>
    <definedName name="T5M">#REF!</definedName>
    <definedName name="T5P">#REF!</definedName>
    <definedName name="T5R">[19]INPUT!#REF!</definedName>
    <definedName name="T6L">[19]INPUT!#REF!</definedName>
    <definedName name="T6M">#REF!</definedName>
    <definedName name="T6P">#REF!</definedName>
    <definedName name="T6R">[19]INPUT!#REF!</definedName>
    <definedName name="T7L">[19]INPUT!#REF!</definedName>
    <definedName name="T7M">#REF!</definedName>
    <definedName name="T7P">#REF!</definedName>
    <definedName name="T7R">[19]INPUT!#REF!</definedName>
    <definedName name="T8L">[19]INPUT!#REF!</definedName>
    <definedName name="T8M">#REF!</definedName>
    <definedName name="T8P">#REF!</definedName>
    <definedName name="T8R">[19]INPUT!#REF!</definedName>
    <definedName name="T9L">[19]INPUT!#REF!</definedName>
    <definedName name="T9M">#REF!</definedName>
    <definedName name="T9P">#REF!</definedName>
    <definedName name="T9R">[19]INPUT!#REF!</definedName>
    <definedName name="Ta">#REF!</definedName>
    <definedName name="TA1P">#REF!</definedName>
    <definedName name="ta1t">#REF!</definedName>
    <definedName name="ta2p">#REF!</definedName>
    <definedName name="ta2t">#REF!</definedName>
    <definedName name="TABLE" localSheetId="7">#REF!</definedName>
    <definedName name="TABLE">#REF!</definedName>
    <definedName name="TABLE_14" localSheetId="7">#REF!</definedName>
    <definedName name="TABLE_14">#REF!</definedName>
    <definedName name="TABLE_15" localSheetId="7">#REF!</definedName>
    <definedName name="TABLE_15">#REF!</definedName>
    <definedName name="TABLE_2" localSheetId="7">#REF!</definedName>
    <definedName name="TABLE_2">#REF!</definedName>
    <definedName name="TABLE_23" localSheetId="7">#REF!</definedName>
    <definedName name="TABLE_23">#REF!</definedName>
    <definedName name="TABLE_24" localSheetId="7">#REF!</definedName>
    <definedName name="TABLE_24">#REF!</definedName>
    <definedName name="TABLE_25" localSheetId="7">#REF!</definedName>
    <definedName name="TABLE_25">#REF!</definedName>
    <definedName name="TABLE_26" localSheetId="7">#REF!</definedName>
    <definedName name="TABLE_26">#REF!</definedName>
    <definedName name="TABLE_27" localSheetId="7">#REF!</definedName>
    <definedName name="TABLE_27">#REF!</definedName>
    <definedName name="TABLE_28" localSheetId="7">#REF!</definedName>
    <definedName name="TABLE_28">#REF!</definedName>
    <definedName name="TABLE_29" localSheetId="7">#REF!</definedName>
    <definedName name="TABLE_29">#REF!</definedName>
    <definedName name="TABLE_30" localSheetId="7">#REF!</definedName>
    <definedName name="TABLE_30">#REF!</definedName>
    <definedName name="TABLE_31" localSheetId="7">#REF!</definedName>
    <definedName name="TABLE_31">#REF!</definedName>
    <definedName name="TABLE_32" localSheetId="7">#REF!</definedName>
    <definedName name="TABLE_32">#REF!</definedName>
    <definedName name="TABLE_33" localSheetId="7">#REF!</definedName>
    <definedName name="TABLE_33">#REF!</definedName>
    <definedName name="TABLE_34" localSheetId="7">#REF!</definedName>
    <definedName name="TABLE_34">#REF!</definedName>
    <definedName name="TABLE_35" localSheetId="7">#REF!</definedName>
    <definedName name="TABLE_35">#REF!</definedName>
    <definedName name="TABLE_36" localSheetId="7">#REF!</definedName>
    <definedName name="TABLE_36">#REF!</definedName>
    <definedName name="TABLE_37" localSheetId="7">#REF!</definedName>
    <definedName name="TABLE_37">#REF!</definedName>
    <definedName name="TABLE_38" localSheetId="7">#REF!</definedName>
    <definedName name="TABLE_38">#REF!</definedName>
    <definedName name="TABLE_39" localSheetId="7">#REF!</definedName>
    <definedName name="TABLE_39">#REF!</definedName>
    <definedName name="TABLE_40" localSheetId="7">#REF!</definedName>
    <definedName name="TABLE_40">#REF!</definedName>
    <definedName name="TABLE_41" localSheetId="7">#REF!</definedName>
    <definedName name="TABLE_41">#REF!</definedName>
    <definedName name="TABLE_42" localSheetId="7">#REF!</definedName>
    <definedName name="TABLE_42">#REF!</definedName>
    <definedName name="TABLE_43" localSheetId="7">#REF!</definedName>
    <definedName name="TABLE_43">#REF!</definedName>
    <definedName name="TABLE_44" localSheetId="7">#REF!</definedName>
    <definedName name="TABLE_44">#REF!</definedName>
    <definedName name="TABLE_45" localSheetId="7">#REF!</definedName>
    <definedName name="TABLE_45">#REF!</definedName>
    <definedName name="TABLE_46" localSheetId="7">#REF!</definedName>
    <definedName name="TABLE_46">#REF!</definedName>
    <definedName name="TABLE_47" localSheetId="7">#REF!</definedName>
    <definedName name="TABLE_47">#REF!</definedName>
    <definedName name="TABLE_48" localSheetId="7">#REF!</definedName>
    <definedName name="TABLE_48">#REF!</definedName>
    <definedName name="TABLE_49" localSheetId="7">#REF!</definedName>
    <definedName name="TABLE_49">#REF!</definedName>
    <definedName name="TABLE_50" localSheetId="7">#REF!</definedName>
    <definedName name="TABLE_50">#REF!</definedName>
    <definedName name="TABLE_51" localSheetId="7">#REF!</definedName>
    <definedName name="TABLE_51">#REF!</definedName>
    <definedName name="TABLE_52" localSheetId="7">#REF!</definedName>
    <definedName name="TABLE_52">#REF!</definedName>
    <definedName name="TABLE_53" localSheetId="7">#REF!</definedName>
    <definedName name="TABLE_53">#REF!</definedName>
    <definedName name="TABLE_54" localSheetId="7">#REF!</definedName>
    <definedName name="TABLE_54">#REF!</definedName>
    <definedName name="TABLE_55" localSheetId="7">#REF!</definedName>
    <definedName name="TABLE_55">#REF!</definedName>
    <definedName name="TABLE_56" localSheetId="7">#REF!</definedName>
    <definedName name="TABLE_56">#REF!</definedName>
    <definedName name="TABLE_57" localSheetId="7">#REF!</definedName>
    <definedName name="TABLE_57">#REF!</definedName>
    <definedName name="TABLE_58" localSheetId="7">#REF!</definedName>
    <definedName name="TABLE_58">#REF!</definedName>
    <definedName name="TABLE_59" localSheetId="7">#REF!</definedName>
    <definedName name="TABLE_59">#REF!</definedName>
    <definedName name="TABLE_60" localSheetId="7">#REF!</definedName>
    <definedName name="TABLE_60">#REF!</definedName>
    <definedName name="TABLE_61" localSheetId="7">#REF!</definedName>
    <definedName name="TABLE_61">#REF!</definedName>
    <definedName name="TABLE_62" localSheetId="7">#REF!</definedName>
    <definedName name="TABLE_62">#REF!</definedName>
    <definedName name="TABLE_63" localSheetId="7">#REF!</definedName>
    <definedName name="TABLE_63">#REF!</definedName>
    <definedName name="TABLE_64" localSheetId="7">#REF!</definedName>
    <definedName name="TABLE_64">#REF!</definedName>
    <definedName name="TABLE_65" localSheetId="7">#REF!</definedName>
    <definedName name="TABLE_65">#REF!</definedName>
    <definedName name="TABLE_66" localSheetId="7">#REF!</definedName>
    <definedName name="TABLE_66">#REF!</definedName>
    <definedName name="TABLE_67" localSheetId="7">#REF!</definedName>
    <definedName name="TABLE_67">#REF!</definedName>
    <definedName name="TABLE_68" localSheetId="7">#REF!</definedName>
    <definedName name="TABLE_68">#REF!</definedName>
    <definedName name="TABLE_69" localSheetId="7">#REF!</definedName>
    <definedName name="TABLE_69">#REF!</definedName>
    <definedName name="TAF">#REF!</definedName>
    <definedName name="TAH">#REF!</definedName>
    <definedName name="TAK">#REF!</definedName>
    <definedName name="TAM">#REF!</definedName>
    <definedName name="TANB">#REF!</definedName>
    <definedName name="Tb">#REF!</definedName>
    <definedName name="Tba">#REF!</definedName>
    <definedName name="tbdgj">[0]!tbdgj</definedName>
    <definedName name="tblInput_Query">#REF!</definedName>
    <definedName name="TBM">'[162]용산1(해보)'!#REF!</definedName>
    <definedName name="TBN.38">#REF!</definedName>
    <definedName name="Tc">#REF!</definedName>
    <definedName name="TCA">#REF!</definedName>
    <definedName name="TCB">#REF!</definedName>
    <definedName name="TCH">#REF!</definedName>
    <definedName name="TD">#REF!</definedName>
    <definedName name="TDcon">#REF!</definedName>
    <definedName name="tdtyjd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d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e">#REF!</definedName>
    <definedName name="Ted">#REF!</definedName>
    <definedName name="Tel">#REF!</definedName>
    <definedName name="TEL100P">#REF!</definedName>
    <definedName name="TEL25P">#REF!</definedName>
    <definedName name="TEL500P">#REF!</definedName>
    <definedName name="TEL50P">#REF!</definedName>
    <definedName name="TEL75P">#REF!</definedName>
    <definedName name="TELL" hidden="1">'[163]#REF'!$S$50:$AV$50</definedName>
    <definedName name="TEMP" hidden="1">#REF!</definedName>
    <definedName name="test">#REF!</definedName>
    <definedName name="TE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EYJ" hidden="1">{"'용역비'!$A$4:$C$8"}</definedName>
    <definedName name="Tf">#REF!</definedName>
    <definedName name="tf4eafg">#REF!</definedName>
    <definedName name="TFG">#REF!,#REF!</definedName>
    <definedName name="tf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FUI" hidden="1">{"'용역비'!$A$4:$C$8"}</definedName>
    <definedName name="tg" hidden="1">#REF!</definedName>
    <definedName name="TGG">#REF!</definedName>
    <definedName name="TGGG">#REF!</definedName>
    <definedName name="tggrd">'[164]ABUT수량-A1'!$T$25</definedName>
    <definedName name="TH">#REF!</definedName>
    <definedName name="THK">IF(#REF!+2*#REF!&gt;=750,"0.8t","0.6t")</definedName>
    <definedName name="three">[65]버스운행안내!$E$8</definedName>
    <definedName name="TIFFKFK">[0]!TIFFKFK</definedName>
    <definedName name="TIME">#REF!</definedName>
    <definedName name="TIT" localSheetId="7">#REF!</definedName>
    <definedName name="TIT">#REF!</definedName>
    <definedName name="TITLE">#REF!</definedName>
    <definedName name="titles">#REF!</definedName>
    <definedName name="TITLES_PRINT" localSheetId="7">#REF!</definedName>
    <definedName name="TITLES_PRINT">#REF!</definedName>
    <definedName name="tjsfh">#REF!</definedName>
    <definedName name="TKG">#REF!,#REF!</definedName>
    <definedName name="TKH">'[128]3련 BOX'!#REF!</definedName>
    <definedName name="Tl">#REF!</definedName>
    <definedName name="TLFTN">#N/A</definedName>
    <definedName name="TMO">#REF!</definedName>
    <definedName name="TN" hidden="1">#REF!</definedName>
    <definedName name="TOB">#REF!</definedName>
    <definedName name="TOH">#REF!</definedName>
    <definedName name="TOKONG" localSheetId="7">#REF!</definedName>
    <definedName name="TOKONG">#REF!</definedName>
    <definedName name="TOLB">#REF!</definedName>
    <definedName name="TON">" Sheet1!$G$54"</definedName>
    <definedName name="TON1___0">#REF!</definedName>
    <definedName name="TON1___10">#REF!</definedName>
    <definedName name="TON1___12">#REF!</definedName>
    <definedName name="TON1___2">#REF!</definedName>
    <definedName name="TON1___3">#REF!</definedName>
    <definedName name="TON1___4">#REF!</definedName>
    <definedName name="TON1___5">#REF!</definedName>
    <definedName name="TON1___7">#REF!</definedName>
    <definedName name="TON1___8">#REF!</definedName>
    <definedName name="TON1___9">#REF!</definedName>
    <definedName name="TON2___0">#REF!</definedName>
    <definedName name="TON2___10">#REF!</definedName>
    <definedName name="TON2___12">#REF!</definedName>
    <definedName name="TON2___2">#REF!</definedName>
    <definedName name="TON2___3">#REF!</definedName>
    <definedName name="TON2___4">#REF!</definedName>
    <definedName name="TON2___5">#REF!</definedName>
    <definedName name="TON2___7">#REF!</definedName>
    <definedName name="TON2___8">#REF!</definedName>
    <definedName name="TON2___9">#REF!</definedName>
    <definedName name="TOP">#REF!</definedName>
    <definedName name="tot">#REF!</definedName>
    <definedName name="TOTAL">#N/A</definedName>
    <definedName name="Total_Floor_Area">#REF!</definedName>
    <definedName name="TOWB">#REF!</definedName>
    <definedName name="TOWH">#REF!</definedName>
    <definedName name="TPF">#REF!</definedName>
    <definedName name="TPH">#REF!</definedName>
    <definedName name="TPM">#REF!</definedName>
    <definedName name="tr" hidden="1">#REF!</definedName>
    <definedName name="TR_1">#REF!</definedName>
    <definedName name="Tra">#REF!</definedName>
    <definedName name="Trans_Func">#REF!</definedName>
    <definedName name="TRAY200">#REF!</definedName>
    <definedName name="TRAY300">#REF!</definedName>
    <definedName name="TRAY450">#REF!</definedName>
    <definedName name="TRAY600">#REF!</definedName>
    <definedName name="TRD">'[16]ABUT수량-A1'!$T$25</definedName>
    <definedName name="Tree_data">#REF!</definedName>
    <definedName name="treg">#REF!</definedName>
    <definedName name="tres">'[106]ABUT수량-A1'!$T$25</definedName>
    <definedName name="TRETETT">#REF!</definedName>
    <definedName name="TREV" hidden="1">{#N/A,#N/A,TRUE,"토적및재료집계";#N/A,#N/A,TRUE,"토적및재료집계";#N/A,#N/A,TRUE,"단위량"}</definedName>
    <definedName name="TREYXGF">'[133]ABUT수량-A1'!$T$25</definedName>
    <definedName name="TREZSEF">#REF!</definedName>
    <definedName name="trg">#REF!</definedName>
    <definedName name="trgfrg">[24]교각계산!$E$32</definedName>
    <definedName name="trgre">#REF!</definedName>
    <definedName name="trhfhtrhgh">#REF!</definedName>
    <definedName name="TRR">#REF!</definedName>
    <definedName name="TRRR">#REF!</definedName>
    <definedName name="TRTR">#REF!</definedName>
    <definedName name="TRTRTRT">#REF!</definedName>
    <definedName name="trvrgr">#REF!</definedName>
    <definedName name="TRVRT">#REF!</definedName>
    <definedName name="TRY5RSF">#REF!</definedName>
    <definedName name="tryrtg">[0]!bvvc</definedName>
    <definedName name="TS">#REF!</definedName>
    <definedName name="Tsa">#REF!</definedName>
    <definedName name="TSS">[96]우각부보강!#REF!</definedName>
    <definedName name="tt" localSheetId="7" hidden="1">{#N/A,#N/A,FALSE,"단가표지"}</definedName>
    <definedName name="tt" hidden="1">{#N/A,#N/A,FALSE,"단가표지"}</definedName>
    <definedName name="TTHG">#REF!</definedName>
    <definedName name="TTI">#REF!,#REF!,#REF!</definedName>
    <definedName name="TTR">#REF!</definedName>
    <definedName name="TTT">[165]일위대가목차!$D$3:$D$9</definedName>
    <definedName name="TTTG">#REF!,#REF!</definedName>
    <definedName name="TTTT" localSheetId="7" hidden="1">#REF!</definedName>
    <definedName name="TTTT" hidden="1">#REF!</definedName>
    <definedName name="TTTTT">[0]!TTTTT</definedName>
    <definedName name="tttttt" hidden="1">{"'자리배치도'!$AG$1:$CI$28"}</definedName>
    <definedName name="tty">BlankMacro1</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UNVS">#REF!</definedName>
    <definedName name="TUR" hidden="1">[15]XXXXXX!$O$272:$O$341</definedName>
    <definedName name="tuu">[0]!frt</definedName>
    <definedName name="TV">#REF!</definedName>
    <definedName name="TV_분배기">#REF!</definedName>
    <definedName name="TV_유니트">#REF!</definedName>
    <definedName name="TV_증폭기">#REF!</definedName>
    <definedName name="TV10CFBT">#REF!</definedName>
    <definedName name="TV10CHFB">#REF!</definedName>
    <definedName name="TV10CHFL">#REF!</definedName>
    <definedName name="TV1K">#REF!</definedName>
    <definedName name="TV2B">#REF!</definedName>
    <definedName name="TV2K">#REF!</definedName>
    <definedName name="TV3B">#REF!</definedName>
    <definedName name="TV4B">#REF!</definedName>
    <definedName name="TV4K">#REF!</definedName>
    <definedName name="TV5B">#REF!</definedName>
    <definedName name="TV5CFB">#REF!</definedName>
    <definedName name="TV5CFBT">#REF!</definedName>
    <definedName name="TV5CHFB">#REF!</definedName>
    <definedName name="TV6B">#REF!</definedName>
    <definedName name="TV7CFB">#REF!</definedName>
    <definedName name="TV7CFBT">#REF!</definedName>
    <definedName name="TV7CHFL">#REF!</definedName>
    <definedName name="TV8B">#REF!</definedName>
    <definedName name="TV8K">#REF!</definedName>
    <definedName name="TVAMP">#REF!</definedName>
    <definedName name="TV공량">#REF!</definedName>
    <definedName name="TW">#REF!</definedName>
    <definedName name="TWA">#REF!</definedName>
    <definedName name="TWI">[165]교대시점!#REF!</definedName>
    <definedName name="TWL">#REF!</definedName>
    <definedName name="two">[65]버스운행안내!$D$8</definedName>
    <definedName name="TWR">#REF!</definedName>
    <definedName name="TWW">#REF!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'[128]3련 BOX'!#REF!</definedName>
    <definedName name="tye" hidden="1">#REF!</definedName>
    <definedName name="TYH">#REF!</definedName>
    <definedName name="TYHFDGFD" hidden="1">{#N/A,#N/A,FALSE,"배수2"}</definedName>
    <definedName name="TYJ" hidden="1">{"'용역비'!$A$4:$C$8"}</definedName>
    <definedName name="tyje" hidden="1">{"'용역비'!$A$4:$C$8"}</definedName>
    <definedName name="tyjet" hidden="1">{"'용역비'!$A$4:$C$8"}</definedName>
    <definedName name="TYPE">#REF!</definedName>
    <definedName name="TYPEEA">#REF!</definedName>
    <definedName name="TYTY">#REF!</definedName>
    <definedName name="tyu" hidden="1">{"'용역비'!$A$4:$C$8"}</definedName>
    <definedName name="tyy">#REF!</definedName>
    <definedName name="T자R10">[166]계수시트!$B$19</definedName>
    <definedName name="T자R15">[166]계수시트!$B$17</definedName>
    <definedName name="T자R20">[166]계수시트!$B$16</definedName>
    <definedName name="T자R5">[166]계수시트!$B$23</definedName>
    <definedName name="T자R6">[166]계수시트!$B$22</definedName>
    <definedName name="T자R7">[166]계수시트!$B$21</definedName>
    <definedName name="T자R8">[166]계수시트!$B$20</definedName>
    <definedName name="T자W0.3">[166]계수시트!$B$24</definedName>
    <definedName name="T자W0.4">[166]계수시트!$B$25</definedName>
    <definedName name="T자W0.5">[166]계수시트!$B$26</definedName>
    <definedName name="T자W0.6">[166]계수시트!$B$27</definedName>
    <definedName name="T자W0.8">[166]계수시트!$B$28</definedName>
    <definedName name="T자W1.0">[166]계수시트!$B$29</definedName>
    <definedName name="T자W1.2">[166]계수시트!$B$30</definedName>
    <definedName name="U" localSheetId="7">[167]대치판정!#REF!</definedName>
    <definedName name="U">[167]대치판정!#REF!</definedName>
    <definedName name="U_CHANNEL_41×41×2.6T_200L" localSheetId="7">#REF!</definedName>
    <definedName name="U_CHANNEL_41×41×2.6T_200L">#REF!</definedName>
    <definedName name="U_CHANNEL_41×41×2.6T_300L" localSheetId="7">#REF!</definedName>
    <definedName name="U_CHANNEL_41×41×2.6T_300L">#REF!</definedName>
    <definedName name="u9psqreiohy98et">[165]기기리스트!#REF!</definedName>
    <definedName name="UC3100P">#REF!</definedName>
    <definedName name="UC3200P">#REF!</definedName>
    <definedName name="UC3300P">#REF!</definedName>
    <definedName name="UC3400P">#REF!</definedName>
    <definedName name="UC350P">#REF!</definedName>
    <definedName name="UC525P">#REF!</definedName>
    <definedName name="UC54P">#REF!</definedName>
    <definedName name="UD">#REF!</definedName>
    <definedName name="UH">#REF!</definedName>
    <definedName name="UI" hidden="1">[15]XXXXXX!$O$64:$O$131</definedName>
    <definedName name="uii">BlankMacro1</definedName>
    <definedName name="UIO">'[115]ABUT수량-A1'!$T$25</definedName>
    <definedName name="UIUIU" hidden="1">{#N/A,#N/A,FALSE,"표지목차"}</definedName>
    <definedName name="uiy">#REF!</definedName>
    <definedName name="ujdffdf" hidden="1">{#N/A,#N/A,FALSE,"단가표지"}</definedName>
    <definedName name="UJI">[168]DATE!$I$24:$I$85</definedName>
    <definedName name="UJJ">#REF!</definedName>
    <definedName name="ujy">[0]!RET</definedName>
    <definedName name="ul">[44]설계조건!#REF!</definedName>
    <definedName name="ulo" hidden="1">{"'용역비'!$A$4:$C$8"}</definedName>
    <definedName name="uluyldtudy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um">[44]설계조건!#REF!</definedName>
    <definedName name="UNDER">#REF!</definedName>
    <definedName name="UNIT" localSheetId="7">#REF!</definedName>
    <definedName name="UNIT">#REF!</definedName>
    <definedName name="UNIT_1">'[73]Macro(전동기)'!$O$1</definedName>
    <definedName name="UNIT_3">'[73]Macro(전동기)'!$P$1</definedName>
    <definedName name="UNIT_31">'[73]Macro(전동기)'!$Q$1</definedName>
    <definedName name="UNIT_We">'[169]단중표-ST'!$A$2:$C$48</definedName>
    <definedName name="UNITA" localSheetId="7">[21]부하계산서!#REF!</definedName>
    <definedName name="UNITA">[21]부하계산서!#REF!</definedName>
    <definedName name="UNITAA" localSheetId="7">[21]부하계산서!#REF!</definedName>
    <definedName name="UNITAA">[21]부하계산서!#REF!</definedName>
    <definedName name="UNITB" localSheetId="7">[21]부하계산서!#REF!</definedName>
    <definedName name="UNITB">[21]부하계산서!#REF!</definedName>
    <definedName name="UNITBB" localSheetId="7">[21]부하계산서!#REF!</definedName>
    <definedName name="UNITBB">[21]부하계산서!#REF!</definedName>
    <definedName name="UNITC" localSheetId="7">[21]부하계산서!#REF!</definedName>
    <definedName name="UNITC">[21]부하계산서!#REF!</definedName>
    <definedName name="UNITC1" localSheetId="7">[21]부하계산서!#REF!</definedName>
    <definedName name="UNITC1">[21]부하계산서!#REF!</definedName>
    <definedName name="UNITCA" localSheetId="7">[21]부하계산서!#REF!</definedName>
    <definedName name="UNITCA">[21]부하계산서!#REF!</definedName>
    <definedName name="UNITD" localSheetId="7">[21]부하계산서!#REF!</definedName>
    <definedName name="UNITD">[21]부하계산서!#REF!</definedName>
    <definedName name="UNITDA" localSheetId="7">[21]부하계산서!#REF!</definedName>
    <definedName name="UNITDA">[21]부하계산서!#REF!</definedName>
    <definedName name="Unix_Sum94">#REF!</definedName>
    <definedName name="UPS">#REF!</definedName>
    <definedName name="UPSR" localSheetId="7">[21]부하계산서!#REF!</definedName>
    <definedName name="UPSR">[21]부하계산서!#REF!</definedName>
    <definedName name="US">#REF!</definedName>
    <definedName name="UTI" hidden="1">{"'용역비'!$A$4:$C$8"}</definedName>
    <definedName name="UTIOL" hidden="1">{"'용역비'!$A$4:$C$8"}</definedName>
    <definedName name="uu">[170]DATA!$B$4:$F$495</definedName>
    <definedName name="UUU">[0]!UUU</definedName>
    <definedName name="UUUU">[0]!UUUU</definedName>
    <definedName name="UUUUU">[0]!UUUUU</definedName>
    <definedName name="uuuuuu" hidden="1">{"'자리배치도'!$AG$1:$CI$28"}</definedName>
    <definedName name="uw">[44]설계조건!#REF!</definedName>
    <definedName name="UY" hidden="1">[15]XXXXXX!$L$61:$L$130</definedName>
    <definedName name="uy5f">#REF!</definedName>
    <definedName name="uyetutri" hidden="1">#REF!</definedName>
    <definedName name="uyj">[0]!TYJ</definedName>
    <definedName name="UYNG">#REF!</definedName>
    <definedName name="uyt">#REF!</definedName>
    <definedName name="UYUY">[0]!DGRT</definedName>
    <definedName name="U측구">#REF!</definedName>
    <definedName name="U형시가지측구수량집계">#REF!</definedName>
    <definedName name="U형측구수량집계">#REF!</definedName>
    <definedName name="V" localSheetId="7">BlankMacro1</definedName>
    <definedName name="V">BlankMacro1</definedName>
    <definedName name="V.E200">#REF!</definedName>
    <definedName name="V.E300">#REF!</definedName>
    <definedName name="V.E450">#REF!</definedName>
    <definedName name="V.E600">#REF!</definedName>
    <definedName name="VAFP" localSheetId="7">#REF!</definedName>
    <definedName name="VAFP">#REF!</definedName>
    <definedName name="Value">401.106502805424</definedName>
    <definedName name="valve">#REF!</definedName>
    <definedName name="VAT">#REF!</definedName>
    <definedName name="vbc">[0]!REGSVTEB</definedName>
    <definedName name="vbdfgg">[67]!Macro7</definedName>
    <definedName name="VBGDH">[0]!HBHG</definedName>
    <definedName name="vbn">#REF!</definedName>
    <definedName name="vbnh">#REF!</definedName>
    <definedName name="VBV" localSheetId="7">#REF!</definedName>
    <definedName name="VBV">#REF!</definedName>
    <definedName name="VBVDA">[15]Sheet13!$H$2</definedName>
    <definedName name="vcc" hidden="1">{"'용역비'!$A$4:$C$8"}</definedName>
    <definedName name="vcdgr">#REF!</definedName>
    <definedName name="vcnf" hidden="1">#REF!</definedName>
    <definedName name="VCR" localSheetId="7">#REF!</definedName>
    <definedName name="VCR">#REF!</definedName>
    <definedName name="vcx">#REF!</definedName>
    <definedName name="VDSVP" localSheetId="7">#REF!</definedName>
    <definedName name="VDSVP">#REF!</definedName>
    <definedName name="VFJKEH">[0]!DDC</definedName>
    <definedName name="VFV">#REF!</definedName>
    <definedName name="VGF">#REF!</definedName>
    <definedName name="VGREFE">#REF!</definedName>
    <definedName name="VHAF" localSheetId="7">#REF!</definedName>
    <definedName name="VHAF">#REF!</definedName>
    <definedName name="vhj">#REF!,#REF!</definedName>
    <definedName name="VHMF" localSheetId="7">#REF!</definedName>
    <definedName name="VHMF">#REF!</definedName>
    <definedName name="VIP">#REF!</definedName>
    <definedName name="VIR">[171]!Macro7</definedName>
    <definedName name="VIS">[171]!Macro9</definedName>
    <definedName name="vlo">[0]!juyjuy</definedName>
    <definedName name="VMAX">#N/A</definedName>
    <definedName name="VMF" localSheetId="7">#REF!</definedName>
    <definedName name="VMF">#REF!</definedName>
    <definedName name="VMOTOR" localSheetId="7">#REF!</definedName>
    <definedName name="VMOTOR">#REF!</definedName>
    <definedName name="vnb">#REF!</definedName>
    <definedName name="VNJ">#REF!</definedName>
    <definedName name="VPIP_2">#REF!</definedName>
    <definedName name="VPIP_3">#REF!</definedName>
    <definedName name="VPIP_4">#REF!</definedName>
    <definedName name="VPUMP" localSheetId="7">#REF!</definedName>
    <definedName name="VPUMP">#REF!</definedName>
    <definedName name="VRGSFG">#REF!</definedName>
    <definedName name="VSV" localSheetId="7">#REF!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 hidden="1">{"'자리배치도'!$AG$1:$CI$28"}</definedName>
    <definedName name="VVAFP" localSheetId="7">#REF!</definedName>
    <definedName name="VVAFP">#REF!</definedName>
    <definedName name="vvb">#REF!</definedName>
    <definedName name="VVMF" localSheetId="7">#REF!</definedName>
    <definedName name="VVMF">#REF!</definedName>
    <definedName name="VVV">#REF!</definedName>
    <definedName name="VVVDS">[15]간선!$G$18</definedName>
    <definedName name="VVVV">[0]!VVVV</definedName>
    <definedName name="VVVVV">[0]!VVVVV</definedName>
    <definedName name="VWEI" localSheetId="7">#REF!</definedName>
    <definedName name="VWEI">#REF!</definedName>
    <definedName name="VWIRE">#REF!</definedName>
    <definedName name="V형측구수량집계">#REF!</definedName>
    <definedName name="W" localSheetId="7">BlankMacro1</definedName>
    <definedName name="W">BlankMacro1</definedName>
    <definedName name="W_1">#REF!</definedName>
    <definedName name="W_3">#REF!</definedName>
    <definedName name="w_m">#REF!</definedName>
    <definedName name="w_m1">#REF!</definedName>
    <definedName name="w_m2">#REF!</definedName>
    <definedName name="W10L">[19]INPUT!#REF!</definedName>
    <definedName name="W10R">[19]INPUT!#REF!</definedName>
    <definedName name="W1C">#REF!</definedName>
    <definedName name="W2_P1">#REF!</definedName>
    <definedName name="W2C">#REF!</definedName>
    <definedName name="w2e3" hidden="1">{"'광피스표'!$A$3:$N$54"}</definedName>
    <definedName name="W3_P3">#REF!</definedName>
    <definedName name="W34DW">'[172]ABUT수량-A1'!$T$25</definedName>
    <definedName name="W3C">#REF!</definedName>
    <definedName name="W3L">[19]INPUT!#REF!</definedName>
    <definedName name="W3R">[19]INPUT!#REF!</definedName>
    <definedName name="W4_P3">#REF!</definedName>
    <definedName name="W4L">[19]INPUT!#REF!</definedName>
    <definedName name="W4R">[19]INPUT!#REF!</definedName>
    <definedName name="W5L">[19]INPUT!#REF!</definedName>
    <definedName name="W5R">[19]INPUT!#REF!</definedName>
    <definedName name="W6L">[19]INPUT!#REF!</definedName>
    <definedName name="W6R">[19]INPUT!#REF!</definedName>
    <definedName name="W7L">[19]INPUT!#REF!</definedName>
    <definedName name="W7R">[19]INPUT!#REF!</definedName>
    <definedName name="W8L">[19]INPUT!#REF!</definedName>
    <definedName name="W8R">[19]INPUT!#REF!</definedName>
    <definedName name="W9L">[19]INPUT!#REF!</definedName>
    <definedName name="W9R">[19]INPUT!#REF!</definedName>
    <definedName name="WA">[63]교각1!#REF!</definedName>
    <definedName name="WALE">#REF!</definedName>
    <definedName name="wale_e">#REF!</definedName>
    <definedName name="wale_ea">#REF!</definedName>
    <definedName name="WALL">[44]설계조건!#REF!</definedName>
    <definedName name="WALL_FIN">#REF!</definedName>
    <definedName name="WB">'[173]상 부'!#REF!</definedName>
    <definedName name="WB.1">#REF!</definedName>
    <definedName name="WB.2">#REF!</definedName>
    <definedName name="WB.3">#REF!</definedName>
    <definedName name="WBB">#REF!</definedName>
    <definedName name="WC">#REF!</definedName>
    <definedName name="WCC">#REF!</definedName>
    <definedName name="Wcon">#REF!</definedName>
    <definedName name="WCP">#REF!</definedName>
    <definedName name="WD">#REF!</definedName>
    <definedName name="WD_P">#REF!</definedName>
    <definedName name="WD_W">#REF!</definedName>
    <definedName name="WDDSF">#REF!,#REF!,#REF!</definedName>
    <definedName name="wddw">#REF!</definedName>
    <definedName name="wdes">[0]!vbn</definedName>
    <definedName name="WDF">[0]!QQA</definedName>
    <definedName name="WDFG">#REF!,#REF!</definedName>
    <definedName name="WDV">#REF!</definedName>
    <definedName name="WE" hidden="1">[15]XXXXXX!$N$202:$N$271</definedName>
    <definedName name="WEF">#REF!,#REF!</definedName>
    <definedName name="WEFDS">[0]!MATRO</definedName>
    <definedName name="WEI" localSheetId="7">#REF!</definedName>
    <definedName name="WEI">#REF!</definedName>
    <definedName name="WEQ" localSheetId="7">#REF!</definedName>
    <definedName name="WEQ">#REF!</definedName>
    <definedName name="WER" hidden="1">{"'광피스표'!$A$3:$N$54"}</definedName>
    <definedName name="wer_1" hidden="1">{#N/A,#N/A,FALSE,"골재소요량";#N/A,#N/A,FALSE,"골재소요량"}</definedName>
    <definedName name="WERE">[15]발전기!#REF!</definedName>
    <definedName name="wererr" hidden="1">{#N/A,#N/A,FALSE,"운반시간"}</definedName>
    <definedName name="werewr" hidden="1">{#N/A,#N/A,FALSE,"골재소요량";#N/A,#N/A,FALSE,"골재소요량"}</definedName>
    <definedName name="WERFE">#REF!</definedName>
    <definedName name="werg">#REF!</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W" localSheetId="7">#REF!</definedName>
    <definedName name="WEW">#REF!</definedName>
    <definedName name="WF">#REF!</definedName>
    <definedName name="WFF">#REF!</definedName>
    <definedName name="WFG">[0]!MATRO</definedName>
    <definedName name="WfpCon">#REF!</definedName>
    <definedName name="WFSD">#REF!</definedName>
    <definedName name="WH">[165]교대시점!#REF!</definedName>
    <definedName name="WH.1">#REF!</definedName>
    <definedName name="WH.2">#REF!</definedName>
    <definedName name="WH.3">#REF!</definedName>
    <definedName name="whawer">#REF!</definedName>
    <definedName name="WIND1_H">#REF!</definedName>
    <definedName name="WIND1_W">#REF!</definedName>
    <definedName name="WIND2_H">#REF!</definedName>
    <definedName name="WIND2_W">#REF!</definedName>
    <definedName name="WING">#REF!</definedName>
    <definedName name="wing_l">#REF!</definedName>
    <definedName name="WING_T">#REF!</definedName>
    <definedName name="WINGB">#REF!</definedName>
    <definedName name="WINGD">#REF!</definedName>
    <definedName name="WINGT">#REF!</definedName>
    <definedName name="WIRE">#N/A</definedName>
    <definedName name="WIRE.ST">#REF!</definedName>
    <definedName name="WIRE.ST경">#REF!</definedName>
    <definedName name="WIRE.ST노">#REF!</definedName>
    <definedName name="WIRE.ST보조">#REF!</definedName>
    <definedName name="WIRE.ST보조배">#REF!</definedName>
    <definedName name="WIRE.ST재">#REF!</definedName>
    <definedName name="WIRE.SUS">#REF!</definedName>
    <definedName name="WIRE.SUS경">#REF!</definedName>
    <definedName name="WIRE.SUS노">#REF!</definedName>
    <definedName name="WIRE.SUS재">#REF!</definedName>
    <definedName name="WIRE_1">'[73]Macro(전동기)'!$I$1</definedName>
    <definedName name="WIRE_3">'[73]Macro(전동기)'!$J$1</definedName>
    <definedName name="WIRE_31">'[73]Macro(전동기)'!$K$1</definedName>
    <definedName name="WIRUY">#REF!</definedName>
    <definedName name="WIS단가비교" hidden="1">{#N/A,#N/A,TRUE,"토적및재료집계";#N/A,#N/A,TRUE,"토적및재료집계";#N/A,#N/A,TRUE,"단위량"}</definedName>
    <definedName name="WJ">#REF!</definedName>
    <definedName name="wj5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JDKQODPF" localSheetId="7">#REF!</definedName>
    <definedName name="WJDKQODPF">#REF!</definedName>
    <definedName name="WKD">#REF!</definedName>
    <definedName name="WL">#REF!</definedName>
    <definedName name="wla">[44]설계조건!#REF!</definedName>
    <definedName name="wlllllwllwljflkweidjfv"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LQ" hidden="1">{#N/A,#N/A,FALSE,"명세표"}</definedName>
    <definedName name="WLSDUF01" hidden="1">{#N/A,#N/A,FALSE,"표지목차"}</definedName>
    <definedName name="WLT">#REF!</definedName>
    <definedName name="Wm">[44]설계조건!#REF!</definedName>
    <definedName name="wm.조골재1" localSheetId="7" hidden="1">{#N/A,#N/A,FALSE,"조골재"}</definedName>
    <definedName name="wm.조골재1" hidden="1">{#N/A,#N/A,FALSE,"조골재"}</definedName>
    <definedName name="wn">[44]설계조건!#REF!</definedName>
    <definedName name="WOFYQL">[174]내역서1!#REF!</definedName>
    <definedName name="WON">#REF!</definedName>
    <definedName name="WOOGAK">#REF!</definedName>
    <definedName name="woogi" localSheetId="7" hidden="1">#REF!</definedName>
    <definedName name="woogi" hidden="1">#REF!</definedName>
    <definedName name="woogi2" localSheetId="7" hidden="1">#REF!</definedName>
    <definedName name="woogi2" hidden="1">#REF!</definedName>
    <definedName name="WPP">#REF!</definedName>
    <definedName name="wqd">#REF!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FDSZR">[89]교각계산!$K$98</definedName>
    <definedName name="WRITE" hidden="1">{#N/A,#N/A,FALSE,"CCTV"}</definedName>
    <definedName name="wrn" hidden="1">{#N/A,#N/A,FALSE,"정산총괄 ";#N/A,#N/A,FALSE,"정산설명개착"}</definedName>
    <definedName name="wrn.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2번." localSheetId="7" hidden="1">{#N/A,#N/A,FALSE,"2~8번"}</definedName>
    <definedName name="wrn.2번." hidden="1">{#N/A,#N/A,FALSE,"2~8번"}</definedName>
    <definedName name="wrn.2번._1" hidden="1">{#N/A,#N/A,FALSE,"2~8번"}</definedName>
    <definedName name="wrn.3번." hidden="1">{#N/A,#N/A,FALSE,"2~8번"}</definedName>
    <definedName name="wrn.97년._.사업계획._.및._.예산지침." hidden="1">{#N/A,#N/A,TRUE,"1";#N/A,#N/A,TRUE,"2";#N/A,#N/A,TRUE,"3";#N/A,#N/A,TRUE,"4";#N/A,#N/A,TRUE,"5";#N/A,#N/A,TRUE,"6";#N/A,#N/A,TRUE,"7"}</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DACOM._.광전송장치._.투찰가._.검토." hidden="1">{#N/A,#N/A,FALSE,"DAOCM 2차 검토"}</definedName>
    <definedName name="wrn.REPORTS." hidden="1">{"RPTBAL",#N/A,FALSE,"00";"RPTCFLOW",#N/A,FALSE,"00";"RPTINC",#N/A,FALSE,"00";"RPTINVEST",#N/A,FALSE,"00";"RPTMEI",#N/A,FALSE,"00";"RPTMISC",#N/A,FALSE,"00";"RPTORD",#N/A,FALSE,"00";"RPTOVHD",#N/A,FALSE,"00";"RPTPPE",#N/A,FALSE,"00";"RPTYEWCAP",#N/A,FALSE,"00"}</definedName>
    <definedName name="wrn.TEST." hidden="1">{#N/A,#N/A,FALSE,"3가";#N/A,#N/A,FALSE,"3나";#N/A,#N/A,FALSE,"3다"}</definedName>
    <definedName name="wrn.test1." localSheetId="7" hidden="1">{#N/A,#N/A,FALSE,"명세표"}</definedName>
    <definedName name="wrn.test1." hidden="1">{#N/A,#N/A,FALSE,"명세표"}</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localSheetId="7" hidden="1">{#N/A,#N/A,FALSE,"골재소요량";#N/A,#N/A,FALSE,"골재소요량"}</definedName>
    <definedName name="wrn.골재소요량." hidden="1">{#N/A,#N/A,FALSE,"골재소요량";#N/A,#N/A,FALSE,"골재소요량"}</definedName>
    <definedName name="wrn.골재소요량._1" hidden="1">{#N/A,#N/A,FALSE,"골재소요량";#N/A,#N/A,FALSE,"골재소요량"}</definedName>
    <definedName name="wrn.공사설계서." hidden="1">{#N/A,#N/A,TRUE,"설계수량";#N/A,#N/A,TRUE,"예정공정표60";#N/A,#N/A,TRUE,"공사설명서";#N/A,#N/A,TRUE,"수량총괄";#N/A,#N/A,TRUE,"공사비예산서";#N/A,#N/A,TRUE,"공사계획서";#N/A,#N/A,TRUE,"품셈총괄";#N/A,#N/A,TRUE,"설계서표지"}</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hidden="1">{#N/A,#N/A,FALSE,"집계";#N/A,#N/A,FALSE,"철근";#N/A,#N/A,FALSE,"외봉육교(교대A1)";#N/A,#N/A,FALSE,"외봉육교(교대A2)"}</definedName>
    <definedName name="wrn.교육청." localSheetId="7" hidden="1">{#N/A,#N/A,FALSE,"전력간선"}</definedName>
    <definedName name="wrn.교육청." hidden="1">{#N/A,#N/A,FALSE,"전력간선"}</definedName>
    <definedName name="wrn.구조2." localSheetId="7" hidden="1">{#N/A,#N/A,FALSE,"구조2"}</definedName>
    <definedName name="wrn.구조2." hidden="1">{#N/A,#N/A,FALSE,"구조2"}</definedName>
    <definedName name="wrn.단가표지." localSheetId="7" hidden="1">{#N/A,#N/A,FALSE,"단가표지"}</definedName>
    <definedName name="wrn.단가표지." hidden="1">{#N/A,#N/A,FALSE,"단가표지"}</definedName>
    <definedName name="wrn.단가표지._1" hidden="1">{#N/A,#N/A,FALSE,"단가표지"}</definedName>
    <definedName name="wrn.배수1." localSheetId="7" hidden="1">{#N/A,#N/A,FALSE,"배수1"}</definedName>
    <definedName name="wrn.배수1." hidden="1">{#N/A,#N/A,FALSE,"배수1"}</definedName>
    <definedName name="wrn.배수2." localSheetId="7" hidden="1">{#N/A,#N/A,FALSE,"배수2"}</definedName>
    <definedName name="wrn.배수2." hidden="1">{#N/A,#N/A,FALSE,"배수2"}</definedName>
    <definedName name="wrn.부대1." localSheetId="7" hidden="1">{#N/A,#N/A,FALSE,"부대1"}</definedName>
    <definedName name="wrn.부대1." hidden="1">{#N/A,#N/A,FALSE,"부대1"}</definedName>
    <definedName name="wrn.부대2." localSheetId="7" hidden="1">{#N/A,#N/A,FALSE,"부대2"}</definedName>
    <definedName name="wrn.부대2." hidden="1">{#N/A,#N/A,FALSE,"부대2"}</definedName>
    <definedName name="wrn.부산주경기장."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localSheetId="7" hidden="1">{#N/A,#N/A,FALSE,"속도"}</definedName>
    <definedName name="wrn.속도." hidden="1">{#N/A,#N/A,FALSE,"속도"}</definedName>
    <definedName name="WRN.속도.2"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신용찬." hidden="1">{#N/A,#N/A,TRUE,"토적및재료집계";#N/A,#N/A,TRUE,"토적및재료집계";#N/A,#N/A,TRUE,"단위량"}</definedName>
    <definedName name="wrn.양북터널전압강하." hidden="1">{#N/A,#N/A,TRUE,"전압강하-경주방향";#N/A,#N/A,TRUE,"전압강하-감포방향"}</definedName>
    <definedName name="wrn.운반시간." localSheetId="7" hidden="1">{#N/A,#N/A,FALSE,"운반시간"}</definedName>
    <definedName name="wrn.운반시간." hidden="1">{#N/A,#N/A,FALSE,"운반시간"}</definedName>
    <definedName name="wrn.운반시간._1" hidden="1">{#N/A,#N/A,FALSE,"운반시간"}</definedName>
    <definedName name="wrn.월간보고." hidden="1">{#N/A,#N/A,FALSE,"99.11(감독실)";#N/A,#N/A,FALSE,"전체현황(감독실)";#N/A,#N/A,FALSE,"성토및 침하현황(99.11)(사업소)";#N/A,#N/A,FALSE,"방치구간 현황(99.11)(사업소)"}</definedName>
    <definedName name="wrn.이정표." localSheetId="7" hidden="1">{#N/A,#N/A,FALSE,"이정표"}</definedName>
    <definedName name="wrn.이정표." hidden="1">{#N/A,#N/A,FALSE,"이정표"}</definedName>
    <definedName name="wrn.전열선출서." hidden="1">{#N/A,#N/A,FALSE,"전열산출서"}</definedName>
    <definedName name="wrn.조골재." localSheetId="7" hidden="1">{#N/A,#N/A,FALSE,"조골재"}</definedName>
    <definedName name="wrn.조골재." hidden="1">{#N/A,#N/A,FALSE,"조골재"}</definedName>
    <definedName name="wrn.조골재._1" hidden="1">{#N/A,#N/A,FALSE,"조골재"}</definedName>
    <definedName name="wrn.준공조서." hidden="1">{#N/A,#N/A,FALSE,"정산총괄 ";#N/A,#N/A,FALSE,"정산설명개착"}</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localSheetId="7" hidden="1">{#N/A,#N/A,FALSE,"구조1"}</definedName>
    <definedName name="wrn.토공1." hidden="1">{#N/A,#N/A,FALSE,"구조1"}</definedName>
    <definedName name="wrn.토공2." localSheetId="7" hidden="1">{#N/A,#N/A,FALSE,"토공2"}</definedName>
    <definedName name="wrn.토공2." hidden="1">{#N/A,#N/A,FALSE,"토공2"}</definedName>
    <definedName name="wrn.통신지." localSheetId="7" hidden="1">{#N/A,#N/A,FALSE,"기안지";#N/A,#N/A,FALSE,"통신지"}</definedName>
    <definedName name="wrn.통신지." hidden="1">{#N/A,#N/A,FALSE,"기안지";#N/A,#N/A,FALSE,"통신지"}</definedName>
    <definedName name="wrn.포장1." localSheetId="7" hidden="1">{#N/A,#N/A,FALSE,"포장1";#N/A,#N/A,FALSE,"포장1"}</definedName>
    <definedName name="wrn.포장1." hidden="1">{#N/A,#N/A,FALSE,"포장1";#N/A,#N/A,FALSE,"포장1"}</definedName>
    <definedName name="wrn.포장2." localSheetId="7" hidden="1">{#N/A,#N/A,FALSE,"포장2"}</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localSheetId="7" hidden="1">{#N/A,#N/A,FALSE,"표지목차"}</definedName>
    <definedName name="wrn.표지목차." hidden="1">{#N/A,#N/A,FALSE,"표지목차"}</definedName>
    <definedName name="wrn.표지목차._1" hidden="1">{#N/A,#N/A,FALSE,"표지목차"}</definedName>
    <definedName name="wrn.현장._.NCR._.분석." hidden="1">{#N/A,#N/A,FALSE,"현장 NCR 분석";#N/A,#N/A,FALSE,"현장품질감사";#N/A,#N/A,FALSE,"현장품질감사"}</definedName>
    <definedName name="wrn.혼합골재." localSheetId="7" hidden="1">{#N/A,#N/A,FALSE,"혼합골재"}</definedName>
    <definedName name="wrn.혼합골재." hidden="1">{#N/A,#N/A,FALSE,"혼합골재"}</definedName>
    <definedName name="wrn.혼합골재._1" hidden="1">{#N/A,#N/A,FALSE,"혼합골재"}</definedName>
    <definedName name="wrn.황금동." hidden="1">{#N/A,#N/A,FALSE,"단면 제원"}</definedName>
    <definedName name="wrn.회선임차현황." hidden="1">{#N/A,#N/A,FALSE,"회선임차현황"}</definedName>
    <definedName name="wrty" hidden="1">{"'용역비'!$A$4:$C$8"}</definedName>
    <definedName name="wrtyrtyrt" hidden="1">{"'용역비'!$A$4:$C$8"}</definedName>
    <definedName name="wrtywrtywr" hidden="1">{"'용역비'!$A$4:$C$8"}</definedName>
    <definedName name="WS">#REF!</definedName>
    <definedName name="wsdf">[0]!RET</definedName>
    <definedName name="wsg">#REF!,#REF!</definedName>
    <definedName name="WSO">#REF!</definedName>
    <definedName name="WSS">#REF!</definedName>
    <definedName name="WSUM">#REF!</definedName>
    <definedName name="WSVE">#REF!</definedName>
    <definedName name="WSX">#REF!</definedName>
    <definedName name="Ws삼">#REF!</definedName>
    <definedName name="Ws이">#REF!</definedName>
    <definedName name="Ws일">#REF!</definedName>
    <definedName name="WT">#REF!</definedName>
    <definedName name="WTR">[15]간선!#REF!</definedName>
    <definedName name="wuy" hidden="1">{"'용역비'!$A$4:$C$8"}</definedName>
    <definedName name="ww" localSheetId="7" hidden="1">{#N/A,#N/A,FALSE,"골재소요량";#N/A,#N/A,FALSE,"골재소요량"}</definedName>
    <definedName name="ww" hidden="1">{#N/A,#N/A,FALSE,"골재소요량";#N/A,#N/A,FALSE,"골재소요량"}</definedName>
    <definedName name="WW2___0">#REF!</definedName>
    <definedName name="WW2___10">#REF!</definedName>
    <definedName name="WW2___12">#REF!</definedName>
    <definedName name="WW2___2">#REF!</definedName>
    <definedName name="WW2___3">#REF!</definedName>
    <definedName name="WW2___4">#REF!</definedName>
    <definedName name="WW2___5">#REF!</definedName>
    <definedName name="WW2___7">#REF!</definedName>
    <definedName name="WW2___8">#REF!</definedName>
    <definedName name="WW2___9">#REF!</definedName>
    <definedName name="WW6___0">#REF!</definedName>
    <definedName name="WW6___10">#REF!</definedName>
    <definedName name="WW6___12">#REF!</definedName>
    <definedName name="WW6___2">#REF!</definedName>
    <definedName name="WW6___3">#REF!</definedName>
    <definedName name="WW6___4">#REF!</definedName>
    <definedName name="WW6___5">#REF!</definedName>
    <definedName name="WW6___7">#REF!</definedName>
    <definedName name="WW6___8">#REF!</definedName>
    <definedName name="WW6___9">#REF!</definedName>
    <definedName name="WWD">#REF!</definedName>
    <definedName name="WWF">#REF!</definedName>
    <definedName name="WWQ">#REF!</definedName>
    <definedName name="WWR">[0]!uiy</definedName>
    <definedName name="WWT">#REF!</definedName>
    <definedName name="WWU">#REF!</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[0]!WWWW</definedName>
    <definedName name="ww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ww" hidden="1">{"'자리배치도'!$AG$1:$CI$28"}</definedName>
    <definedName name="wwwwwwwwww">#REF!</definedName>
    <definedName name="WYE">#REF!,#REF!,#REF!</definedName>
    <definedName name="W행">#REF!</definedName>
    <definedName name="x" localSheetId="7">#REF!</definedName>
    <definedName name="x">#REF!</definedName>
    <definedName name="X_D">[15]발전기!#REF!</definedName>
    <definedName name="X1A">#REF!</definedName>
    <definedName name="X2A">#REF!</definedName>
    <definedName name="X48호선_1_구조물철거집계표_국도48__List">#REF!</definedName>
    <definedName name="X9701D_일위대가_List" localSheetId="7">#REF!</definedName>
    <definedName name="X9701D_일위대가_List">#REF!</definedName>
    <definedName name="XBAL">#REF!</definedName>
    <definedName name="XC" hidden="1">{"'광피스표'!$A$3:$N$54"}</definedName>
    <definedName name="xcc">#REF!</definedName>
    <definedName name="XCCFD" hidden="1">{"'광피스표'!$A$3:$N$54"}</definedName>
    <definedName name="xcf">#REF!</definedName>
    <definedName name="xcvb" hidden="1">{#N/A,#N/A,FALSE,"부대1"}</definedName>
    <definedName name="XCXC">#REF!</definedName>
    <definedName name="xdd">[0]!jytr</definedName>
    <definedName name="XDE">#REF!</definedName>
    <definedName name="XDF">[0]!xcf</definedName>
    <definedName name="XDR">#REF!</definedName>
    <definedName name="XDS">[0]!NNF</definedName>
    <definedName name="xfe">#REF!</definedName>
    <definedName name="xhd">#REF!</definedName>
    <definedName name="xl_copy">#REF!</definedName>
    <definedName name="XL_COPY2">#REF!</definedName>
    <definedName name="XSD">[0]!MATRO</definedName>
    <definedName name="XSE">#REF!</definedName>
    <definedName name="XX">#REF!</definedName>
    <definedName name="XXD">#REF!,#REF!</definedName>
    <definedName name="xxx">#REF!</definedName>
    <definedName name="XXXX">[53]입찰안!$P$3</definedName>
    <definedName name="XXXXX">[0]!XXXXX</definedName>
    <definedName name="XXXXXX" hidden="1">{"'공사부문'!$A$6:$A$32"}</definedName>
    <definedName name="Y" localSheetId="7">BlankMacro1</definedName>
    <definedName name="Y">BlankMacro1</definedName>
    <definedName name="Y2Y1">#REF!</definedName>
    <definedName name="Y2Y2">#REF!</definedName>
    <definedName name="Y6U">#REF!</definedName>
    <definedName name="YA">[175]약품공급2!#REF!</definedName>
    <definedName name="YBG견적서통" hidden="1">{#N/A,#N/A,TRUE,"손익보고"}</definedName>
    <definedName name="YC">#REF!</definedName>
    <definedName name="YD">#REF!</definedName>
    <definedName name="year">[65]근태계획서!$B$5</definedName>
    <definedName name="YERYGE" hidden="1">{#N/A,#N/A,FALSE,"명세표"}</definedName>
    <definedName name="YFU" hidden="1">{"'용역비'!$A$4:$C$8"}</definedName>
    <definedName name="yful.g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gfdtrg">#REF!</definedName>
    <definedName name="YH">'[128]3련 BOX'!#REF!</definedName>
    <definedName name="YHG">#REF!</definedName>
    <definedName name="YHGG">[0]!HTD</definedName>
    <definedName name="YHJ">#REF!</definedName>
    <definedName name="YIP">[0]!QQA</definedName>
    <definedName name="YJH">#REF!</definedName>
    <definedName name="yjy">[0]!jytr</definedName>
    <definedName name="YK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L" hidden="1">{"'용역비'!$A$4:$C$8"}</definedName>
    <definedName name="young">'[133]ABUT수량-A1'!$T$25</definedName>
    <definedName name="yrtgftr">#REF!</definedName>
    <definedName name="YT" hidden="1">{#N/A,#N/A,FALSE,"구조1"}</definedName>
    <definedName name="ytbty">#REF!</definedName>
    <definedName name="ytdk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h">#REF!</definedName>
    <definedName name="ytjuy">#REF!</definedName>
    <definedName name="YTKYKY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rewq">BlankMacro1</definedName>
    <definedName name="YTTY" hidden="1">{#N/A,#N/A,FALSE,"포장1";#N/A,#N/A,FALSE,"포장1"}</definedName>
    <definedName name="yu" hidden="1">{"'용역비'!$A$4:$C$8"}</definedName>
    <definedName name="YUB">#REF!</definedName>
    <definedName name="yui">BlankMacro1</definedName>
    <definedName name="YUK" hidden="1">{"'용역비'!$A$4:$C$8"}</definedName>
    <definedName name="YUKOI" hidden="1">{"'용역비'!$A$4:$C$8"}</definedName>
    <definedName name="yulylf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UNG">#REF!</definedName>
    <definedName name="YUNG1">#REF!</definedName>
    <definedName name="YUYUY" hidden="1">{#N/A,#N/A,FALSE,"혼합골재"}</definedName>
    <definedName name="yyy" hidden="1">[176]수량산출!$A$1:$A$8561</definedName>
    <definedName name="YYYE">#REF!</definedName>
    <definedName name="YYYY">#REF!</definedName>
    <definedName name="YYYYY">[0]!YYYYY</definedName>
    <definedName name="yyyyyy" hidden="1">{"'자리배치도'!$AG$1:$CI$28"}</definedName>
    <definedName name="yyyyyyyyyyyyy">#REF!,#REF!,#REF!</definedName>
    <definedName name="Z" localSheetId="7">#REF!</definedName>
    <definedName name="Z">#REF!</definedName>
    <definedName name="Z_2C052020_706B_11D1_990E_444553540000_.wvu.PrintArea">#REF!</definedName>
    <definedName name="Z_2C052020_706B_11D1_990E_444553540000_.wvu.PrintTitles">#REF!</definedName>
    <definedName name="Z_4F74ED08_7DE6_11D4_BC29_005004C1F3AD_.wvu.PrintTitles" hidden="1">#REF!</definedName>
    <definedName name="Z_A980B765_13D2_11D1_A0FF_444553540000_.wvu.PrintArea">#REF!</definedName>
    <definedName name="Z_A980B765_13D2_11D1_A0FF_444553540000_.wvu.PrintTitles">#REF!</definedName>
    <definedName name="z\">#REF!</definedName>
    <definedName name="ZA" hidden="1">{"'광피스표'!$A$3:$N$54"}</definedName>
    <definedName name="zfgrg">'[106]ABUT수량-A1'!$T$25</definedName>
    <definedName name="ZFVGFDHB">[0]!AVGHBD</definedName>
    <definedName name="ZK">[0]!BlankMacro1</definedName>
    <definedName name="ZLO">[0]!QQA</definedName>
    <definedName name="ZLS">ErrorHandler_1</definedName>
    <definedName name="ZM">[0]!BlankMacro1</definedName>
    <definedName name="ZP" localSheetId="7">#REF!</definedName>
    <definedName name="ZP">#REF!</definedName>
    <definedName name="zsb">[0]!GVHBG</definedName>
    <definedName name="zsd">#REF!</definedName>
    <definedName name="zv" hidden="1">{#N/A,#N/A,FALSE,"속도"}</definedName>
    <definedName name="zx" hidden="1">[177]사통!#REF!</definedName>
    <definedName name="zxc">#REF!</definedName>
    <definedName name="zxcb" hidden="1">{#N/A,#N/A,FALSE,"이정표"}</definedName>
    <definedName name="zxcf">#REF!</definedName>
    <definedName name="zxd">#REF!</definedName>
    <definedName name="zz">#REF!</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[0]!ZZZZ</definedName>
    <definedName name="ZZZZZ">[0]!ZZZZZ</definedName>
    <definedName name="zzzzzzzzzzzzsssssssss">#REF!</definedName>
    <definedName name="zzzzzzzzzzzzzzzzzzzzzzaaaaaaa">BlankMacro1</definedName>
    <definedName name="ㄱ" localSheetId="7">#REF!</definedName>
    <definedName name="ㄱ">#REF!</definedName>
    <definedName name="ㄱ.">#REF!</definedName>
    <definedName name="ㄱ1">#REF!</definedName>
    <definedName name="ㄱ2">#REF!</definedName>
    <definedName name="ㄱ25x25x3t_단중">#REF!</definedName>
    <definedName name="ㄱ30x30x5t_단중">#REF!</definedName>
    <definedName name="ㄱ34">#N/A</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hidden="1">{#N/A,#N/A,FALSE,"명세표"}</definedName>
    <definedName name="ㄱㄱㄱ">#REF!</definedName>
    <definedName name="ㄱㄱㄱㄱ" hidden="1">{#N/A,#N/A,FALSE,"표지목차"}</definedName>
    <definedName name="ㄱㄱㄱㄱㄱ" localSheetId="7">#REF!</definedName>
    <definedName name="ㄱㄱㄱㄱㄱ">#REF!</definedName>
    <definedName name="ㄱㄱㄱㄱㄱㄱ" hidden="1">{"'용역비'!$A$4:$C$8"}</definedName>
    <definedName name="ㄱㄱㅎ" hidden="1">{#N/A,#N/A,FALSE,"골재소요량";#N/A,#N/A,FALSE,"골재소요량"}</definedName>
    <definedName name="ㄱ내역">#REF!</definedName>
    <definedName name="ㄱㄷ">#REF!</definedName>
    <definedName name="ㄱㄷㄱ" hidden="1">{#N/A,#N/A,FALSE,"구조1"}</definedName>
    <definedName name="ㄱㄷㄱㄷ" hidden="1">{#N/A,#N/A,FALSE,"2~8번"}</definedName>
    <definedName name="ㄱㄷㅂㄱㅈ" hidden="1">{#N/A,#N/A,FALSE,"2~8번"}</definedName>
    <definedName name="ㄱㄷㅅ">[178]내역!#REF!</definedName>
    <definedName name="ㄱㄷ쇼" hidden="1">#REF!</definedName>
    <definedName name="ㄱㄷㅇ">#REF!</definedName>
    <definedName name="ㄱㄷㅈ">#REF!</definedName>
    <definedName name="ㄱㄷㅈㅄㄷ" hidden="1">#REF!</definedName>
    <definedName name="ㄱㄷ죠" hidden="1">#REF!</definedName>
    <definedName name="ㄱ단가">#REF!</definedName>
    <definedName name="ㄱ단목">#REF!</definedName>
    <definedName name="ㄱ단산">#REF!</definedName>
    <definedName name="ㄱ됵ㄷ" hidden="1">#REF!</definedName>
    <definedName name="ㄱ둊" hidden="1">#REF!</definedName>
    <definedName name="ㄱㄹ">#REF!</definedName>
    <definedName name="ㄱㄿ">#REF!</definedName>
    <definedName name="ㄱㄿㅍ">#REF!</definedName>
    <definedName name="ㄱㅀㅍㅇ">#REF!</definedName>
    <definedName name="ㄱㅇㄹ" hidden="1">{#N/A,#N/A,FALSE,"명세표"}</definedName>
    <definedName name="ㄱ오오오">[179]노임!$B$14</definedName>
    <definedName name="ㄱ일목">#REF!</definedName>
    <definedName name="ㄱ일위">#REF!</definedName>
    <definedName name="ㄱㅈㅎ" hidden="1">#REF!</definedName>
    <definedName name="ㄱ중기">#REF!</definedName>
    <definedName name="ㄱ중목">#REF!</definedName>
    <definedName name="ㄱㅎㄱ홀ㄴ" hidden="1">{#N/A,#N/A,FALSE,"명세표"}</definedName>
    <definedName name="ㄱㅎㄹ" hidden="1">{#N/A,#N/A,FALSE,"명세표"}</definedName>
    <definedName name="가">#N/A</definedName>
    <definedName name="가A" localSheetId="7">#REF!</definedName>
    <definedName name="가A">#REF!</definedName>
    <definedName name="가B" localSheetId="7">#REF!</definedName>
    <definedName name="가B">#REF!</definedName>
    <definedName name="가C" localSheetId="7">#REF!</definedName>
    <definedName name="가C">#REF!</definedName>
    <definedName name="가D" localSheetId="7">#REF!</definedName>
    <definedName name="가D">#REF!</definedName>
    <definedName name="가E" localSheetId="7">#REF!</definedName>
    <definedName name="가E">#REF!</definedName>
    <definedName name="가F" localSheetId="7">#REF!</definedName>
    <definedName name="가F">#REF!</definedName>
    <definedName name="가S_O" hidden="1">{#N/A,#N/A,FALSE,"DAOCM 2차 검토"}</definedName>
    <definedName name="가가" localSheetId="7">BlankMacro1</definedName>
    <definedName name="가가">BlankMacro1</definedName>
    <definedName name="가가가">[0]!가가가</definedName>
    <definedName name="가가가가" hidden="1">#REF!</definedName>
    <definedName name="가거라" hidden="1">{#N/A,#N/A,FALSE,"명세표"}</definedName>
    <definedName name="가건물">#REF!</definedName>
    <definedName name="가격" localSheetId="7">#REF!</definedName>
    <definedName name="가격">#REF!</definedName>
    <definedName name="가격적용">#REF!</definedName>
    <definedName name="가격적용_단위가격">#REF!</definedName>
    <definedName name="가격조사">#REF!</definedName>
    <definedName name="가나" hidden="1">{#N/A,#N/A,FALSE,"명세표"}</definedName>
    <definedName name="가나낮" hidden="1">{#N/A,#N/A,FALSE,"배수1"}</definedName>
    <definedName name="가나다" hidden="1">#REF!</definedName>
    <definedName name="가나다라">#REF!</definedName>
    <definedName name="가나다라마바사" hidden="1">{#N/A,#N/A,FALSE,"명세표"}</definedName>
    <definedName name="가나다람ㅁㅁㅁ">#REF!</definedName>
    <definedName name="가노">#REF!</definedName>
    <definedName name="가다다라">'[16]ABUT수량-A1'!$T$25</definedName>
    <definedName name="가도" hidden="1">{#N/A,#N/A,FALSE,"전력간선"}</definedName>
    <definedName name="가드레일개소별명세">#REF!</definedName>
    <definedName name="가드레일기초단위수량">#REF!</definedName>
    <definedName name="가드레일수량집계">#REF!</definedName>
    <definedName name="가라">#REF!</definedName>
    <definedName name="가로" hidden="1">{#N/A,#N/A,FALSE,"전력간선"}</definedName>
    <definedName name="가로등">[180]가로등!$B$5:$F$36</definedName>
    <definedName name="가로등부표1">[65]!Macro13</definedName>
    <definedName name="가로등부표2" localSheetId="7">#REF!,#REF!</definedName>
    <definedName name="가로등부표2">#REF!,#REF!</definedName>
    <definedName name="가로등인공">[180]가로등!$L$37:$Z$38</definedName>
    <definedName name="가로등입력">#N/A</definedName>
    <definedName name="가로등입력1">[0]!가로등입력1</definedName>
    <definedName name="가로등점멸기">[181]일위!#REF!</definedName>
    <definedName name="가로등주" localSheetId="7">#REF!</definedName>
    <definedName name="가로등주">#REF!</definedName>
    <definedName name="가로등주설치_10m_경">#REF!</definedName>
    <definedName name="가로등주설치_10m_노">#REF!</definedName>
    <definedName name="가로등주설치_10m_재">#REF!</definedName>
    <definedName name="가로등총괄표">[0]!가로등총괄표</definedName>
    <definedName name="가링" localSheetId="7">#REF!</definedName>
    <definedName name="가링">#REF!</definedName>
    <definedName name="가배수로집계표" hidden="1">{"'정산내역서'!$A$1:$I$35","'정산서(절.성토부)'!$A$1:$Q$17","'정산서(교량부)'!$A$1:$Q$84","'총괄표'!$A$1:$M$12","'시행현황'!$A$1:$G$12","'표지'!$A$1:$N$27","'정산서(절.성토부)'!$A$3:$Q$7"}</definedName>
    <definedName name="가설">#REF!</definedName>
    <definedName name="가설공사" localSheetId="7">#REF!</definedName>
    <definedName name="가설공사">#REF!</definedName>
    <definedName name="가설공사노무비합계">#REF!</definedName>
    <definedName name="가설공사비" localSheetId="7">#REF!</definedName>
    <definedName name="가설공사비">#REF!</definedName>
    <definedName name="가설공사재료비합계">#REF!</definedName>
    <definedName name="가설공사집계">#REF!</definedName>
    <definedName name="가설방음벽" hidden="1">{#N/A,#N/A,FALSE,"골재소요량";#N/A,#N/A,FALSE,"골재소요량"}</definedName>
    <definedName name="가설사무소경">[182]시설물일위!#REF!</definedName>
    <definedName name="가설사무소경비">[183]수목일위!#REF!</definedName>
    <definedName name="가설사무소노">[182]가설공사!#REF!</definedName>
    <definedName name="가설사무소노무">[183]수목일위!#REF!</definedName>
    <definedName name="가설사무소재">[182]시설물일위!#REF!</definedName>
    <definedName name="가설사무소재료">[183]수목일위!#REF!</definedName>
    <definedName name="가설사무실">#REF!</definedName>
    <definedName name="가설창고경">[182]시설물일위!#REF!</definedName>
    <definedName name="가설창고경비">[183]수목일위!#REF!</definedName>
    <definedName name="가설창고노">[182]시설물일위!#REF!</definedName>
    <definedName name="가설창고노무">[183]수목일위!#REF!</definedName>
    <definedName name="가설창고재">[182]시설물일위!#REF!</definedName>
    <definedName name="가설창고재료">[183]수목일위!#REF!</definedName>
    <definedName name="가시나무5노무">#REF!</definedName>
    <definedName name="가시나무5재료">#REF!</definedName>
    <definedName name="가시나무6노무">#REF!</definedName>
    <definedName name="가시나무6재료">#REF!</definedName>
    <definedName name="가시나무R4">[184]데이타!$E$2</definedName>
    <definedName name="가시나무R5">[184]데이타!$E$3</definedName>
    <definedName name="가시나무R6">[184]데이타!$E$4</definedName>
    <definedName name="가시나무R8">[184]데이타!$E$5</definedName>
    <definedName name="가시나무노무8">#REF!</definedName>
    <definedName name="가시나무재료8">#REF!</definedName>
    <definedName name="가아" localSheetId="7" hidden="1">[185]수량산출!#REF!</definedName>
    <definedName name="가아" hidden="1">[185]수량산출!#REF!</definedName>
    <definedName name="가압장" hidden="1">{#N/A,#N/A,FALSE,"구조2"}</definedName>
    <definedName name="가압장2" hidden="1">{#N/A,#N/A,FALSE,"부대2"}</definedName>
    <definedName name="가요전선관">#REF!</definedName>
    <definedName name="가이윤율">#REF!</definedName>
    <definedName name="가이즈까">[119]단가!$A$94</definedName>
    <definedName name="가이즈까향1204">[184]데이타!$E$6</definedName>
    <definedName name="가이즈까향1505">[184]데이타!$E$7</definedName>
    <definedName name="가이즈까향2006">[184]데이타!$E$8</definedName>
    <definedName name="가이즈까향2008">[184]데이타!$E$9</definedName>
    <definedName name="가이즈까향2510">[184]데이타!$E$10</definedName>
    <definedName name="가입자" hidden="1">{#N/A,#N/A,FALSE,"3가";#N/A,#N/A,FALSE,"3나";#N/A,#N/A,FALSE,"3다"}</definedName>
    <definedName name="가입자광" hidden="1">{#N/A,#N/A,FALSE,"3가";#N/A,#N/A,FALSE,"3나";#N/A,#N/A,FALSE,"3다"}</definedName>
    <definedName name="가중나무B10">[184]데이타!$E$19</definedName>
    <definedName name="가중나무B4">[184]데이타!$E$15</definedName>
    <definedName name="가중나무B5">[184]데이타!$E$16</definedName>
    <definedName name="가중나무B6">[184]데이타!$E$17</definedName>
    <definedName name="가중나무B8">[184]데이타!$E$18</definedName>
    <definedName name="가합">#REF!</definedName>
    <definedName name="각재">'[186]단가 및 재료비'!$S$171</definedName>
    <definedName name="각종단가">#REF!</definedName>
    <definedName name="각종함">#REF!</definedName>
    <definedName name="간" hidden="1">{#N/A,#N/A,FALSE,"포장단가"}</definedName>
    <definedName name="간노" localSheetId="7">#REF!</definedName>
    <definedName name="간노">#REF!</definedName>
    <definedName name="간노율">#N/A</definedName>
    <definedName name="간비울">#N/A</definedName>
    <definedName name="간선계산서">#REF!</definedName>
    <definedName name="간선물량산출REV.3">#REF!</definedName>
    <definedName name="간선집계">[0]!간선집계</definedName>
    <definedName name="간접">#REF!</definedName>
    <definedName name="간접2">#REF!</definedName>
    <definedName name="간접경비" hidden="1">#REF!</definedName>
    <definedName name="간접공사비">BlankMacro1</definedName>
    <definedName name="간접공사비표지">BlankMacro1</definedName>
    <definedName name="간접노무">#REF!</definedName>
    <definedName name="간접노무비" localSheetId="7">#REF!</definedName>
    <definedName name="간접노무비">#REF!</definedName>
    <definedName name="간접노무비_산식">#REF!</definedName>
    <definedName name="간접노무비1">#REF!</definedName>
    <definedName name="간접노무비2">#REF!</definedName>
    <definedName name="간접노무비4">#REF!</definedName>
    <definedName name="간접노무비요율">#REF!</definedName>
    <definedName name="간접노무비요율_변경">#REF!</definedName>
    <definedName name="간접노무비율">[187]총괄서!#REF!</definedName>
    <definedName name="간접재료비" localSheetId="7">#REF!</definedName>
    <definedName name="간접재료비">#REF!</definedName>
    <definedName name="간지">#N/A</definedName>
    <definedName name="간지1">#N/A</definedName>
    <definedName name="간지3">#N/A</definedName>
    <definedName name="간지7" hidden="1">{#N/A,#N/A,FALSE,"골재소요량";#N/A,#N/A,FALSE,"골재소요량"}</definedName>
    <definedName name="갈15">[166]계수시트!#REF!</definedName>
    <definedName name="갈대">[119]단가!$A$149</definedName>
    <definedName name="갈대3">[188]단가조사!#REF!</definedName>
    <definedName name="갈대노">[189]식재!$H$209</definedName>
    <definedName name="갈대재">[189]식재!$F$209</definedName>
    <definedName name="갈매기표지판개소별명세">#REF!</definedName>
    <definedName name="갈빌1호" localSheetId="7">#REF!</definedName>
    <definedName name="갈빌1호">#REF!</definedName>
    <definedName name="갈빌2호" localSheetId="7">#REF!</definedName>
    <definedName name="갈빌2호">#REF!</definedName>
    <definedName name="갈빌3호" localSheetId="7">#REF!</definedName>
    <definedName name="갈빌3호">#REF!</definedName>
    <definedName name="감">[119]단가!$A$102</definedName>
    <definedName name="감R10">[184]데이타!$E$24</definedName>
    <definedName name="감R12">[184]데이타!$E$25</definedName>
    <definedName name="감R15">[184]데이타!$E$26</definedName>
    <definedName name="감R5">[184]데이타!$E$20</definedName>
    <definedName name="감R6">[184]데이타!$E$21</definedName>
    <definedName name="감R7">[184]데이타!$E$22</definedName>
    <definedName name="감R8">[184]데이타!$E$23</definedName>
    <definedName name="감가상각비">#REF!</definedName>
    <definedName name="감시제어설비설치공사">#REF!</definedName>
    <definedName name="갑" localSheetId="7">#REF!</definedName>
    <definedName name="갑">#REF!</definedName>
    <definedName name="갑03" localSheetId="7">#REF!</definedName>
    <definedName name="갑03">#REF!</definedName>
    <definedName name="갑지" localSheetId="7">#REF!</definedName>
    <definedName name="갑지">#REF!</definedName>
    <definedName name="갑지1">ErrorHandler_1</definedName>
    <definedName name="갑지2">#REF!</definedName>
    <definedName name="갑지총계" localSheetId="7">#REF!</definedName>
    <definedName name="갑지총계">#REF!</definedName>
    <definedName name="강" hidden="1">{#N/A,#N/A,TRUE,"토적및재료집계";#N/A,#N/A,TRUE,"토적및재료집계";#N/A,#N/A,TRUE,"단위량"}</definedName>
    <definedName name="강_동바리">[190]수량산출!#REF!</definedName>
    <definedName name="강_비계">[190]수량산출!#REF!</definedName>
    <definedName name="강강" localSheetId="7">#REF!</definedName>
    <definedName name="강강">#REF!</definedName>
    <definedName name="강관동바리1">#REF!</definedName>
    <definedName name="강관동바리2">#REF!</definedName>
    <definedName name="강관동바리공터널">#REF!</definedName>
    <definedName name="강관말뚝공">#REF!</definedName>
    <definedName name="강관철근131">#REF!</definedName>
    <definedName name="강관철근221">#REF!</definedName>
    <definedName name="강관파일132">#REF!</definedName>
    <definedName name="강관파일222">#REF!</definedName>
    <definedName name="강교도장">ErrorHandler_1</definedName>
    <definedName name="강교스치로폴_채움">#REF!</definedName>
    <definedName name="강당내역">#REF!</definedName>
    <definedName name="강도">#REF!</definedName>
    <definedName name="강릉">BlankMacro1</definedName>
    <definedName name="강아지" localSheetId="7" hidden="1">#REF!</definedName>
    <definedName name="강아지" hidden="1">#REF!</definedName>
    <definedName name="강연선90">#REF!</definedName>
    <definedName name="강의" localSheetId="7">#REF!</definedName>
    <definedName name="강의">#REF!</definedName>
    <definedName name="강의실환경개선">#REF!</definedName>
    <definedName name="강재거푸집">#REF!</definedName>
    <definedName name="강재실링">#REF!</definedName>
    <definedName name="강제전선관">'[161]수량산출(구천정수장)'!$O$1:$O$65536</definedName>
    <definedName name="강탄성계수">#REF!</definedName>
    <definedName name="강하_구분">#REF!</definedName>
    <definedName name="강하_번호">#REF!</definedName>
    <definedName name="강하_번호영역">#REF!</definedName>
    <definedName name="강하_복사">#REF!,#REF!</definedName>
    <definedName name="강하_복사5">#REF!</definedName>
    <definedName name="강하_복사영역">#REF!</definedName>
    <definedName name="강하_복사영역2">#REF!</definedName>
    <definedName name="강하_수용율영역">#REF!</definedName>
    <definedName name="강하_요율">#REF!</definedName>
    <definedName name="강하_자료영역">#REF!</definedName>
    <definedName name="강하_자료영역1">#REF!</definedName>
    <definedName name="강하_전류값">#REF!</definedName>
    <definedName name="강하_전선선정">#REF!</definedName>
    <definedName name="강호" hidden="1">{#N/A,#N/A,TRUE,"토적및재료집계";#N/A,#N/A,TRUE,"토적및재료집계";#N/A,#N/A,TRUE,"단위량"}</definedName>
    <definedName name="개_보_수_증_축_공_사_비">#REF!</definedName>
    <definedName name="개객">[191]!Macro6</definedName>
    <definedName name="개거" hidden="1">#REF!</definedName>
    <definedName name="개나리">[192]단가!$A$140</definedName>
    <definedName name="개나리12">[184]데이타!$E$31</definedName>
    <definedName name="개나리3">[184]데이타!$E$27</definedName>
    <definedName name="개나리5">[184]데이타!$E$28</definedName>
    <definedName name="개나리5노무">[183]수목일위!#REF!</definedName>
    <definedName name="개나리5재료">[183]수목일위!#REF!</definedName>
    <definedName name="개나리7">[184]데이타!$E$29</definedName>
    <definedName name="개나리7노무">[183]수목일위!#REF!</definedName>
    <definedName name="개나리7재료">[183]수목일위!#REF!</definedName>
    <definedName name="개나리9">[184]데이타!$E$30</definedName>
    <definedName name="개산분">#REF!</definedName>
    <definedName name="개소" localSheetId="7">#REF!</definedName>
    <definedName name="개소">#REF!</definedName>
    <definedName name="개소당" localSheetId="7">#REF!</definedName>
    <definedName name="개소당">#REF!</definedName>
    <definedName name="개소별명세표" hidden="1">{#N/A,#N/A,FALSE,"명세표"}</definedName>
    <definedName name="개수">#REF!</definedName>
    <definedName name="개쉬땅1204">[184]데이타!$E$32</definedName>
    <definedName name="개쉬땅1506">[184]데이타!$E$33</definedName>
    <definedName name="개쉬땅4노무">[183]수목일위!#REF!</definedName>
    <definedName name="개쉬땅4재료">[183]수목일위!#REF!</definedName>
    <definedName name="개쉬땅6노무">[183]수목일위!#REF!</definedName>
    <definedName name="개쉬땅6재료">[183]수목일위!#REF!</definedName>
    <definedName name="개요">#REF!</definedName>
    <definedName name="개요파악">#REF!</definedName>
    <definedName name="개인보호구">#REF!</definedName>
    <definedName name="갯버들">[188]단가조사!#REF!</definedName>
    <definedName name="갯버들노">[189]식재!$H$156</definedName>
    <definedName name="갯버들재">[189]식재!$F$156</definedName>
    <definedName name="갱내버럭운반토사">#REF!</definedName>
    <definedName name="갱내버럭운반호박">#REF!</definedName>
    <definedName name="갱내버럭운반호박돌">#REF!</definedName>
    <definedName name="갱부">#REF!</definedName>
    <definedName name="갱부001" localSheetId="7">#REF!</definedName>
    <definedName name="갱부001">#REF!</definedName>
    <definedName name="갱부002" localSheetId="7">#REF!</definedName>
    <definedName name="갱부002">#REF!</definedName>
    <definedName name="갱부011" localSheetId="7">#REF!</definedName>
    <definedName name="갱부011">#REF!</definedName>
    <definedName name="갱부012" localSheetId="7">#REF!</definedName>
    <definedName name="갱부012">#REF!</definedName>
    <definedName name="갱부982" localSheetId="7">#REF!</definedName>
    <definedName name="갱부982">#REF!</definedName>
    <definedName name="갱부991" localSheetId="7">#REF!</definedName>
    <definedName name="갱부991">#REF!</definedName>
    <definedName name="갱부992" localSheetId="7">#REF!</definedName>
    <definedName name="갱부992">#REF!</definedName>
    <definedName name="거" hidden="1">{"'자리배치도'!$AG$1:$CI$28"}</definedName>
    <definedName name="거_3">[190]수량산출!#REF!</definedName>
    <definedName name="거_4">[190]수량산출!#REF!</definedName>
    <definedName name="거_44">[190]수량산출!$R$20</definedName>
    <definedName name="거_6">[190]수량산출!#REF!</definedName>
    <definedName name="거거거">[0]!거거거</definedName>
    <definedName name="거계">#REF!</definedName>
    <definedName name="거더">#REF!</definedName>
    <definedName name="거더임">#REF!</definedName>
    <definedName name="거더임2">#REF!</definedName>
    <definedName name="거두꺼움">#REF!</definedName>
    <definedName name="거산3">#REF!,#REF!</definedName>
    <definedName name="거산5">#REF!,#REF!</definedName>
    <definedName name="거얄음">#REF!</definedName>
    <definedName name="거친마감">#REF!</definedName>
    <definedName name="거푸집1화">#REF!</definedName>
    <definedName name="거푸집OPEN">#REF!</definedName>
    <definedName name="거푸집타설">#REF!</definedName>
    <definedName name="거푸집터널">#REF!</definedName>
    <definedName name="거푸집합판3회">[58]일반수량!$AS$142</definedName>
    <definedName name="거ㅏ" hidden="1">[193]수량산출!$A$3:$H$8539</definedName>
    <definedName name="건강보험료">[194]원가계산서!$I$13</definedName>
    <definedName name="건강보험료요율">#REF!</definedName>
    <definedName name="건강진단비">#REF!</definedName>
    <definedName name="건물조사" hidden="1">{#N/A,#N/A,FALSE,"2~8번"}</definedName>
    <definedName name="건설기계운전기사">#REF!</definedName>
    <definedName name="건설기계운전기사001" localSheetId="7">#REF!</definedName>
    <definedName name="건설기계운전기사001">#REF!</definedName>
    <definedName name="건설기계운전기사002" localSheetId="7">#REF!</definedName>
    <definedName name="건설기계운전기사002">#REF!</definedName>
    <definedName name="건설기계운전기사011" localSheetId="7">#REF!</definedName>
    <definedName name="건설기계운전기사011">#REF!</definedName>
    <definedName name="건설기계운전기사012" localSheetId="7">#REF!</definedName>
    <definedName name="건설기계운전기사012">#REF!</definedName>
    <definedName name="건설기계운전기사982" localSheetId="7">#REF!</definedName>
    <definedName name="건설기계운전기사982">#REF!</definedName>
    <definedName name="건설기계운전기사991" localSheetId="7">#REF!</definedName>
    <definedName name="건설기계운전기사991">#REF!</definedName>
    <definedName name="건설기계운전기사992" localSheetId="7">#REF!</definedName>
    <definedName name="건설기계운전기사992">#REF!</definedName>
    <definedName name="건설기계운전사">[195]일위!#REF!</definedName>
    <definedName name="건설기계운전조수">#REF!</definedName>
    <definedName name="건설기계운전조수001" localSheetId="7">#REF!</definedName>
    <definedName name="건설기계운전조수001">#REF!</definedName>
    <definedName name="건설기계운전조수002" localSheetId="7">#REF!</definedName>
    <definedName name="건설기계운전조수002">#REF!</definedName>
    <definedName name="건설기계운전조수011" localSheetId="7">#REF!</definedName>
    <definedName name="건설기계운전조수011">#REF!</definedName>
    <definedName name="건설기계운전조수012" localSheetId="7">#REF!</definedName>
    <definedName name="건설기계운전조수012">#REF!</definedName>
    <definedName name="건설기계운전조수982" localSheetId="7">#REF!</definedName>
    <definedName name="건설기계운전조수982">#REF!</definedName>
    <definedName name="건설기계운전조수991" localSheetId="7">#REF!</definedName>
    <definedName name="건설기계운전조수991">#REF!</definedName>
    <definedName name="건설기계운전조수992" localSheetId="7">#REF!</definedName>
    <definedName name="건설기계운전조수992">#REF!</definedName>
    <definedName name="건설기계조수">[195]일위!#REF!</definedName>
    <definedName name="건설기계조장">[195]일위!#REF!</definedName>
    <definedName name="건설기계조장001" localSheetId="7">#REF!</definedName>
    <definedName name="건설기계조장001">#REF!</definedName>
    <definedName name="건설기계조장002" localSheetId="7">#REF!</definedName>
    <definedName name="건설기계조장002">#REF!</definedName>
    <definedName name="건설기계조장011" localSheetId="7">#REF!</definedName>
    <definedName name="건설기계조장011">#REF!</definedName>
    <definedName name="건설기계조장012" localSheetId="7">#REF!</definedName>
    <definedName name="건설기계조장012">#REF!</definedName>
    <definedName name="건설기계조장982" localSheetId="7">#REF!</definedName>
    <definedName name="건설기계조장982">#REF!</definedName>
    <definedName name="건설기계조장991" localSheetId="7">#REF!</definedName>
    <definedName name="건설기계조장991">#REF!</definedName>
    <definedName name="건설기계조장992" localSheetId="7">#REF!</definedName>
    <definedName name="건설기계조장992">#REF!</definedName>
    <definedName name="건장">#REF!</definedName>
    <definedName name="건접노무비4">#REF!</definedName>
    <definedName name="건축" hidden="1">{#N/A,#N/A,TRUE,"토적및재료집계";#N/A,#N/A,TRUE,"토적및재료집계";#N/A,#N/A,TRUE,"단위량"}</definedName>
    <definedName name="건축관급">#REF!</definedName>
    <definedName name="건축명">#REF!</definedName>
    <definedName name="건축목공" localSheetId="7">#REF!</definedName>
    <definedName name="건축목공">#REF!</definedName>
    <definedName name="건축목공001" localSheetId="7">#REF!</definedName>
    <definedName name="건축목공001">#REF!</definedName>
    <definedName name="건축목공002" localSheetId="7">#REF!</definedName>
    <definedName name="건축목공002">#REF!</definedName>
    <definedName name="건축목공011" localSheetId="7">#REF!</definedName>
    <definedName name="건축목공011">#REF!</definedName>
    <definedName name="건축목공012" localSheetId="7">#REF!</definedName>
    <definedName name="건축목공012">#REF!</definedName>
    <definedName name="건축목공982" localSheetId="7">#REF!</definedName>
    <definedName name="건축목공982">#REF!</definedName>
    <definedName name="건축목공991" localSheetId="7">#REF!</definedName>
    <definedName name="건축목공991">#REF!</definedName>
    <definedName name="건축목공992" localSheetId="7">#REF!</definedName>
    <definedName name="건축목공992">#REF!</definedName>
    <definedName name="건축원가" hidden="1">[196]전기!$B$4:$B$163</definedName>
    <definedName name="게" hidden="1">{#N/A,#N/A,TRUE,"토적및재료집계";#N/A,#N/A,TRUE,"토적및재료집계";#N/A,#N/A,TRUE,"단위량"}</definedName>
    <definedName name="게게">[191]!Macro7</definedName>
    <definedName name="게이트">[197]단가!$B$35</definedName>
    <definedName name="겨" hidden="1">{"'용역비'!$A$4:$C$8"}</definedName>
    <definedName name="겨겨">[191]!Macro5</definedName>
    <definedName name="겨산">[198]철거산출근거!#REF!</definedName>
    <definedName name="겨울">#REF!</definedName>
    <definedName name="겨ㅏㅅ" hidden="1">{#N/A,#N/A,TRUE,"토적및재료집계";#N/A,#N/A,TRUE,"토적및재료집계";#N/A,#N/A,TRUE,"단위량"}</definedName>
    <definedName name="격벽상부">#REF!</definedName>
    <definedName name="격벽이격BY사각">[58]일반수량!#REF!</definedName>
    <definedName name="격벽하부">#REF!</definedName>
    <definedName name="견" localSheetId="7">#REF!,#REF!</definedName>
    <definedName name="견">#REF!,#REF!</definedName>
    <definedName name="견적" localSheetId="7">#REF!</definedName>
    <definedName name="견적">#REF!</definedName>
    <definedName name="견적1">#REF!</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LIST">Dlog_Show</definedName>
    <definedName name="견적갑">#REF!</definedName>
    <definedName name="견적갑지">#REF!</definedName>
    <definedName name="견적금액">#N/A</definedName>
    <definedName name="견적단가">[199]견적단가!$A$3:$K$131</definedName>
    <definedName name="견적대비" localSheetId="7" hidden="1">#REF!</definedName>
    <definedName name="견적대비" hidden="1">#REF!</definedName>
    <definedName name="견적대비표">#REF!</definedName>
    <definedName name="견적사항요약">[0]!견적사항요약</definedName>
    <definedName name="견적서" localSheetId="7">#REF!</definedName>
    <definedName name="견적서">#REF!</definedName>
    <definedName name="견적서2" hidden="1">{#N/A,#N/A,FALSE,"운반시간"}</definedName>
    <definedName name="견적의뢰1">#REF!</definedName>
    <definedName name="견적제출보고서">#REF!</definedName>
    <definedName name="견적조건" hidden="1">{#N/A,#N/A,FALSE,"CCTV"}</definedName>
    <definedName name="견적조건8" hidden="1">{#N/A,#N/A,FALSE,"CCTV"}</definedName>
    <definedName name="견적탱크">#REF!</definedName>
    <definedName name="견적품의">#REF!</definedName>
    <definedName name="견적회사현황표">#REF!</definedName>
    <definedName name="견출공">#REF!</definedName>
    <definedName name="견출공001" localSheetId="7">#REF!</definedName>
    <definedName name="견출공001">#REF!</definedName>
    <definedName name="견출공002" localSheetId="7">#REF!</definedName>
    <definedName name="견출공002">#REF!</definedName>
    <definedName name="견출공011" localSheetId="7">#REF!</definedName>
    <definedName name="견출공011">#REF!</definedName>
    <definedName name="견출공012" localSheetId="7">#REF!</definedName>
    <definedName name="견출공012">#REF!</definedName>
    <definedName name="견출공982" localSheetId="7">#REF!</definedName>
    <definedName name="견출공982">#REF!</definedName>
    <definedName name="견출공991" localSheetId="7">#REF!</definedName>
    <definedName name="견출공991">#REF!</definedName>
    <definedName name="견출공992" localSheetId="7">#REF!</definedName>
    <definedName name="견출공992">#REF!</definedName>
    <definedName name="결과">[0]!결과</definedName>
    <definedName name="결속선">[192]단가!$A$18</definedName>
    <definedName name="결재" hidden="1">{#N/A,#N/A,FALSE,"포장단가"}</definedName>
    <definedName name="결정치" localSheetId="7">#REF!</definedName>
    <definedName name="결정치">#REF!</definedName>
    <definedName name="결제">#N/A</definedName>
    <definedName name="결제금액">#N/A</definedName>
    <definedName name="겹동백1002">[184]데이타!$E$145</definedName>
    <definedName name="겹동백1204">[184]데이타!$E$146</definedName>
    <definedName name="겹동백1506">[184]데이타!$E$147</definedName>
    <definedName name="겹벗R6">[184]데이타!$E$34</definedName>
    <definedName name="겹벗R8">[184]데이타!$E$35</definedName>
    <definedName name="겹철쭉">[119]단가!$A$143</definedName>
    <definedName name="겹철쭉0304">[184]데이타!$E$36</definedName>
    <definedName name="겹철쭉0506">[184]데이타!$E$37</definedName>
    <definedName name="겹철쭉0608">[184]데이타!$E$38</definedName>
    <definedName name="겹철쭉0810">[184]데이타!$E$39</definedName>
    <definedName name="겹철쭉0812">[184]데이타!$E$40</definedName>
    <definedName name="겹철쭉6노무">[183]수목일위!#REF!</definedName>
    <definedName name="겹철쭉6재료">[183]수목일위!#REF!</definedName>
    <definedName name="겹철쭉8노무">[183]수목일위!#REF!</definedName>
    <definedName name="겹철쭉8재료">[183]수목일위!#REF!</definedName>
    <definedName name="경">#REF!</definedName>
    <definedName name="경0907003">#REF!</definedName>
    <definedName name="경6907001">#REF!</definedName>
    <definedName name="경6907004">#REF!</definedName>
    <definedName name="경6907005">#REF!</definedName>
    <definedName name="경6907006">#REF!</definedName>
    <definedName name="경6907007">#REF!</definedName>
    <definedName name="경6907008">#REF!</definedName>
    <definedName name="경6907009">#REF!</definedName>
    <definedName name="경6907010">#REF!</definedName>
    <definedName name="경6907011">#REF!</definedName>
    <definedName name="경6907012">#REF!</definedName>
    <definedName name="경6907013">#REF!</definedName>
    <definedName name="경6907014">#REF!</definedName>
    <definedName name="경6908002">#REF!</definedName>
    <definedName name="경6908003">#REF!</definedName>
    <definedName name="경6908004">#REF!</definedName>
    <definedName name="경6908005">#REF!</definedName>
    <definedName name="경6908006">#REF!</definedName>
    <definedName name="경6908007">#REF!</definedName>
    <definedName name="경6908008">#REF!</definedName>
    <definedName name="경6908009">#REF!</definedName>
    <definedName name="경6908031">#REF!</definedName>
    <definedName name="경6908032">#REF!</definedName>
    <definedName name="경6908033">#REF!</definedName>
    <definedName name="경6908034">#REF!</definedName>
    <definedName name="경6908035">#REF!</definedName>
    <definedName name="경6908036">#REF!</definedName>
    <definedName name="경6908037">#REF!</definedName>
    <definedName name="경6908038">#REF!</definedName>
    <definedName name="경6910002">#REF!</definedName>
    <definedName name="경6910004">#REF!</definedName>
    <definedName name="경6910006">#REF!</definedName>
    <definedName name="경6910007">#REF!</definedName>
    <definedName name="경6910008">#REF!</definedName>
    <definedName name="경6910009">#REF!</definedName>
    <definedName name="경6910010">#REF!</definedName>
    <definedName name="경6910011">#REF!</definedName>
    <definedName name="경6910012">#REF!</definedName>
    <definedName name="경6911002">#REF!</definedName>
    <definedName name="경6912008">#REF!</definedName>
    <definedName name="경6912009">#REF!</definedName>
    <definedName name="경6912010">#REF!</definedName>
    <definedName name="경6912011">#REF!</definedName>
    <definedName name="경6912012">#REF!</definedName>
    <definedName name="경6912013">#REF!</definedName>
    <definedName name="경6912014">#REF!</definedName>
    <definedName name="경6912016">#REF!</definedName>
    <definedName name="경6914001">#REF!</definedName>
    <definedName name="경6917001">#REF!</definedName>
    <definedName name="경6917002">#REF!</definedName>
    <definedName name="경6917003">#REF!</definedName>
    <definedName name="경6917004">#REF!</definedName>
    <definedName name="경6917005">#REF!</definedName>
    <definedName name="경6917308">#REF!</definedName>
    <definedName name="경6917309">#REF!</definedName>
    <definedName name="경6917310">#REF!</definedName>
    <definedName name="경6917311">#REF!</definedName>
    <definedName name="경6917312">#REF!</definedName>
    <definedName name="경6918003">#REF!</definedName>
    <definedName name="경6918004">#REF!</definedName>
    <definedName name="경6918005">#REF!</definedName>
    <definedName name="경6918006">#REF!</definedName>
    <definedName name="경6918007">#REF!</definedName>
    <definedName name="경6918008">#REF!</definedName>
    <definedName name="경6918009">#REF!</definedName>
    <definedName name="경6918010">#REF!</definedName>
    <definedName name="경6918011">#REF!</definedName>
    <definedName name="경6918012">#REF!</definedName>
    <definedName name="경6918013">#REF!</definedName>
    <definedName name="경6918014">#REF!</definedName>
    <definedName name="경6918102">#REF!</definedName>
    <definedName name="경6918103">#REF!</definedName>
    <definedName name="경6918104">#REF!</definedName>
    <definedName name="경6918105">#REF!</definedName>
    <definedName name="경6918106">#REF!</definedName>
    <definedName name="경6918107">#REF!</definedName>
    <definedName name="경6918108">#REF!</definedName>
    <definedName name="경6918109">#REF!</definedName>
    <definedName name="경6919007">#REF!</definedName>
    <definedName name="경6919008">#REF!</definedName>
    <definedName name="경6919009">#REF!</definedName>
    <definedName name="경6919010">#REF!</definedName>
    <definedName name="경6919011">#REF!</definedName>
    <definedName name="경6919012">#REF!</definedName>
    <definedName name="경6922002">#REF!</definedName>
    <definedName name="경6922004">#REF!</definedName>
    <definedName name="경6922006">#REF!</definedName>
    <definedName name="경6922007">#REF!</definedName>
    <definedName name="경6922008">#REF!</definedName>
    <definedName name="경6922009">#REF!</definedName>
    <definedName name="경6922010">#REF!</definedName>
    <definedName name="경6922140">#REF!</definedName>
    <definedName name="경6922142">#REF!</definedName>
    <definedName name="경6922143">#REF!</definedName>
    <definedName name="경6922144">#REF!</definedName>
    <definedName name="경6923007">#REF!</definedName>
    <definedName name="경6923008">#REF!</definedName>
    <definedName name="경6923009">#REF!</definedName>
    <definedName name="경6923010">#REF!</definedName>
    <definedName name="경6923011">#REF!</definedName>
    <definedName name="경6926003">#REF!</definedName>
    <definedName name="경6926004">#REF!</definedName>
    <definedName name="경6926005">#REF!</definedName>
    <definedName name="경6926006">#REF!</definedName>
    <definedName name="경6926007">#REF!</definedName>
    <definedName name="경6926008">#REF!</definedName>
    <definedName name="경6926009">#REF!</definedName>
    <definedName name="경6926010">#REF!</definedName>
    <definedName name="경6926011">#REF!</definedName>
    <definedName name="경6926012">#REF!</definedName>
    <definedName name="경6926030">#REF!</definedName>
    <definedName name="경6926032">#REF!</definedName>
    <definedName name="경6926033">#REF!</definedName>
    <definedName name="경6926034">#REF!</definedName>
    <definedName name="경6926035">#REF!</definedName>
    <definedName name="경6926036">#REF!</definedName>
    <definedName name="경6926038">#REF!</definedName>
    <definedName name="경6926050">#REF!</definedName>
    <definedName name="경6926052">#REF!</definedName>
    <definedName name="경6926053">#REF!</definedName>
    <definedName name="경6926054">#REF!</definedName>
    <definedName name="경6926055">#REF!</definedName>
    <definedName name="경6927001">#REF!</definedName>
    <definedName name="경6927002">#REF!</definedName>
    <definedName name="경6927003">#REF!</definedName>
    <definedName name="경6927004">#REF!</definedName>
    <definedName name="경6927005">#REF!</definedName>
    <definedName name="경6927006">#REF!</definedName>
    <definedName name="경6927007">#REF!</definedName>
    <definedName name="경6927008">#REF!</definedName>
    <definedName name="경6927009">#REF!</definedName>
    <definedName name="경6927010">#REF!</definedName>
    <definedName name="경6933006">#REF!</definedName>
    <definedName name="경6933007">#REF!</definedName>
    <definedName name="경6933008">#REF!</definedName>
    <definedName name="경6933009">#REF!</definedName>
    <definedName name="경6933010">#REF!</definedName>
    <definedName name="경6933011">#REF!</definedName>
    <definedName name="경6933012">#REF!</definedName>
    <definedName name="경6933014">#REF!</definedName>
    <definedName name="경6934006">#REF!</definedName>
    <definedName name="경6934007">#REF!</definedName>
    <definedName name="경6934008">#REF!</definedName>
    <definedName name="경6934009">#REF!</definedName>
    <definedName name="경6934010">#REF!</definedName>
    <definedName name="경6934011">#REF!</definedName>
    <definedName name="경6934012">#REF!</definedName>
    <definedName name="경6934014">#REF!</definedName>
    <definedName name="경6935012">#REF!</definedName>
    <definedName name="경6936009">#REF!</definedName>
    <definedName name="경6936010">#REF!</definedName>
    <definedName name="경6936012">#REF!</definedName>
    <definedName name="경6943101">#REF!</definedName>
    <definedName name="경6943102">#REF!</definedName>
    <definedName name="경6943103">#REF!</definedName>
    <definedName name="경6943104">#REF!</definedName>
    <definedName name="경6943105">#REF!</definedName>
    <definedName name="경6943106">#REF!</definedName>
    <definedName name="경6943107">#REF!</definedName>
    <definedName name="경6946141">#REF!</definedName>
    <definedName name="경6946142">#REF!</definedName>
    <definedName name="경6946143">#REF!</definedName>
    <definedName name="경6946144">#REF!</definedName>
    <definedName name="경6946145">#REF!</definedName>
    <definedName name="경6946146">#REF!</definedName>
    <definedName name="경6946147">#REF!</definedName>
    <definedName name="경6946148">#REF!</definedName>
    <definedName name="경6946149">#REF!</definedName>
    <definedName name="경6946150">#REF!</definedName>
    <definedName name="경6946189">#REF!</definedName>
    <definedName name="경6946190">#REF!</definedName>
    <definedName name="경6946192">#REF!</definedName>
    <definedName name="경6946342">#REF!</definedName>
    <definedName name="경6946343">#REF!</definedName>
    <definedName name="경6946344">#REF!</definedName>
    <definedName name="경6946345">#REF!</definedName>
    <definedName name="경6946346">#REF!</definedName>
    <definedName name="경6946347">#REF!</definedName>
    <definedName name="경6946348">#REF!</definedName>
    <definedName name="경6946349">#REF!</definedName>
    <definedName name="경6946387">#REF!</definedName>
    <definedName name="경6946388">#REF!</definedName>
    <definedName name="경6946389">#REF!</definedName>
    <definedName name="경6946390">#REF!</definedName>
    <definedName name="경6946391">#REF!</definedName>
    <definedName name="경6946392">#REF!</definedName>
    <definedName name="경6946393">#REF!</definedName>
    <definedName name="경6946394">#REF!</definedName>
    <definedName name="경6946395">#REF!</definedName>
    <definedName name="경6946397">#REF!</definedName>
    <definedName name="경6946491">#REF!</definedName>
    <definedName name="경6946590">#REF!</definedName>
    <definedName name="경6946591">#REF!</definedName>
    <definedName name="경6946592">#REF!</definedName>
    <definedName name="경6947109">#REF!</definedName>
    <definedName name="경6947111">#REF!</definedName>
    <definedName name="경6948001">#REF!</definedName>
    <definedName name="경6949200">#REF!</definedName>
    <definedName name="경6949201">#REF!</definedName>
    <definedName name="경6949202">#REF!</definedName>
    <definedName name="경6949203">#REF!</definedName>
    <definedName name="경6949204">#REF!</definedName>
    <definedName name="경6949205">#REF!</definedName>
    <definedName name="경6949206">#REF!</definedName>
    <definedName name="경6949207">#REF!</definedName>
    <definedName name="경6949208">#REF!</definedName>
    <definedName name="경6953069">#REF!</definedName>
    <definedName name="경6953070">#REF!</definedName>
    <definedName name="경6953071">#REF!</definedName>
    <definedName name="경6954146">#REF!</definedName>
    <definedName name="경6954147">#REF!</definedName>
    <definedName name="경6954148">#REF!</definedName>
    <definedName name="경6956119">#REF!</definedName>
    <definedName name="경6956120">#REF!</definedName>
    <definedName name="경6956121">#REF!</definedName>
    <definedName name="경6959002">#REF!</definedName>
    <definedName name="경6959003">#REF!</definedName>
    <definedName name="경6959004">#REF!</definedName>
    <definedName name="경6959005">#REF!</definedName>
    <definedName name="경6960009">#REF!</definedName>
    <definedName name="경6960203">#REF!</definedName>
    <definedName name="경6962021">#REF!</definedName>
    <definedName name="경6962058">#REF!</definedName>
    <definedName name="경6962104">#REF!</definedName>
    <definedName name="경6962106">#REF!</definedName>
    <definedName name="경6962107">#REF!</definedName>
    <definedName name="경6962201">#REF!</definedName>
    <definedName name="경6962202">#REF!</definedName>
    <definedName name="경6962203">#REF!</definedName>
    <definedName name="경6962204">#REF!</definedName>
    <definedName name="경6962205">#REF!</definedName>
    <definedName name="경6962408">#REF!</definedName>
    <definedName name="경6962409">#REF!</definedName>
    <definedName name="경6963000">#REF!</definedName>
    <definedName name="경6963001">#REF!</definedName>
    <definedName name="경6963004">#REF!</definedName>
    <definedName name="경6963011">#REF!</definedName>
    <definedName name="경6965002">#REF!</definedName>
    <definedName name="경6967001">#REF!</definedName>
    <definedName name="경6968002">#REF!</definedName>
    <definedName name="경6968004">#REF!</definedName>
    <definedName name="경6968020">#REF!</definedName>
    <definedName name="경6969003">#REF!</definedName>
    <definedName name="경6969004">#REF!</definedName>
    <definedName name="경6969168">#REF!</definedName>
    <definedName name="경6970004">#REF!</definedName>
    <definedName name="경6970013">#REF!</definedName>
    <definedName name="경6970014">#REF!</definedName>
    <definedName name="경6971200">#REF!</definedName>
    <definedName name="경6971204">#REF!</definedName>
    <definedName name="경6974505">#REF!</definedName>
    <definedName name="경6982006">#REF!</definedName>
    <definedName name="경6982007">#REF!</definedName>
    <definedName name="경6982008">#REF!</definedName>
    <definedName name="경6982009">#REF!</definedName>
    <definedName name="경6982010">#REF!</definedName>
    <definedName name="경6982012">#REF!</definedName>
    <definedName name="경6982081">#REF!</definedName>
    <definedName name="경6982082">#REF!</definedName>
    <definedName name="경6982083">#REF!</definedName>
    <definedName name="경6982084">#REF!</definedName>
    <definedName name="경6982085">#REF!</definedName>
    <definedName name="경6982086">#REF!</definedName>
    <definedName name="경6982087">#REF!</definedName>
    <definedName name="경6982088">#REF!</definedName>
    <definedName name="경6982089">#REF!</definedName>
    <definedName name="경6982090">#REF!</definedName>
    <definedName name="경6982091">#REF!</definedName>
    <definedName name="경6982092">#REF!</definedName>
    <definedName name="경6982165">#REF!</definedName>
    <definedName name="경6982166">#REF!</definedName>
    <definedName name="경6982167">#REF!</definedName>
    <definedName name="경6982168">#REF!</definedName>
    <definedName name="경6982174">#REF!</definedName>
    <definedName name="경6982175">#REF!</definedName>
    <definedName name="경6982176">#REF!</definedName>
    <definedName name="경6982177">#REF!</definedName>
    <definedName name="경6982178">#REF!</definedName>
    <definedName name="경6982179">#REF!</definedName>
    <definedName name="경6982180">#REF!</definedName>
    <definedName name="경6982181">#REF!</definedName>
    <definedName name="경6982182">#REF!</definedName>
    <definedName name="경6982185">#REF!</definedName>
    <definedName name="경6982186">#REF!</definedName>
    <definedName name="경6982260">#REF!</definedName>
    <definedName name="경6982261">#REF!</definedName>
    <definedName name="경6982265">#REF!</definedName>
    <definedName name="경6982266">#REF!</definedName>
    <definedName name="경6982267">#REF!</definedName>
    <definedName name="경6982268">#REF!</definedName>
    <definedName name="경6982269">#REF!</definedName>
    <definedName name="경6982270">#REF!</definedName>
    <definedName name="경6982272">#REF!</definedName>
    <definedName name="경6982294">#REF!</definedName>
    <definedName name="경6982295">#REF!</definedName>
    <definedName name="경6982296">#REF!</definedName>
    <definedName name="경6982297">#REF!</definedName>
    <definedName name="경6982299">#REF!</definedName>
    <definedName name="경6982303">#REF!</definedName>
    <definedName name="경6982304">#REF!</definedName>
    <definedName name="경6982320">#REF!</definedName>
    <definedName name="경6982321">#REF!</definedName>
    <definedName name="경6982322">#REF!</definedName>
    <definedName name="경6982323">#REF!</definedName>
    <definedName name="경6982324">#REF!</definedName>
    <definedName name="경6982325">#REF!</definedName>
    <definedName name="경6982326">#REF!</definedName>
    <definedName name="경6982328">#REF!</definedName>
    <definedName name="경6982487">#REF!</definedName>
    <definedName name="경6982488">#REF!</definedName>
    <definedName name="경6982489">#REF!</definedName>
    <definedName name="경6982490">#REF!</definedName>
    <definedName name="경6982491">#REF!</definedName>
    <definedName name="경6982492">#REF!</definedName>
    <definedName name="경6982501">#REF!</definedName>
    <definedName name="경6982502">#REF!</definedName>
    <definedName name="경6982503">#REF!</definedName>
    <definedName name="경6982504">#REF!</definedName>
    <definedName name="경6982505">#REF!</definedName>
    <definedName name="경6982506">#REF!</definedName>
    <definedName name="경6982512">#REF!</definedName>
    <definedName name="경6982513">#REF!</definedName>
    <definedName name="경6982514">#REF!</definedName>
    <definedName name="경6982515">#REF!</definedName>
    <definedName name="경6982516">#REF!</definedName>
    <definedName name="경6985001">#REF!</definedName>
    <definedName name="경6985003">#REF!</definedName>
    <definedName name="경6985004">#REF!</definedName>
    <definedName name="경6985006">#REF!</definedName>
    <definedName name="경6985007">#REF!</definedName>
    <definedName name="경6985008">#REF!</definedName>
    <definedName name="경6985009">#REF!</definedName>
    <definedName name="경6985010">#REF!</definedName>
    <definedName name="경6985011">#REF!</definedName>
    <definedName name="경6985012">#REF!</definedName>
    <definedName name="경6985015">#REF!</definedName>
    <definedName name="경6985016">#REF!</definedName>
    <definedName name="경6985017">#REF!</definedName>
    <definedName name="경6985018">#REF!</definedName>
    <definedName name="경6985019">#REF!</definedName>
    <definedName name="경6985020">#REF!</definedName>
    <definedName name="경6985021">#REF!</definedName>
    <definedName name="경6986011">#REF!</definedName>
    <definedName name="경6999050">#REF!</definedName>
    <definedName name="경6999051">#REF!</definedName>
    <definedName name="경6999053">#REF!</definedName>
    <definedName name="경6999054">#REF!</definedName>
    <definedName name="경6999055">#REF!</definedName>
    <definedName name="경6999056">#REF!</definedName>
    <definedName name="경6999057">#REF!</definedName>
    <definedName name="경6999058">#REF!</definedName>
    <definedName name="경6999059">#REF!</definedName>
    <definedName name="경6999060">#REF!</definedName>
    <definedName name="경6999061">#REF!</definedName>
    <definedName name="경6999062">#REF!</definedName>
    <definedName name="경6999063">#REF!</definedName>
    <definedName name="경6999066">#REF!</definedName>
    <definedName name="경6999067">#REF!</definedName>
    <definedName name="경6999068">#REF!</definedName>
    <definedName name="경6999069">#REF!</definedName>
    <definedName name="경6999070">#REF!</definedName>
    <definedName name="경6999071">#REF!</definedName>
    <definedName name="경6999072">#REF!</definedName>
    <definedName name="경6999073">#REF!</definedName>
    <definedName name="경6999074">#REF!</definedName>
    <definedName name="경6999076">#REF!</definedName>
    <definedName name="경6999078">#REF!</definedName>
    <definedName name="경6999079">#REF!</definedName>
    <definedName name="경6999080">#REF!</definedName>
    <definedName name="경6999081">#REF!</definedName>
    <definedName name="경6999082">#REF!</definedName>
    <definedName name="경6999083">#REF!</definedName>
    <definedName name="경6999084">#REF!</definedName>
    <definedName name="경6999085">#REF!</definedName>
    <definedName name="경6999086">#REF!</definedName>
    <definedName name="경6999088">#REF!</definedName>
    <definedName name="경6999089">#REF!</definedName>
    <definedName name="경6999090">#REF!</definedName>
    <definedName name="경6999091">#REF!</definedName>
    <definedName name="경6999092">#REF!</definedName>
    <definedName name="경6999093">#REF!</definedName>
    <definedName name="경6999094">#REF!</definedName>
    <definedName name="경6999095">#REF!</definedName>
    <definedName name="경6999096">#REF!</definedName>
    <definedName name="경6999098">#REF!</definedName>
    <definedName name="경6999099">#REF!</definedName>
    <definedName name="경6999100">#REF!</definedName>
    <definedName name="경6999101">#REF!</definedName>
    <definedName name="경6999102">#REF!</definedName>
    <definedName name="경6999104">#REF!</definedName>
    <definedName name="경6999105">#REF!</definedName>
    <definedName name="경6999106">#REF!</definedName>
    <definedName name="경6999107">#REF!</definedName>
    <definedName name="경6999108">#REF!</definedName>
    <definedName name="경6999110">#REF!</definedName>
    <definedName name="경6999111">#REF!</definedName>
    <definedName name="경6999112">#REF!</definedName>
    <definedName name="경6999113">#REF!</definedName>
    <definedName name="경6999114">#REF!</definedName>
    <definedName name="경6999115">#REF!</definedName>
    <definedName name="경6999116">#REF!</definedName>
    <definedName name="경6999117">#REF!</definedName>
    <definedName name="경6999118">#REF!</definedName>
    <definedName name="경6999119">#REF!</definedName>
    <definedName name="경6999120">#REF!</definedName>
    <definedName name="경6999121">#REF!</definedName>
    <definedName name="경6999122">#REF!</definedName>
    <definedName name="경간">[58]일반수량!#REF!</definedName>
    <definedName name="경계석노무">[183]수목일위!#REF!</definedName>
    <definedName name="경계석재료">[183]수목일위!#REF!</definedName>
    <definedName name="경관" localSheetId="7">#REF!</definedName>
    <definedName name="경관">#REF!</definedName>
    <definedName name="경기노임" localSheetId="7">#REF!</definedName>
    <definedName name="경기노임">#REF!</definedName>
    <definedName name="경동연선14">#REF!</definedName>
    <definedName name="경동연선200">#REF!</definedName>
    <definedName name="경동연선22">#REF!</definedName>
    <definedName name="경동연선5.5">#REF!</definedName>
    <definedName name="경동연선8">#REF!</definedName>
    <definedName name="경로당" hidden="1">{#N/A,#N/A,TRUE,"토적및재료집계";#N/A,#N/A,TRUE,"토적및재료집계";#N/A,#N/A,TRUE,"단위량"}</definedName>
    <definedName name="경비" localSheetId="7">#REF!</definedName>
    <definedName name="경비">#REF!</definedName>
    <definedName name="經費">#REF!</definedName>
    <definedName name="경비2">#REF!</definedName>
    <definedName name="경비3">#REF!</definedName>
    <definedName name="경비4">#REF!</definedName>
    <definedName name="경비fac">#REF!</definedName>
    <definedName name="경비계">[187]총괄서!#REF!</definedName>
    <definedName name="경비금액">#REF!</definedName>
    <definedName name="경비단가">#REF!</definedName>
    <definedName name="경비대비율">[200]VST재료산출!#REF!</definedName>
    <definedName name="경비배부율">#REF!</definedName>
    <definedName name="경비요율">[187]총괄서!#REF!</definedName>
    <definedName name="경비율" localSheetId="7">#REF!</definedName>
    <definedName name="경비율">#REF!</definedName>
    <definedName name="경비집계" hidden="1">{"'용역비'!$A$4:$C$8"}</definedName>
    <definedName name="경비합">#REF!</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순">BlankMacro1</definedName>
    <definedName name="경암">#REF!</definedName>
    <definedName name="경용">#REF!</definedName>
    <definedName name="경우" hidden="1">{#N/A,#N/A,FALSE,"명세표"}</definedName>
    <definedName name="경운기" hidden="1">{#N/A,#N/A,FALSE,"포장단가"}</definedName>
    <definedName name="경유">#REF!</definedName>
    <definedName name="경유가격">#N/A</definedName>
    <definedName name="계" localSheetId="7">#REF!</definedName>
    <definedName name="계">#REF!</definedName>
    <definedName name="계_①___⑦">#REF!</definedName>
    <definedName name="계_장_공">#REF!</definedName>
    <definedName name="계1">#REF!</definedName>
    <definedName name="계2">#REF!</definedName>
    <definedName name="계3">#REF!</definedName>
    <definedName name="계4">#REF!</definedName>
    <definedName name="계곡부침사지">#N/A</definedName>
    <definedName name="계국">#REF!</definedName>
    <definedName name="계대">#REF!</definedName>
    <definedName name="계령">#REF!</definedName>
    <definedName name="계산값5">#REF!</definedName>
    <definedName name="계산서2">#N/A</definedName>
    <definedName name="계산조건" localSheetId="7">#REF!,#REF!</definedName>
    <definedName name="계산조건">#REF!,#REF!</definedName>
    <definedName name="계산조건1" localSheetId="7">'[65]ⴭⴭⴭⴭ'!Macro6</definedName>
    <definedName name="계산조건1">'[65]ⴭⴭⴭⴭ'!Macro6</definedName>
    <definedName name="계산조도">#REF!</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B5">[184]데이타!$E$41</definedName>
    <definedName name="계수B6">[184]데이타!$E$42</definedName>
    <definedName name="계수B8">[184]데이타!$E$43</definedName>
    <definedName name="계수나무6노무">#REF!</definedName>
    <definedName name="계수나무6재료">#REF!</definedName>
    <definedName name="계약방법">#REF!</definedName>
    <definedName name="계약보증금납부서" localSheetId="7">#REF!</definedName>
    <definedName name="계약보증금납부서">#REF!</definedName>
    <definedName name="계약서" localSheetId="7">#REF!</definedName>
    <definedName name="계약서">#REF!</definedName>
    <definedName name="계약의뢰" hidden="1">#REF!</definedName>
    <definedName name="계약조건" hidden="1">{#N/A,#N/A,FALSE,"구조2"}</definedName>
    <definedName name="계장">#REF!</definedName>
    <definedName name="계장공" localSheetId="7">#REF!</definedName>
    <definedName name="계장공">#REF!</definedName>
    <definedName name="계장공001" localSheetId="7">#REF!</definedName>
    <definedName name="계장공001">#REF!</definedName>
    <definedName name="계장공002" localSheetId="7">#REF!</definedName>
    <definedName name="계장공002">#REF!</definedName>
    <definedName name="계장공011" localSheetId="7">#REF!</definedName>
    <definedName name="계장공011">#REF!</definedName>
    <definedName name="계장공012" localSheetId="7">#REF!</definedName>
    <definedName name="계장공012">#REF!</definedName>
    <definedName name="계장공982" localSheetId="7">#REF!</definedName>
    <definedName name="계장공982">#REF!</definedName>
    <definedName name="계장공991" localSheetId="7">#REF!</definedName>
    <definedName name="계장공991">#REF!</definedName>
    <definedName name="계장공992" localSheetId="7">#REF!</definedName>
    <definedName name="계장공992">#REF!</definedName>
    <definedName name="계측" hidden="1">{#N/A,#N/A,FALSE,"단가표지"}</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경비">[201]계측제어설비!#REF!</definedName>
    <definedName name="계측기기노무비">[201]계측제어설비!#REF!</definedName>
    <definedName name="계측기기재료비">[201]계측제어설비!#REF!</definedName>
    <definedName name="계현">#REF!</definedName>
    <definedName name="계획고1">#REF!</definedName>
    <definedName name="계획표">#REF!</definedName>
    <definedName name="고">#REF!</definedName>
    <definedName name="고강직경D13">#REF!</definedName>
    <definedName name="고강직경D16_25">#REF!</definedName>
    <definedName name="고강직경D29_35">#REF!</definedName>
    <definedName name="고고">[0]!고고</definedName>
    <definedName name="고고고">[0]!고고고</definedName>
    <definedName name="고광3">[184]데이타!$E$44</definedName>
    <definedName name="고광5">[184]데이타!$E$45</definedName>
    <definedName name="고급">#REF!</definedName>
    <definedName name="고급기술자노무비">'[202]용역비내역-진짜'!#REF!</definedName>
    <definedName name="고급단가">#REF!</definedName>
    <definedName name="고급선원">#REF!</definedName>
    <definedName name="고급선원001" localSheetId="7">#REF!</definedName>
    <definedName name="고급선원001">#REF!</definedName>
    <definedName name="고급선원002" localSheetId="7">#REF!</definedName>
    <definedName name="고급선원002">#REF!</definedName>
    <definedName name="고급선원011" localSheetId="7">#REF!</definedName>
    <definedName name="고급선원011">#REF!</definedName>
    <definedName name="고급선원012" localSheetId="7">#REF!</definedName>
    <definedName name="고급선원012">#REF!</definedName>
    <definedName name="고급선원982" localSheetId="7">#REF!</definedName>
    <definedName name="고급선원982">#REF!</definedName>
    <definedName name="고급선원991" localSheetId="7">#REF!</definedName>
    <definedName name="고급선원991">#REF!</definedName>
    <definedName name="고급선원992" localSheetId="7">#REF!</definedName>
    <definedName name="고급선원992">#REF!</definedName>
    <definedName name="고급원자력비파괴시험공">#REF!</definedName>
    <definedName name="고급원자력비파괴시험공001" localSheetId="7">#REF!</definedName>
    <definedName name="고급원자력비파괴시험공001">#REF!</definedName>
    <definedName name="고급원자력비파괴시험공002" localSheetId="7">#REF!</definedName>
    <definedName name="고급원자력비파괴시험공002">#REF!</definedName>
    <definedName name="고급원자력비파괴시험공011" localSheetId="7">#REF!</definedName>
    <definedName name="고급원자력비파괴시험공011">#REF!</definedName>
    <definedName name="고급원자력비파괴시험공012" localSheetId="7">#REF!</definedName>
    <definedName name="고급원자력비파괴시험공012">#REF!</definedName>
    <definedName name="고급원자력비파괴시험공982" localSheetId="7">#REF!</definedName>
    <definedName name="고급원자력비파괴시험공982">#REF!</definedName>
    <definedName name="고급원자력비파괴시험공991" localSheetId="7">#REF!</definedName>
    <definedName name="고급원자력비파괴시험공991">#REF!</definedName>
    <definedName name="고급원자력비파괴시험공992" localSheetId="7">#REF!</definedName>
    <definedName name="고급원자력비파괴시험공992">#REF!</definedName>
    <definedName name="고급전체">#REF!</definedName>
    <definedName name="고급할증">#REF!</definedName>
    <definedName name="고기" hidden="1">{"'표지'!$B$1:$H$20","'표지'!$B$7:$D$10"}</definedName>
    <definedName name="고문" hidden="1">{#N/A,#N/A,FALSE,"현장 NCR 분석";#N/A,#N/A,FALSE,"현장품질감사";#N/A,#N/A,FALSE,"현장품질감사"}</definedName>
    <definedName name="고배" localSheetId="7">[87]설계예산서!#REF!</definedName>
    <definedName name="고배">[87]설계예산서!#REF!</definedName>
    <definedName name="고배단가2" localSheetId="7">[87]예산내역서!#REF!</definedName>
    <definedName name="고배단가2">[87]예산내역서!#REF!</definedName>
    <definedName name="고보" localSheetId="7">#REF!</definedName>
    <definedName name="고보">#REF!</definedName>
    <definedName name="고성2터널" hidden="1">{#N/A,#N/A,TRUE,"토적및재료집계";#N/A,#N/A,TRUE,"토적및재료집계";#N/A,#N/A,TRUE,"단위량"}</definedName>
    <definedName name="고압">#REF!</definedName>
    <definedName name="고압1">#REF!</definedName>
    <definedName name="고압2">#REF!</definedName>
    <definedName name="고압블럭노무">[183]수목일위!#REF!</definedName>
    <definedName name="고압블럭재료">[183]수목일위!#REF!</definedName>
    <definedName name="고압전력요금">'[203]기초입력 DATA'!$E$47</definedName>
    <definedName name="고압케이블전공" localSheetId="7">#REF!</definedName>
    <definedName name="고압케이블전공">#REF!</definedName>
    <definedName name="고압케이블전공001" localSheetId="7">#REF!</definedName>
    <definedName name="고압케이블전공001">#REF!</definedName>
    <definedName name="고압케이블전공002" localSheetId="7">#REF!</definedName>
    <definedName name="고압케이블전공002">#REF!</definedName>
    <definedName name="고압케이블전공011" localSheetId="7">#REF!</definedName>
    <definedName name="고압케이블전공011">#REF!</definedName>
    <definedName name="고압케이블전공012" localSheetId="7">#REF!</definedName>
    <definedName name="고압케이블전공012">#REF!</definedName>
    <definedName name="고압케이블전공982" localSheetId="7">#REF!</definedName>
    <definedName name="고압케이블전공982">#REF!</definedName>
    <definedName name="고압케이블전공991" localSheetId="7">#REF!</definedName>
    <definedName name="고압케이블전공991">#REF!</definedName>
    <definedName name="고압케이블전공992" localSheetId="7">#REF!</definedName>
    <definedName name="고압케이블전공992">#REF!</definedName>
    <definedName name="고양시성라공원">Dlog_Show</definedName>
    <definedName name="고용">#REF!</definedName>
    <definedName name="고용보험료">#REF!</definedName>
    <definedName name="고용보험료_산식">#REF!</definedName>
    <definedName name="고용보험료2">#REF!</definedName>
    <definedName name="고용보험료요율">#REF!</definedName>
    <definedName name="고용보험료요율_변경">#REF!</definedName>
    <definedName name="고용율">#REF!</definedName>
    <definedName name="고장">#REF!</definedName>
    <definedName name="고재" localSheetId="7">#REF!</definedName>
    <definedName name="고재">#REF!</definedName>
    <definedName name="고정경비">#REF!</definedName>
    <definedName name="고정차고부속동신설수량">'[36]30집계표'!$A$4:$O$134</definedName>
    <definedName name="고철">#REF!</definedName>
    <definedName name="고케" localSheetId="7">#REF!</definedName>
    <definedName name="고케">#REF!</definedName>
    <definedName name="고ㅗㄱ">[191]!Macro8</definedName>
    <definedName name="곡관보호공">#REF!</definedName>
    <definedName name="곡동" localSheetId="7" hidden="1">{"'Firr(선)'!$AS$1:$AY$62","'Firr(사)'!$AS$1:$AY$62","'Firr(회)'!$AS$1:$AY$62","'Firr(선)'!$L$1:$V$62","'Firr(사)'!$L$1:$V$62","'Firr(회)'!$L$1:$V$62"}</definedName>
    <definedName name="곡동" hidden="1">{"'Firr(선)'!$AS$1:$AY$62","'Firr(사)'!$AS$1:$AY$62","'Firr(회)'!$AS$1:$AY$62","'Firr(선)'!$L$1:$V$62","'Firr(사)'!$L$1:$V$62","'Firr(회)'!$L$1:$V$62"}</definedName>
    <definedName name="곡동교">ErrorHandler_1</definedName>
    <definedName name="곡동굑">ErrorHandler_1</definedName>
    <definedName name="골뱅이">#REF!</definedName>
    <definedName name="골재1">#REF!</definedName>
    <definedName name="골재사용료">#REF!</definedName>
    <definedName name="골재유용" hidden="1">#REF!</definedName>
    <definedName name="골프장" hidden="1">{#N/A,#N/A,FALSE,"전력간선"}</definedName>
    <definedName name="곰솔2508">[184]데이타!$E$46</definedName>
    <definedName name="곰솔3010">[184]데이타!$E$47</definedName>
    <definedName name="곰솔R10">[184]데이타!$E$48</definedName>
    <definedName name="곰솔R12">[184]데이타!$E$49</definedName>
    <definedName name="곰솔R15">[184]데이타!$E$50</definedName>
    <definedName name="곱">[140]DATE!$I$24:$I$85</definedName>
    <definedName name="곱곱">[204]DATE!$I$24:$I$85</definedName>
    <definedName name="공">#N/A</definedName>
    <definedName name="공______사______명">#REF!</definedName>
    <definedName name="공_____종">#REF!</definedName>
    <definedName name="공___사____원____가">#REF!</definedName>
    <definedName name="공가원가VMS\" hidden="1">{#N/A,#N/A,TRUE,"토적및재료집계";#N/A,#N/A,TRUE,"토적및재료집계";#N/A,#N/A,TRUE,"단위량"}</definedName>
    <definedName name="공간노">#N/A</definedName>
    <definedName name="공경">#REF!</definedName>
    <definedName name="공고공람비">#REF!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구">#N/A</definedName>
    <definedName name="공구및예비품">#REF!</definedName>
    <definedName name="공구손료">3%</definedName>
    <definedName name="공급">[126]내역!#REF!</definedName>
    <definedName name="공급가액" localSheetId="7">#REF!</definedName>
    <definedName name="공급가액">#REF!</definedName>
    <definedName name="공급가액1">#REF!</definedName>
    <definedName name="공급가액2">#REF!</definedName>
    <definedName name="공급가액4">#REF!</definedName>
    <definedName name="공기">[205]현장경비!#REF!</definedName>
    <definedName name="공기_배관물량">#REF!</definedName>
    <definedName name="공기1" hidden="1">#N/A</definedName>
    <definedName name="공기변실">#REF!</definedName>
    <definedName name="공내역">[206]청천내!#REF!</definedName>
    <definedName name="공내역서" hidden="1">{#N/A,#N/A,FALSE,"구조2"}</definedName>
    <definedName name="공노">#REF!</definedName>
    <definedName name="공단임대장비사용료" hidden="1">{#N/A,#N/A,FALSE,"명세표"}</definedName>
    <definedName name="공동구">#REF!</definedName>
    <definedName name="공량입니다" hidden="1">#REF!</definedName>
    <definedName name="공명">[207]도급예산내역서봉투!$C$5</definedName>
    <definedName name="공무팀">#REF!</definedName>
    <definedName name="공보">#REF!</definedName>
    <definedName name="공비" localSheetId="7">#REF!</definedName>
    <definedName name="공비">#REF!</definedName>
    <definedName name="공사">#REF!</definedName>
    <definedName name="공사감독자" localSheetId="7">#REF!</definedName>
    <definedName name="공사감독자">#REF!</definedName>
    <definedName name="공사개요">#REF!</definedName>
    <definedName name="공사금액">#REF!</definedName>
    <definedName name="공사급">#REF!</definedName>
    <definedName name="공사기간">#REF!</definedName>
    <definedName name="공사노임">#REF!</definedName>
    <definedName name="공사명" localSheetId="7">#REF!</definedName>
    <definedName name="공사명">#REF!</definedName>
    <definedName name="공사명____2001._도시고속도로_터널_지하차도_전기공사">#REF!</definedName>
    <definedName name="공사명1">"장재터널"</definedName>
    <definedName name="공사명2">"봉림1터널"</definedName>
    <definedName name="공사명3" localSheetId="7">#REF!</definedName>
    <definedName name="공사명3">#REF!</definedName>
    <definedName name="공사방향1">"대산방향"</definedName>
    <definedName name="공사방향2">"생림방향"</definedName>
    <definedName name="공사비" localSheetId="7">#REF!</definedName>
    <definedName name="공사비">#REF!</definedName>
    <definedName name="공사비산출">#REF!</definedName>
    <definedName name="공사비산출근거">#N/A</definedName>
    <definedName name="공사비집계표">[0]!공사비집계표</definedName>
    <definedName name="공사사공" hidden="1">{#N/A,#N/A,FALSE,"명세표"}</definedName>
    <definedName name="공사시방서" hidden="1">{#N/A,#N/A,FALSE,"명세표"}</definedName>
    <definedName name="공사시방서1" hidden="1">{#N/A,#N/A,FALSE,"명세표"}</definedName>
    <definedName name="공사원가" localSheetId="7">#REF!</definedName>
    <definedName name="공사원가">#REF!</definedName>
    <definedName name="공사원가계산서" hidden="1">{#N/A,#N/A,TRUE,"토적및재료집계";#N/A,#N/A,TRUE,"토적및재료집계";#N/A,#N/A,TRUE,"단위량"}</definedName>
    <definedName name="공사원가계산서경비소계">[207]공사원가계산서!$C$22</definedName>
    <definedName name="공사원가계산서노무비">[207]공사원가계산서!$C$9</definedName>
    <definedName name="공사원가계산서재료비">[207]공사원가계산서!$C$6</definedName>
    <definedName name="공사원가명세서">#REF!</definedName>
    <definedName name="공사원가요율" hidden="1">{#N/A,#N/A,FALSE,"명세표"}</definedName>
    <definedName name="공사일정">#REF!</definedName>
    <definedName name="공사임율산출">#REF!</definedName>
    <definedName name="공사잔금">#N/A</definedName>
    <definedName name="공사준공표시석" hidden="1">{#N/A,#N/A,FALSE,"골재소요량";#N/A,#N/A,FALSE,"골재소요량"}</definedName>
    <definedName name="공사집">#REF!</definedName>
    <definedName name="공사책임자">#REF!</definedName>
    <definedName name="공압축3.5간재">'[208]기계경비(시간당)'!$H$248</definedName>
    <definedName name="공압축3.5노무">'[208]기계경비(시간당)'!$H$244</definedName>
    <definedName name="공압축3.5노무야간">'[208]기계경비(시간당)'!$H$245</definedName>
    <definedName name="공압축3.5손료">'[208]기계경비(시간당)'!$H$243</definedName>
    <definedName name="공압축7.1간재">'[208]기계경비(시간당)'!$H$256</definedName>
    <definedName name="공압축7.1노무">'[208]기계경비(시간당)'!$H$252</definedName>
    <definedName name="공압축7.1노무야간">'[208]기계경비(시간당)'!$H$253</definedName>
    <definedName name="공압축7.1손료">'[208]기계경비(시간당)'!$H$251</definedName>
    <definedName name="공용">#REF!</definedName>
    <definedName name="공운">#REF!</definedName>
    <definedName name="공운반">#REF!</definedName>
    <definedName name="공원">[209]조명율표!$AC$8:$AJ$98</definedName>
    <definedName name="공원등">#N/A</definedName>
    <definedName name="공원등기초" localSheetId="7" hidden="1">{#N/A,#N/A,FALSE,"골재소요량";#N/A,#N/A,FALSE,"골재소요량"}</definedName>
    <definedName name="공원등기초" hidden="1">{#N/A,#N/A,FALSE,"골재소요량";#N/A,#N/A,FALSE,"골재소요량"}</definedName>
    <definedName name="공원등ㅁㄴㅇㄻㄴㄹ">#N/A</definedName>
    <definedName name="공유">[0]!공유</definedName>
    <definedName name="공일" localSheetId="7">#REF!</definedName>
    <definedName name="공일">#REF!</definedName>
    <definedName name="공재">#REF!</definedName>
    <definedName name="공정">#N/A</definedName>
    <definedName name="공정1" localSheetId="7">#REF!</definedName>
    <definedName name="공정1">#REF!</definedName>
    <definedName name="공정2" localSheetId="7">#REF!</definedName>
    <definedName name="공정2">#REF!</definedName>
    <definedName name="공정3" localSheetId="7">#REF!</definedName>
    <definedName name="공정3">#REF!</definedName>
    <definedName name="공정4" localSheetId="7">#REF!</definedName>
    <definedName name="공정4">#REF!</definedName>
    <definedName name="공정5" localSheetId="7">#REF!</definedName>
    <definedName name="공정5">#REF!</definedName>
    <definedName name="공정6" localSheetId="7">#REF!</definedName>
    <definedName name="공정6">#REF!</definedName>
    <definedName name="공정량">#REF!</definedName>
    <definedName name="공정별_집계표" localSheetId="7">[210]산출금액내역!#REF!</definedName>
    <definedName name="공정별_집계표">[210]산출금액내역!#REF!</definedName>
    <definedName name="공정산출근거" hidden="1">{#N/A,#N/A,TRUE,"토적및재료집계";#N/A,#N/A,TRUE,"토적및재료집계";#N/A,#N/A,TRUE,"단위량"}</definedName>
    <definedName name="공정집계표1" hidden="1">#REF!</definedName>
    <definedName name="공정집계표1111" hidden="1">#REF!</definedName>
    <definedName name="공정표" localSheetId="7">#REF!</definedName>
    <definedName name="공정표">#REF!</definedName>
    <definedName name="공제">#REF!</definedName>
    <definedName name="공조기">#REF!,#REF!,#REF!</definedName>
    <definedName name="공종" localSheetId="7">'[211]효성CB 1P기초'!#REF!</definedName>
    <definedName name="공종">'[211]효성CB 1P기초'!#REF!</definedName>
    <definedName name="공종1">#REF!</definedName>
    <definedName name="공종10">#REF!</definedName>
    <definedName name="공종2">#REF!</definedName>
    <definedName name="공종간지" hidden="1">[212]수량집계!#REF!</definedName>
    <definedName name="공종갯수">#REF!</definedName>
    <definedName name="공종계">#REF!,#REF!,#REF!,#REF!,#REF!,#REF!,#REF!,#REF!,#REF!,#REF!,#REF!</definedName>
    <definedName name="공종별공사비">#REF!</definedName>
    <definedName name="공종별집계표" hidden="1">{"'표지'!$B$1:$H$20","'표지'!$B$7:$D$10"}</definedName>
    <definedName name="공종표지2">ErrorHandler_1</definedName>
    <definedName name="공집계표">[0]!공집계표</definedName>
    <definedName name="공통">#REF!</definedName>
    <definedName name="공통단가">#REF!</definedName>
    <definedName name="공통배부">#REF!</definedName>
    <definedName name="공통부대">[213]경상!#REF!</definedName>
    <definedName name="공통비">[214]시행예산!#REF!</definedName>
    <definedName name="공통상각">#REF!</definedName>
    <definedName name="공통일위">#REF!</definedName>
    <definedName name="공현2교철근집계표">#REF!</definedName>
    <definedName name="곻ㄿ" hidden="1">{#N/A,#N/A,FALSE,"명세표"}</definedName>
    <definedName name="곽동준" localSheetId="7" hidden="1">{"'Firr(선)'!$AS$1:$AY$62","'Firr(사)'!$AS$1:$AY$62","'Firr(회)'!$AS$1:$AY$62","'Firr(선)'!$L$1:$V$62","'Firr(사)'!$L$1:$V$62","'Firr(회)'!$L$1:$V$62"}</definedName>
    <definedName name="곽동준" hidden="1">{"'Firr(선)'!$AS$1:$AY$62","'Firr(사)'!$AS$1:$AY$62","'Firr(회)'!$AS$1:$AY$62","'Firr(선)'!$L$1:$V$62","'Firr(사)'!$L$1:$V$62","'Firr(회)'!$L$1:$V$62"}</definedName>
    <definedName name="곽동중" localSheetId="7" hidden="1">{"'Firr(선)'!$AS$1:$AY$62","'Firr(사)'!$AS$1:$AY$62","'Firr(회)'!$AS$1:$AY$62","'Firr(선)'!$L$1:$V$62","'Firr(사)'!$L$1:$V$62","'Firr(회)'!$L$1:$V$62"}</definedName>
    <definedName name="곽동중" hidden="1">{"'Firr(선)'!$AS$1:$AY$62","'Firr(사)'!$AS$1:$AY$62","'Firr(회)'!$AS$1:$AY$62","'Firr(선)'!$L$1:$V$62","'Firr(사)'!$L$1:$V$62","'Firr(회)'!$L$1:$V$62"}</definedName>
    <definedName name="관_지">[215]수량산출!#REF!</definedName>
    <definedName name="관갉" localSheetId="7">#REF!,#REF!,#REF!</definedName>
    <definedName name="관갉">#REF!,#REF!,#REF!</definedName>
    <definedName name="관경">[43]뚝토공!#REF!</definedName>
    <definedName name="관경03">[216]계수시트!$B$67</definedName>
    <definedName name="관경06">[216]계수시트!$B$70</definedName>
    <definedName name="관경08">[216]계수시트!$B$71</definedName>
    <definedName name="관경10">[216]계수시트!$B$63</definedName>
    <definedName name="관경15">[216]계수시트!$B$65</definedName>
    <definedName name="관경5">[216]계수시트!$B$59</definedName>
    <definedName name="관경6">[216]계수시트!$B$60</definedName>
    <definedName name="관경7">[216]계수시트!$B$61</definedName>
    <definedName name="관경8">[216]계수시트!$B$62</definedName>
    <definedName name="관계단노">[189]시설물!$H$294</definedName>
    <definedName name="관계단재">[189]시설물!$F$294</definedName>
    <definedName name="관구보호몰탈" hidden="1">{#N/A,#N/A,TRUE,"토적및재료집계";#N/A,#N/A,TRUE,"토적및재료집계";#N/A,#N/A,TRUE,"단위량"}</definedName>
    <definedName name="관급" localSheetId="7">#REF!,#REF!,#REF!</definedName>
    <definedName name="관급">#REF!,#REF!,#REF!</definedName>
    <definedName name="관급1" localSheetId="7">#REF!,#REF!,#REF!</definedName>
    <definedName name="관급1">#REF!,#REF!,#REF!</definedName>
    <definedName name="관급단가" localSheetId="7">#REF!</definedName>
    <definedName name="관급단가">#REF!</definedName>
    <definedName name="관급자료비">#REF!</definedName>
    <definedName name="관급자재" localSheetId="7">#REF!,#REF!,#REF!</definedName>
    <definedName name="관급자재">#REF!,#REF!,#REF!</definedName>
    <definedName name="관급자재내역서">#REF!,#REF!,#REF!</definedName>
    <definedName name="관급자재대">#N/A</definedName>
    <definedName name="관급자재비" localSheetId="7">#REF!</definedName>
    <definedName name="관급자재비">#REF!</definedName>
    <definedName name="관급자재표">관급자재2</definedName>
    <definedName name="관급재료비">#REF!</definedName>
    <definedName name="관기성청구현황">#REF!</definedName>
    <definedName name="관노03">[216]계수시트!$B$39</definedName>
    <definedName name="관노06">[216]계수시트!$B$42</definedName>
    <definedName name="관노08">[216]계수시트!$B$43</definedName>
    <definedName name="관노10">[216]계수시트!$B$35</definedName>
    <definedName name="관노15">[216]계수시트!$B$37</definedName>
    <definedName name="관노5">[216]계수시트!$B$31</definedName>
    <definedName name="관노6">[216]계수시트!$B$32</definedName>
    <definedName name="관노7">[216]계수시트!$B$33</definedName>
    <definedName name="관노8">[216]계수시트!$B$34</definedName>
    <definedName name="관두께">'[217]1호인버트수량'!$T$3:$V$21</definedName>
    <definedName name="관로" hidden="1">{#N/A,#N/A,TRUE,"토적및재료집계";#N/A,#N/A,TRUE,"토적및재료집계";#N/A,#N/A,TRUE,"단위량"}</definedName>
    <definedName name="관로공내부">#REF!</definedName>
    <definedName name="관로공정집계표" hidden="1">{#N/A,#N/A,TRUE,"토적및재료집계";#N/A,#N/A,TRUE,"토적및재료집계";#N/A,#N/A,TRUE,"단위량"}</definedName>
    <definedName name="관로연장거리" localSheetId="7">#REF!</definedName>
    <definedName name="관로연장거리">#REF!</definedName>
    <definedName name="관로조서">#REF!</definedName>
    <definedName name="관로총괄">#REF!</definedName>
    <definedName name="관로터파기">[218]!돌아가기</definedName>
    <definedName name="관류율">#REF!,#REF!,#REF!</definedName>
    <definedName name="관리">#REF!</definedName>
    <definedName name="관리비" hidden="1">#REF!</definedName>
    <definedName name="관리비작성기준" hidden="1">#REF!</definedName>
    <definedName name="관부사" hidden="1">{#N/A,#N/A,FALSE,"현장 NCR 분석";#N/A,#N/A,FALSE,"현장품질감사";#N/A,#N/A,FALSE,"현장품질감사"}</definedName>
    <definedName name="관부설공">#REF!</definedName>
    <definedName name="관산" hidden="1">{"'광피스표'!$A$3:$N$54"}</definedName>
    <definedName name="관용접노무">#REF!</definedName>
    <definedName name="관용접노무비">#REF!</definedName>
    <definedName name="관용접재료">#REF!</definedName>
    <definedName name="관용접재료비">#REF!</definedName>
    <definedName name="관입시험">#REF!</definedName>
    <definedName name="관재03">[216]계수시트!$B$53</definedName>
    <definedName name="관재06">[216]계수시트!$B$56</definedName>
    <definedName name="관재08">[216]계수시트!$B$57</definedName>
    <definedName name="관재10">[216]계수시트!$B$49</definedName>
    <definedName name="관재15">[216]계수시트!$B$51</definedName>
    <definedName name="관재5">[216]계수시트!$B$45</definedName>
    <definedName name="관재6">[216]계수시트!$B$46</definedName>
    <definedName name="관재7">[216]계수시트!$B$47</definedName>
    <definedName name="관재8">[216]계수시트!$B$48</definedName>
    <definedName name="관정지반고" localSheetId="7">#REF!</definedName>
    <definedName name="관정지반고">#REF!</definedName>
    <definedName name="관지수판">[215]수량산출!#REF!</definedName>
    <definedName name="관찰4경">[189]시설물!$J$357</definedName>
    <definedName name="관찰4노">[189]시설물!$H$357</definedName>
    <definedName name="관찰4재">[189]시설물!$F$357</definedName>
    <definedName name="관찰다리노">[189]시설물!$H$383</definedName>
    <definedName name="관찰다리재">[189]시설물!$F$383</definedName>
    <definedName name="관찰로경">[189]시설물!$J$370</definedName>
    <definedName name="관찰로노">[189]시설물!$H$370</definedName>
    <definedName name="관찰로재">[189]시설물!$F$370</definedName>
    <definedName name="괄">#REF!</definedName>
    <definedName name="광" hidden="1">{#N/A,#N/A,TRUE,"토적및재료집계";#N/A,#N/A,TRUE,"토적및재료집계";#N/A,#N/A,TRUE,"단위량"}</definedName>
    <definedName name="광나무1003">[184]데이타!$E$51</definedName>
    <definedName name="광나무1203">[184]데이타!$E$52</definedName>
    <definedName name="광나무1506">[184]데이타!$E$53</definedName>
    <definedName name="광나무3노무">[183]수목일위!#REF!</definedName>
    <definedName name="광나무3재료">[183]수목일위!#REF!</definedName>
    <definedName name="광나무6노무">[183]수목일위!#REF!</definedName>
    <definedName name="광나무6재료">[183]수목일위!#REF!</definedName>
    <definedName name="광도">'[219]2. 공원조도'!#REF!</definedName>
    <definedName name="광명" localSheetId="7">#REF!</definedName>
    <definedName name="광명">#REF!</definedName>
    <definedName name="광속">#REF!</definedName>
    <definedName name="광속1">#REF!</definedName>
    <definedName name="광영">#REF!</definedName>
    <definedName name="광원기">#REF!</definedName>
    <definedName name="광케">'[220]인건비 '!$B$28</definedName>
    <definedName name="광케이블설치사">#REF!</definedName>
    <definedName name="광케이블설치사001" localSheetId="7">#REF!</definedName>
    <definedName name="광케이블설치사001">#REF!</definedName>
    <definedName name="광케이블설치사002" localSheetId="7">#REF!</definedName>
    <definedName name="광케이블설치사002">#REF!</definedName>
    <definedName name="광케이블설치사011" localSheetId="7">#REF!</definedName>
    <definedName name="광케이블설치사011">#REF!</definedName>
    <definedName name="광케이블설치사012" localSheetId="7">#REF!</definedName>
    <definedName name="광케이블설치사012">#REF!</definedName>
    <definedName name="광케이블설치사982" localSheetId="7">#REF!</definedName>
    <definedName name="광케이블설치사982">#REF!</definedName>
    <definedName name="광케이블설치사991" localSheetId="7">#REF!</definedName>
    <definedName name="광케이블설치사991">#REF!</definedName>
    <definedName name="광케이블설치사992" localSheetId="7">#REF!</definedName>
    <definedName name="광케이블설치사992">#REF!</definedName>
    <definedName name="광케입블">#REF!</definedName>
    <definedName name="광통신설치사">#REF!</definedName>
    <definedName name="광통신설치사001" localSheetId="7">#REF!</definedName>
    <definedName name="광통신설치사001">#REF!</definedName>
    <definedName name="광통신설치사002" localSheetId="7">#REF!</definedName>
    <definedName name="광통신설치사002">#REF!</definedName>
    <definedName name="광통신설치사011" localSheetId="7">#REF!</definedName>
    <definedName name="광통신설치사011">#REF!</definedName>
    <definedName name="광통신설치사012" localSheetId="7">#REF!</definedName>
    <definedName name="광통신설치사012">#REF!</definedName>
    <definedName name="광통신설치사982" localSheetId="7">#REF!</definedName>
    <definedName name="광통신설치사982">#REF!</definedName>
    <definedName name="광통신설치사991" localSheetId="7">#REF!</definedName>
    <definedName name="광통신설치사991">#REF!</definedName>
    <definedName name="광통신설치사992" localSheetId="7">#REF!</definedName>
    <definedName name="광통신설치사992">#REF!</definedName>
    <definedName name="광편백0405">[184]데이타!$E$153</definedName>
    <definedName name="광편백0507">[184]데이타!$E$154</definedName>
    <definedName name="광편백0509">[184]데이타!$E$155</definedName>
    <definedName name="교1">#REF!</definedName>
    <definedName name="교각토공">#REF!</definedName>
    <definedName name="교각토공1">#REF!</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22">#REF!</definedName>
    <definedName name="교대공" hidden="1">{#N/A,#N/A,FALSE,"단면 제원"}</definedName>
    <definedName name="교대보호블럭_설치">#REF!</definedName>
    <definedName name="교대펄근집계" hidden="1">{#N/A,#N/A,FALSE,"배수1"}</definedName>
    <definedName name="교량">[221]토공!$1:$2</definedName>
    <definedName name="교량2">[221]토공!$1:$2</definedName>
    <definedName name="교량명">#REF!</definedName>
    <definedName name="교량배수시설공">#REF!</definedName>
    <definedName name="교량별금액">#REF!</definedName>
    <definedName name="교량점검등" localSheetId="7">#REF!</definedName>
    <definedName name="교량점검등">#REF!</definedName>
    <definedName name="교면방수">[58]일반수량!$AS$198</definedName>
    <definedName name="교면방수1">#REF!</definedName>
    <definedName name="교면방수2">#REF!</definedName>
    <definedName name="교명주">[58]일반수량!$AS$225</definedName>
    <definedName name="교명주1">#REF!</definedName>
    <definedName name="교명주2">#REF!</definedName>
    <definedName name="교명판">[58]일반수량!$AS$230</definedName>
    <definedName name="교명판1">#REF!</definedName>
    <definedName name="교명판2">#REF!</definedName>
    <definedName name="교육">#REF!</definedName>
    <definedName name="교육내용" localSheetId="7">[222]연결임시!#REF!</definedName>
    <definedName name="교육내용">[222]연결임시!#REF!</definedName>
    <definedName name="교육및행사비">#REF!</definedName>
    <definedName name="교첨">#REF!</definedName>
    <definedName name="교통" localSheetId="7" hidden="1">#REF!</definedName>
    <definedName name="교통" hidden="1">#REF!</definedName>
    <definedName name="교통표지판개소별명세">#REF!</definedName>
    <definedName name="교통표지판기초단위수량">#REF!</definedName>
    <definedName name="교통표지판수량명세">#REF!</definedName>
    <definedName name="교통표지판수량집계">#REF!</definedName>
    <definedName name="교폭">#REF!</definedName>
    <definedName name="교환기">#REF!,#REF!,#REF!</definedName>
    <definedName name="교ㅏㅕ" hidden="1">{#N/A,#N/A,TRUE,"토적및재료집계";#N/A,#N/A,TRUE,"토적및재료집계";#N/A,#N/A,TRUE,"단위량"}</definedName>
    <definedName name="구">#REF!</definedName>
    <definedName name="구구">#REF!</definedName>
    <definedName name="구구구">[0]!구구구</definedName>
    <definedName name="구내PAGER">#REF!,#REF!</definedName>
    <definedName name="구랑2교">#REF!</definedName>
    <definedName name="구랑교">#REF!</definedName>
    <definedName name="구룡">#N/A</definedName>
    <definedName name="구멍높이" localSheetId="7">#REF!</definedName>
    <definedName name="구멍높이">#REF!</definedName>
    <definedName name="구배1">#REF!</definedName>
    <definedName name="구분">BlankMacro1</definedName>
    <definedName name="구분1">BlankMacro1</definedName>
    <definedName name="구산갑지" hidden="1">#REF!</definedName>
    <definedName name="구상나무1505">[184]데이타!$E$69</definedName>
    <definedName name="구상나무2008">[184]데이타!$E$70</definedName>
    <definedName name="구상나무2510">[184]데이타!$E$71</definedName>
    <definedName name="구상나무3012">[184]데이타!$E$72</definedName>
    <definedName name="구절2노무">[183]수목일위!#REF!</definedName>
    <definedName name="구절2재료">[183]수목일위!#REF!</definedName>
    <definedName name="구조" hidden="1">{#N/A,#N/A,FALSE,"구조2"}</definedName>
    <definedName name="구조물" hidden="1">#REF!</definedName>
    <definedName name="구조물R">[223]구조물!#REF!</definedName>
    <definedName name="구조물공">[224]내역!#REF!</definedName>
    <definedName name="구조물공사" hidden="1">{#N/A,#N/A,TRUE,"토적및재료집계";#N/A,#N/A,TRUE,"토적및재료집계";#N/A,#N/A,TRUE,"단위량"}</definedName>
    <definedName name="구조물공수">[225]부대tu!#REF!</definedName>
    <definedName name="구조물공수량집계표">ErrorHandler_1</definedName>
    <definedName name="구조물공집계표">#REF!</definedName>
    <definedName name="구조물공표지">BlankMacro1</definedName>
    <definedName name="구조물공하">[225]부대tu!#REF!</definedName>
    <definedName name="구조물깨기">#REF!</definedName>
    <definedName name="구조물별포장가감수량집계표">#REF!</definedName>
    <definedName name="구조물수량옹벽">ErrorHandler_1</definedName>
    <definedName name="구조물집계">#REF!</definedName>
    <definedName name="구종사자">#REF!</definedName>
    <definedName name="국민대">#REF!,#REF!</definedName>
    <definedName name="국민대재방송">#REF!,#REF!</definedName>
    <definedName name="군유1" localSheetId="7">#REF!</definedName>
    <definedName name="군유1">#REF!</definedName>
    <definedName name="군유2" localSheetId="7">#REF!</definedName>
    <definedName name="군유2">#REF!</definedName>
    <definedName name="군유3" localSheetId="7">#REF!</definedName>
    <definedName name="군유3">#REF!</definedName>
    <definedName name="군유4" localSheetId="7">#REF!</definedName>
    <definedName name="군유4">#REF!</definedName>
    <definedName name="군유5" localSheetId="7">#REF!</definedName>
    <definedName name="군유5">#REF!</definedName>
    <definedName name="군유6" localSheetId="7">#REF!</definedName>
    <definedName name="군유6">#REF!</definedName>
    <definedName name="군유7" localSheetId="7">#REF!</definedName>
    <definedName name="군유7">#REF!</definedName>
    <definedName name="굵기">[218]!굵기</definedName>
    <definedName name="굼">ErrorHandler_1</definedName>
    <definedName name="권">[226]DATE!$I$24:$I$85</definedName>
    <definedName name="권권">[227]DATE!$I$24:$I$85</definedName>
    <definedName name="권대협" hidden="1">{#N/A,#N/A,FALSE,"CCTV"}</definedName>
    <definedName name="권영">ROUND([0]!권영*0.0254,3)</definedName>
    <definedName name="궤도공">#REF!</definedName>
    <definedName name="궤도공001" localSheetId="7">#REF!</definedName>
    <definedName name="궤도공001">#REF!</definedName>
    <definedName name="궤도공002" localSheetId="7">#REF!</definedName>
    <definedName name="궤도공002">#REF!</definedName>
    <definedName name="궤도공011" localSheetId="7">#REF!</definedName>
    <definedName name="궤도공011">#REF!</definedName>
    <definedName name="궤도공012" localSheetId="7">#REF!</definedName>
    <definedName name="궤도공012">#REF!</definedName>
    <definedName name="궤도공982" localSheetId="7">#REF!</definedName>
    <definedName name="궤도공982">#REF!</definedName>
    <definedName name="궤도공991" localSheetId="7">#REF!</definedName>
    <definedName name="궤도공991">#REF!</definedName>
    <definedName name="궤도공992" localSheetId="7">#REF!</definedName>
    <definedName name="궤도공992">#REF!</definedName>
    <definedName name="규격">[140]DATE!$C$24:$C$85</definedName>
    <definedName name="규격선정">#REF!</definedName>
    <definedName name="규격선택">#REF!</definedName>
    <definedName name="규격선택1">#REF!</definedName>
    <definedName name="규준노">[189]시설물!#REF!</definedName>
    <definedName name="규준재">[189]시설물!#REF!</definedName>
    <definedName name="그" hidden="1">{#N/A,#N/A,FALSE,"명세표"}</definedName>
    <definedName name="그냥">[15]Sheet13!$AE$34:$AH$35</definedName>
    <definedName name="그냥2" hidden="1">{#N/A,#N/A,FALSE,"토공2"}</definedName>
    <definedName name="그라우팅천공토사">#REF!</definedName>
    <definedName name="그레이더속도">#REF!</definedName>
    <definedName name="그레이더효율">#REF!</definedName>
    <definedName name="그림" hidden="1">{#N/A,#N/A,FALSE,"전력간선"}</definedName>
    <definedName name="그밖의위험성">#REF!</definedName>
    <definedName name="그ㅇ" hidden="1">{#N/A,#N/A,FALSE,"토공2"}</definedName>
    <definedName name="극수영역5">#REF!</definedName>
    <definedName name="근01">#REF!</definedName>
    <definedName name="근거">#REF!</definedName>
    <definedName name="근거1">#REF!</definedName>
    <definedName name="근린생활">#REF!</definedName>
    <definedName name="근재보험">[228]기준액!#REF!</definedName>
    <definedName name="금년계">#REF!</definedName>
    <definedName name="금속">#REF!</definedName>
    <definedName name="금속앵카_M10×250L" localSheetId="7">#REF!</definedName>
    <definedName name="금속앵카_M10×250L">#REF!</definedName>
    <definedName name="금송1006">[184]데이타!$E$73</definedName>
    <definedName name="금송1208">[184]데이타!$E$74</definedName>
    <definedName name="금송1510">[184]데이타!$E$75</definedName>
    <definedName name="금액">#REF!</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융비용">#REF!</definedName>
    <definedName name="금지역구내">#N/A</definedName>
    <definedName name="금회수량">#REF!</definedName>
    <definedName name="급">#REF!</definedName>
    <definedName name="급1고">#REF!</definedName>
    <definedName name="급1저">#REF!</definedName>
    <definedName name="급2고">#REF!</definedName>
    <definedName name="급2저">#REF!</definedName>
    <definedName name="급3고">#REF!</definedName>
    <definedName name="급3저">#REF!</definedName>
    <definedName name="급4저">#REF!</definedName>
    <definedName name="급속여과지">'[229]내역서(토목)'!#REF!</definedName>
    <definedName name="급탕탱크">#REF!,#REF!,#REF!</definedName>
    <definedName name="기">#REF!</definedName>
    <definedName name="기_타__경_비__산_출_근_거">[230]내역서!#REF!</definedName>
    <definedName name="기1997">#REF!</definedName>
    <definedName name="기96083">#REF!</definedName>
    <definedName name="기96091">#REF!</definedName>
    <definedName name="기96093">#REF!</definedName>
    <definedName name="기96101">#REF!</definedName>
    <definedName name="기96103">#REF!</definedName>
    <definedName name="기96111">#REF!</definedName>
    <definedName name="기96113">#REF!</definedName>
    <definedName name="기96121">#REF!</definedName>
    <definedName name="기96123">#REF!</definedName>
    <definedName name="기97011">#REF!</definedName>
    <definedName name="기97013">#REF!</definedName>
    <definedName name="기계">#REF!</definedName>
    <definedName name="기계2">BlankMacro1</definedName>
    <definedName name="기계3">BlankMacro1</definedName>
    <definedName name="기계4">BlankMacro1</definedName>
    <definedName name="기계가격">#REF!</definedName>
    <definedName name="기계경비">#REF!</definedName>
    <definedName name="기계공" localSheetId="7">#REF!</definedName>
    <definedName name="기계공">#REF!</definedName>
    <definedName name="기계공001" localSheetId="7">#REF!</definedName>
    <definedName name="기계공001">#REF!</definedName>
    <definedName name="기계공002" localSheetId="7">#REF!</definedName>
    <definedName name="기계공002">#REF!</definedName>
    <definedName name="기계공011" localSheetId="7">#REF!</definedName>
    <definedName name="기계공011">#REF!</definedName>
    <definedName name="기계공012" localSheetId="7">#REF!</definedName>
    <definedName name="기계공012">#REF!</definedName>
    <definedName name="기계공982" localSheetId="7">#REF!</definedName>
    <definedName name="기계공982">#REF!</definedName>
    <definedName name="기계공991" localSheetId="7">#REF!</definedName>
    <definedName name="기계공991">#REF!</definedName>
    <definedName name="기계공992" localSheetId="7">#REF!</definedName>
    <definedName name="기계공992">#REF!</definedName>
    <definedName name="기계관급">#REF!</definedName>
    <definedName name="기계기구설치">#REF!</definedName>
    <definedName name="기계되경">#REF!</definedName>
    <definedName name="기계되노">#REF!</definedName>
    <definedName name="기계되재">#REF!</definedName>
    <definedName name="기계변대" hidden="1">{#N/A,#N/A,FALSE,"명세표"}</definedName>
    <definedName name="기계설치">#REF!</definedName>
    <definedName name="기계설치공" localSheetId="7">#REF!</definedName>
    <definedName name="기계설치공">#REF!</definedName>
    <definedName name="기계설치공001" localSheetId="7">#REF!</definedName>
    <definedName name="기계설치공001">#REF!</definedName>
    <definedName name="기계설치공002" localSheetId="7">#REF!</definedName>
    <definedName name="기계설치공002">#REF!</definedName>
    <definedName name="기계설치공011" localSheetId="7">#REF!</definedName>
    <definedName name="기계설치공011">#REF!</definedName>
    <definedName name="기계설치공012" localSheetId="7">#REF!</definedName>
    <definedName name="기계설치공012">#REF!</definedName>
    <definedName name="기계설치공982" localSheetId="7">#REF!</definedName>
    <definedName name="기계설치공982">#REF!</definedName>
    <definedName name="기계설치공991" localSheetId="7">#REF!</definedName>
    <definedName name="기계설치공991">#REF!</definedName>
    <definedName name="기계설치공992" localSheetId="7">#REF!</definedName>
    <definedName name="기계설치공992">#REF!</definedName>
    <definedName name="기계운전기사">#REF!</definedName>
    <definedName name="기계운전사">'[231]중기조종사 단위단가'!$B$4</definedName>
    <definedName name="기계이력서">ROUND([0]!기계이력서*0.0254,3)</definedName>
    <definedName name="기계잔경">#REF!</definedName>
    <definedName name="기계잔노">#REF!</definedName>
    <definedName name="기계잔재">#REF!</definedName>
    <definedName name="기계적위험성">#REF!</definedName>
    <definedName name="기계중계펌프내역">#REF!</definedName>
    <definedName name="기계집게" hidden="1">{#N/A,#N/A,FALSE,"표지"}</definedName>
    <definedName name="기계터경">#REF!</definedName>
    <definedName name="기계터노">#REF!</definedName>
    <definedName name="기계터재">#REF!</definedName>
    <definedName name="기구설치">#REF!</definedName>
    <definedName name="기구용량">#REF!</definedName>
    <definedName name="기구형식">#REF!</definedName>
    <definedName name="기구형식영역">#REF!</definedName>
    <definedName name="기기">#REF!</definedName>
    <definedName name="기기기" hidden="1">#REF!</definedName>
    <definedName name="기기단가">#REF!</definedName>
    <definedName name="기기설치">#REF!</definedName>
    <definedName name="기기수량">#REF!</definedName>
    <definedName name="기기신설" localSheetId="7">#REF!</definedName>
    <definedName name="기기신설">#REF!</definedName>
    <definedName name="기기자재">#REF!</definedName>
    <definedName name="기기철거" localSheetId="7">#REF!</definedName>
    <definedName name="기기철거">#REF!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능전체">#REF!</definedName>
    <definedName name="기단위">[232]금광1터널!$B$92</definedName>
    <definedName name="기본">#REF!</definedName>
    <definedName name="기본2" hidden="1">#REF!</definedName>
    <definedName name="기본급범위">#REF!</definedName>
    <definedName name="기본출구형광조도기여">[232]금광1터널!$D$83</definedName>
    <definedName name="기본출구형광휘도기여">[232]금광1터널!$E$83</definedName>
    <definedName name="기본형광휘도기여">[232]금광1터널!$E$84</definedName>
    <definedName name="기사">#REF!</definedName>
    <definedName name="기상">#REF!</definedName>
    <definedName name="기설">#REF!</definedName>
    <definedName name="기성3" hidden="1">{#N/A,#N/A,FALSE,"CCTV"}</definedName>
    <definedName name="기성갑" hidden="1">#REF!</definedName>
    <definedName name="기성검사비">[228]기준액!#REF!</definedName>
    <definedName name="기성금액">#REF!</definedName>
    <definedName name="기성일">#REF!</definedName>
    <definedName name="기술3" hidden="1">{#N/A,#N/A,TRUE,"손익보고"}</definedName>
    <definedName name="기술료" hidden="1">{#N/A,#N/A,TRUE,"1";#N/A,#N/A,TRUE,"2";#N/A,#N/A,TRUE,"3";#N/A,#N/A,TRUE,"4";#N/A,#N/A,TRUE,"5";#N/A,#N/A,TRUE,"6";#N/A,#N/A,TRUE,"7"}</definedName>
    <definedName name="기술업무">#REF!</definedName>
    <definedName name="기술지도비">#REF!</definedName>
    <definedName name="기안갑">#REF!</definedName>
    <definedName name="기안을">#REF!</definedName>
    <definedName name="기입" hidden="1">{#N/A,#N/A,FALSE,"3가";#N/A,#N/A,FALSE,"3나";#N/A,#N/A,FALSE,"3다"}</definedName>
    <definedName name="기자개비">#REF!</definedName>
    <definedName name="기자재">#REF!</definedName>
    <definedName name="기자재단가">#REF!</definedName>
    <definedName name="기자재단가산출">#REF!</definedName>
    <definedName name="기자재비">#REF!</definedName>
    <definedName name="기자재수량">#REF!</definedName>
    <definedName name="기자재중량">#REF!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전1" hidden="1">#REF!</definedName>
    <definedName name="기전총">#REF!</definedName>
    <definedName name="기준" localSheetId="7">#REF!</definedName>
    <definedName name="기준">#REF!</definedName>
    <definedName name="기준면적">#REF!</definedName>
    <definedName name="기준조도">#REF!</definedName>
    <definedName name="기초">'[233]9509'!$A$3:$Y$665</definedName>
    <definedName name="기초교직">9</definedName>
    <definedName name="기초교축">9</definedName>
    <definedName name="기초구하기" localSheetId="7">#REF!</definedName>
    <definedName name="기초구하기">#REF!</definedName>
    <definedName name="기초높이">#REF!</definedName>
    <definedName name="기초높이2">#REF!</definedName>
    <definedName name="기초단가">#REF!</definedName>
    <definedName name="기초단가1">#REF!</definedName>
    <definedName name="기초데이타" localSheetId="7">#REF!</definedName>
    <definedName name="기초데이타">#REF!</definedName>
    <definedName name="기초두께1">#REF!</definedName>
    <definedName name="기초두께2">#REF!</definedName>
    <definedName name="기초두께작은1">#REF!</definedName>
    <definedName name="기초두께작은2">#REF!</definedName>
    <definedName name="기초말뚝">[189]시설물!#REF!</definedName>
    <definedName name="기초무근CON타설인력">#REF!</definedName>
    <definedName name="기초산출서">#REF!</definedName>
    <definedName name="기초폭교직">9</definedName>
    <definedName name="기초폭교축">9</definedName>
    <definedName name="기초피복">0.1</definedName>
    <definedName name="기층기계경비">#REF!</definedName>
    <definedName name="기층기계계">#REF!</definedName>
    <definedName name="기층기계노무비">#REF!</definedName>
    <definedName name="기층기계살수경비">#REF!</definedName>
    <definedName name="기층기계살수계">#REF!</definedName>
    <definedName name="기층기계살수노무비">#REF!</definedName>
    <definedName name="기층기계살수재료비">#REF!</definedName>
    <definedName name="기층기계인건비경비">#REF!</definedName>
    <definedName name="기층기계인건비계">#REF!</definedName>
    <definedName name="기층기계인건비노무비">#REF!</definedName>
    <definedName name="기층기계인건비재료비">#REF!</definedName>
    <definedName name="기층기계재료비">#REF!</definedName>
    <definedName name="기층기계전압단뎀경비">#REF!</definedName>
    <definedName name="기층기계전압단뎀계">#REF!</definedName>
    <definedName name="기층기계전압단뎀노무비">#REF!</definedName>
    <definedName name="기층기계전압단뎀재료비">#REF!</definedName>
    <definedName name="기층기계전압마카담경비">#REF!</definedName>
    <definedName name="기층기계전압마카담계">#REF!</definedName>
    <definedName name="기층기계전압마카담노무비">#REF!</definedName>
    <definedName name="기층기계전압마카담재료비">#REF!</definedName>
    <definedName name="기층기계전압타이어경비">#REF!</definedName>
    <definedName name="기층기계전압타이어계">#REF!</definedName>
    <definedName name="기층기계전압타이어노무비">#REF!</definedName>
    <definedName name="기층기계전압타이어재료비">#REF!</definedName>
    <definedName name="기층기계포설경비">#REF!</definedName>
    <definedName name="기층기계포설계">#REF!</definedName>
    <definedName name="기층기계포설노무비">#REF!</definedName>
    <definedName name="기층기계포설재료비">#REF!</definedName>
    <definedName name="기층소규모경비">#REF!</definedName>
    <definedName name="기층소규모계">#REF!</definedName>
    <definedName name="기층소규모노무비">#REF!</definedName>
    <definedName name="기층소규모재료비">#REF!</definedName>
    <definedName name="기층소규모전압단뎀경비">#REF!</definedName>
    <definedName name="기층소규모전압단뎀계">#REF!</definedName>
    <definedName name="기층소규모전압단뎀노무비">#REF!</definedName>
    <definedName name="기층소규모전압단뎀재료비">#REF!</definedName>
    <definedName name="기층소규모포설경비">#REF!</definedName>
    <definedName name="기층소규모포설계">#REF!</definedName>
    <definedName name="기층소규모포설노무비">#REF!</definedName>
    <definedName name="기층소규모포설재료비">#REF!</definedName>
    <definedName name="기층인력경비">#REF!</definedName>
    <definedName name="기층인력계">#REF!</definedName>
    <definedName name="기층인력노무비">#REF!</definedName>
    <definedName name="기층인력살수경비">#REF!</definedName>
    <definedName name="기층인력살수계">#REF!</definedName>
    <definedName name="기층인력살수노무비">#REF!</definedName>
    <definedName name="기층인력살수재료비">#REF!</definedName>
    <definedName name="기층인력재료비">#REF!</definedName>
    <definedName name="기층인력전압단뎀경비">#REF!</definedName>
    <definedName name="기층인력전압단뎀계">#REF!</definedName>
    <definedName name="기층인력전압단뎀노무비">#REF!</definedName>
    <definedName name="기층인력전압단뎀재료비">#REF!</definedName>
    <definedName name="기층인력전압마카담경비">#REF!</definedName>
    <definedName name="기층인력전압마카담계">#REF!</definedName>
    <definedName name="기층인력전압마카담노무비">#REF!</definedName>
    <definedName name="기층인력전압마카담재료비">#REF!</definedName>
    <definedName name="기층인력전압타이어경비">#REF!</definedName>
    <definedName name="기층인력전압타이어계">#REF!</definedName>
    <definedName name="기층인력전압타이어노무비">#REF!</definedName>
    <definedName name="기층인력전압타이어재료비">#REF!</definedName>
    <definedName name="기층인력포설경비">#REF!</definedName>
    <definedName name="기층인력포설계">#REF!</definedName>
    <definedName name="기층인력포설노무비">#REF!</definedName>
    <definedName name="기층인력포설재료비">#REF!</definedName>
    <definedName name="기타" localSheetId="7">#REF!</definedName>
    <definedName name="기타">#REF!</definedName>
    <definedName name="기타경비" localSheetId="7">#REF!</definedName>
    <definedName name="기타경비">#REF!</definedName>
    <definedName name="기타경비." hidden="1">{#N/A,#N/A,TRUE,"토적및재료집계";#N/A,#N/A,TRUE,"토적및재료집계";#N/A,#N/A,TRUE,"단위량"}</definedName>
    <definedName name="기타경비_산식">#REF!</definedName>
    <definedName name="기타경비1" hidden="1">{#N/A,#N/A,TRUE,"토적및재료집계";#N/A,#N/A,TRUE,"토적및재료집계";#N/A,#N/A,TRUE,"단위량"}</definedName>
    <definedName name="기타경비2">#REF!</definedName>
    <definedName name="기타경비4">#REF!</definedName>
    <definedName name="기타경비건축">#REF!</definedName>
    <definedName name="기타경비요율">#REF!</definedName>
    <definedName name="기타경비요율_변경">#REF!</definedName>
    <definedName name="기타경비율">#REF!</definedName>
    <definedName name="기타경비조경">#REF!</definedName>
    <definedName name="기타경비토목">#REF!</definedName>
    <definedName name="기타규격">#REF!</definedName>
    <definedName name="기타비목">#REF!</definedName>
    <definedName name="기타세">#REF!</definedName>
    <definedName name="기타율">#REF!</definedName>
    <definedName name="기타자재">#N/A</definedName>
    <definedName name="기타자재1">#N/A</definedName>
    <definedName name="기타주민세">#REF!</definedName>
    <definedName name="기터경비2">#REF!</definedName>
    <definedName name="기호">#REF!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hidden="1">{#N/A,#N/A,TRUE,"토적및재료집계";#N/A,#N/A,TRUE,"토적및재료집계";#N/A,#N/A,TRUE,"단위량"}</definedName>
    <definedName name="길">[234]WORK!$A$22:$BE$381</definedName>
    <definedName name="길이">[235]관급!#REF!</definedName>
    <definedName name="길행이" localSheetId="7">#REF!</definedName>
    <definedName name="길행이">#REF!</definedName>
    <definedName name="김">'[236]9811'!$A$3:$AD$1530</definedName>
    <definedName name="김1" hidden="1">{"'Firr(선)'!$AS$1:$AY$62","'Firr(사)'!$AS$1:$AY$62","'Firr(회)'!$AS$1:$AY$62","'Firr(선)'!$L$1:$V$62","'Firr(사)'!$L$1:$V$62","'Firr(회)'!$L$1:$V$62"}</definedName>
    <definedName name="김길">#REF!</definedName>
    <definedName name="김대훈">#REF!</definedName>
    <definedName name="김대흥">[0]!김대흥</definedName>
    <definedName name="김동" localSheetId="7" hidden="1">{"'Firr(선)'!$AS$1:$AY$62","'Firr(사)'!$AS$1:$AY$62","'Firr(회)'!$AS$1:$AY$62","'Firr(선)'!$L$1:$V$62","'Firr(사)'!$L$1:$V$62","'Firr(회)'!$L$1:$V$62"}</definedName>
    <definedName name="김동" hidden="1">{"'Firr(선)'!$AS$1:$AY$62","'Firr(사)'!$AS$1:$AY$62","'Firr(회)'!$AS$1:$AY$62","'Firr(선)'!$L$1:$V$62","'Firr(사)'!$L$1:$V$62","'Firr(회)'!$L$1:$V$62"}</definedName>
    <definedName name="김동준" localSheetId="7" hidden="1">{"'Firr(선)'!$AS$1:$AY$62","'Firr(사)'!$AS$1:$AY$62","'Firr(회)'!$AS$1:$AY$62","'Firr(선)'!$L$1:$V$62","'Firr(사)'!$L$1:$V$62","'Firr(회)'!$L$1:$V$62"}</definedName>
    <definedName name="김동준" hidden="1">{"'Firr(선)'!$AS$1:$AY$62","'Firr(사)'!$AS$1:$AY$62","'Firr(회)'!$AS$1:$AY$62","'Firr(선)'!$L$1:$V$62","'Firr(사)'!$L$1:$V$62","'Firr(회)'!$L$1:$V$62"}</definedName>
    <definedName name="김미선" localSheetId="7">#REF!</definedName>
    <definedName name="김미선">#REF!</definedName>
    <definedName name="김미영">#N/A</definedName>
    <definedName name="김서민">#REF!,#REF!,#REF!</definedName>
    <definedName name="김웅규">ROUND([0]!김웅규*0.0254,3)</definedName>
    <definedName name="김원">[237]관급!#REF!</definedName>
    <definedName name="김원길">[237]관급!#REF!</definedName>
    <definedName name="김은우">#REF!</definedName>
    <definedName name="김재헌" hidden="1">{#N/A,#N/A,FALSE,"명세표"}</definedName>
    <definedName name="김정">#REF!</definedName>
    <definedName name="김종현">#REF!</definedName>
    <definedName name="김태빈">[238]관급!#REF!</definedName>
    <definedName name="김태상" hidden="1">{#N/A,#N/A,FALSE,"명세표"}</definedName>
    <definedName name="김해변경분">BlankMacro1</definedName>
    <definedName name="김홍근">#REF!</definedName>
    <definedName name="김홍도">#REF!</definedName>
    <definedName name="깊이">#REF!</definedName>
    <definedName name="깍기경">[216]계수시트!$B$88</definedName>
    <definedName name="깍기노">[216]계수시트!$B$86</definedName>
    <definedName name="깍기재">[216]계수시트!$B$87</definedName>
    <definedName name="깨기">#REF!</definedName>
    <definedName name="깨기총괄.">#REF!</definedName>
    <definedName name="깬돌채취">#N/A</definedName>
    <definedName name="깬잡석" hidden="1">{#N/A,#N/A,FALSE,"포장단가"}</definedName>
    <definedName name="껍대기">[239]토목!$A$2:$M$1916</definedName>
    <definedName name="꽃복숭아R3">[184]데이타!$E$58</definedName>
    <definedName name="꽃복숭아R4">[184]데이타!$E$59</definedName>
    <definedName name="꽃복숭아R5">[184]데이타!$E$60</definedName>
    <definedName name="꽃사과">[119]단가!$A$130</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[184]데이타!$E$64</definedName>
    <definedName name="꽃사과R4">[184]데이타!$E$61</definedName>
    <definedName name="꽃사과R6">[184]데이타!$E$62</definedName>
    <definedName name="꽃사과R8">[184]데이타!$E$63</definedName>
    <definedName name="꽃아그배R10">[184]데이타!$E$68</definedName>
    <definedName name="꽃아그배R4">[184]데이타!$E$65</definedName>
    <definedName name="꽃아그배R6">[184]데이타!$E$66</definedName>
    <definedName name="꽃아그배R8">[184]데이타!$E$67</definedName>
    <definedName name="꽝꽝0304">[184]데이타!$E$54</definedName>
    <definedName name="꽝꽝0406">[184]데이타!$E$55</definedName>
    <definedName name="꽝꽝0508">[184]데이타!$E$56</definedName>
    <definedName name="꽝꽝0610">[184]데이타!$E$57</definedName>
    <definedName name="꽝꽝10노무">[183]수목일위!#REF!</definedName>
    <definedName name="꽝꽝10재료">[183]수목일위!#REF!</definedName>
    <definedName name="꽝꽝4노무">[183]수목일위!#REF!</definedName>
    <definedName name="꽝꽝4재료">[183]수목일위!#REF!</definedName>
    <definedName name="꽝꽝6노무">[183]수목일위!#REF!</definedName>
    <definedName name="꽝꽝6재료">[183]수목일위!#REF!</definedName>
    <definedName name="꽝꽝8노무">[183]수목일위!#REF!</definedName>
    <definedName name="꽝꽝8재료">[183]수목일위!#REF!</definedName>
    <definedName name="끝">#REF!</definedName>
    <definedName name="끝머리">#REF!</definedName>
    <definedName name="ㄳ">[15]발전기!#REF!</definedName>
    <definedName name="ㄳㄱ" hidden="1">{#N/A,#N/A,FALSE,"단가표지"}</definedName>
    <definedName name="ㄳㄳ" localSheetId="7">#REF!</definedName>
    <definedName name="ㄳㄳ">#REF!</definedName>
    <definedName name="ㄳㄳㄳㄳ" hidden="1">{"'용역비'!$A$4:$C$8"}</definedName>
    <definedName name="ㄳㅅ" hidden="1">#REF!</definedName>
    <definedName name="ㄴ" localSheetId="7">#REF!</definedName>
    <definedName name="ㄴ">#REF!</definedName>
    <definedName name="ㄴ.">#REF!</definedName>
    <definedName name="ㄴ1">#REF!</definedName>
    <definedName name="ㄴ2">#REF!</definedName>
    <definedName name="ㄴ34">#N/A</definedName>
    <definedName name="ㄴㄱㄹ" hidden="1">#REF!</definedName>
    <definedName name="ㄴㄴ" localSheetId="7">#REF!</definedName>
    <definedName name="ㄴㄴ">#REF!</definedName>
    <definedName name="ㄴㄴㄴ" localSheetId="7" hidden="1">#REF!</definedName>
    <definedName name="ㄴㄴㄴ" hidden="1">#REF!</definedName>
    <definedName name="ㄴㄴㄴ_1" hidden="1">{#N/A,#N/A,FALSE,"골재소요량";#N/A,#N/A,FALSE,"골재소요량"}</definedName>
    <definedName name="ㄴㄴㄴㄴ" localSheetId="7" hidden="1">#REF!</definedName>
    <definedName name="ㄴㄴㄴㄴ" hidden="1">#REF!</definedName>
    <definedName name="ㄴㄴㄴㄴㄴ" localSheetId="7" hidden="1">#REF!</definedName>
    <definedName name="ㄴㄴㄴㄴㄴ" hidden="1">#REF!</definedName>
    <definedName name="ㄴㄴㄴㄴㄴㄴ" localSheetId="7">#REF!</definedName>
    <definedName name="ㄴㄴㄴㄴㄴㄴ">#REF!</definedName>
    <definedName name="ㄴㄴㄴㄴㄴㄴㄴㄴ" hidden="1">{#N/A,#N/A,FALSE,"단가표지"}</definedName>
    <definedName name="ㄴㄴㄴㄴㄴㄴㄴㄴㄴ" hidden="1">{#N/A,#N/A,TRUE,"토적및재료집계";#N/A,#N/A,TRUE,"토적및재료집계";#N/A,#N/A,TRUE,"단위량"}</definedName>
    <definedName name="ㄴㄴㄴㄴㄴㄴㄴㄴㄴㄴ" localSheetId="7">#REF!</definedName>
    <definedName name="ㄴㄴㄴㄴㄴㄴㄴㄴㄴㄴ">#REF!</definedName>
    <definedName name="ㄴㄴㄴㄴㄴㄴㄴㄴㄴㄴㄴㄴㄴㄴㄴㄴㄴ" hidden="1">#REF!</definedName>
    <definedName name="ㄴㄴㄴㄴㄴㅁ" localSheetId="7">#REF!</definedName>
    <definedName name="ㄴㄴㄴㄴㄴㅁ">#REF!</definedName>
    <definedName name="ㄴㄴㄴㄴㄷㄴ">[15]Sheet13!$AE$34:$AH$35</definedName>
    <definedName name="ㄴㄴㄴㄴㅍㅋ">#REF!</definedName>
    <definedName name="ㄴㄴㅀㅇㅇㅀ" hidden="1">{#N/A,#N/A,FALSE,"부대1"}</definedName>
    <definedName name="ㄴㄴㅁㄴㅊ">[15]간선!#REF!</definedName>
    <definedName name="ㄴㄴㅁㅁㅇㄴ" localSheetId="7">#REF!</definedName>
    <definedName name="ㄴㄴㅁㅁㅇㄴ">#REF!</definedName>
    <definedName name="ㄴㄴㅇ">#REF!</definedName>
    <definedName name="ㄴㄴㅇㅁ">#REF!</definedName>
    <definedName name="ㄴㄴㅇㅇㄴ" localSheetId="7">#REF!</definedName>
    <definedName name="ㄴㄴㅇㅇㄴ">#REF!</definedName>
    <definedName name="ㄴ뉴뉴뉴">[179]노임!$B$6</definedName>
    <definedName name="ㄴㄷ5ㄱ4">#REF!</definedName>
    <definedName name="ㄴㄷㅁㄴ">#REF!</definedName>
    <definedName name="ㄴㄷ솓ㄹ" hidden="1">{#N/A,#N/A,FALSE,"명세표"}</definedName>
    <definedName name="ㄴㄹ" hidden="1">#REF!</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ㄴ" hidden="1">{#N/A,#N/A,FALSE,"배수1"}</definedName>
    <definedName name="ㄴㄹㄴㅁㅎㅇㄹ" hidden="1">{#N/A,"수불부",FALSE,"사급자재수불서";#N/A,"수불부",FALSE,"사급자재수불서"}</definedName>
    <definedName name="ㄴㄹㄴㅇㄹㄴ">ROUND([0]!ㄴㄹㄴㅇㄹㄴ*0.0254,3)</definedName>
    <definedName name="ㄴㄹㄹㄹ">#REF!,#REF!,#REF!</definedName>
    <definedName name="ㄴㄹㅇ" hidden="1">{#N/A,#N/A,FALSE,"포장2"}</definedName>
    <definedName name="ㄴㄹㅇㄴㄹㅇ" localSheetId="7">#REF!</definedName>
    <definedName name="ㄴㄹㅇㄴㄹㅇ">#REF!</definedName>
    <definedName name="ㄴㄹㅇㅁㄴ" hidden="1">#REF!</definedName>
    <definedName name="ㄴㄹㅇㅎ" hidden="1">{#N/A,#N/A,FALSE,"명세표"}</definedName>
    <definedName name="ㄴㄹㅇㅎㄴ" hidden="1">{#N/A,#N/A,FALSE,"명세표"}</definedName>
    <definedName name="ㄴㄹㅇㅎㄷㄱ" hidden="1">{#N/A,#N/A,FALSE,"명세표"}</definedName>
    <definedName name="ㄴㄹ호" hidden="1">{#N/A,#N/A,FALSE,"명세표"}</definedName>
    <definedName name="ㄴ러ㅏ">#REF!</definedName>
    <definedName name="ㄴㄺ">#REF!</definedName>
    <definedName name="ㄴㅀ" hidden="1">#REF!</definedName>
    <definedName name="ㄴㅀㄴㄹ" hidden="1">{#N/A,#N/A,FALSE,"명세표"}</definedName>
    <definedName name="ㄴㅁ" localSheetId="7">#REF!</definedName>
    <definedName name="ㄴㅁ">#REF!</definedName>
    <definedName name="ㄴㅁㄹㄷ" hidden="1">{#N/A,#N/A,FALSE,"명세표"}</definedName>
    <definedName name="ㄴㅁㄹㅇ">[240]DATE!$D$24:$D$85</definedName>
    <definedName name="ㄴㅁㄹㅈㄹ" localSheetId="7" hidden="1">#REF!</definedName>
    <definedName name="ㄴㅁㄹㅈㄹ" hidden="1">#REF!</definedName>
    <definedName name="ㄴㅁㄻㄴㅇㄹㅇㄴㄹ" hidden="1">{#N/A,"수불부",FALSE,"사급자재수불서";#N/A,"수불부",FALSE,"사급자재수불서"}</definedName>
    <definedName name="ㄴㅁㅁ" localSheetId="7">#REF!</definedName>
    <definedName name="ㄴㅁㅁ">#REF!</definedName>
    <definedName name="ㄴㅁㅇㄴㅁㅇ" hidden="1">{#N/A,#N/A,FALSE,"배수1"}</definedName>
    <definedName name="ㄴㅁㅇㄹㅈ" hidden="1">{#N/A,#N/A,FALSE,"명세표"}</definedName>
    <definedName name="ㄴㅁㅇㄹㅊㅇ">#REF!,#REF!</definedName>
    <definedName name="ㄴㅁㅇㅁㄴ" hidden="1">#REF!</definedName>
    <definedName name="ㄴㅁㅇㅇㄴㅇ" localSheetId="7">#REF!</definedName>
    <definedName name="ㄴㅁㅇㅇㄴㅇ">#REF!</definedName>
    <definedName name="ㄴㅁㅇㅇㄴㅇㄴ" localSheetId="7">#REF!</definedName>
    <definedName name="ㄴㅁㅇㅇㄴㅇㄴ">#REF!</definedName>
    <definedName name="ㄴㅁㅇㅎ" hidden="1">{#N/A,#N/A,FALSE,"명세표"}</definedName>
    <definedName name="ㄴㅁㅇㅎㄹㅇ" hidden="1">{#N/A,#N/A,FALSE,"명세표"}</definedName>
    <definedName name="ㄴㅁ오리" hidden="1">{#N/A,#N/A,FALSE,"명세표"}</definedName>
    <definedName name="ㄴㅁㅎㄱㅎㄱ" hidden="1">{#N/A,#N/A,FALSE,"명세표"}</definedName>
    <definedName name="ㄴㅁㅎㄷㅈ" hidden="1">{#N/A,#N/A,FALSE,"명세표"}</definedName>
    <definedName name="ㄴㅂㅎㅊ" hidden="1">{#N/A,#N/A,FALSE,"명세표"}</definedName>
    <definedName name="ㄴㅅㅎㅇㅎㄹㅇ" hidden="1">{#N/A,#N/A,FALSE,"배수2"}</definedName>
    <definedName name="ㄴㅇ" localSheetId="7">#REF!</definedName>
    <definedName name="ㄴㅇ">#REF!</definedName>
    <definedName name="ㄴㅇㄴ" localSheetId="7">#REF!</definedName>
    <definedName name="ㄴㅇㄴ">#REF!</definedName>
    <definedName name="ㄴㅇㄴㄴ">[0]!BlankMacro1</definedName>
    <definedName name="ㄴㅇㄴㄴㅁㅁ" localSheetId="7">#REF!</definedName>
    <definedName name="ㄴㅇㄴㄴㅁㅁ">#REF!</definedName>
    <definedName name="ㄴㅇㄴㅁ">#REF!</definedName>
    <definedName name="ㄴㅇㄹ" localSheetId="7">#REF!</definedName>
    <definedName name="ㄴㅇㄹ">#REF!</definedName>
    <definedName name="ㄴㅇㄹㄴ" hidden="1">{#N/A,"수불부",FALSE,"사급자재수불서";#N/A,"수불부",FALSE,"사급자재수불서"}</definedName>
    <definedName name="ㄴㅇㄹㄴㄹ" hidden="1">{"'Sheet1'!$D$19","'Sheet1'!$B$22:$E$22"}</definedName>
    <definedName name="ㄴㅇㄹㄴㅇ" hidden="1">{#N/A,#N/A,FALSE,"명세표"}</definedName>
    <definedName name="ㄴㅇㄹㅇㄷ" localSheetId="7">#REF!</definedName>
    <definedName name="ㄴㅇㄹㅇㄷ">#REF!</definedName>
    <definedName name="ㄴㅇㄹㅇㅊ" hidden="1">{#N/A,#N/A,FALSE,"명세표"}</definedName>
    <definedName name="ㄴㅇㄹㅈㄷ" hidden="1">{#N/A,#N/A,FALSE,"명세표"}</definedName>
    <definedName name="ㄴㅇㄹㅊ" hidden="1">{#N/A,#N/A,FALSE,"명세표"}</definedName>
    <definedName name="ㄴㅇ로ㅠㅎ" hidden="1">{#N/A,#N/A,FALSE,"구조2"}</definedName>
    <definedName name="ㄴㅇㄻㄴㄷ" hidden="1">{#N/A,#N/A,FALSE,"명세표"}</definedName>
    <definedName name="ㄴㅇㄻㄴㅇㄹ" hidden="1">{"'용역비'!$A$4:$C$8"}</definedName>
    <definedName name="ㄴㅇㄻㄷ" hidden="1">{#N/A,#N/A,FALSE,"명세표"}</definedName>
    <definedName name="ㄴㅇㄻㅈ" hidden="1">{#N/A,#N/A,FALSE,"명세표"}</definedName>
    <definedName name="ㄴㅇㄻㅎㅈ" hidden="1">{#N/A,#N/A,FALSE,"명세표"}</definedName>
    <definedName name="ㄴㅇㅀ" hidden="1">{#N/A,#N/A,FALSE,"명세표"}</definedName>
    <definedName name="ㄴㅇㅁ" hidden="1">{#N/A,#N/A,FALSE,"명세표"}</definedName>
    <definedName name="ㄴㅇㅁㄴㅇ" hidden="1">{#N/A,#N/A,TRUE,"토적및재료집계";#N/A,#N/A,TRUE,"토적및재료집계";#N/A,#N/A,TRUE,"단위량"}</definedName>
    <definedName name="ㄴㅇㅁㅀㄷㅁㅈㄱㄹ" hidden="1">{#N/A,#N/A,FALSE,"명세표"}</definedName>
    <definedName name="ㄴㅇㅁㅍ" hidden="1">{#N/A,#N/A,FALSE,"명세표"}</definedName>
    <definedName name="ㄴㅇㅁㅎㅁㅈ" hidden="1">{#N/A,#N/A,FALSE,"명세표"}</definedName>
    <definedName name="ㄴㅇㅁㅎㅇㄹ" hidden="1">{#N/A,#N/A,FALSE,"명세표"}</definedName>
    <definedName name="ㄴㅇㅁㅎㅈ" hidden="1">{#N/A,#N/A,FALSE,"명세표"}</definedName>
    <definedName name="ㄴㅇㅅ6ㄷ">#REF!</definedName>
    <definedName name="ㄴㅇ옹오" hidden="1">{#N/A,#N/A,FALSE,"혼합골재"}</definedName>
    <definedName name="ㄴㅇ초ㅠ">#REF!</definedName>
    <definedName name="ㄴㅇㅍ">#N/A</definedName>
    <definedName name="ㄴㅇㅎㄴㅇ" hidden="1">#REF!</definedName>
    <definedName name="ㄴㅇㅎㅈㄱ" hidden="1">{#N/A,#N/A,FALSE,"명세표"}</definedName>
    <definedName name="ㄴㅇ혿ㅈ" hidden="1">{#N/A,#N/A,FALSE,"명세표"}</definedName>
    <definedName name="ㄴㅇ홎" hidden="1">{#N/A,#N/A,FALSE,"명세표"}</definedName>
    <definedName name="ㄴ아러">#REF!</definedName>
    <definedName name="ㄴ어ㅏㅑ">#REF!</definedName>
    <definedName name="ㄴ오ㅗㅇ홍ㅎ로">#REF!</definedName>
    <definedName name="ㄴ옭ㅎㅇㄹ" hidden="1">{#N/A,#N/A,FALSE,"명세표"}</definedName>
    <definedName name="ㄴ윤ㅇ" hidden="1">{#N/A,#N/A,FALSE,"전력간선"}</definedName>
    <definedName name="ㄴ이라ㅓ" localSheetId="7">#REF!</definedName>
    <definedName name="ㄴ이라ㅓ">#REF!</definedName>
    <definedName name="ㄴㅊㅎㄷㅈ" hidden="1">{#N/A,#N/A,FALSE,"명세표"}</definedName>
    <definedName name="ㄴ흂" hidden="1">{#N/A,#N/A,FALSE,"단가표지"}</definedName>
    <definedName name="나">[241]!Macro10</definedName>
    <definedName name="나.">#REF!</definedName>
    <definedName name="나나나">#N/A</definedName>
    <definedName name="나나나나나">#N/A</definedName>
    <definedName name="나다가" hidden="1">{#N/A,#N/A,FALSE,"3가";#N/A,#N/A,FALSE,"3나";#N/A,#N/A,FALSE,"3다"}</definedName>
    <definedName name="나동연선">#REF!</definedName>
    <definedName name="나무">#REF!</definedName>
    <definedName name="나비">#REF!</definedName>
    <definedName name="나사식_이음">#REF!</definedName>
    <definedName name="나연선22">#REF!</definedName>
    <definedName name="나트륨등이용율">#REF!</definedName>
    <definedName name="나트륨폭">'[242]고창터널(고창방향)'!#REF!</definedName>
    <definedName name="나트륨폭반">'[242]고창터널(고창방향)'!#REF!</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ㅣ러재ㅑ">#REF!</definedName>
    <definedName name="낙산홍4노무">[183]수목일위!#REF!</definedName>
    <definedName name="낙산홍4재료">[183]수목일위!#REF!</definedName>
    <definedName name="낙산홍6노무">[183]수목일위!#REF!</definedName>
    <definedName name="낙산홍6재료">[183]수목일위!#REF!</definedName>
    <definedName name="낙상홍1004">[184]데이타!$E$76</definedName>
    <definedName name="낙상홍1506">[184]데이타!$E$77</definedName>
    <definedName name="낙상홍1808">[184]데이타!$E$78</definedName>
    <definedName name="낙상홍2010">[184]데이타!$E$79</definedName>
    <definedName name="낙상홍2515">[184]데이타!$E$80</definedName>
    <definedName name="낙석방지망개소별명세">#REF!</definedName>
    <definedName name="낙석방지책개소별명세">#REF!</definedName>
    <definedName name="낙석방지책단위수량">#REF!</definedName>
    <definedName name="낙석방지책수량집계">#REF!</definedName>
    <definedName name="낙우송6노무">#REF!</definedName>
    <definedName name="낙우송6재료">#REF!</definedName>
    <definedName name="낙우송8노무">#REF!</definedName>
    <definedName name="낙우송8재료">#REF!</definedName>
    <definedName name="낙우송R10">[184]데이타!$E$84</definedName>
    <definedName name="낙우송R12">[184]데이타!$E$85</definedName>
    <definedName name="낙우송R5">[184]데이타!$E$81</definedName>
    <definedName name="낙우송R6">[184]데이타!$E$82</definedName>
    <definedName name="낙우송R8">[184]데이타!$E$83</definedName>
    <definedName name="낙차공" hidden="1">{#N/A,#N/A,FALSE,"2~8번"}</definedName>
    <definedName name="낙찰가">#N/A</definedName>
    <definedName name="낙찰률" localSheetId="7">#REF!</definedName>
    <definedName name="낙찰률">#REF!</definedName>
    <definedName name="낙하물방지">[58]일반수량!#REF!</definedName>
    <definedName name="낙하물방지.">#REF!</definedName>
    <definedName name="난">[243]일위대가!$A$275:$L$322</definedName>
    <definedName name="난_경">[215]수량산출!#REF!</definedName>
    <definedName name="난_수">[190]수량산출!$R$39</definedName>
    <definedName name="난간">[58]일반수량!#REF!</definedName>
    <definedName name="날짜">[207]설계산출표지!$B$8</definedName>
    <definedName name="남">#REF!</definedName>
    <definedName name="남남" hidden="1">#REF!</definedName>
    <definedName name="남덕" localSheetId="7">BlankMacro1</definedName>
    <definedName name="남덕">BlankMacro1</definedName>
    <definedName name="남산">#N/A</definedName>
    <definedName name="남산1호" localSheetId="7">#REF!</definedName>
    <definedName name="남산1호">#REF!</definedName>
    <definedName name="남산2호" localSheetId="7">#REF!</definedName>
    <definedName name="남산2호">#REF!</definedName>
    <definedName name="남윤" hidden="1">{"'용역비'!$A$4:$C$8"}</definedName>
    <definedName name="남윤철" hidden="1">{#N/A,#N/A,FALSE,"구조2"}</definedName>
    <definedName name="남해">#REF!</definedName>
    <definedName name="낳" hidden="1">{#N/A,#N/A,FALSE,"명세표"}</definedName>
    <definedName name="내.전">#REF!</definedName>
    <definedName name="내가" hidden="1">{"'표지'!$B$1:$H$20","'표지'!$B$7:$D$10"}</definedName>
    <definedName name="내경" localSheetId="7">#REF!</definedName>
    <definedName name="내경">#REF!</definedName>
    <definedName name="내공H">#REF!</definedName>
    <definedName name="내공V">#REF!</definedName>
    <definedName name="내공넓이">#REF!</definedName>
    <definedName name="내공높이">#REF!</definedName>
    <definedName name="내벽">[165]교대시점!#REF!</definedName>
    <definedName name="내부높이" localSheetId="7">#REF!</definedName>
    <definedName name="내부높이">#REF!</definedName>
    <definedName name="내부윗변" localSheetId="7">#REF!</definedName>
    <definedName name="내부윗변">#REF!</definedName>
    <definedName name="내부측변" localSheetId="7">#REF!</definedName>
    <definedName name="내부측변">#REF!</definedName>
    <definedName name="내선">#REF!</definedName>
    <definedName name="내선전공">#N/A</definedName>
    <definedName name="내선전공001" localSheetId="7">#REF!</definedName>
    <definedName name="내선전공001">#REF!</definedName>
    <definedName name="내선전공002" localSheetId="7">#REF!</definedName>
    <definedName name="내선전공002">#REF!</definedName>
    <definedName name="내선전공011" localSheetId="7">#REF!</definedName>
    <definedName name="내선전공011">#REF!</definedName>
    <definedName name="내선전공012" localSheetId="7">#REF!</definedName>
    <definedName name="내선전공012">#REF!</definedName>
    <definedName name="내선전공982" localSheetId="7">#REF!</definedName>
    <definedName name="내선전공982">#REF!</definedName>
    <definedName name="내선전공991" localSheetId="7">#REF!</definedName>
    <definedName name="내선전공991">#REF!</definedName>
    <definedName name="내선전공992" localSheetId="7">#REF!</definedName>
    <definedName name="내선전공992">#REF!</definedName>
    <definedName name="내선전공일당">#REF!</definedName>
    <definedName name="내역" localSheetId="7">BlankMacro1</definedName>
    <definedName name="내역">BlankMacro1</definedName>
    <definedName name="내역329">BlankMacro1</definedName>
    <definedName name="내역3월29일">BlankMacro1</definedName>
    <definedName name="내역갑지">ROUND([0]!내역갑지*0.0254,3)</definedName>
    <definedName name="내역서" localSheetId="7">#REF!</definedName>
    <definedName name="내역서">#REF!</definedName>
    <definedName name="내역서1" localSheetId="7">#REF!</definedName>
    <definedName name="내역서1">#REF!</definedName>
    <definedName name="내역서2">ROUND([0]!내역서2*0.0254,3)</definedName>
    <definedName name="내역서갑지">[230]내역서!#REF!</definedName>
    <definedName name="내역서다" localSheetId="7">BlankMacro1</definedName>
    <definedName name="내역서다">BlankMacro1</definedName>
    <definedName name="내역서총">[0]!내역서총</definedName>
    <definedName name="내역서표지" localSheetId="7">#REF!</definedName>
    <definedName name="내역서표지">#REF!</definedName>
    <definedName name="내역적용">#REF!</definedName>
    <definedName name="내역표지" localSheetId="7">#REF!</definedName>
    <definedName name="내역표지">#REF!</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 localSheetId="7">#REF!</definedName>
    <definedName name="내장공001">#REF!</definedName>
    <definedName name="내장공002" localSheetId="7">#REF!</definedName>
    <definedName name="내장공002">#REF!</definedName>
    <definedName name="내장공011" localSheetId="7">#REF!</definedName>
    <definedName name="내장공011">#REF!</definedName>
    <definedName name="내장공012" localSheetId="7">#REF!</definedName>
    <definedName name="내장공012">#REF!</definedName>
    <definedName name="내장공982" localSheetId="7">#REF!</definedName>
    <definedName name="내장공982">#REF!</definedName>
    <definedName name="내장공991" localSheetId="7">#REF!</definedName>
    <definedName name="내장공991">#REF!</definedName>
    <definedName name="내장공992" localSheetId="7">#REF!</definedName>
    <definedName name="내장공992">#REF!</definedName>
    <definedName name="내전" localSheetId="7">#REF!</definedName>
    <definedName name="내전">#REF!</definedName>
    <definedName name="내전전공">#REF!</definedName>
    <definedName name="내진">#REF!</definedName>
    <definedName name="냉각탑">#REF!</definedName>
    <definedName name="냉각탑1">#REF!</definedName>
    <definedName name="냉각탑2">#REF!</definedName>
    <definedName name="냉각탑형식">#REF!</definedName>
    <definedName name="냉간뱅딩_임가공의뢰서">#REF!</definedName>
    <definedName name="냉동기">#REF!,#REF!,#REF!</definedName>
    <definedName name="냉동기모델">#REF!</definedName>
    <definedName name="냉방부하">#REF!</definedName>
    <definedName name="냉온수기">#REF!,#REF!,#REF!</definedName>
    <definedName name="너" hidden="1">{"'자리배치도'!$AG$1:$CI$28"}</definedName>
    <definedName name="너너너">[0]!너너너</definedName>
    <definedName name="너트">#REF!</definedName>
    <definedName name="너트_22Φ용" localSheetId="7">#REF!</definedName>
    <definedName name="너트_22Φ용">#REF!</definedName>
    <definedName name="너트_25Φ용" localSheetId="7">#REF!</definedName>
    <definedName name="너트_25Φ용">#REF!</definedName>
    <definedName name="너트_M10용" localSheetId="7">#REF!</definedName>
    <definedName name="너트_M10용">#REF!</definedName>
    <definedName name="너ㅗ다ㅓ로" hidden="1">{#N/A,#N/A,FALSE,"포장1";#N/A,#N/A,FALSE,"포장1"}</definedName>
    <definedName name="넏ㄱㄹ" hidden="1">{#N/A,#N/A,FALSE,"명세표"}</definedName>
    <definedName name="네">#REF!,#REF!,#REF!</definedName>
    <definedName name="네나" hidden="1">{#N/A,#N/A,FALSE,"배수1"}</definedName>
    <definedName name="네네" hidden="1">{#N/A,#N/A,FALSE,"구조2"}</definedName>
    <definedName name="년내역표">ErrorHandler_1</definedName>
    <definedName name="노">[244]노임!$A$2:$B$27</definedName>
    <definedName name="노__무__비">[119]시설물일위!#REF!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6907001">#REF!</definedName>
    <definedName name="노6907003">#REF!</definedName>
    <definedName name="노6907004">#REF!</definedName>
    <definedName name="노6907005">#REF!</definedName>
    <definedName name="노6907006">#REF!</definedName>
    <definedName name="노6907007">#REF!</definedName>
    <definedName name="노6907008">#REF!</definedName>
    <definedName name="노6907009">#REF!</definedName>
    <definedName name="노6907010">#REF!</definedName>
    <definedName name="노6907011">#REF!</definedName>
    <definedName name="노6907012">#REF!</definedName>
    <definedName name="노6907013">#REF!</definedName>
    <definedName name="노6907014">#REF!</definedName>
    <definedName name="노6908002">#REF!</definedName>
    <definedName name="노6908003">#REF!</definedName>
    <definedName name="노6908004">#REF!</definedName>
    <definedName name="노6908005">#REF!</definedName>
    <definedName name="노6908006">#REF!</definedName>
    <definedName name="노6908007">#REF!</definedName>
    <definedName name="노6908008">#REF!</definedName>
    <definedName name="노6908009">#REF!</definedName>
    <definedName name="노6908031">#REF!</definedName>
    <definedName name="노6908032">#REF!</definedName>
    <definedName name="노6908033">#REF!</definedName>
    <definedName name="노6908034">#REF!</definedName>
    <definedName name="노6908035">#REF!</definedName>
    <definedName name="노6908036">#REF!</definedName>
    <definedName name="노6908037">#REF!</definedName>
    <definedName name="노6908038">#REF!</definedName>
    <definedName name="노6910002">#REF!</definedName>
    <definedName name="노6910004">#REF!</definedName>
    <definedName name="노6910006">#REF!</definedName>
    <definedName name="노6910007">#REF!</definedName>
    <definedName name="노6910008">#REF!</definedName>
    <definedName name="노6910009">#REF!</definedName>
    <definedName name="노6910010">#REF!</definedName>
    <definedName name="노6910011">#REF!</definedName>
    <definedName name="노6910012">#REF!</definedName>
    <definedName name="노6911002">#REF!</definedName>
    <definedName name="노6912008">#REF!</definedName>
    <definedName name="노6912009">#REF!</definedName>
    <definedName name="노6912010">#REF!</definedName>
    <definedName name="노6912011">#REF!</definedName>
    <definedName name="노6912012">#REF!</definedName>
    <definedName name="노6912013">#REF!</definedName>
    <definedName name="노6912014">#REF!</definedName>
    <definedName name="노6912016">#REF!</definedName>
    <definedName name="노6914001">#REF!</definedName>
    <definedName name="노6917001">#REF!</definedName>
    <definedName name="노6917002">#REF!</definedName>
    <definedName name="노6917003">#REF!</definedName>
    <definedName name="노6917004">#REF!</definedName>
    <definedName name="노6917005">#REF!</definedName>
    <definedName name="노6917308">#REF!</definedName>
    <definedName name="노6917309">#REF!</definedName>
    <definedName name="노6917310">#REF!</definedName>
    <definedName name="노6917311">#REF!</definedName>
    <definedName name="노6917312">#REF!</definedName>
    <definedName name="노6918003">#REF!</definedName>
    <definedName name="노6918004">#REF!</definedName>
    <definedName name="노6918005">#REF!</definedName>
    <definedName name="노6918006">#REF!</definedName>
    <definedName name="노6918007">#REF!</definedName>
    <definedName name="노6918008">#REF!</definedName>
    <definedName name="노6918009">#REF!</definedName>
    <definedName name="노6918010">#REF!</definedName>
    <definedName name="노6918011">#REF!</definedName>
    <definedName name="노6918012">#REF!</definedName>
    <definedName name="노6918013">#REF!</definedName>
    <definedName name="노6918014">#REF!</definedName>
    <definedName name="노6918102">#REF!</definedName>
    <definedName name="노6918103">#REF!</definedName>
    <definedName name="노6918104">#REF!</definedName>
    <definedName name="노6918105">#REF!</definedName>
    <definedName name="노6918106">#REF!</definedName>
    <definedName name="노6918107">#REF!</definedName>
    <definedName name="노6918108">#REF!</definedName>
    <definedName name="노6918109">#REF!</definedName>
    <definedName name="노6919007">#REF!</definedName>
    <definedName name="노6919008">#REF!</definedName>
    <definedName name="노6919009">#REF!</definedName>
    <definedName name="노6919010">#REF!</definedName>
    <definedName name="노6919011">#REF!</definedName>
    <definedName name="노6919012">#REF!</definedName>
    <definedName name="노6922002">#REF!</definedName>
    <definedName name="노6922004">#REF!</definedName>
    <definedName name="노6922006">#REF!</definedName>
    <definedName name="노6922007">#REF!</definedName>
    <definedName name="노6922008">#REF!</definedName>
    <definedName name="노6922009">#REF!</definedName>
    <definedName name="노6922010">#REF!</definedName>
    <definedName name="노6922140">#REF!</definedName>
    <definedName name="노6922142">#REF!</definedName>
    <definedName name="노6922143">#REF!</definedName>
    <definedName name="노6922144">#REF!</definedName>
    <definedName name="노6923007">#REF!</definedName>
    <definedName name="노6923008">#REF!</definedName>
    <definedName name="노6923009">#REF!</definedName>
    <definedName name="노6923010">#REF!</definedName>
    <definedName name="노6923011">#REF!</definedName>
    <definedName name="노6926003">#REF!</definedName>
    <definedName name="노6926004">#REF!</definedName>
    <definedName name="노6926005">#REF!</definedName>
    <definedName name="노6926006">#REF!</definedName>
    <definedName name="노6926007">#REF!</definedName>
    <definedName name="노6926008">#REF!</definedName>
    <definedName name="노6926009">#REF!</definedName>
    <definedName name="노6926010">#REF!</definedName>
    <definedName name="노6926011">#REF!</definedName>
    <definedName name="노6926012">#REF!</definedName>
    <definedName name="노6926030">#REF!</definedName>
    <definedName name="노6926032">#REF!</definedName>
    <definedName name="노6926033">#REF!</definedName>
    <definedName name="노6926034">#REF!</definedName>
    <definedName name="노6926035">#REF!</definedName>
    <definedName name="노6926036">#REF!</definedName>
    <definedName name="노6926038">#REF!</definedName>
    <definedName name="노6926050">#REF!</definedName>
    <definedName name="노6926052">#REF!</definedName>
    <definedName name="노6926053">#REF!</definedName>
    <definedName name="노6926054">#REF!</definedName>
    <definedName name="노6926055">#REF!</definedName>
    <definedName name="노6927001">#REF!</definedName>
    <definedName name="노6927002">#REF!</definedName>
    <definedName name="노6927003">#REF!</definedName>
    <definedName name="노6927004">#REF!</definedName>
    <definedName name="노6927005">#REF!</definedName>
    <definedName name="노6927006">#REF!</definedName>
    <definedName name="노6927007">#REF!</definedName>
    <definedName name="노6927008">#REF!</definedName>
    <definedName name="노6927009">#REF!</definedName>
    <definedName name="노6927010">#REF!</definedName>
    <definedName name="노6933006">#REF!</definedName>
    <definedName name="노6933007">#REF!</definedName>
    <definedName name="노6933008">#REF!</definedName>
    <definedName name="노6933009">#REF!</definedName>
    <definedName name="노6933010">#REF!</definedName>
    <definedName name="노6933011">#REF!</definedName>
    <definedName name="노6933012">#REF!</definedName>
    <definedName name="노6933014">#REF!</definedName>
    <definedName name="노6934006">#REF!</definedName>
    <definedName name="노6934007">#REF!</definedName>
    <definedName name="노6934008">#REF!</definedName>
    <definedName name="노6934009">#REF!</definedName>
    <definedName name="노6934010">#REF!</definedName>
    <definedName name="노6934011">#REF!</definedName>
    <definedName name="노6934012">#REF!</definedName>
    <definedName name="노6934014">#REF!</definedName>
    <definedName name="노6935012">#REF!</definedName>
    <definedName name="노6936009">#REF!</definedName>
    <definedName name="노6936010">#REF!</definedName>
    <definedName name="노6936012">#REF!</definedName>
    <definedName name="노6943101">#REF!</definedName>
    <definedName name="노6943102">#REF!</definedName>
    <definedName name="노6943103">#REF!</definedName>
    <definedName name="노6943104">#REF!</definedName>
    <definedName name="노6943105">#REF!</definedName>
    <definedName name="노6943106">#REF!</definedName>
    <definedName name="노6943107">#REF!</definedName>
    <definedName name="노6946141">#REF!</definedName>
    <definedName name="노6946142">#REF!</definedName>
    <definedName name="노6946143">#REF!</definedName>
    <definedName name="노6946144">#REF!</definedName>
    <definedName name="노6946145">#REF!</definedName>
    <definedName name="노6946146">#REF!</definedName>
    <definedName name="노6946147">#REF!</definedName>
    <definedName name="노6946148">#REF!</definedName>
    <definedName name="노6946149">#REF!</definedName>
    <definedName name="노6946150">#REF!</definedName>
    <definedName name="노6946189">#REF!</definedName>
    <definedName name="노6946190">#REF!</definedName>
    <definedName name="노6946192">#REF!</definedName>
    <definedName name="노6946342">#REF!</definedName>
    <definedName name="노6946343">#REF!</definedName>
    <definedName name="노6946344">#REF!</definedName>
    <definedName name="노6946345">#REF!</definedName>
    <definedName name="노6946346">#REF!</definedName>
    <definedName name="노6946347">#REF!</definedName>
    <definedName name="노6946348">#REF!</definedName>
    <definedName name="노6946349">#REF!</definedName>
    <definedName name="노6946387">#REF!</definedName>
    <definedName name="노6946388">#REF!</definedName>
    <definedName name="노6946389">#REF!</definedName>
    <definedName name="노6946390">#REF!</definedName>
    <definedName name="노6946391">#REF!</definedName>
    <definedName name="노6946392">#REF!</definedName>
    <definedName name="노6946393">#REF!</definedName>
    <definedName name="노6946394">#REF!</definedName>
    <definedName name="노6946395">#REF!</definedName>
    <definedName name="노6946397">#REF!</definedName>
    <definedName name="노6946491">#REF!</definedName>
    <definedName name="노6946590">#REF!</definedName>
    <definedName name="노6946591">#REF!</definedName>
    <definedName name="노6946592">#REF!</definedName>
    <definedName name="노6947109">#REF!</definedName>
    <definedName name="노6947111">#REF!</definedName>
    <definedName name="노6948001">#REF!</definedName>
    <definedName name="노6949200">#REF!</definedName>
    <definedName name="노6949201">#REF!</definedName>
    <definedName name="노6949202">#REF!</definedName>
    <definedName name="노6949203">#REF!</definedName>
    <definedName name="노6949204">#REF!</definedName>
    <definedName name="노6949205">#REF!</definedName>
    <definedName name="노6949206">#REF!</definedName>
    <definedName name="노6949207">#REF!</definedName>
    <definedName name="노6949208">#REF!</definedName>
    <definedName name="노6953069">#REF!</definedName>
    <definedName name="노6953070">#REF!</definedName>
    <definedName name="노6953071">#REF!</definedName>
    <definedName name="노6954146">#REF!</definedName>
    <definedName name="노6954147">#REF!</definedName>
    <definedName name="노6954148">#REF!</definedName>
    <definedName name="노6956119">#REF!</definedName>
    <definedName name="노6956120">#REF!</definedName>
    <definedName name="노6956121">#REF!</definedName>
    <definedName name="노6959002">#REF!</definedName>
    <definedName name="노6959003">#REF!</definedName>
    <definedName name="노6959004">#REF!</definedName>
    <definedName name="노6959005">#REF!</definedName>
    <definedName name="노6960009">#REF!</definedName>
    <definedName name="노6960203">#REF!</definedName>
    <definedName name="노6962021">#REF!</definedName>
    <definedName name="노6962058">#REF!</definedName>
    <definedName name="노6962104">#REF!</definedName>
    <definedName name="노6962106">#REF!</definedName>
    <definedName name="노6962107">#REF!</definedName>
    <definedName name="노6962201">#REF!</definedName>
    <definedName name="노6962202">#REF!</definedName>
    <definedName name="노6962203">#REF!</definedName>
    <definedName name="노6962204">#REF!</definedName>
    <definedName name="노6962205">#REF!</definedName>
    <definedName name="노6962408">#REF!</definedName>
    <definedName name="노6962409">#REF!</definedName>
    <definedName name="노6963000">#REF!</definedName>
    <definedName name="노6963001">#REF!</definedName>
    <definedName name="노6963004">#REF!</definedName>
    <definedName name="노6963011">#REF!</definedName>
    <definedName name="노6965002">#REF!</definedName>
    <definedName name="노6967001">#REF!</definedName>
    <definedName name="노6968002">#REF!</definedName>
    <definedName name="노6968004">#REF!</definedName>
    <definedName name="노6968020">#REF!</definedName>
    <definedName name="노6969003">#REF!</definedName>
    <definedName name="노6969004">#REF!</definedName>
    <definedName name="노6969168">#REF!</definedName>
    <definedName name="노6970004">#REF!</definedName>
    <definedName name="노6970013">#REF!</definedName>
    <definedName name="노6970014">#REF!</definedName>
    <definedName name="노6971200">#REF!</definedName>
    <definedName name="노6971204">#REF!</definedName>
    <definedName name="노6974505">#REF!</definedName>
    <definedName name="노6982006">#REF!</definedName>
    <definedName name="노6982007">#REF!</definedName>
    <definedName name="노6982008">#REF!</definedName>
    <definedName name="노6982009">#REF!</definedName>
    <definedName name="노6982010">#REF!</definedName>
    <definedName name="노6982012">#REF!</definedName>
    <definedName name="노6982081">#REF!</definedName>
    <definedName name="노6982082">#REF!</definedName>
    <definedName name="노6982083">#REF!</definedName>
    <definedName name="노6982084">#REF!</definedName>
    <definedName name="노6982085">#REF!</definedName>
    <definedName name="노6982086">#REF!</definedName>
    <definedName name="노6982087">#REF!</definedName>
    <definedName name="노6982088">#REF!</definedName>
    <definedName name="노6982089">#REF!</definedName>
    <definedName name="노6982090">#REF!</definedName>
    <definedName name="노6982091">#REF!</definedName>
    <definedName name="노6982092">#REF!</definedName>
    <definedName name="노6982165">#REF!</definedName>
    <definedName name="노6982166">#REF!</definedName>
    <definedName name="노6982167">#REF!</definedName>
    <definedName name="노6982168">#REF!</definedName>
    <definedName name="노6982174">#REF!</definedName>
    <definedName name="노6982175">#REF!</definedName>
    <definedName name="노6982176">#REF!</definedName>
    <definedName name="노6982177">#REF!</definedName>
    <definedName name="노6982178">#REF!</definedName>
    <definedName name="노6982179">#REF!</definedName>
    <definedName name="노6982180">#REF!</definedName>
    <definedName name="노6982181">#REF!</definedName>
    <definedName name="노6982182">#REF!</definedName>
    <definedName name="노6982185">#REF!</definedName>
    <definedName name="노6982186">#REF!</definedName>
    <definedName name="노6982260">#REF!</definedName>
    <definedName name="노6982261">#REF!</definedName>
    <definedName name="노6982265">#REF!</definedName>
    <definedName name="노6982266">#REF!</definedName>
    <definedName name="노6982267">#REF!</definedName>
    <definedName name="노6982268">#REF!</definedName>
    <definedName name="노6982269">#REF!</definedName>
    <definedName name="노6982270">#REF!</definedName>
    <definedName name="노6982272">#REF!</definedName>
    <definedName name="노6982294">#REF!</definedName>
    <definedName name="노6982295">#REF!</definedName>
    <definedName name="노6982296">#REF!</definedName>
    <definedName name="노6982297">#REF!</definedName>
    <definedName name="노6982299">#REF!</definedName>
    <definedName name="노6982303">#REF!</definedName>
    <definedName name="노6982304">#REF!</definedName>
    <definedName name="노6982320">#REF!</definedName>
    <definedName name="노6982321">#REF!</definedName>
    <definedName name="노6982322">#REF!</definedName>
    <definedName name="노6982323">#REF!</definedName>
    <definedName name="노6982324">#REF!</definedName>
    <definedName name="노6982325">#REF!</definedName>
    <definedName name="노6982326">#REF!</definedName>
    <definedName name="노6982328">#REF!</definedName>
    <definedName name="노6982487">#REF!</definedName>
    <definedName name="노6982488">#REF!</definedName>
    <definedName name="노6982489">#REF!</definedName>
    <definedName name="노6982490">#REF!</definedName>
    <definedName name="노6982491">#REF!</definedName>
    <definedName name="노6982492">#REF!</definedName>
    <definedName name="노6982501">#REF!</definedName>
    <definedName name="노6982502">#REF!</definedName>
    <definedName name="노6982503">#REF!</definedName>
    <definedName name="노6982504">#REF!</definedName>
    <definedName name="노6982505">#REF!</definedName>
    <definedName name="노6982506">#REF!</definedName>
    <definedName name="노6982512">#REF!</definedName>
    <definedName name="노6982513">#REF!</definedName>
    <definedName name="노6982514">#REF!</definedName>
    <definedName name="노6982515">#REF!</definedName>
    <definedName name="노6982516">#REF!</definedName>
    <definedName name="노6985001">#REF!</definedName>
    <definedName name="노6985003">#REF!</definedName>
    <definedName name="노6985004">#REF!</definedName>
    <definedName name="노6985006">#REF!</definedName>
    <definedName name="노6985007">#REF!</definedName>
    <definedName name="노6985008">#REF!</definedName>
    <definedName name="노6985009">#REF!</definedName>
    <definedName name="노6985010">#REF!</definedName>
    <definedName name="노6985011">#REF!</definedName>
    <definedName name="노6985012">#REF!</definedName>
    <definedName name="노6985015">#REF!</definedName>
    <definedName name="노6985016">#REF!</definedName>
    <definedName name="노6985017">#REF!</definedName>
    <definedName name="노6985018">#REF!</definedName>
    <definedName name="노6985019">#REF!</definedName>
    <definedName name="노6985020">#REF!</definedName>
    <definedName name="노6985021">#REF!</definedName>
    <definedName name="노6986011">#REF!</definedName>
    <definedName name="노6999050">#REF!</definedName>
    <definedName name="노6999051">#REF!</definedName>
    <definedName name="노6999053">#REF!</definedName>
    <definedName name="노6999054">#REF!</definedName>
    <definedName name="노6999055">#REF!</definedName>
    <definedName name="노6999056">#REF!</definedName>
    <definedName name="노6999057">#REF!</definedName>
    <definedName name="노6999058">#REF!</definedName>
    <definedName name="노6999059">#REF!</definedName>
    <definedName name="노6999060">#REF!</definedName>
    <definedName name="노6999061">#REF!</definedName>
    <definedName name="노6999062">#REF!</definedName>
    <definedName name="노6999063">#REF!</definedName>
    <definedName name="노6999066">#REF!</definedName>
    <definedName name="노6999067">#REF!</definedName>
    <definedName name="노6999068">#REF!</definedName>
    <definedName name="노6999069">#REF!</definedName>
    <definedName name="노6999070">#REF!</definedName>
    <definedName name="노6999071">#REF!</definedName>
    <definedName name="노6999072">#REF!</definedName>
    <definedName name="노6999073">#REF!</definedName>
    <definedName name="노6999074">#REF!</definedName>
    <definedName name="노6999076">#REF!</definedName>
    <definedName name="노6999078">#REF!</definedName>
    <definedName name="노6999079">#REF!</definedName>
    <definedName name="노6999080">#REF!</definedName>
    <definedName name="노6999081">#REF!</definedName>
    <definedName name="노6999082">#REF!</definedName>
    <definedName name="노6999083">#REF!</definedName>
    <definedName name="노6999084">#REF!</definedName>
    <definedName name="노6999085">#REF!</definedName>
    <definedName name="노6999086">#REF!</definedName>
    <definedName name="노6999088">#REF!</definedName>
    <definedName name="노6999089">#REF!</definedName>
    <definedName name="노6999090">#REF!</definedName>
    <definedName name="노6999091">#REF!</definedName>
    <definedName name="노6999092">#REF!</definedName>
    <definedName name="노6999093">#REF!</definedName>
    <definedName name="노6999094">#REF!</definedName>
    <definedName name="노6999095">#REF!</definedName>
    <definedName name="노6999096">#REF!</definedName>
    <definedName name="노6999098">#REF!</definedName>
    <definedName name="노6999099">#REF!</definedName>
    <definedName name="노6999100">#REF!</definedName>
    <definedName name="노6999101">#REF!</definedName>
    <definedName name="노6999102">#REF!</definedName>
    <definedName name="노6999104">#REF!</definedName>
    <definedName name="노6999105">#REF!</definedName>
    <definedName name="노6999106">#REF!</definedName>
    <definedName name="노6999107">#REF!</definedName>
    <definedName name="노6999108">#REF!</definedName>
    <definedName name="노6999110">#REF!</definedName>
    <definedName name="노6999111">#REF!</definedName>
    <definedName name="노6999112">#REF!</definedName>
    <definedName name="노6999113">#REF!</definedName>
    <definedName name="노6999114">#REF!</definedName>
    <definedName name="노6999115">#REF!</definedName>
    <definedName name="노6999116">#REF!</definedName>
    <definedName name="노6999117">#REF!</definedName>
    <definedName name="노6999118">#REF!</definedName>
    <definedName name="노6999119">#REF!</definedName>
    <definedName name="노6999120">#REF!</definedName>
    <definedName name="노6999121">#REF!</definedName>
    <definedName name="노6999122">#REF!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경">#REF!</definedName>
    <definedName name="노계1">BLCH</definedName>
    <definedName name="노곡1호" localSheetId="7">#REF!</definedName>
    <definedName name="노곡1호">#REF!</definedName>
    <definedName name="노곡2호" localSheetId="7">#REF!</definedName>
    <definedName name="노곡2호">#REF!</definedName>
    <definedName name="노곡3호" localSheetId="7">#REF!</definedName>
    <definedName name="노곡3호">#REF!</definedName>
    <definedName name="노곡4호" localSheetId="7">#REF!</definedName>
    <definedName name="노곡4호">#REF!</definedName>
    <definedName name="노노">[0]!노노</definedName>
    <definedName name="노노노">[0]!노노노</definedName>
    <definedName name="노라" hidden="1">{#N/A,#N/A,FALSE,"구조2"}</definedName>
    <definedName name="노르웨이R12">[184]데이타!$E$90</definedName>
    <definedName name="노르웨이R15">[184]데이타!$E$91</definedName>
    <definedName name="노르웨이R4">[184]데이타!$E$86</definedName>
    <definedName name="노르웨이R5">[184]데이타!$E$87</definedName>
    <definedName name="노르웨이R6">[184]데이타!$E$88</definedName>
    <definedName name="노르웨이R8">[184]데이타!$E$89</definedName>
    <definedName name="노말밴드">#REF!</definedName>
    <definedName name="노면표시개소별명세">#REF!</definedName>
    <definedName name="노무">#REF!</definedName>
    <definedName name="노무3">#REF!</definedName>
    <definedName name="노무fac">#REF!</definedName>
    <definedName name="노무공량">#REF!</definedName>
    <definedName name="노무단가">#REF!,#REF!</definedName>
    <definedName name="노무비" localSheetId="7">#REF!</definedName>
    <definedName name="노무비">#REF!</definedName>
    <definedName name="勞務費">#REF!</definedName>
    <definedName name="노무비2">#REF!</definedName>
    <definedName name="노무비3">#REF!</definedName>
    <definedName name="노무비4">#REF!</definedName>
    <definedName name="노무비계">#REF!</definedName>
    <definedName name="노무비금액">#REF!</definedName>
    <definedName name="노무비단가" hidden="1">{#N/A,#N/A,FALSE,"명세표"}</definedName>
    <definedName name="노무비단가산출서" hidden="1">#REF!</definedName>
    <definedName name="노무비보정">'[245]EQ-R1'!#REF!</definedName>
    <definedName name="노무비요율">#REF!</definedName>
    <definedName name="노무비율">#REF!</definedName>
    <definedName name="노무비합">#REF!</definedName>
    <definedName name="노반경">#REF!</definedName>
    <definedName name="노반노무">#REF!</definedName>
    <definedName name="노반재료">#REF!</definedName>
    <definedName name="노부비" localSheetId="7">#REF!</definedName>
    <definedName name="노부비">#REF!</definedName>
    <definedName name="노산3교집계표">#REF!</definedName>
    <definedName name="노상공제1">#REF!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7">#REF!</definedName>
    <definedName name="노임">#REF!</definedName>
    <definedName name="노임1">BlankMacro1</definedName>
    <definedName name="노임2">#REF!</definedName>
    <definedName name="노임3">#REF!</definedName>
    <definedName name="노임단가">[246]노임단가!$B$4:$F$152</definedName>
    <definedName name="노임단가1" localSheetId="7">#REF!</definedName>
    <definedName name="노임단가1">#REF!</definedName>
    <definedName name="노임단가2">#REF!</definedName>
    <definedName name="노임단가수정완료">#N/A</definedName>
    <definedName name="노임전기">'[247]7단가'!$B$15:$L$19</definedName>
    <definedName name="노임품명">#REF!</definedName>
    <definedName name="노즐공">#REF!</definedName>
    <definedName name="노즐공001" localSheetId="7">#REF!</definedName>
    <definedName name="노즐공001">#REF!</definedName>
    <definedName name="노즐공002" localSheetId="7">#REF!</definedName>
    <definedName name="노즐공002">#REF!</definedName>
    <definedName name="노즐공011" localSheetId="7">#REF!</definedName>
    <definedName name="노즐공011">#REF!</definedName>
    <definedName name="노즐공012" localSheetId="7">#REF!</definedName>
    <definedName name="노즐공012">#REF!</definedName>
    <definedName name="노즐공982" localSheetId="7">#REF!</definedName>
    <definedName name="노즐공982">#REF!</definedName>
    <definedName name="노즐공991" localSheetId="7">#REF!</definedName>
    <definedName name="노즐공991">#REF!</definedName>
    <definedName name="노즐공992" localSheetId="7">#REF!</definedName>
    <definedName name="노즐공992">#REF!</definedName>
    <definedName name="노집1">BLCH</definedName>
    <definedName name="노체공제1">#REF!</definedName>
    <definedName name="노체높이1">#REF!</definedName>
    <definedName name="노출직">#REF!</definedName>
    <definedName name="노출직부" localSheetId="7">#REF!</definedName>
    <definedName name="노출직부">#REF!</definedName>
    <definedName name="노출형">[103]DATA!$E$50:$F$59</definedName>
    <definedName name="노치희">ROUND([0]!노치희*0.0254,3)</definedName>
    <definedName name="노후관교체">#N/A</definedName>
    <definedName name="노후관교체1">#N/A</definedName>
    <definedName name="녹음기">BlankMacro1</definedName>
    <definedName name="녹지노">[248]일위대가!#REF!</definedName>
    <definedName name="녹지재">[248]일위대가!#REF!</definedName>
    <definedName name="논">#REF!</definedName>
    <definedName name="녾" hidden="1">{#N/A,#N/A,FALSE,"명세표"}</definedName>
    <definedName name="녿ㄱㄹㅇ" hidden="1">{#N/A,#N/A,FALSE,"명세표"}</definedName>
    <definedName name="녿ㄷ" hidden="1">{#N/A,#N/A,FALSE,"골재소요량";#N/A,#N/A,FALSE,"골재소요량"}</definedName>
    <definedName name="녿ㅇㄹ" hidden="1">{#N/A,#N/A,FALSE,"명세표"}</definedName>
    <definedName name="농원1호" localSheetId="7">#REF!</definedName>
    <definedName name="농원1호">#REF!</definedName>
    <definedName name="농원2호" localSheetId="7">#REF!</definedName>
    <definedName name="농원2호">#REF!</definedName>
    <definedName name="높이" localSheetId="7">#REF!</definedName>
    <definedName name="높이">#REF!</definedName>
    <definedName name="놓ㅁㅈ" hidden="1">{#N/A,#N/A,FALSE,"명세표"}</definedName>
    <definedName name="누계수량">#REF!</definedName>
    <definedName name="누누누">[0]!누누누</definedName>
    <definedName name="누ㅠㄹ" hidden="1">{#N/A,#N/A,FALSE,"명세표"}</definedName>
    <definedName name="눈주목">[119]단가!$A$134</definedName>
    <definedName name="눈주목5노무">[183]수목일위!#REF!</definedName>
    <definedName name="눈주목5재료">[183]수목일위!#REF!</definedName>
    <definedName name="눈향">[192]단가!$A$135</definedName>
    <definedName name="눈향10노무">[183]수목일위!#REF!</definedName>
    <definedName name="눈향10재료">[183]수목일위!#REF!</definedName>
    <definedName name="눈향14노무">[183]수목일위!#REF!</definedName>
    <definedName name="눈향14재료">[183]수목일위!#REF!</definedName>
    <definedName name="눈향L06">[184]데이타!$E$92</definedName>
    <definedName name="눈향L08">[184]데이타!$E$93</definedName>
    <definedName name="눈향L10">[184]데이타!$E$94</definedName>
    <definedName name="눈향L14">[184]데이타!$E$95</definedName>
    <definedName name="눈향L20">[184]데이타!$E$96</definedName>
    <definedName name="뉴어ㅗㄹ" hidden="1">{#N/A,#N/A,FALSE,"표지목차"}</definedName>
    <definedName name="뉴일위대가">'[249]인건비 '!$B$12</definedName>
    <definedName name="뉴코리아전자">#REF!,#REF!</definedName>
    <definedName name="느릅">[119]단가!$A$103</definedName>
    <definedName name="느릅R10">[184]데이타!$E$100</definedName>
    <definedName name="느릅R4">[184]데이타!$E$97</definedName>
    <definedName name="느릅R5">[184]데이타!$E$98</definedName>
    <definedName name="느릅R8">[184]데이타!$E$99</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10">[119]단가!$A$106</definedName>
    <definedName name="느티15">[119]단가!$A$105</definedName>
    <definedName name="느티20">[119]단가!$A$104</definedName>
    <definedName name="느티8">[119]단가!$A$107</definedName>
    <definedName name="느티R10">[184]데이타!$E$104</definedName>
    <definedName name="느티R12">[184]데이타!$E$105</definedName>
    <definedName name="느티R15">[184]데이타!$E$106</definedName>
    <definedName name="느티R18">[184]데이타!$E$107</definedName>
    <definedName name="느티R20">[184]데이타!$E$108</definedName>
    <definedName name="느티R25">[184]데이타!$E$109</definedName>
    <definedName name="느티R30">[184]데이타!$E$110</definedName>
    <definedName name="느티R5">[184]데이타!$E$101</definedName>
    <definedName name="느티R6">[184]데이타!$E$102</definedName>
    <definedName name="느티R8">[184]데이타!$E$103</definedName>
    <definedName name="능소화2노무">[183]수목일위!#REF!</definedName>
    <definedName name="능소화2재료">[183]수목일위!#REF!</definedName>
    <definedName name="능소화4노무">[183]수목일위!#REF!</definedName>
    <definedName name="능소화4재료">[183]수목일위!#REF!</definedName>
    <definedName name="능소화R2">[184]데이타!$E$111</definedName>
    <definedName name="능소화R4">[184]데이타!$E$112</definedName>
    <definedName name="능소화R6">[184]데이타!$E$113</definedName>
    <definedName name="능형망철거">[0]!능형망철거</definedName>
    <definedName name="니기미">#REF!</definedName>
    <definedName name="니여">#REF!,#REF!</definedName>
    <definedName name="ㄶ">#REF!</definedName>
    <definedName name="ㄶㄴㄷ" hidden="1">#REF!</definedName>
    <definedName name="ㄶㄷㄱㅎㅇㄹ" hidden="1">{#N/A,#N/A,FALSE,"명세표"}</definedName>
    <definedName name="ㄶㄷㅇ" hidden="1">{#N/A,#N/A,FALSE,"명세표"}</definedName>
    <definedName name="ㄶㄹ">#REF!</definedName>
    <definedName name="ㄷ" localSheetId="7">#REF!</definedName>
    <definedName name="ㄷ">#REF!</definedName>
    <definedName name="ㄷ_1" hidden="1">{#N/A,#N/A,FALSE,"2~8번"}</definedName>
    <definedName name="ㄷ1">#REF!</definedName>
    <definedName name="ㄷ100x50x5x7.5t_단중">#REF!</definedName>
    <definedName name="ㄷ125x65x6x8t_단중">#REF!</definedName>
    <definedName name="ㄷ2">#REF!</definedName>
    <definedName name="ㄷ29">#REF!</definedName>
    <definedName name="ㄷ378">#REF!</definedName>
    <definedName name="ㄷ6ㅓ" hidden="1">{"'용역비'!$A$4:$C$8"}</definedName>
    <definedName name="ㄷ75x40x5x7t_단중">#REF!</definedName>
    <definedName name="ㄷ85">'[250]변압기 및 발전기 용량'!#REF!</definedName>
    <definedName name="ㄷㄱ" hidden="1">[15]XXXXXX!$M$201:$M$270</definedName>
    <definedName name="ㄷㄱㄷ" hidden="1">{#N/A,#N/A,FALSE,"전력간선"}</definedName>
    <definedName name="ㄷㄱㄷㄱㄷㄱ" hidden="1">{"'용역비'!$A$4:$C$8"}</definedName>
    <definedName name="ㄷㄱㄷㅅㅅㅅ" localSheetId="7">#REF!</definedName>
    <definedName name="ㄷㄱㄷㅅㅅㅅ">#REF!</definedName>
    <definedName name="ㄷㄱㄹㅇ" hidden="1">{#N/A,#N/A,FALSE,"명세표"}</definedName>
    <definedName name="ㄷㄱ뵤ㅠ">#REF!</definedName>
    <definedName name="ㄷㄳ">#N/A</definedName>
    <definedName name="ㄷㄳㅅㄷㄱ" hidden="1">{#N/A,#N/A,FALSE,"2~8번"}</definedName>
    <definedName name="ㄷㄷ" localSheetId="7" hidden="1">#REF!</definedName>
    <definedName name="ㄷㄷ" hidden="1">#REF!</definedName>
    <definedName name="ㄷㄷㄱㄱ" hidden="1">{"'용역비'!$A$4:$C$8"}</definedName>
    <definedName name="ㄷㄷㄱㄹㅈㄷ">[15]발전기!#REF!</definedName>
    <definedName name="ㄷㄷㄷ" hidden="1">#REF!</definedName>
    <definedName name="ㄷㄷㄷㄷ" hidden="1">{#N/A,#N/A,FALSE,"표지"}</definedName>
    <definedName name="ㄷㄷㄷㄷㄷㄷㄷㄷ">#REF!,#REF!,#REF!</definedName>
    <definedName name="ㄷㄷㅈ" localSheetId="7">#REF!</definedName>
    <definedName name="ㄷㄷㅈ">#REF!</definedName>
    <definedName name="ㄷㄷㅈㄱㄷㅈ">#REF!</definedName>
    <definedName name="ㄷㄹ">#REF!</definedName>
    <definedName name="ㄷㄹ1">#REF!</definedName>
    <definedName name="ㄷㄹㄹㅇ" localSheetId="7">#REF!</definedName>
    <definedName name="ㄷㄹㄹㅇ">#REF!</definedName>
    <definedName name="ㄷㄹㅇㄴ" localSheetId="7">#REF!</definedName>
    <definedName name="ㄷㄹㅇㄴ">#REF!</definedName>
    <definedName name="ㄷㄹㅇㄴㄹ" localSheetId="7">#REF!</definedName>
    <definedName name="ㄷㄹㅇㄴㄹ">#REF!</definedName>
    <definedName name="ㄷㄹㅈ">#REF!</definedName>
    <definedName name="ㄷㄹㅈㅁㅁㅁ">#REF!,#REF!,#REF!</definedName>
    <definedName name="ㄷㄻㅇㄴ" hidden="1">{#N/A,#N/A,FALSE,"명세표"}</definedName>
    <definedName name="ㄷㅁㄴㄴㅇ" hidden="1">{#N/A,#N/A,FALSE,"명세표"}</definedName>
    <definedName name="ㄷㅂㅎ">#REF!</definedName>
    <definedName name="ㄷ봇더">#REF!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ㄱ32">#REF!,#REF!,#REF!</definedName>
    <definedName name="ㄷㅅㅈㄷ" hidden="1">#REF!</definedName>
    <definedName name="ㄷ숃ㄱ" hidden="1">#REF!</definedName>
    <definedName name="ㄷㅇㄴ" localSheetId="7">#REF!</definedName>
    <definedName name="ㄷㅇㄴ">#REF!</definedName>
    <definedName name="ㄷㅇㄹ" localSheetId="7">#REF!</definedName>
    <definedName name="ㄷㅇㄹ">#REF!</definedName>
    <definedName name="ㄷㅇㄹㄴ" localSheetId="7">#REF!</definedName>
    <definedName name="ㄷㅇㄹㄴ">#REF!</definedName>
    <definedName name="ㄷㅇㅊㅌ" hidden="1">{#N/A,#N/A,FALSE,"명세표"}</definedName>
    <definedName name="ㄷㅈㄱㄷㅈ" hidden="1">{#N/A,#N/A,FALSE,"혼합골재"}</definedName>
    <definedName name="ㄷㅈㄳㅂ" hidden="1">#N/A</definedName>
    <definedName name="ㄷㅈㄷ" hidden="1">{#N/A,#N/A,FALSE,"이정표"}</definedName>
    <definedName name="ㄷㅈㄷㅈㄷ" hidden="1">{#N/A,#N/A,FALSE,"조골재"}</definedName>
    <definedName name="ㄷㅈㅂ">#REF!</definedName>
    <definedName name="ㄷㅈㅂㄱㅈㅂㄷㄱ" hidden="1">{#N/A,#N/A,FALSE,"골재소요량";#N/A,#N/A,FALSE,"골재소요량"}</definedName>
    <definedName name="ㄷㅈㅅㅈㄷㄱ" hidden="1">#REF!</definedName>
    <definedName name="ㄷㅈㅇ" hidden="1">{#N/A,#N/A,FALSE,"혼합골재"}</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 hidden="1">{#N/A,#N/A,FALSE,"명세표"}</definedName>
    <definedName name="ㄷㅎㄹㅇ" localSheetId="7" hidden="1">#REF!</definedName>
    <definedName name="ㄷㅎㄹㅇ" hidden="1">#REF!</definedName>
    <definedName name="다" localSheetId="7">#REF!</definedName>
    <definedName name="다">#REF!</definedName>
    <definedName name="다.">#REF!</definedName>
    <definedName name="다가사" hidden="1">{#N/A,#N/A,FALSE,"명세표"}</definedName>
    <definedName name="다나와" hidden="1">{#N/A,#N/A,TRUE,"토적및재료집계";#N/A,#N/A,TRUE,"토적및재료집계";#N/A,#N/A,TRUE,"단위량"}</definedName>
    <definedName name="다다" hidden="1">{#N/A,#N/A,FALSE,"포장1";#N/A,#N/A,FALSE,"포장1"}</definedName>
    <definedName name="다다다">[0]!다다다</definedName>
    <definedName name="다대간선">#REF!</definedName>
    <definedName name="다라" hidden="1">{#N/A,#N/A,FALSE,"표지목차"}</definedName>
    <definedName name="다래ENG">#REF!,#REF!,#REF!</definedName>
    <definedName name="다른">#REF!</definedName>
    <definedName name="다목" localSheetId="7">#REF!</definedName>
    <definedName name="다목">#REF!</definedName>
    <definedName name="다스" hidden="1">{#N/A,#N/A,FALSE,"포장1";#N/A,#N/A,FALSE,"포장1"}</definedName>
    <definedName name="다우웰바설치공">#REF!</definedName>
    <definedName name="다운라이트">#REF!</definedName>
    <definedName name="다이크">#REF!</definedName>
    <definedName name="다이크단가">#REF!</definedName>
    <definedName name="다잌">#REF!</definedName>
    <definedName name="다짐1.5경">#REF!</definedName>
    <definedName name="다짐1.5노">#REF!</definedName>
    <definedName name="다짐1.5재">#REF!</definedName>
    <definedName name="다짐1경비">[119]시설물일위!#REF!</definedName>
    <definedName name="다짐1노무비">[119]시설물일위!#REF!</definedName>
    <definedName name="다짐1재료비">[119]시설물일위!#REF!</definedName>
    <definedName name="다짐경비">[119]시설물일위!#REF!</definedName>
    <definedName name="다짐계수">0.875</definedName>
    <definedName name="다짐노무비">[119]시설물일위!#REF!</definedName>
    <definedName name="다짐되메우기">#REF!</definedName>
    <definedName name="닥트">#REF!</definedName>
    <definedName name="닥트공">#REF!</definedName>
    <definedName name="닥트공001" localSheetId="7">#REF!</definedName>
    <definedName name="닥트공001">#REF!</definedName>
    <definedName name="닥트공002" localSheetId="7">#REF!</definedName>
    <definedName name="닥트공002">#REF!</definedName>
    <definedName name="닥트공011" localSheetId="7">#REF!</definedName>
    <definedName name="닥트공011">#REF!</definedName>
    <definedName name="닥트공012" localSheetId="7">#REF!</definedName>
    <definedName name="닥트공012">#REF!</definedName>
    <definedName name="닥트공982" localSheetId="7">#REF!</definedName>
    <definedName name="닥트공982">#REF!</definedName>
    <definedName name="닥트공991" localSheetId="7">#REF!</definedName>
    <definedName name="닥트공991">#REF!</definedName>
    <definedName name="닥트공992" localSheetId="7">#REF!</definedName>
    <definedName name="닥트공992">#REF!</definedName>
    <definedName name="단" localSheetId="7">[251]일위_파일!#REF!</definedName>
    <definedName name="단">[251]일위_파일!#REF!</definedName>
    <definedName name="단_가">#REF!</definedName>
    <definedName name="단_가2">#REF!</definedName>
    <definedName name="단_가3">#REF!</definedName>
    <definedName name="단_가4">#REF!</definedName>
    <definedName name="단_가5">#REF!</definedName>
    <definedName name="단_가6">#REF!</definedName>
    <definedName name="단가" localSheetId="7">#REF!</definedName>
    <definedName name="단가">#REF!</definedName>
    <definedName name="단가_1" localSheetId="7">#REF!</definedName>
    <definedName name="단가_1">#REF!</definedName>
    <definedName name="단가1" localSheetId="7">#REF!</definedName>
    <definedName name="단가1">#REF!</definedName>
    <definedName name="단가2" localSheetId="7">#REF!,#REF!</definedName>
    <definedName name="단가2">#REF!,#REF!</definedName>
    <definedName name="단가22">#REF!</definedName>
    <definedName name="단가3" localSheetId="7">#REF!</definedName>
    <definedName name="단가3">#REF!</definedName>
    <definedName name="단가48">#REF!</definedName>
    <definedName name="단가49">'[252]49단가'!$A$1:$O$65536</definedName>
    <definedName name="단가검토">#REF!</definedName>
    <definedName name="단가규격">#REF!</definedName>
    <definedName name="단가단가">'[253]48단가'!$A$1:$O$65536</definedName>
    <definedName name="단가대비" localSheetId="7">#REF!</definedName>
    <definedName name="단가대비">#REF!</definedName>
    <definedName name="단가대비표">#REF!</definedName>
    <definedName name="단가대상표">#REF!</definedName>
    <definedName name="단가대상표1">#REF!</definedName>
    <definedName name="단가비교" localSheetId="7">#REF!</definedName>
    <definedName name="단가비교">#REF!</definedName>
    <definedName name="단가비교표" localSheetId="7">#REF!,#REF!</definedName>
    <definedName name="단가비교표">#REF!,#REF!</definedName>
    <definedName name="단가비교표_11">#REF!,#REF!,#REF!</definedName>
    <definedName name="단가산출">[246]단가비교표!$A$3:$L$971</definedName>
    <definedName name="단가산출서">#REF!</definedName>
    <definedName name="단가산출참고">#REF!</definedName>
    <definedName name="단가적용" localSheetId="7">[251]일위_파일!#REF!</definedName>
    <definedName name="단가적용">[251]일위_파일!#REF!</definedName>
    <definedName name="단가적용표">#REF!</definedName>
    <definedName name="단가조건영역">#REF!</definedName>
    <definedName name="단가조건표">#REF!</definedName>
    <definedName name="단가조사">[254]단가조사!$A$1:$G$379</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테이블">'[208]기계경비(시간당)'!$C$1:$F$58</definedName>
    <definedName name="단가테이블100">#REF!</definedName>
    <definedName name="단가테이블2">#REF!</definedName>
    <definedName name="단가표" localSheetId="7">#REF!</definedName>
    <definedName name="단가표">#REF!</definedName>
    <definedName name="단가표지" localSheetId="7">#REF!</definedName>
    <definedName name="단가표지">#REF!</definedName>
    <definedName name="단감">#REF!</definedName>
    <definedName name="단같">#N/A</definedName>
    <definedName name="단같1">#N/A</definedName>
    <definedName name="단같2">#N/A</definedName>
    <definedName name="단같3">#N/A</definedName>
    <definedName name="단같4">#N/A</definedName>
    <definedName name="단관M">[140]DATE!$H$24:$H$85</definedName>
    <definedName name="단관관리대장">#REF!</definedName>
    <definedName name="단관사용승인서">#REF!</definedName>
    <definedName name="단락">[15]조도!$D$1:$AD$32</definedName>
    <definedName name="단말처리재">#REF!</definedName>
    <definedName name="단면적">#REF!</definedName>
    <definedName name="단면적1">'[255]선로의 %임피던스 '!#REF!</definedName>
    <definedName name="단부격벽갯수">#REF!</definedName>
    <definedName name="단부격벽상부높이">#REF!</definedName>
    <definedName name="단부격벽중간높이">#REF!</definedName>
    <definedName name="단부격벽폭">#REF!</definedName>
    <definedName name="단부격벽하부높이">#REF!</definedName>
    <definedName name="단부슬래브확대두께">[58]일반수량!#REF!</definedName>
    <definedName name="단부확대길이">#REF!</definedName>
    <definedName name="단빔플랜지">#REF!</definedName>
    <definedName name="단산">ErrorHandler_1</definedName>
    <definedName name="단산1">ErrorHandler_1</definedName>
    <definedName name="단수">#REF!</definedName>
    <definedName name="단위">#REF!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구간">#REF!</definedName>
    <definedName name="단위구간면적">#REF!</definedName>
    <definedName name="단위량">#REF!</definedName>
    <definedName name="단위중량">2.5</definedName>
    <definedName name="단위중량2">#REF!</definedName>
    <definedName name="단인상" hidden="1">#REF!</definedName>
    <definedName name="단자대4P60A">#REF!</definedName>
    <definedName name="단중입력">[256]!단중입력</definedName>
    <definedName name="담쟁이L03">[184]데이타!$E$114</definedName>
    <definedName name="담쟁이노무">[183]수목일위!#REF!</definedName>
    <definedName name="담쟁이재료">[183]수목일위!#REF!</definedName>
    <definedName name="당경">#REF!</definedName>
    <definedName name="당계">#REF!</definedName>
    <definedName name="당노">#REF!</definedName>
    <definedName name="당단">#REF!</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사">#REF!</definedName>
    <definedName name="당수">#REF!</definedName>
    <definedName name="당재">#REF!</definedName>
    <definedName name="대">#REF!</definedName>
    <definedName name="대2류" hidden="1">{#N/A,#N/A,FALSE,"운반시간"}</definedName>
    <definedName name="대3류" hidden="1">{#N/A,#N/A,FALSE,"혼합골재"}</definedName>
    <definedName name="대가" localSheetId="7">#REF!,#REF!</definedName>
    <definedName name="대가">#REF!,#REF!</definedName>
    <definedName name="대가리" hidden="1">{"'표지'!$B$1:$H$20","'표지'!$B$7:$D$10"}</definedName>
    <definedName name="대가산출계약차수" hidden="1">{#N/A,#N/A,FALSE,"명세표"}</definedName>
    <definedName name="대각교철근집계표">#REF!</definedName>
    <definedName name="대강당배관" localSheetId="7" hidden="1">'[257]1안'!#REF!</definedName>
    <definedName name="대강당배관" hidden="1">'[257]1안'!#REF!</definedName>
    <definedName name="대경">#REF!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기질">#REF!</definedName>
    <definedName name="대기질측정">#REF!</definedName>
    <definedName name="대기질측정지점수">#REF!</definedName>
    <definedName name="대나무">#REF!</definedName>
    <definedName name="대나무지주">[183]수목일위!#REF!</definedName>
    <definedName name="대나무지주목">[189]식재출력용!#REF!</definedName>
    <definedName name="대노">#REF!</definedName>
    <definedName name="대덕" hidden="1">{#N/A,#N/A,FALSE,"CCTV"}</definedName>
    <definedName name="대명1">ROUND([0]!대명1*0.0254,3)</definedName>
    <definedName name="대명갑지">ROUND([0]!대명갑지*0.0254,3)</definedName>
    <definedName name="대분류">#REF!</definedName>
    <definedName name="대비" hidden="1">{#N/A,#N/A,FALSE,"CCTV"}</definedName>
    <definedName name="대상" hidden="1">{#N/A,#N/A,FALSE,"명세표"}</definedName>
    <definedName name="대상설정">#REF!</definedName>
    <definedName name="대상표">#REF!</definedName>
    <definedName name="대송교">#REF!</definedName>
    <definedName name="대안설정">#REF!</definedName>
    <definedName name="대왕참R10">[184]데이타!$E$118</definedName>
    <definedName name="대왕참R4">[184]데이타!$E$115</definedName>
    <definedName name="대왕참R6">[184]데이타!$E$116</definedName>
    <definedName name="대왕참R8">[184]데이타!$E$117</definedName>
    <definedName name="대재">#REF!</definedName>
    <definedName name="대전">#REF!</definedName>
    <definedName name="대전내역서_대전추가비교표_List">#REF!</definedName>
    <definedName name="대전조차2">#REF!</definedName>
    <definedName name="대추">[119]단가!$A$108</definedName>
    <definedName name="대추R10">[184]데이타!$E$123</definedName>
    <definedName name="대추R4">[184]데이타!$E$119</definedName>
    <definedName name="대추R5">[184]데이타!$E$120</definedName>
    <definedName name="대추R6">[184]데이타!$E$121</definedName>
    <definedName name="대추R8">[184]데이타!$E$122</definedName>
    <definedName name="대향류형">#REF!</definedName>
    <definedName name="대형">#REF!</definedName>
    <definedName name="대형브레이카0.4경비">[186]중기사용료산출근거!$G$20</definedName>
    <definedName name="대형브레이카0.4노무비">[186]중기사용료산출근거!$G$24</definedName>
    <definedName name="대형브레이카0.4재료비">[186]중기사용료산출근거!$G$28</definedName>
    <definedName name="대화상자표시">#N/A</definedName>
    <definedName name="대흥">[0]!대흥</definedName>
    <definedName name="댈타5">#REF!</definedName>
    <definedName name="더" hidden="1">{"'자리배치도'!$AG$1:$CI$28"}</definedName>
    <definedName name="더하기">[140]DATE!$J$24:$J$85</definedName>
    <definedName name="덕_트_공">#REF!</definedName>
    <definedName name="덕산1호" localSheetId="7">#REF!</definedName>
    <definedName name="덕산1호">#REF!</definedName>
    <definedName name="덕산2호" localSheetId="7">#REF!</definedName>
    <definedName name="덕산2호">#REF!</definedName>
    <definedName name="덕산3호" localSheetId="7">#REF!</definedName>
    <definedName name="덕산3호">#REF!</definedName>
    <definedName name="덕산4호" localSheetId="7">#REF!</definedName>
    <definedName name="덕산4호">#REF!</definedName>
    <definedName name="덕전1호" localSheetId="7">#REF!</definedName>
    <definedName name="덕전1호">#REF!</definedName>
    <definedName name="덕전2호" localSheetId="7">#REF!</definedName>
    <definedName name="덕전2호">#REF!</definedName>
    <definedName name="덕전3호" localSheetId="7">#REF!</definedName>
    <definedName name="덕전3호">#REF!</definedName>
    <definedName name="덕지1호" localSheetId="7">#REF!</definedName>
    <definedName name="덕지1호">#REF!</definedName>
    <definedName name="덕천1호" localSheetId="7">#REF!</definedName>
    <definedName name="덕천1호">#REF!</definedName>
    <definedName name="덕천2호" localSheetId="7">#REF!</definedName>
    <definedName name="덕천2호">#REF!</definedName>
    <definedName name="덕천3호" localSheetId="7">#REF!</definedName>
    <definedName name="덕천3호">#REF!</definedName>
    <definedName name="덕천4호" localSheetId="7">#REF!</definedName>
    <definedName name="덕천4호">#REF!</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덤프트럭대기시간">#REF!</definedName>
    <definedName name="덤프트럭속도">#REF!</definedName>
    <definedName name="덤프트럭적하시간">#REF!</definedName>
    <definedName name="덧씌우기구간수량집계표" hidden="1">{#N/A,#N/A,FALSE,"골재소요량";#N/A,#N/A,FALSE,"골재소요량"}</definedName>
    <definedName name="덧씌우기구간수량집계표1" hidden="1">{#N/A,#N/A,FALSE,"2~8번"}</definedName>
    <definedName name="덩굴장미">[192]단가!$A$148</definedName>
    <definedName name="덩굴장미3">[184]데이타!$E$128</definedName>
    <definedName name="덩굴장미4">[184]데이타!$E$129</definedName>
    <definedName name="덩굴장미5">[184]데이타!$E$130</definedName>
    <definedName name="덩굴장미노무">[183]수목일위!#REF!</definedName>
    <definedName name="덩굴장미재료">[183]수목일위!#REF!</definedName>
    <definedName name="데리네이터개소별명세">#REF!</definedName>
    <definedName name="데크휘니샤면고르기">#REF!</definedName>
    <definedName name="도">#REF!</definedName>
    <definedName name="도______급______액">#REF!</definedName>
    <definedName name="도_장_공">#REF!</definedName>
    <definedName name="도공100미">#REF!</definedName>
    <definedName name="도공100억">#REF!</definedName>
    <definedName name="도그볼트">#REF!</definedName>
    <definedName name="도금비">#REF!</definedName>
    <definedName name="도금비1">#REF!</definedName>
    <definedName name="도급">[258]기자재비!#REF!</definedName>
    <definedName name="도급1" hidden="1">{#N/A,#N/A,TRUE,"1";#N/A,#N/A,TRUE,"2";#N/A,#N/A,TRUE,"3";#N/A,#N/A,TRUE,"4";#N/A,#N/A,TRUE,"5";#N/A,#N/A,TRUE,"6";#N/A,#N/A,TRUE,"7"}</definedName>
    <definedName name="도급갑지" hidden="1">{#N/A,#N/A,FALSE,"부대1"}</definedName>
    <definedName name="도급경비">#REF!</definedName>
    <definedName name="도급경비계">#REF!</definedName>
    <definedName name="도급공사" localSheetId="7">#REF!</definedName>
    <definedName name="도급공사">#REF!</definedName>
    <definedName name="도급공사1">#REF!</definedName>
    <definedName name="도급공사비" localSheetId="7">#REF!</definedName>
    <definedName name="도급공사비">#REF!</definedName>
    <definedName name="도급단가">#REF!</definedName>
    <definedName name="도급본사보고1">#REF!</definedName>
    <definedName name="도급본사보고2">#REF!</definedName>
    <definedName name="도급분경비">#REF!</definedName>
    <definedName name="도급수량">#REF!</definedName>
    <definedName name="도급액">#REF!</definedName>
    <definedName name="도급예산">#N/A</definedName>
    <definedName name="도급예산내역서총괄표공구손료">[207]도급예산내역서총괄표!$G$21</definedName>
    <definedName name="도급예산내역서총괄표공비">[207]도급예산내역서총괄표!$H$21</definedName>
    <definedName name="도급예산내역서총괄표재료비">[207]도급예산내역서총괄표!$F$21</definedName>
    <definedName name="도급예산액" localSheetId="7">#REF!</definedName>
    <definedName name="도급예산액">#REF!</definedName>
    <definedName name="도급예산액1">#REF!</definedName>
    <definedName name="도급예상액" localSheetId="7">#REF!</definedName>
    <definedName name="도급예상액">#REF!</definedName>
    <definedName name="도급예정액">#REF!</definedName>
    <definedName name="도급예정액2">#REF!</definedName>
    <definedName name="도급예정액3">#REF!</definedName>
    <definedName name="도급예정액4">#REF!</definedName>
    <definedName name="도급재료비">#REF!</definedName>
    <definedName name="도라지">#REF!</definedName>
    <definedName name="도배공">#REF!</definedName>
    <definedName name="도배공001" localSheetId="7">#REF!</definedName>
    <definedName name="도배공001">#REF!</definedName>
    <definedName name="도배공002" localSheetId="7">#REF!</definedName>
    <definedName name="도배공002">#REF!</definedName>
    <definedName name="도배공011" localSheetId="7">#REF!</definedName>
    <definedName name="도배공011">#REF!</definedName>
    <definedName name="도배공012" localSheetId="7">#REF!</definedName>
    <definedName name="도배공012">#REF!</definedName>
    <definedName name="도배공982" localSheetId="7">#REF!</definedName>
    <definedName name="도배공982">#REF!</definedName>
    <definedName name="도배공991" localSheetId="7">#REF!</definedName>
    <definedName name="도배공991">#REF!</definedName>
    <definedName name="도배공992" localSheetId="7">#REF!</definedName>
    <definedName name="도배공992">#REF!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수로수량집계">#REF!</definedName>
    <definedName name="도장">#REF!</definedName>
    <definedName name="도장2">#REF!</definedName>
    <definedName name="도장공" localSheetId="7">#REF!</definedName>
    <definedName name="도장공">#REF!</definedName>
    <definedName name="도장공001" localSheetId="7">#REF!</definedName>
    <definedName name="도장공001">#REF!</definedName>
    <definedName name="도장공002" localSheetId="7">#REF!</definedName>
    <definedName name="도장공002">#REF!</definedName>
    <definedName name="도장공011" localSheetId="7">#REF!</definedName>
    <definedName name="도장공011">#REF!</definedName>
    <definedName name="도장공012" localSheetId="7">#REF!</definedName>
    <definedName name="도장공012">#REF!</definedName>
    <definedName name="도장공982" localSheetId="7">#REF!</definedName>
    <definedName name="도장공982">#REF!</definedName>
    <definedName name="도장공991" localSheetId="7">#REF!</definedName>
    <definedName name="도장공991">#REF!</definedName>
    <definedName name="도장공992" localSheetId="7">#REF!</definedName>
    <definedName name="도장공992">#REF!</definedName>
    <definedName name="도편수">#REF!</definedName>
    <definedName name="도편수001" localSheetId="7">#REF!</definedName>
    <definedName name="도편수001">#REF!</definedName>
    <definedName name="도편수002" localSheetId="7">#REF!</definedName>
    <definedName name="도편수002">#REF!</definedName>
    <definedName name="도편수011" localSheetId="7">#REF!</definedName>
    <definedName name="도편수011">#REF!</definedName>
    <definedName name="도편수012" localSheetId="7">#REF!</definedName>
    <definedName name="도편수012">#REF!</definedName>
    <definedName name="도편수982" localSheetId="7">#REF!</definedName>
    <definedName name="도편수982">#REF!</definedName>
    <definedName name="도편수991" localSheetId="7">#REF!</definedName>
    <definedName name="도편수991">#REF!</definedName>
    <definedName name="도편수992" localSheetId="7">#REF!</definedName>
    <definedName name="도편수992">#REF!</definedName>
    <definedName name="독립형E">#REF!</definedName>
    <definedName name="독산">#REF!</definedName>
    <definedName name="독야">#REF!</definedName>
    <definedName name="독일가문비1206">[184]데이타!$E$131</definedName>
    <definedName name="독일가문비1508">[184]데이타!$E$132</definedName>
    <definedName name="독일가문비2010">[184]데이타!$E$133</definedName>
    <definedName name="독일가문비2512">[184]데이타!$E$134</definedName>
    <definedName name="독일가문비3015">[184]데이타!$E$135</definedName>
    <definedName name="독일가문비3518">[184]데이타!$E$136</definedName>
    <definedName name="독평">#REF!</definedName>
    <definedName name="돈" hidden="1">{#N/A,#N/A,FALSE,"조골재"}</definedName>
    <definedName name="돈나무0504">[184]데이타!$E$137</definedName>
    <definedName name="돈나무0805">[184]데이타!$E$138</definedName>
    <definedName name="돈나무1007">[184]데이타!$E$139</definedName>
    <definedName name="돈나무1210">[184]데이타!$E$140</definedName>
    <definedName name="돌관작업비">[228]기준액!#REF!</definedName>
    <definedName name="돌단노무">[183]수목일위!#REF!</definedName>
    <definedName name="돌단재료">[183]수목일위!#REF!</definedName>
    <definedName name="돌단풍">#REF!</definedName>
    <definedName name="돌망태개소별명세">#REF!</definedName>
    <definedName name="돌망태수량집계">#REF!</definedName>
    <definedName name="돌붙임개소별명세">#REF!</definedName>
    <definedName name="돌붙임단위수량">#REF!</definedName>
    <definedName name="돌붙임수량집계">#REF!</definedName>
    <definedName name="돌쌓기">[183]수목일위!#REF!</definedName>
    <definedName name="돌아가_교통">[218]!돌아가_교통</definedName>
    <definedName name="돌아가기">[218]!돌아가기</definedName>
    <definedName name="동">#REF!</definedName>
    <definedName name="동_발_공__터_널" localSheetId="7">#REF!</definedName>
    <definedName name="동_발_공__터_널">#REF!</definedName>
    <definedName name="동CORE부하">[15]Sheet16!#REF!</definedName>
    <definedName name="동나">ROUND([0]!동나*0.0254,3)</definedName>
    <definedName name="동남견적서">#REF!</definedName>
    <definedName name="동대">'[255]선로의 %임피던스 '!#REF!</definedName>
    <definedName name="동대1">#REF!</definedName>
    <definedName name="동대문산출조서">#N/A</definedName>
    <definedName name="동ㄹ" hidden="1">{#N/A,#N/A,FALSE,"명세표"}</definedName>
    <definedName name="동력">#REF!</definedName>
    <definedName name="동력반">#REF!</definedName>
    <definedName name="동력산출">#N/A</definedName>
    <definedName name="동바리">#REF!</definedName>
    <definedName name="동바리목재">'[162]용산1(해보)'!#REF!</definedName>
    <definedName name="동발공_터널">#REF!</definedName>
    <definedName name="동발공_터널001" localSheetId="7">#REF!</definedName>
    <definedName name="동발공_터널001">#REF!</definedName>
    <definedName name="동발공_터널002" localSheetId="7">#REF!</definedName>
    <definedName name="동발공_터널002">#REF!</definedName>
    <definedName name="동발공_터널011" localSheetId="7">#REF!</definedName>
    <definedName name="동발공_터널011">#REF!</definedName>
    <definedName name="동발공_터널012" localSheetId="7">#REF!</definedName>
    <definedName name="동발공_터널012">#REF!</definedName>
    <definedName name="동발공_터널982" localSheetId="7">#REF!</definedName>
    <definedName name="동발공_터널982">#REF!</definedName>
    <definedName name="동발공_터널991" localSheetId="7">#REF!</definedName>
    <definedName name="동발공_터널991">#REF!</definedName>
    <definedName name="동발공_터널992" localSheetId="7">#REF!</definedName>
    <definedName name="동발공_터널992">#REF!</definedName>
    <definedName name="동백1002">[184]데이타!$E$141</definedName>
    <definedName name="동백1204">[184]데이타!$E$142</definedName>
    <definedName name="동백1506">[184]데이타!$E$143</definedName>
    <definedName name="동백1808">[184]데이타!$E$144</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별내역">#REF!</definedName>
    <definedName name="동별설계">#REF!</definedName>
    <definedName name="동봉14">#REF!</definedName>
    <definedName name="동봉16">#REF!</definedName>
    <definedName name="동봉18">#REF!</definedName>
    <definedName name="동생">#REF!</definedName>
    <definedName name="동식물">#REF!</definedName>
    <definedName name="동식물상">#REF!</definedName>
    <definedName name="동식물수">#REF!</definedName>
    <definedName name="동신갑지">#REF!</definedName>
    <definedName name="동신을지">#REF!</definedName>
    <definedName name="동아시행율">#REF!</definedName>
    <definedName name="동원" localSheetId="7">#REF!</definedName>
    <definedName name="동원">#REF!</definedName>
    <definedName name="동원1" localSheetId="7">#REF!</definedName>
    <definedName name="동원1">#REF!</definedName>
    <definedName name="동원인력계획표">#REF!,#REF!,#REF!</definedName>
    <definedName name="동준" localSheetId="7" hidden="1">{"'Firr(선)'!$AS$1:$AY$62","'Firr(사)'!$AS$1:$AY$62","'Firr(회)'!$AS$1:$AY$62","'Firr(선)'!$L$1:$V$62","'Firr(사)'!$L$1:$V$62","'Firr(회)'!$L$1:$V$62"}</definedName>
    <definedName name="동준" hidden="1">{"'Firr(선)'!$AS$1:$AY$62","'Firr(사)'!$AS$1:$AY$62","'Firr(회)'!$AS$1:$AY$62","'Firr(선)'!$L$1:$V$62","'Firr(사)'!$L$1:$V$62","'Firr(회)'!$L$1:$V$62"}</definedName>
    <definedName name="되">#REF!</definedName>
    <definedName name="되다짐경비">[119]시설물일위!#REF!</definedName>
    <definedName name="되메">[183]수목일위!#REF!</definedName>
    <definedName name="되메우기">#N/A</definedName>
    <definedName name="되메우기_및_다짐" localSheetId="7">#REF!</definedName>
    <definedName name="되메우기_및_다짐">#REF!</definedName>
    <definedName name="되메우기1">#REF!</definedName>
    <definedName name="되메우기다짐경비">[119]시설물일위!#REF!</definedName>
    <definedName name="되메우기다짐노무비">[119]시설물일위!#REF!</definedName>
    <definedName name="되메우기다짐램머다짐">#REF!</definedName>
    <definedName name="되메우기다짐재료비">[119]시설물일위!#REF!</definedName>
    <definedName name="두기1" localSheetId="7">#REF!</definedName>
    <definedName name="두기1">#REF!</definedName>
    <definedName name="두기1호" localSheetId="7">#REF!</definedName>
    <definedName name="두기1호">#REF!</definedName>
    <definedName name="두기2" localSheetId="7">#REF!</definedName>
    <definedName name="두기2">#REF!</definedName>
    <definedName name="두기2호" localSheetId="7">#REF!</definedName>
    <definedName name="두기2호">#REF!</definedName>
    <definedName name="두기3" localSheetId="7">#REF!</definedName>
    <definedName name="두기3">#REF!</definedName>
    <definedName name="두기3호" localSheetId="7">#REF!</definedName>
    <definedName name="두기3호">#REF!</definedName>
    <definedName name="두꺼움">#REF!</definedName>
    <definedName name="두꺼움계">#REF!</definedName>
    <definedName name="두꺼움국">#REF!</definedName>
    <definedName name="두꺼움대">#REF!</definedName>
    <definedName name="두꺼움현">#REF!</definedName>
    <definedName name="두나" hidden="1">{#N/A,#N/A,FALSE,"구조2"}</definedName>
    <definedName name="두마리" hidden="1">{#N/A,#N/A,FALSE,"명세표"}</definedName>
    <definedName name="두부1">#REF!</definedName>
    <definedName name="두부2">#REF!</definedName>
    <definedName name="둘틈">'[242]고창터널(고창방향)'!#REF!</definedName>
    <definedName name="둥근향12노무">[183]수목일위!#REF!</definedName>
    <definedName name="둥근향12재료">[183]수목일위!#REF!</definedName>
    <definedName name="둥근향15노무">[183]수목일위!#REF!</definedName>
    <definedName name="둥근향15재료">[183]수목일위!#REF!</definedName>
    <definedName name="둥근향20노무">[183]수목일위!#REF!</definedName>
    <definedName name="둥근향20재료">[183]수목일위!#REF!</definedName>
    <definedName name="둥근향9노무">[183]수목일위!#REF!</definedName>
    <definedName name="둥근향9재료">[183]수목일위!#REF!</definedName>
    <definedName name="뒷채움">#REF!</definedName>
    <definedName name="뒷채움1">#REF!</definedName>
    <definedName name="드잡이공">#REF!</definedName>
    <definedName name="드잡이공001" localSheetId="7">#REF!</definedName>
    <definedName name="드잡이공001">#REF!</definedName>
    <definedName name="드잡이공002" localSheetId="7">#REF!</definedName>
    <definedName name="드잡이공002">#REF!</definedName>
    <definedName name="드잡이공011" localSheetId="7">#REF!</definedName>
    <definedName name="드잡이공011">#REF!</definedName>
    <definedName name="드잡이공012" localSheetId="7">#REF!</definedName>
    <definedName name="드잡이공012">#REF!</definedName>
    <definedName name="드잡이공982" localSheetId="7">#REF!</definedName>
    <definedName name="드잡이공982">#REF!</definedName>
    <definedName name="드잡이공991" localSheetId="7">#REF!</definedName>
    <definedName name="드잡이공991">#REF!</definedName>
    <definedName name="드잡이공992" localSheetId="7">#REF!</definedName>
    <definedName name="드잡이공992">#REF!</definedName>
    <definedName name="등2노무">[183]수목일위!#REF!</definedName>
    <definedName name="등2재료">[183]수목일위!#REF!</definedName>
    <definedName name="등4노무">[183]수목일위!#REF!</definedName>
    <definedName name="등4재료">[183]수목일위!#REF!</definedName>
    <definedName name="등6노무">[183]수목일위!#REF!</definedName>
    <definedName name="등6재료">[183]수목일위!#REF!</definedName>
    <definedName name="등R2">[184]데이타!$E$156</definedName>
    <definedName name="등R4">[184]데이타!$E$157</definedName>
    <definedName name="등R6">[184]데이타!$E$158</definedName>
    <definedName name="등R8">[184]데이타!$E$159</definedName>
    <definedName name="등가거리">'[259]전선 및 전선관'!$A$1:$F$3</definedName>
    <definedName name="등가거리1" localSheetId="7">#REF!</definedName>
    <definedName name="등가거리1">#REF!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거리종" localSheetId="7">#REF!</definedName>
    <definedName name="등가거리종">#REF!</definedName>
    <definedName name="등가도움">[218]!등가도움</definedName>
    <definedName name="등기구20">#REF!</definedName>
    <definedName name="등기구32">#REF!</definedName>
    <definedName name="등록_시작">[100]!등록_시작</definedName>
    <definedName name="등록_취소">[100]!등록_취소</definedName>
    <definedName name="등용구분">#N/A</definedName>
    <definedName name="등주높이">#N/A</definedName>
    <definedName name="등형식">#REF!</definedName>
    <definedName name="등형식1">#REF!</definedName>
    <definedName name="등형식2">#REF!</definedName>
    <definedName name="ㄸㄱ구믇014017641" hidden="1">[30]노임단가!#REF!</definedName>
    <definedName name="ㄸㄱ구믇414032697" hidden="1">[30]노임단가!#REF!</definedName>
    <definedName name="ㄸㄱ구믇705547510">'[9]단면 (2)'!$K$55</definedName>
    <definedName name="ㄸㄱ구믇774740099" hidden="1">[30]노임단가!#REF!</definedName>
    <definedName name="ㄸㄱ구믇862619339" hidden="1">[30]노임단가!#REF!</definedName>
    <definedName name="때죽">[119]단가!$A$109</definedName>
    <definedName name="때죽10노무">[183]수목일위!#REF!</definedName>
    <definedName name="때죽10재료">[183]수목일위!#REF!</definedName>
    <definedName name="때죽6노무">[183]수목일위!#REF!</definedName>
    <definedName name="때죽6재료">[183]수목일위!#REF!</definedName>
    <definedName name="때죽8노무">[183]수목일위!#REF!</definedName>
    <definedName name="때죽8재료">[183]수목일위!#REF!</definedName>
    <definedName name="때죽R10">[184]데이타!$E$127</definedName>
    <definedName name="때죽R4">[184]데이타!$E$124</definedName>
    <definedName name="때죽R6">[184]데이타!$E$125</definedName>
    <definedName name="때죽R8">[184]데이타!$E$126</definedName>
    <definedName name="떼붙임줄떼">#REF!</definedName>
    <definedName name="띠장설치및해체">#REF!</definedName>
    <definedName name="ㄹ" hidden="1">{#N/A,#N/A,FALSE,"명세표"}</definedName>
    <definedName name="ㄹ1">#REF!</definedName>
    <definedName name="ㄹ116">[260]가로등내역서!#REF!</definedName>
    <definedName name="ㄹ120">#REF!</definedName>
    <definedName name="ㄹ2">#REF!</definedName>
    <definedName name="ㄹ221">#REF!</definedName>
    <definedName name="ㄹ4">#REF!</definedName>
    <definedName name="ㄹ403" localSheetId="7">#REF!</definedName>
    <definedName name="ㄹ403">#REF!</definedName>
    <definedName name="ㄹ62">#REF!</definedName>
    <definedName name="ㄹ761">#REF!</definedName>
    <definedName name="ㄹF25">#REF!</definedName>
    <definedName name="ㄹㄴ" hidden="1">{#N/A,#N/A,FALSE,"운반시간"}</definedName>
    <definedName name="ㄹㄴㄹ" hidden="1">#REF!</definedName>
    <definedName name="ㄹㄴㅀ" hidden="1">{#N/A,#N/A,FALSE,"명세표"}</definedName>
    <definedName name="ㄹㄴㅁㄹㄴ" hidden="1">{#N/A,"수불부",FALSE,"사급자재수불서";#N/A,"수불부",FALSE,"사급자재수불서"}</definedName>
    <definedName name="ㄹㄴㅁㄹㅇㄴ" hidden="1">{"'Sheet1'!$D$19","'Sheet1'!$B$22:$E$22"}</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ㄷㄹ">'[261]ABUT수량-A1'!$T$25</definedName>
    <definedName name="ㄹㄷㄹ">#REF!</definedName>
    <definedName name="ㄹㄷㅁㅈ">#REF!</definedName>
    <definedName name="ㄹㄹ" localSheetId="7" hidden="1">#REF!</definedName>
    <definedName name="ㄹㄹ" hidden="1">#REF!</definedName>
    <definedName name="ㄹㄹㄹ">#N/A</definedName>
    <definedName name="ㄹㄹㄹㄴ">[0]!ㄹㄹㄹㄴ</definedName>
    <definedName name="ㄹㄹㄹㄹ" localSheetId="7" hidden="1">{"'Firr(선)'!$AS$1:$AY$62","'Firr(사)'!$AS$1:$AY$62","'Firr(회)'!$AS$1:$AY$62","'Firr(선)'!$L$1:$V$62","'Firr(사)'!$L$1:$V$62","'Firr(회)'!$L$1:$V$62"}</definedName>
    <definedName name="ㄹㄹㄹㄹ" hidden="1">{"'Firr(선)'!$AS$1:$AY$62","'Firr(사)'!$AS$1:$AY$62","'Firr(회)'!$AS$1:$AY$62","'Firr(선)'!$L$1:$V$62","'Firr(사)'!$L$1:$V$62","'Firr(회)'!$L$1:$V$62"}</definedName>
    <definedName name="ㄹㄹㄹㄹㄹ">#REF!</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#REF!</definedName>
    <definedName name="ㄹㄹㄹㄹㄹㄹㄹㄴ">#REF!,#REF!,#REF!</definedName>
    <definedName name="ㄹㄹㄹㄹㄹㄹㄹㄹ">'[262]옥외 전력간선공사'!$B$3:$Q$13</definedName>
    <definedName name="ㄹㄹㄹㄹㄹㄹㄹㄹㄹ">#REF!</definedName>
    <definedName name="ㄹㄹㄹㄹㄹㄹㄹㄹㄹㄹㄹ">#REF!</definedName>
    <definedName name="ㄹㄹㄹㄹㄹㄹㄹㄹㄹㄹㄹㄹㄹㄹㄹ">#REF!</definedName>
    <definedName name="ㄹㄹㄹㅇ">#REF!,#REF!,#REF!</definedName>
    <definedName name="ㄹㄹㅇ" hidden="1">{#N/A,#N/A,FALSE,"명세표"}</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ㅇㄴㄹ" hidden="1">{#N/A,#N/A,FALSE,"부대2"}</definedName>
    <definedName name="ㄹ밀ㅇ" hidden="1">{#N/A,#N/A,FALSE,"명세표"}</definedName>
    <definedName name="ㄹㅇㄱ">'[92]ABUT수량-A1'!$T$25</definedName>
    <definedName name="ㄹㅇㄱㄹ">#REF!</definedName>
    <definedName name="ㄹㅇㄳㄷ">#REF!</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{#N/A,"수불부",FALSE,"사급자재수불서";#N/A,"수불부",FALSE,"사급자재수불서"}</definedName>
    <definedName name="ㄹㅇㄴㄹㄴㅇㄹㄴㅇㄹ" hidden="1">{"'정산내역서'!$A$1:$I$35","'정산서(절.성토부)'!$A$1:$Q$17","'정산서(교량부)'!$A$1:$Q$84","'총괄표'!$A$1:$M$12","'시행현황'!$A$1:$G$12","'표지'!$A$1:$N$27","'정산서(절.성토부)'!$A$3:$Q$7"}</definedName>
    <definedName name="ㄹㅇㄴㅀ" hidden="1">{#N/A,#N/A,FALSE,"명세표"}</definedName>
    <definedName name="ㄹㅇㄴㅁㄹ">#REF!</definedName>
    <definedName name="ㄹㅇㄶ" hidden="1">#REF!</definedName>
    <definedName name="ㄹㅇㄶㅁㅇ" hidden="1">{#N/A,#N/A,FALSE,"명세표"}</definedName>
    <definedName name="ㄹㅇㄶ옿" hidden="1">#REF!</definedName>
    <definedName name="ㄹㅇㄹ" hidden="1">{#N/A,#N/A,FALSE,"골재소요량";#N/A,#N/A,FALSE,"골재소요량"}</definedName>
    <definedName name="ㄹㅇㄹㄴㅇㄹㅇ">'[83]ABUT수량-A1'!$T$25</definedName>
    <definedName name="ㄹㅇㄹㄷ">'[112]ABUT수량-A1'!$T$25</definedName>
    <definedName name="ㄹㅇㄹㅇ" localSheetId="7" hidden="1">#REF!</definedName>
    <definedName name="ㄹㅇㄹㅇ" hidden="1">#REF!</definedName>
    <definedName name="ㄹㅇㄹㅇㄴ" hidden="1">{#N/A,"수불부",FALSE,"사급자재수불서";#N/A,"수불부",FALSE,"사급자재수불서"}</definedName>
    <definedName name="ㄹㅇㄹㅇㄹㅇ">#REF!</definedName>
    <definedName name="ㄹㅇㄹ호" hidden="1">{#N/A,#N/A,FALSE,"명세표"}</definedName>
    <definedName name="ㄹㅇㅁㄴ" hidden="1">#REF!</definedName>
    <definedName name="ㄹㅇㅁㄴㄹ" hidden="1">{#N/A,#N/A,FALSE,"명세표"}</definedName>
    <definedName name="ㄹㅇㅅㄱㄷ">#REF!</definedName>
    <definedName name="ㄹㅇㅇㄹ노" hidden="1">{#N/A,#N/A,FALSE,"명세표"}</definedName>
    <definedName name="ㄹㅇㅇ로ㅓㄹ" hidden="1">{#N/A,#N/A,FALSE,"명세표"}</definedName>
    <definedName name="ㄹㅇㅊ">#REF!,#REF!</definedName>
    <definedName name="ㄹㅇ퓨ㅓㅜㅏㅗㅜㅠㅅ퐇휴ㅗㅎ" hidden="1">{#N/A,#N/A,FALSE,"조골재"}</definedName>
    <definedName name="ㄹㅇㅎ">#REF!,#REF!</definedName>
    <definedName name="ㄹㅇㅎㄱ" hidden="1">{#N/A,#N/A,FALSE,"명세표"}</definedName>
    <definedName name="ㄹㅇㅎㄱㄹㅇㅎㄱ" hidden="1">{#N/A,#N/A,FALSE,"명세표"}</definedName>
    <definedName name="ㄹㅇㅎㄱㅇㅀ" hidden="1">{#N/A,#N/A,FALSE,"명세표"}</definedName>
    <definedName name="ㄹㅇㅎㄴ" hidden="1">{#N/A,#N/A,FALSE,"명세표"}</definedName>
    <definedName name="ㄹㅇㅎㄴㄱ호" hidden="1">{#N/A,#N/A,FALSE,"명세표"}</definedName>
    <definedName name="ㄹㅇㅎㄴㄹ" hidden="1">{#N/A,#N/A,FALSE,"명세표"}</definedName>
    <definedName name="ㄹㅇㅎㄴ록" hidden="1">{#N/A,#N/A,FALSE,"명세표"}</definedName>
    <definedName name="ㄹㅇㅎㄴㅀ" hidden="1">{#N/A,#N/A,FALSE,"명세표"}</definedName>
    <definedName name="ㄹㅇㅎㄴㅇ" hidden="1">{#N/A,#N/A,FALSE,"명세표"}</definedName>
    <definedName name="ㄹㅇㅎㄴㅇㄹ" hidden="1">{#N/A,#N/A,FALSE,"명세표"}</definedName>
    <definedName name="ㄹㅇㅎㄶ" hidden="1">{#N/A,#N/A,FALSE,"명세표"}</definedName>
    <definedName name="ㄹㅇㅎㄷ" hidden="1">{#N/A,#N/A,FALSE,"명세표"}</definedName>
    <definedName name="ㄹㅇㅎㄷㄱ" hidden="1">{#N/A,#N/A,FALSE,"명세표"}</definedName>
    <definedName name="ㄹㅇㅎㄹㅇ" hidden="1">#REF!</definedName>
    <definedName name="ㄹㅇㅎㄹㅇㄴ" hidden="1">{#N/A,#N/A,FALSE,"명세표"}</definedName>
    <definedName name="ㄹㅇㅎㄹㅇㅎ">#N/A</definedName>
    <definedName name="ㄹㅇㅎㅁ" hidden="1">{#N/A,#N/A,FALSE,"명세표"}</definedName>
    <definedName name="ㄹㅇㅎㅇㅀ" hidden="1">{#N/A,#N/A,FALSE,"명세표"}</definedName>
    <definedName name="ㄹㅇㅎㅇㅀㄱ" hidden="1">{#N/A,#N/A,FALSE,"명세표"}</definedName>
    <definedName name="ㄹㅇㅎㅊㅇ" hidden="1">{#N/A,#N/A,FALSE,"명세표"}</definedName>
    <definedName name="ㄹㅇㅎㅊㅍ" hidden="1">{#N/A,#N/A,FALSE,"명세표"}</definedName>
    <definedName name="ㄹㅇ호" hidden="1">{#N/A,#N/A,FALSE,"명세표"}</definedName>
    <definedName name="ㄹㅇ혼" hidden="1">{#N/A,#N/A,FALSE,"명세표"}</definedName>
    <definedName name="ㄹㅇ홀옹ㅎㄹ" hidden="1">#REF!</definedName>
    <definedName name="ㄹ어미ㅏㄹ" hidden="1">{"'Sheet1'!$D$19","'Sheet1'!$B$22:$E$22"}</definedName>
    <definedName name="ㄹ어ㅣ챠ㅕ" hidden="1">{#N/A,#N/A,FALSE,"명세표"}</definedName>
    <definedName name="ㄹ얷" hidden="1">{#N/A,#N/A,FALSE,"명세표"}</definedName>
    <definedName name="ㄹ오" hidden="1">{#N/A,#N/A,FALSE,"명세표"}</definedName>
    <definedName name="ㄹ오헐ㅇ" hidden="1">{#N/A,#N/A,FALSE,"명세표"}</definedName>
    <definedName name="ㄹ오헢ㅇ" hidden="1">{#N/A,#N/A,FALSE,"명세표"}</definedName>
    <definedName name="ㄹ온ㅇㄹ" hidden="1">{#N/A,#N/A,FALSE,"명세표"}</definedName>
    <definedName name="ㄹ옳" hidden="1">{#N/A,#N/A,FALSE,"명세표"}</definedName>
    <definedName name="ㄹ옿ㅅ4ㄱ" hidden="1">{#N/A,#N/A,FALSE,"명세표"}</definedName>
    <definedName name="ㄹㅈㄷ">#N/A</definedName>
    <definedName name="ㄹ퓰">#REF!</definedName>
    <definedName name="ㄹㅎ퓨">#REF!</definedName>
    <definedName name="ㄹ허">#REF!</definedName>
    <definedName name="ㄹ허ㅗ" hidden="1">{#N/A,#N/A,FALSE,"이정표"}</definedName>
    <definedName name="ㄹ헉ㄷㅀ" hidden="1">{#N/A,#N/A,FALSE,"명세표"}</definedName>
    <definedName name="ㄹ헉ㅀ" hidden="1">{#N/A,#N/A,FALSE,"명세표"}</definedName>
    <definedName name="ㄹ헝ㄹ" hidden="1">#REF!</definedName>
    <definedName name="ㄹ호" hidden="1">#REF!</definedName>
    <definedName name="ㄹ호ㅓㄹㅇㄹㅇ" hidden="1">{#N/A,#N/A,FALSE,"명세표"}</definedName>
    <definedName name="ㄹ혹">#REF!</definedName>
    <definedName name="ㄹ홀" hidden="1">{#N/A,#N/A,FALSE,"명세표"}</definedName>
    <definedName name="ㄹ홓ㄹ" hidden="1">{#N/A,#N/A,FALSE,"명세표"}</definedName>
    <definedName name="ㄹ활ㅇㄹㅇ" hidden="1">{#N/A,#N/A,FALSE,"명세표"}</definedName>
    <definedName name="ㄹ흉ㄹㄴㅇ" hidden="1">{#N/A,#N/A,FALSE,"명세표"}</definedName>
    <definedName name="라" localSheetId="7">BlankMacro1</definedName>
    <definedName name="라">BlankMacro1</definedName>
    <definedName name="라라라">[0]!라라라</definedName>
    <definedName name="라바콘설치현황" hidden="1">{"'정산내역서'!$A$1:$I$35","'정산서(절.성토부)'!$A$1:$Q$17","'정산서(교량부)'!$A$1:$Q$84","'총괄표'!$A$1:$M$12","'시행현황'!$A$1:$G$12","'표지'!$A$1:$N$27","'정산서(절.성토부)'!$A$3:$Q$7"}</definedName>
    <definedName name="라이닝몰탈">#REF!</definedName>
    <definedName name="라이닝인력">#REF!</definedName>
    <definedName name="라인마아카10경비">[186]중기사용료산출근거!$G$95</definedName>
    <definedName name="라인마아카10노무비">[186]중기사용료산출근거!$G$99</definedName>
    <definedName name="라인마아카10재료비">[186]중기사용료산출근거!$G$103</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락산">#REF!</definedName>
    <definedName name="락야">#REF!</definedName>
    <definedName name="락평">#REF!</definedName>
    <definedName name="램머Q간재">[208]램머!$D$20</definedName>
    <definedName name="램머Q간재10">[208]램머!$F$20</definedName>
    <definedName name="램머Q간재야간">[208]램머!$J$20</definedName>
    <definedName name="램머Q노무">[208]램머!$D$21</definedName>
    <definedName name="램머Q노무10">[208]램머!$F$21</definedName>
    <definedName name="램머Q노무야간">[208]램머!$J$21</definedName>
    <definedName name="램머Q손료">[208]램머!$D$22</definedName>
    <definedName name="램머Q손료10">[208]램머!$F$22</definedName>
    <definedName name="램머Q손료야간">[208]램머!$J$22</definedName>
    <definedName name="램머간재">'[208]기계경비(시간당)'!$H$170</definedName>
    <definedName name="램머경">#REF!</definedName>
    <definedName name="램머경비">[119]시설물일위!#REF!</definedName>
    <definedName name="램머노무">'[208]기계경비(시간당)'!$H$166</definedName>
    <definedName name="램머노무비">[119]시설물일위!#REF!</definedName>
    <definedName name="램머노무야간">'[208]기계경비(시간당)'!$H$167</definedName>
    <definedName name="램머손료">'[208]기계경비(시간당)'!$H$165</definedName>
    <definedName name="램머재료">#REF!</definedName>
    <definedName name="램머재료비">[119]시설물일위!#REF!</definedName>
    <definedName name="램프" localSheetId="7">#REF!</definedName>
    <definedName name="램프">#REF!</definedName>
    <definedName name="러" hidden="1">{"'자리배치도'!$AG$1:$CI$28"}</definedName>
    <definedName name="러ㅏㄹ">[29]견적!#REF!</definedName>
    <definedName name="러ㅗㄴ머ㅏㄹ" localSheetId="7">#REF!</definedName>
    <definedName name="러ㅗㄴ머ㅏㄹ">#REF!</definedName>
    <definedName name="럭ㅎ" hidden="1">{#N/A,#N/A,FALSE,"명세표"}</definedName>
    <definedName name="레_무근">[190]수량산출!$R$5</definedName>
    <definedName name="레_무근1">[190]수량산출!$R$9</definedName>
    <definedName name="레_철근">[190]수량산출!#REF!</definedName>
    <definedName name="레미무근">[183]수목일위!#REF!</definedName>
    <definedName name="레미철근">[183]수목일위!#REF!</definedName>
    <definedName name="레미콘135">[119]단가!$A$49</definedName>
    <definedName name="레미콘150">[119]단가!$A$50</definedName>
    <definedName name="레미콘180">[119]단가!$A$51</definedName>
    <definedName name="레미콘210">[119]단가!$A$52</definedName>
    <definedName name="레미콘수운반DT">#N/A</definedName>
    <definedName name="레이스웨이">#REF!</definedName>
    <definedName name="렌즈">#REF!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수">#REF!</definedName>
    <definedName name="로">#N/A</definedName>
    <definedName name="로더담는시간">#REF!</definedName>
    <definedName name="로더작업효율">#REF!</definedName>
    <definedName name="로드머">[119]단가!$A$66</definedName>
    <definedName name="로로">[263]NAI!#REF!</definedName>
    <definedName name="로로롤">[0]!로로롤</definedName>
    <definedName name="로로롷ㄹ" hidden="1">{#N/A,#N/A,FALSE,"부대1"}</definedName>
    <definedName name="로ㅓㄹ">#REF!</definedName>
    <definedName name="로ㅓㅇ">#REF!</definedName>
    <definedName name="론ㅀ" hidden="1">{#N/A,#N/A,FALSE,"명세표"}</definedName>
    <definedName name="롤라경비">[119]시설물일위!#REF!</definedName>
    <definedName name="롤라노무비">[119]시설물일위!#REF!</definedName>
    <definedName name="롤라재료비">[119]시설물일위!#REF!</definedName>
    <definedName name="롤러소요다짐횟수_다짐두께">#REF!</definedName>
    <definedName name="롤러유효다짐폭_다짐속도">#REF!</definedName>
    <definedName name="롤러유효다짐폭다짐속도">#REF!</definedName>
    <definedName name="롤러작업효율">#REF!</definedName>
    <definedName name="롤로로">[0]!롤로로</definedName>
    <definedName name="롤호" hidden="1">{#N/A,#N/A,FALSE,"2~8번"}</definedName>
    <definedName name="롤호롤" hidden="1">{#N/A,#N/A,FALSE,"골재소요량";#N/A,#N/A,FALSE,"골재소요량"}</definedName>
    <definedName name="롬ㄴ" hidden="1">#REF!</definedName>
    <definedName name="롬ㄷㄱ" hidden="1">{#N/A,#N/A,FALSE,"명세표"}</definedName>
    <definedName name="롯드161000">#REF!</definedName>
    <definedName name="롱ㄺ" hidden="1">{#N/A,#N/A,FALSE,"명세표"}</definedName>
    <definedName name="롷ㄹ" hidden="1">{#N/A,#N/A,FALSE,"명세표"}</definedName>
    <definedName name="롷ㄹㄴ" hidden="1">{#N/A,#N/A,FALSE,"명세표"}</definedName>
    <definedName name="료" hidden="1">{"'용역비'!$A$4:$C$8"}</definedName>
    <definedName name="루ㄴ" hidden="1">[264]노임단가!#REF!</definedName>
    <definedName name="루루">#REF!</definedName>
    <definedName name="루루루">'[265]Y-WORK'!$D$19:$D$19,'[265]Y-WORK'!$F$19:$BD$19</definedName>
    <definedName name="류">#N/A</definedName>
    <definedName name="류효정" localSheetId="7" hidden="1">{"'Firr(선)'!$AS$1:$AY$62","'Firr(사)'!$AS$1:$AY$62","'Firr(회)'!$AS$1:$AY$62","'Firr(선)'!$L$1:$V$62","'Firr(사)'!$L$1:$V$62","'Firr(회)'!$L$1:$V$62"}</definedName>
    <definedName name="류효정" hidden="1">{"'Firr(선)'!$AS$1:$AY$62","'Firr(사)'!$AS$1:$AY$62","'Firr(회)'!$AS$1:$AY$62","'Firr(선)'!$L$1:$V$62","'Firr(사)'!$L$1:$V$62","'Firr(회)'!$L$1:$V$62"}</definedName>
    <definedName name="르르르">#REF!</definedName>
    <definedName name="리리리" localSheetId="7">#REF!,#REF!,#REF!</definedName>
    <definedName name="리리리">#REF!,#REF!,#REF!</definedName>
    <definedName name="리리릴">#REF!</definedName>
    <definedName name="리스트">#REF!</definedName>
    <definedName name="리턴휀">#REF!,#REF!,#REF!</definedName>
    <definedName name="ㄺㄹㅊㅎ" hidden="1">{#N/A,#N/A,FALSE,"명세표"}</definedName>
    <definedName name="ㄺㅎㄱㅎ" hidden="1">{#N/A,#N/A,FALSE,"명세표"}</definedName>
    <definedName name="ㄻㄹㄻㅈㄷ" hidden="1">{#N/A,#N/A,FALSE,"명세표"}</definedName>
    <definedName name="ㄽㅁㄷ">#N/A</definedName>
    <definedName name="ㅀ" hidden="1">{#N/A,#N/A,TRUE,"토적및재료집계";#N/A,#N/A,TRUE,"토적및재료집계";#N/A,#N/A,TRUE,"단위량"}</definedName>
    <definedName name="ㅀㄴㄱ" hidden="1">{#N/A,#N/A,FALSE,"명세표"}</definedName>
    <definedName name="ㅀㄴㄹ" hidden="1">{#N/A,#N/A,FALSE,"명세표"}</definedName>
    <definedName name="ㅀㄴㅇ" hidden="1">{#N/A,#N/A,FALSE,"속도"}</definedName>
    <definedName name="ㅀ노2" hidden="1">{#N/A,#N/A,FALSE,"명세표"}</definedName>
    <definedName name="ㅀㄶ곻" hidden="1">{#N/A,#N/A,FALSE,"명세표"}</definedName>
    <definedName name="ㅀㅀ" hidden="1">{"'Firr(선)'!$AS$1:$AY$62","'Firr(사)'!$AS$1:$AY$62","'Firr(회)'!$AS$1:$AY$62","'Firr(선)'!$L$1:$V$62","'Firr(사)'!$L$1:$V$62","'Firr(회)'!$L$1:$V$62"}</definedName>
    <definedName name="ㅀㅀㄱㄹ" hidden="1">{#N/A,#N/A,FALSE,"명세표"}</definedName>
    <definedName name="ㅀㅀㄴ" hidden="1">{#N/A,#N/A,FALSE,"조골재"}</definedName>
    <definedName name="ㅀㅁㅇㅀ" hidden="1">{#N/A,#N/A,FALSE,"명세표"}</definedName>
    <definedName name="ㅀㅊㅍㅇ" hidden="1">{#N/A,#N/A,FALSE,"명세표"}</definedName>
    <definedName name="ㅀㅎ" hidden="1">{#N/A,#N/A,FALSE,"표지"}</definedName>
    <definedName name="ㅀㅎㅇ로ㅓ" hidden="1">{#N/A,#N/A,FALSE,"명세표"}</definedName>
    <definedName name="ㅀㅎㅊㅌ">#REF!</definedName>
    <definedName name="ㅀ허" hidden="1">{#N/A,#N/A,FALSE,"CCTV"}</definedName>
    <definedName name="ㅁ" localSheetId="7" hidden="1">#REF!</definedName>
    <definedName name="ㅁ" hidden="1">#REF!</definedName>
    <definedName name="ㅁ_1" hidden="1">{#N/A,#N/A,FALSE,"조골재"}</definedName>
    <definedName name="ㅁ0" localSheetId="7">#REF!</definedName>
    <definedName name="ㅁ0">#REF!</definedName>
    <definedName name="ㅁ1" localSheetId="7">#REF!</definedName>
    <definedName name="ㅁ1">#REF!</definedName>
    <definedName name="ㅁ1.ㄱ19">#REF!</definedName>
    <definedName name="ㅁ1.ㄱ23">#REF!</definedName>
    <definedName name="ㅁ1.ㅁ143">#REF!</definedName>
    <definedName name="ㅁ1.ㅁ200">#REF!</definedName>
    <definedName name="ㅁ１．ㅁ２４０">#REF!</definedName>
    <definedName name="ㅁ100">#REF!</definedName>
    <definedName name="ㅁ1000">#REF!</definedName>
    <definedName name="ㅁ101" localSheetId="7">[266]철거산출근거!#REF!</definedName>
    <definedName name="ㅁ101">[266]철거산출근거!#REF!</definedName>
    <definedName name="ㅁ1101">#REF!</definedName>
    <definedName name="ㅁ1122" localSheetId="7">#REF!</definedName>
    <definedName name="ㅁ1122">#REF!</definedName>
    <definedName name="ㅁ1144">#REF!</definedName>
    <definedName name="ㅁ130">#REF!</definedName>
    <definedName name="ㅁ134" localSheetId="7">#REF!</definedName>
    <definedName name="ㅁ134">#REF!</definedName>
    <definedName name="ㅁ1382">#REF!</definedName>
    <definedName name="ㅁ1695">#REF!</definedName>
    <definedName name="ㅁ170" localSheetId="7">#REF!</definedName>
    <definedName name="ㅁ170">#REF!</definedName>
    <definedName name="ㅁ1700">#REF!</definedName>
    <definedName name="ㅁ1800">#REF!</definedName>
    <definedName name="ㅁ1882">#REF!</definedName>
    <definedName name="ㅁ1942">#REF!</definedName>
    <definedName name="ㅁ2">#REF!</definedName>
    <definedName name="ㅁ201" localSheetId="7">[266]철거산출근거!#REF!</definedName>
    <definedName name="ㅁ201">[266]철거산출근거!#REF!</definedName>
    <definedName name="ㅁ219" localSheetId="7">#REF!</definedName>
    <definedName name="ㅁ219">#REF!</definedName>
    <definedName name="ㅁ22">#REF!</definedName>
    <definedName name="ㅁ2200">#REF!</definedName>
    <definedName name="ㅁ222">#REF!</definedName>
    <definedName name="ㅁ2400">#REF!</definedName>
    <definedName name="ㅁ250">#REF!</definedName>
    <definedName name="ㅁ300">#REF!</definedName>
    <definedName name="ㅁ331">#REF!</definedName>
    <definedName name="ㅁ347">#REF!</definedName>
    <definedName name="ㅁ38">#REF!</definedName>
    <definedName name="ㅁ388">#REF!</definedName>
    <definedName name="ㅁ4">#REF!</definedName>
    <definedName name="ㅁ40">#REF!</definedName>
    <definedName name="ㅁ450">'[267]내역서(삼호)'!#REF!</definedName>
    <definedName name="ㅁ451">#REF!</definedName>
    <definedName name="ㅁ453">#REF!</definedName>
    <definedName name="ㅁ4a4">#REF!</definedName>
    <definedName name="ㅁ500" localSheetId="7">[268]Baby일위대가!#REF!</definedName>
    <definedName name="ㅁ500">[268]Baby일위대가!#REF!</definedName>
    <definedName name="ㅁ531">#REF!</definedName>
    <definedName name="ㅁ545" localSheetId="7">#REF!</definedName>
    <definedName name="ㅁ545">#REF!</definedName>
    <definedName name="ㅁ569" localSheetId="7">[269]일위대가!#REF!</definedName>
    <definedName name="ㅁ569">[269]일위대가!#REF!</definedName>
    <definedName name="ㅁ60" localSheetId="7">[270]직노!#REF!</definedName>
    <definedName name="ㅁ60">[270]직노!#REF!</definedName>
    <definedName name="ㅁ63">#REF!</definedName>
    <definedName name="ㅁ636" localSheetId="7">#REF!</definedName>
    <definedName name="ㅁ636">#REF!</definedName>
    <definedName name="ㅁ8529" localSheetId="7">'[271]일위대가(가설)'!#REF!</definedName>
    <definedName name="ㅁ8529">'[271]일위대가(가설)'!#REF!</definedName>
    <definedName name="ㅁ863">#REF!</definedName>
    <definedName name="ㅁㄱ235">#REF!</definedName>
    <definedName name="ㅁㄱ31">#REF!</definedName>
    <definedName name="ㅁㄱㅂ" hidden="1">{#N/A,#N/A,FALSE,"단가표지"}</definedName>
    <definedName name="ㅁㄴ" localSheetId="7" hidden="1">{#N/A,#N/A,FALSE,"전력간선"}</definedName>
    <definedName name="ㅁㄴ" hidden="1">{#N/A,#N/A,FALSE,"전력간선"}</definedName>
    <definedName name="ㅁㄴ_1" hidden="1">{#N/A,#N/A,FALSE,"2~8번"}</definedName>
    <definedName name="ㅁㄴㄴㅇ" hidden="1">{#N/A,#N/A,FALSE,"조골재"}</definedName>
    <definedName name="ㅁㄴㄷ" hidden="1">{#N/A,#N/A,FALSE,"명세표"}</definedName>
    <definedName name="ㅁㄴㄷㄷ">#REF!</definedName>
    <definedName name="ㅁㄴㄹ" hidden="1">{#N/A,#N/A,FALSE,"골재소요량";#N/A,#N/A,FALSE,"골재소요량"}</definedName>
    <definedName name="ㅁㄴㄹㅇ" hidden="1">{#N/A,#N/A,FALSE,"단면 제원"}</definedName>
    <definedName name="ㅁㄴㄹㅇㄹ">#REF!</definedName>
    <definedName name="ㅁㄴㄹㅊㄹㅇㄴㅊ">#REF!</definedName>
    <definedName name="ㅁㄴㄻㄻㄴㅇ" hidden="1">#REF!</definedName>
    <definedName name="ㅁㄴㅁㅇㄴㅁㄴㅇ" hidden="1">{#N/A,#N/A,FALSE,"조골재"}</definedName>
    <definedName name="ㅁㄴㅇ">BlankMacro1</definedName>
    <definedName name="ㅁㄴㅇ_1" hidden="1">{#N/A,#N/A,FALSE,"운반시간"}</definedName>
    <definedName name="ㅁㄴㅇㄴ" hidden="1">{#N/A,#N/A,TRUE,"토적및재료집계";#N/A,#N/A,TRUE,"토적및재료집계";#N/A,#N/A,TRUE,"단위량"}</definedName>
    <definedName name="ㅁㄴㅇㄹ" hidden="1">{#N/A,#N/A,TRUE,"토적및재료집계";#N/A,#N/A,TRUE,"토적및재료집계";#N/A,#N/A,TRUE,"단위량"}</definedName>
    <definedName name="ㅁㄴㅇㄹㄴㄹ" hidden="1">{#N/A,"수불부",FALSE,"사급자재수불서";#N/A,"수불부",FALSE,"사급자재수불서"}</definedName>
    <definedName name="ㅁㄴㅇㄹ호ㅓㅏㅏㅣ">#REF!,#REF!,#REF!</definedName>
    <definedName name="ㅁㄴㅇ롷">#REF!</definedName>
    <definedName name="ㅁㄴㅇ류" hidden="1">#REF!</definedName>
    <definedName name="ㅁㄴㅇㄻㄴㅇㄹㄴㅁㅎㄴㅇㅎ" hidden="1">{"'용역비'!$A$4:$C$8"}</definedName>
    <definedName name="ㅁㄴㅇㄻㄴㅇㄻㄴㄹ" localSheetId="7" hidden="1">{#N/A,#N/A,FALSE,"명세표"}</definedName>
    <definedName name="ㅁㄴㅇㄻㄴㅇㄻㄴㄹ" hidden="1">{#N/A,#N/A,FALSE,"명세표"}</definedName>
    <definedName name="ㅁㄴㅇㄻㄹ" hidden="1">{#N/A,"수불부",FALSE,"사급자재수불서";#N/A,"수불부",FALSE,"사급자재수불서"}</definedName>
    <definedName name="ㅁㄴㅇㄻㅇㄹ" hidden="1">#REF!</definedName>
    <definedName name="ㅁㄴㅇㅁ" hidden="1">{#N/A,#N/A,FALSE,"배수1"}</definedName>
    <definedName name="ㅁㄴㅇㅁㄴㅇ" hidden="1">#REF!</definedName>
    <definedName name="ㅁㄴㅇㅁㄴㅇㅁㅇ" hidden="1">{#N/A,#N/A,FALSE,"2~8번"}</definedName>
    <definedName name="ㅁㄴㅇㅎ" hidden="1">{#N/A,#N/A,FALSE,"명세표"}</definedName>
    <definedName name="ㅁㄴㅌㄴ" hidden="1">{"'자리배치도'!$AG$1:$CI$28"}</definedName>
    <definedName name="ㅁㄶㅁㄴ" hidden="1">#REF!</definedName>
    <definedName name="ㅁㄶㅈㄷㄹ" hidden="1">{#N/A,#N/A,FALSE,"명세표"}</definedName>
    <definedName name="ㅁㄷㅂ">#N/A</definedName>
    <definedName name="ㅁㄷㅎ">#REF!</definedName>
    <definedName name="ㅁㄹ" hidden="1">{#N/A,#N/A,FALSE,"2~8번"}</definedName>
    <definedName name="ㅁㄹㄴㄹㅈㅂㄳ2">#REF!</definedName>
    <definedName name="ㅁㄹㄹ" hidden="1">{#N/A,#N/A,FALSE,"2~8번"}</definedName>
    <definedName name="ㅁㄹㄹㄴㅇㄹㅇㄴㄹㄴㅇ" hidden="1">{#N/A,#N/A,FALSE,"포장1";#N/A,#N/A,FALSE,"포장1"}</definedName>
    <definedName name="ㅁㄹㅇㄴㅇㄹ" hidden="1">{#N/A,"수불부",FALSE,"사급자재수불서";#N/A,"수불부",FALSE,"사급자재수불서"}</definedName>
    <definedName name="ㅁㄹㅇㄹ">#REF!,#REF!</definedName>
    <definedName name="ㅁㄹㅇㅁㅇㅎㅁ">#REF!</definedName>
    <definedName name="ㅁㄹ홈ㄱ" hidden="1">{#N/A,#N/A,FALSE,"명세표"}</definedName>
    <definedName name="ㅁㄻ">#N/A</definedName>
    <definedName name="ㅁㄻㄷㅍ" hidden="1">{#N/A,#N/A,FALSE,"명세표"}</definedName>
    <definedName name="ㅁㄻㅇㄹㄴ" hidden="1">{#N/A,"수불부",FALSE,"사급자재수불서";#N/A,"수불부",FALSE,"사급자재수불서"}</definedName>
    <definedName name="ㅁㅀㅁ">#REF!,#REF!,#REF!</definedName>
    <definedName name="ㅁㅀㅁㄴ" hidden="1">#REF!</definedName>
    <definedName name="ㅁㅀㅎ" hidden="1">{#N/A,#N/A,FALSE,"골재소요량";#N/A,#N/A,FALSE,"골재소요량"}</definedName>
    <definedName name="ㅁㅁ" localSheetId="7" hidden="1">#REF!</definedName>
    <definedName name="ㅁㅁ" hidden="1">#REF!</definedName>
    <definedName name="ㅁㅁ_1" hidden="1">{#N/A,#N/A,FALSE,"조골재"}</definedName>
    <definedName name="ㅁㅁ135">#REF!</definedName>
    <definedName name="ㅁㅁ158">#REF!</definedName>
    <definedName name="ㅁㅁ185">#REF!</definedName>
    <definedName name="ㅁㅁㅁ">[272]을지!$A$1:$IV$2</definedName>
    <definedName name="ㅁㅁㅁㅁ">#REF!</definedName>
    <definedName name="ㅁㅁㅁㅁㅁ" hidden="1">{"'용역비'!$A$4:$C$8"}</definedName>
    <definedName name="ㅁㅁㅁㅁㅁㅁ" hidden="1">#REF!</definedName>
    <definedName name="ㅁㅁㅁㅁㅁㅁㅁㅁ" hidden="1">{#N/A,#N/A,FALSE,"배수1"}</definedName>
    <definedName name="ㅁㅁㅁㅇ">#REF!,#REF!,#REF!</definedName>
    <definedName name="ㅁㅂㅇ노ㅠ" hidden="1">{#N/A,#N/A,FALSE,"명세표"}</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BlankMacro1</definedName>
    <definedName name="ㅁㅇㄴㅀㅁㄴ" hidden="1">{#N/A,#N/A,FALSE,"명세표"}</definedName>
    <definedName name="ㅁㅇㄴㅁㅇㅁ" hidden="1">{#N/A,#N/A,FALSE,"배수1"}</definedName>
    <definedName name="ㅁㅇㄶㄹㅇㅎ" hidden="1">{#N/A,#N/A,FALSE,"명세표"}</definedName>
    <definedName name="ㅁㅇㄹ">#REF!</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ㄻㄻㅁㄻㄴㄹㅇ">#N/A</definedName>
    <definedName name="ㅁㅇㄹ호" hidden="1">{#N/A,#N/A,FALSE,"명세표"}</definedName>
    <definedName name="ㅁㅇㅀ" hidden="1">{#N/A,#N/A,FALSE,"명세표"}</definedName>
    <definedName name="ㅁㅇㅀㄹㅇㅎ" hidden="1">{#N/A,#N/A,FALSE,"명세표"}</definedName>
    <definedName name="ㅁㅇㅀㅁㅇㅎ" hidden="1">{#N/A,#N/A,FALSE,"명세표"}</definedName>
    <definedName name="ㅁㅇㅈㄷ" hidden="1">{#N/A,#N/A,FALSE,"명세표"}</definedName>
    <definedName name="ㅁㅇㅌㅌ" hidden="1">{#N/A,#N/A,FALSE,"명세표"}</definedName>
    <definedName name="ㅁㅇㅎㄹ" hidden="1">{#N/A,#N/A,FALSE,"명세표"}</definedName>
    <definedName name="ㅁㅇㅎㄹㅇ" hidden="1">{#N/A,#N/A,FALSE,"명세표"}</definedName>
    <definedName name="ㅁㅇㅎㄻㅎ" hidden="1">{#N/A,#N/A,FALSE,"명세표"}</definedName>
    <definedName name="ㅁㅇㅎㅇㄹ" hidden="1">{#N/A,#N/A,FALSE,"명세표"}</definedName>
    <definedName name="ㅁㅇㅎㅇㅁㄹ" hidden="1">{#N/A,#N/A,FALSE,"명세표"}</definedName>
    <definedName name="ㅁ욀" hidden="1">{#N/A,#N/A,FALSE,"명세표"}</definedName>
    <definedName name="ㅁㅈㄱㅇㄴ" hidden="1">{#N/A,#N/A,FALSE,"명세표"}</definedName>
    <definedName name="ㅁㅈㄴㅇ" hidden="1">{#N/A,#N/A,FALSE,"명세표"}</definedName>
    <definedName name="ㅁㅈㄷㄹㅇ" hidden="1">{#N/A,#N/A,FALSE,"명세표"}</definedName>
    <definedName name="ㅁㅈㄷㅇ" hidden="1">{#N/A,#N/A,FALSE,"명세표"}</definedName>
    <definedName name="ㅁㅈㄷㅇㅇㅇ" hidden="1">{#N/A,#N/A,FALSE,"명세표"}</definedName>
    <definedName name="ㅁㅊㅈㄷ" hidden="1">{#N/A,#N/A,FALSE,"전력간선"}</definedName>
    <definedName name="ㅁㅍㅊ" hidden="1">{#N/A,#N/A,FALSE,"속도"}</definedName>
    <definedName name="ㅁㅎ" hidden="1">{#N/A,#N/A,FALSE,"명세표"}</definedName>
    <definedName name="ㅁㅎ66">#REF!</definedName>
    <definedName name="ㅁㅎㄱㄷ" hidden="1">{#N/A,#N/A,FALSE,"명세표"}</definedName>
    <definedName name="ㅁㅎㄷㄱ" hidden="1">{#N/A,#N/A,FALSE,"명세표"}</definedName>
    <definedName name="ㅁㅎㄷㄴ" hidden="1">{#N/A,#N/A,FALSE,"명세표"}</definedName>
    <definedName name="ㅁ홎" hidden="1">{#N/A,#N/A,FALSE,"명세표"}</definedName>
    <definedName name="마" localSheetId="7">BlankMacro1</definedName>
    <definedName name="마">BlankMacro1</definedName>
    <definedName name="마가목">[119]단가!$A$110</definedName>
    <definedName name="마가목3노무">[183]수목일위!#REF!</definedName>
    <definedName name="마가목3재료">[183]수목일위!#REF!</definedName>
    <definedName name="마가목5노무">[183]수목일위!#REF!</definedName>
    <definedName name="마가목5재료">[183]수목일위!#REF!</definedName>
    <definedName name="마가목R3">[184]데이타!$E$160</definedName>
    <definedName name="마가목R5">[184]데이타!$E$161</definedName>
    <definedName name="마가목R7">[184]데이타!$E$162</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선">#REF!</definedName>
    <definedName name="마곡제총">#REF!</definedName>
    <definedName name="마대">[119]단가!$A$65</definedName>
    <definedName name="마력수">#REF!</definedName>
    <definedName name="마마">'[265]Y-WORK'!$I$136:$I$365,'[265]Y-WORK'!$I$375:$I$400</definedName>
    <definedName name="마사토">[119]단가!$A$29</definedName>
    <definedName name="마원1교">#REF!</definedName>
    <definedName name="마원1상">#REF!</definedName>
    <definedName name="마원1수">#REF!</definedName>
    <definedName name="마음">#REF!,#REF!</definedName>
    <definedName name="마장로원가">[0]!마장로원가</definedName>
    <definedName name="마케담경">#REF!</definedName>
    <definedName name="마케담노무">#REF!</definedName>
    <definedName name="마케담재료">#REF!</definedName>
    <definedName name="막장막이설치해체">#REF!</definedName>
    <definedName name="만" hidden="1">{"'자리배치도'!$AG$1:$CI$28"}</definedName>
    <definedName name="만득이" hidden="1">{#N/A,#N/A,FALSE,"2~8번"}</definedName>
    <definedName name="말" localSheetId="7">BlankMacro1</definedName>
    <definedName name="말">BlankMacro1</definedName>
    <definedName name="말뚝길이">#REF!</definedName>
    <definedName name="말뚝박기노">[189]시설물!#REF!</definedName>
    <definedName name="말뚝박기재">[189]시설물!#REF!</definedName>
    <definedName name="말뚝속채움">#REF!</definedName>
    <definedName name="말뚝시험비">#REF!</definedName>
    <definedName name="말뚝이음">#REF!</definedName>
    <definedName name="말발도리1003">[184]데이타!$E$163</definedName>
    <definedName name="말발도리1204">[184]데이타!$E$164</definedName>
    <definedName name="말발도리1506">[184]데이타!$E$165</definedName>
    <definedName name="말발도리3노무">[183]수목일위!#REF!</definedName>
    <definedName name="말발도리3재료">[183]수목일위!#REF!</definedName>
    <definedName name="말발도리4노무">[183]수목일위!#REF!</definedName>
    <definedName name="말발도리4재료">[183]수목일위!#REF!</definedName>
    <definedName name="말발도리6노무">[183]수목일위!#REF!</definedName>
    <definedName name="말발도리6재료">[183]수목일위!#REF!</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끈한마감">#REF!</definedName>
    <definedName name="매매일">#REF!</definedName>
    <definedName name="매매주식수">#REF!</definedName>
    <definedName name="매입개방">[103]DATA!$E$6:$F$15</definedName>
    <definedName name="매입하면개방">#REF!</definedName>
    <definedName name="매입형C1">#REF!</definedName>
    <definedName name="매입형C2">#REF!</definedName>
    <definedName name="매입형C3">#REF!</definedName>
    <definedName name="매자0804">[184]데이타!$E$166</definedName>
    <definedName name="매자1005">[184]데이타!$E$167</definedName>
    <definedName name="매자4노무">[183]수목일위!#REF!</definedName>
    <definedName name="매자4재료">[183]수목일위!#REF!</definedName>
    <definedName name="매출_구간">#REF!,#REF!</definedName>
    <definedName name="매출구간2">#REF!</definedName>
    <definedName name="매크로1">#N/A</definedName>
    <definedName name="매크로11">[273]!매크로11</definedName>
    <definedName name="매크로19">#REF!</definedName>
    <definedName name="매크로2">[274]Macro3!#REF!</definedName>
    <definedName name="매크로4">[273]!매크로4</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[184]데이타!$E$174</definedName>
    <definedName name="매화R4">[184]데이타!$E$171</definedName>
    <definedName name="매화R6">[184]데이타!$E$172</definedName>
    <definedName name="매화R8">[184]데이타!$E$173</definedName>
    <definedName name="맥3노무">[183]수목일위!#REF!</definedName>
    <definedName name="맥3재료">[183]수목일위!#REF!</definedName>
    <definedName name="맥문동">[192]단가!$A$151</definedName>
    <definedName name="맥문동1">[188]단가조사!#REF!</definedName>
    <definedName name="맨_두겅">[190]수량산출!$R$37</definedName>
    <definedName name="맨홀">#REF!</definedName>
    <definedName name="맨홀규격">#REF!</definedName>
    <definedName name="맨홀뚜껑_Φ750" localSheetId="7">#REF!</definedName>
    <definedName name="맨홀뚜껑_Φ750">#REF!</definedName>
    <definedName name="맨홀펌프장">#REF!</definedName>
    <definedName name="맨홀펌프장_배관">#REF!</definedName>
    <definedName name="맨홀호수">#REF!</definedName>
    <definedName name="맹마">#REF!</definedName>
    <definedName name="맹암거수량집계">#REF!</definedName>
    <definedName name="머" hidden="1">{#N/A,#N/A,FALSE,"명세표"}</definedName>
    <definedName name="머릿말">[0]!머릿말</definedName>
    <definedName name="머ㅓㅈ덕ㅈ" hidden="1">{#N/A,#N/A,FALSE,"조골재"}</definedName>
    <definedName name="머ㅗㄶㄷ" hidden="1">{#N/A,#N/A,FALSE,"이정표"}</definedName>
    <definedName name="메1">'[275]교대(A1-A2)'!#REF!</definedName>
    <definedName name="메2">#REF!</definedName>
    <definedName name="메인_메뉴호출">[276]!메인_메뉴호출</definedName>
    <definedName name="메인_시작">[100]!메인_시작</definedName>
    <definedName name="메타">[119]단가!$A$111</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[184]데이타!$E$179</definedName>
    <definedName name="메타B12">[184]데이타!$E$180</definedName>
    <definedName name="메타B15">[184]데이타!$E$181</definedName>
    <definedName name="메타B18">[184]데이타!$E$182</definedName>
    <definedName name="메타B4">[184]데이타!$E$175</definedName>
    <definedName name="메타B5">[184]데이타!$E$176</definedName>
    <definedName name="메타B6">[184]데이타!$E$177</definedName>
    <definedName name="메타B8">[184]데이타!$E$178</definedName>
    <definedName name="메탈등">#REF!</definedName>
    <definedName name="면고르기">[58]일반수량!$AS$193</definedName>
    <definedName name="면고르기1">#REF!</definedName>
    <definedName name="면고르기2">#REF!</definedName>
    <definedName name="면벽높이">#REF!</definedName>
    <definedName name="면벽두께">#REF!</definedName>
    <definedName name="면적">[29]견적!#REF!</definedName>
    <definedName name="명단" hidden="1">{#N/A,"수불부",FALSE,"사급자재수불서";#N/A,"수불부",FALSE,"사급자재수불서"}</definedName>
    <definedName name="명자0604">[184]데이타!$E$183</definedName>
    <definedName name="명자0805">[184]데이타!$E$184</definedName>
    <definedName name="명자1006">[184]데이타!$E$185</definedName>
    <definedName name="명자1208">[184]데이타!$E$186</definedName>
    <definedName name="명자4노무">[183]수목일위!#REF!</definedName>
    <definedName name="명자4재료">[183]수목일위!#REF!</definedName>
    <definedName name="명자5노무">[183]수목일위!#REF!</definedName>
    <definedName name="명자5재료">[183]수목일위!#REF!</definedName>
    <definedName name="명자6노무">[183]수목일위!#REF!</definedName>
    <definedName name="명자6재료">[183]수목일위!#REF!</definedName>
    <definedName name="모">#REF!</definedName>
    <definedName name="모감주">[119]단가!$A$124</definedName>
    <definedName name="모감주R10">[184]데이타!$E$190</definedName>
    <definedName name="모감주R4">[184]데이타!$E$187</definedName>
    <definedName name="모감주R6">[184]데이타!$E$188</definedName>
    <definedName name="모감주R8">[184]데이타!$E$189</definedName>
    <definedName name="모과10">[119]단가!$A$129</definedName>
    <definedName name="모과15">[119]단가!$A$128</definedName>
    <definedName name="모과2005">[184]데이타!$E$191</definedName>
    <definedName name="모과2507">[184]데이타!$E$192</definedName>
    <definedName name="모과R10">[184]데이타!$E$195</definedName>
    <definedName name="모과R12">[184]데이타!$E$196</definedName>
    <definedName name="모과R15">[184]데이타!$E$197</definedName>
    <definedName name="모과R20">[184]데이타!$E$198</definedName>
    <definedName name="모과R25">[184]데이타!$E$199</definedName>
    <definedName name="모과R5">[184]데이타!$E$193</definedName>
    <definedName name="모과R8">[184]데이타!$E$194</definedName>
    <definedName name="모과나무">#REF!</definedName>
    <definedName name="모니터">#REF!</definedName>
    <definedName name="모란5가지">[184]데이타!$E$200</definedName>
    <definedName name="모란6가지">[184]데이타!$E$201</definedName>
    <definedName name="모래">#REF!</definedName>
    <definedName name="모래막이노">[248]일위대가!#REF!</definedName>
    <definedName name="모래막이재">[248]일위대가!#REF!</definedName>
    <definedName name="모래부설" localSheetId="7">#REF!</definedName>
    <definedName name="모래부설">#REF!</definedName>
    <definedName name="모래사장노">[248]일위대가!#REF!</definedName>
    <definedName name="모래사장재">[248]일위대가!#REF!</definedName>
    <definedName name="모래운반">#N/A</definedName>
    <definedName name="모래운반경비">#REF!</definedName>
    <definedName name="모래운반계">#REF!</definedName>
    <definedName name="모래운반노무비">#REF!</definedName>
    <definedName name="모래운반재료비">#REF!</definedName>
    <definedName name="모래운반톤경비">#REF!</definedName>
    <definedName name="모래운반톤계">#REF!</definedName>
    <definedName name="모래운반톤노무비">#REF!</definedName>
    <definedName name="모래운반톤재료비">#REF!</definedName>
    <definedName name="모래필터층경비">#REF!</definedName>
    <definedName name="모래필터층노무비">#REF!</definedName>
    <definedName name="모래필터층재료비">#REF!</definedName>
    <definedName name="모몸">'[265]Y-WORK'!$F$21:$M$365,'[265]Y-WORK'!$F$375:$M$400</definedName>
    <definedName name="모어리" hidden="1">{#N/A,#N/A,FALSE,"명세표"}</definedName>
    <definedName name="모타내역">#REF!</definedName>
    <definedName name="모터경">#REF!</definedName>
    <definedName name="모터노무비">#REF!</definedName>
    <definedName name="모터재료">#REF!</definedName>
    <definedName name="모해">#REF!</definedName>
    <definedName name="모형" hidden="1">{"'용역비'!$A$4:$C$8"}</definedName>
    <definedName name="모형2">#REF!</definedName>
    <definedName name="모형표지" hidden="1">{"'용역비'!$A$4:$C$8"}</definedName>
    <definedName name="모휴" hidden="1">{#N/A,#N/A,FALSE,"명세표"}</definedName>
    <definedName name="모ㅠㄹㅇ" hidden="1">{#N/A,#N/A,FALSE,"명세표"}</definedName>
    <definedName name="목">#REF!</definedName>
    <definedName name="목____도">#REF!</definedName>
    <definedName name="목공">[277]노임!$E$7</definedName>
    <definedName name="목도">#REF!</definedName>
    <definedName name="목도001" localSheetId="7">#REF!</definedName>
    <definedName name="목도001">#REF!</definedName>
    <definedName name="목도002" localSheetId="7">#REF!</definedName>
    <definedName name="목도002">#REF!</definedName>
    <definedName name="목도011" localSheetId="7">#REF!</definedName>
    <definedName name="목도011">#REF!</definedName>
    <definedName name="목도012" localSheetId="7">#REF!</definedName>
    <definedName name="목도012">#REF!</definedName>
    <definedName name="목도982" localSheetId="7">#REF!</definedName>
    <definedName name="목도982">#REF!</definedName>
    <definedName name="목도991" localSheetId="7">#REF!</definedName>
    <definedName name="목도991">#REF!</definedName>
    <definedName name="목도992" localSheetId="7">#REF!</definedName>
    <definedName name="목도992">#REF!</definedName>
    <definedName name="목도공" localSheetId="7">#REF!</definedName>
    <definedName name="목도공">#REF!</definedName>
    <definedName name="목련R10">[184]데이타!$E$206</definedName>
    <definedName name="목련R12">[184]데이타!$E$207</definedName>
    <definedName name="목련R15">[184]데이타!$E$208</definedName>
    <definedName name="목련R20">[184]데이타!$E$209</definedName>
    <definedName name="목련R4">[184]데이타!$E$202</definedName>
    <definedName name="목련R5">[184]데이타!$E$203</definedName>
    <definedName name="목련R6">[184]데이타!$E$204</definedName>
    <definedName name="목련R8">[184]데이타!$E$205</definedName>
    <definedName name="목록" hidden="1">{"'표지'!$B$1:$H$20","'표지'!$B$7:$D$10"}</definedName>
    <definedName name="목록대상표">#REF!</definedName>
    <definedName name="목백합">#REF!</definedName>
    <definedName name="목서1506">[184]데이타!$E$213</definedName>
    <definedName name="목서2012">[184]데이타!$E$214</definedName>
    <definedName name="목서2515">[184]데이타!$E$215</definedName>
    <definedName name="목수국1006">[184]데이타!$E$210</definedName>
    <definedName name="목수국1208">[184]데이타!$E$211</definedName>
    <definedName name="목수국1510">[184]데이타!$E$212</definedName>
    <definedName name="목재가공">#REF!</definedName>
    <definedName name="목재동바리1">#REF!</definedName>
    <definedName name="목재동바리2">#REF!</definedName>
    <definedName name="목재동바리4회">[58]일반수량!$AS$175</definedName>
    <definedName name="목조각공">#REF!</definedName>
    <definedName name="목조각공001" localSheetId="7">#REF!</definedName>
    <definedName name="목조각공001">#REF!</definedName>
    <definedName name="목조각공002" localSheetId="7">#REF!</definedName>
    <definedName name="목조각공002">#REF!</definedName>
    <definedName name="목조각공011" localSheetId="7">#REF!</definedName>
    <definedName name="목조각공011">#REF!</definedName>
    <definedName name="목조각공012" localSheetId="7">#REF!</definedName>
    <definedName name="목조각공012">#REF!</definedName>
    <definedName name="목조각공982" localSheetId="7">#REF!</definedName>
    <definedName name="목조각공982">#REF!</definedName>
    <definedName name="목조각공991" localSheetId="7">#REF!</definedName>
    <definedName name="목조각공991">#REF!</definedName>
    <definedName name="목조각공992" localSheetId="7">#REF!</definedName>
    <definedName name="목조각공992">#REF!</definedName>
    <definedName name="목차">#REF!</definedName>
    <definedName name="목표실행">[0]!목표실행</definedName>
    <definedName name="목표원가율품의서">[0]!목표원가율품의서</definedName>
    <definedName name="몬" hidden="1">{#N/A,#N/A,FALSE,"표지목차"}</definedName>
    <definedName name="몭ㄷ" hidden="1">{#N/A,#N/A,FALSE,"골재소요량";#N/A,#N/A,FALSE,"골재소요량"}</definedName>
    <definedName name="몰" hidden="1">{#N/A,#N/A,FALSE,"명세표"}</definedName>
    <definedName name="몰1">BlankMacro1</definedName>
    <definedName name="몰2">BlankMacro1</definedName>
    <definedName name="몰3">BlankMacro1</definedName>
    <definedName name="몰4">BlankMacro1</definedName>
    <definedName name="몰5">BlankMacro1</definedName>
    <definedName name="몰6">BlankMacro1</definedName>
    <definedName name="몰라" localSheetId="7" hidden="1">{#N/A,#N/A,FALSE,"명세표"}</definedName>
    <definedName name="몰라" hidden="1">{#N/A,#N/A,FALSE,"명세표"}</definedName>
    <definedName name="몰라1" hidden="1">{#N/A,#N/A,FALSE,"명세표"}</definedName>
    <definedName name="몰러" localSheetId="7" hidden="1">[278]수량산출!#REF!</definedName>
    <definedName name="몰러" hidden="1">[278]수량산출!#REF!</definedName>
    <definedName name="몰타르_방수_2회" localSheetId="7">#REF!</definedName>
    <definedName name="몰타르_방수_2회">#REF!</definedName>
    <definedName name="몰탈" hidden="1">{#N/A,#N/A,TRUE,"토적및재료집계";#N/A,#N/A,TRUE,"토적및재료집계";#N/A,#N/A,TRUE,"단위량"}</definedName>
    <definedName name="몰탈1노무">[183]수목일위!#REF!</definedName>
    <definedName name="몰탈1재료">[183]수목일위!#REF!</definedName>
    <definedName name="몰탈3노무">[183]수목일위!#REF!</definedName>
    <definedName name="몰탈3재료">[183]수목일위!#REF!</definedName>
    <definedName name="몰탈바름">#REF!</definedName>
    <definedName name="몸ㅇ" hidden="1">{#N/A,#N/A,FALSE,"명세표"}</definedName>
    <definedName name="못">'[186]단가 및 재료비'!$S$173</definedName>
    <definedName name="몾ㅇ" hidden="1">{#N/A,#N/A,FALSE,"명세표"}</definedName>
    <definedName name="뫃ㄴㅇ롷" hidden="1">{#N/A,#N/A,FALSE,"토공2"}</definedName>
    <definedName name="뫃ㅈㄷ" hidden="1">{#N/A,#N/A,FALSE,"명세표"}</definedName>
    <definedName name="무거두꺼움">#REF!</definedName>
    <definedName name="무거얄음">#REF!</definedName>
    <definedName name="무계">#REF!</definedName>
    <definedName name="무궁화">[119]단가!$A$139</definedName>
    <definedName name="무궁화1003">[184]데이타!$E$216</definedName>
    <definedName name="무궁화1203">[184]데이타!$E$217</definedName>
    <definedName name="무궁화1504">[184]데이타!$E$218</definedName>
    <definedName name="무궁화1805">[184]데이타!$E$219</definedName>
    <definedName name="무궁화2006">[184]데이타!$E$220</definedName>
    <definedName name="무궁화4노무">[183]수목일위!#REF!</definedName>
    <definedName name="무궁화4재료">[183]수목일위!#REF!</definedName>
    <definedName name="무궁화5노무">[183]수목일위!#REF!</definedName>
    <definedName name="무궁화5재료">[183]수목일위!#REF!</definedName>
    <definedName name="무궁화6노무">[183]수목일위!#REF!</definedName>
    <definedName name="무궁화6재료">[183]수목일위!#REF!</definedName>
    <definedName name="무농1호" localSheetId="7">#REF!</definedName>
    <definedName name="무농1호">#REF!</definedName>
    <definedName name="무농2호" localSheetId="7">#REF!</definedName>
    <definedName name="무농2호">#REF!</definedName>
    <definedName name="무늬">#REF!</definedName>
    <definedName name="무늬1">'[48]주현(영광)'!#REF!</definedName>
    <definedName name="무늬2">'[48]주현(해보)'!#REF!</definedName>
    <definedName name="무늬거푸집">#REF!</definedName>
    <definedName name="무대설비일위대가">#REF!</definedName>
    <definedName name="무대조명">#REF!</definedName>
    <definedName name="무두꺼움">#REF!</definedName>
    <definedName name="무선">#REF!</definedName>
    <definedName name="무선안">[279]인건비!$B$18</definedName>
    <definedName name="무선안테나">#REF!</definedName>
    <definedName name="무선안테나공" localSheetId="7">#REF!</definedName>
    <definedName name="무선안테나공">#REF!</definedName>
    <definedName name="무선안테나공001" localSheetId="7">#REF!</definedName>
    <definedName name="무선안테나공001">#REF!</definedName>
    <definedName name="무선안테나공002" localSheetId="7">#REF!</definedName>
    <definedName name="무선안테나공002">#REF!</definedName>
    <definedName name="무선안테나공011" localSheetId="7">#REF!</definedName>
    <definedName name="무선안테나공011">#REF!</definedName>
    <definedName name="무선안테나공012" localSheetId="7">#REF!</definedName>
    <definedName name="무선안테나공012">#REF!</definedName>
    <definedName name="무선안테나공982" localSheetId="7">#REF!</definedName>
    <definedName name="무선안테나공982">#REF!</definedName>
    <definedName name="무선안테나공991" localSheetId="7">#REF!</definedName>
    <definedName name="무선안테나공991">#REF!</definedName>
    <definedName name="무선안테나공992" localSheetId="7">#REF!</definedName>
    <definedName name="무선안테나공992">#REF!</definedName>
    <definedName name="무선통신">#REF!</definedName>
    <definedName name="무수축콘크리트">[58]일반수량!$AS$115</definedName>
    <definedName name="무얄음">#REF!</definedName>
    <definedName name="문" localSheetId="7">[280]원가계산서!#REF!</definedName>
    <definedName name="문">[280]원가계산서!#REF!</definedName>
    <definedName name="문서의_처음" localSheetId="7">#REF!</definedName>
    <definedName name="문서의_처음">#REF!</definedName>
    <definedName name="문화" localSheetId="7">[281]원가계산서!#REF!</definedName>
    <definedName name="문화">[281]원가계산서!#REF!</definedName>
    <definedName name="문화1" localSheetId="7">[282]원가계산서!#REF!</definedName>
    <definedName name="문화1">[282]원가계산서!#REF!</definedName>
    <definedName name="문화5" localSheetId="7">[281]원가계산서!#REF!</definedName>
    <definedName name="문화5">[281]원가계산서!#REF!</definedName>
    <definedName name="문화A" localSheetId="7">[282]원가계산서!#REF!</definedName>
    <definedName name="문화A">[282]원가계산서!#REF!</definedName>
    <definedName name="문화재">#REF!</definedName>
    <definedName name="문화정보" localSheetId="7">[283]원가계산서!#REF!</definedName>
    <definedName name="문화정보">[283]원가계산서!#REF!</definedName>
    <definedName name="문화정보1" localSheetId="7">[284]원가계산서!#REF!</definedName>
    <definedName name="문화정보1">[284]원가계산서!#REF!</definedName>
    <definedName name="문화정보표지" localSheetId="7">[282]원가계산서!#REF!</definedName>
    <definedName name="문화정보표지">[282]원가계산서!#REF!</definedName>
    <definedName name="물가" localSheetId="7">#REF!</definedName>
    <definedName name="물가">#REF!</definedName>
    <definedName name="물가2" localSheetId="7">#REF!</definedName>
    <definedName name="물가2">#REF!</definedName>
    <definedName name="물가3" localSheetId="7">#REF!</definedName>
    <definedName name="물가3">#REF!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 localSheetId="7">#REF!</definedName>
    <definedName name="물가자료">#REF!</definedName>
    <definedName name="물경">#REF!</definedName>
    <definedName name="물노무">#REF!</definedName>
    <definedName name="물량">'[102]VENDOR LIST'!#REF!</definedName>
    <definedName name="물량2" hidden="1">#REF!</definedName>
    <definedName name="물량범위">#REF!</definedName>
    <definedName name="물량집계">[100]!물량집계</definedName>
    <definedName name="물싸리노">[189]식재!$H$190</definedName>
    <definedName name="물싸리재">[189]식재!$F$190</definedName>
    <definedName name="물억새노">[189]식재!$H$151</definedName>
    <definedName name="물억새재">[189]식재!$F$151</definedName>
    <definedName name="물재료">#REF!</definedName>
    <definedName name="물탱크5500경비">[186]중기사용료산출근거!$G$155</definedName>
    <definedName name="물탱크5500노무비">[186]중기사용료산출근거!$G$159</definedName>
    <definedName name="물탱크5500재료비">[186]중기사용료산출근거!$G$163</definedName>
    <definedName name="물푸레R5">[184]데이타!$E$221</definedName>
    <definedName name="물푸레R6">[184]데이타!$E$222</definedName>
    <definedName name="물푸레R8">[184]데이타!$E$223</definedName>
    <definedName name="뭐ㅇ야">[285]투찰가!$B$3:$J$313</definedName>
    <definedName name="뭐야">#REF!</definedName>
    <definedName name="뭐지">#REF!</definedName>
    <definedName name="뭔가?">#REF!</definedName>
    <definedName name="뮤">#REF!</definedName>
    <definedName name="뮤2">#REF!</definedName>
    <definedName name="뮤라" hidden="1">{#N/A,#N/A,FALSE,"조골재"}</definedName>
    <definedName name="뮨" hidden="1">{#N/A,#N/A,FALSE,"명세표"}</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뮺ㄷ" hidden="1">{#N/A,#N/A,FALSE,"명세표"}</definedName>
    <definedName name="뮻" hidden="1">{"'자리배치도'!$AG$1:$CI$28"}</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 localSheetId="7">#REF!</definedName>
    <definedName name="미_장_공">#REF!</definedName>
    <definedName name="미나">#REF!</definedName>
    <definedName name="미리보기">[0]!미리보기</definedName>
    <definedName name="미미">'[265]Y-WORK'!$D$19:$D$19,'[265]Y-WORK'!$F$19:$BD$19</definedName>
    <definedName name="미미미">'[203]기계경비(시간당)'!$F$133</definedName>
    <definedName name="미선0804">[184]데이타!$E$224</definedName>
    <definedName name="미선1206">[184]데이타!$E$225</definedName>
    <definedName name="미송">[119]단가!$A$10</definedName>
    <definedName name="미송원목">#REF!</definedName>
    <definedName name="미송판재">[119]단가!$A$16</definedName>
    <definedName name="미스미스타">#REF!</definedName>
    <definedName name="미장">[279]인건비!$B$22</definedName>
    <definedName name="미장공" localSheetId="7">#REF!</definedName>
    <definedName name="미장공">#REF!</definedName>
    <definedName name="미장공001" localSheetId="7">#REF!</definedName>
    <definedName name="미장공001">#REF!</definedName>
    <definedName name="미장공002" localSheetId="7">#REF!</definedName>
    <definedName name="미장공002">#REF!</definedName>
    <definedName name="미장공011" localSheetId="7">#REF!</definedName>
    <definedName name="미장공011">#REF!</definedName>
    <definedName name="미장공012" localSheetId="7">#REF!</definedName>
    <definedName name="미장공012">#REF!</definedName>
    <definedName name="미장공982" localSheetId="7">#REF!</definedName>
    <definedName name="미장공982">#REF!</definedName>
    <definedName name="미장공991" localSheetId="7">#REF!</definedName>
    <definedName name="미장공991">#REF!</definedName>
    <definedName name="미장공992" localSheetId="7">#REF!</definedName>
    <definedName name="미장공992">#REF!</definedName>
    <definedName name="미진">#REF!</definedName>
    <definedName name="미ㅗㅇ너로" hidden="1">{#N/A,#N/A,FALSE,"명세표"}</definedName>
    <definedName name="밍렆처" hidden="1">{#N/A,#N/A,FALSE,"명세표"}</definedName>
    <definedName name="ㅂ" localSheetId="7">#REF!</definedName>
    <definedName name="ㅂ">#REF!</definedName>
    <definedName name="ㅂ34ㅅ" hidden="1">{#N/A,#N/A,FALSE,"운반시간"}</definedName>
    <definedName name="ㅂㄱ">[15]발전기!#REF!</definedName>
    <definedName name="ㅂㄱㄹㄷㅈㅅㄷ4ㅈ" hidden="1">#REF!</definedName>
    <definedName name="ㅂㄴㅊㅂㄴ" hidden="1">#REF!</definedName>
    <definedName name="ㅂㄷ">[15]XXXXXX!$B$2</definedName>
    <definedName name="ㅂㄷ더ㅗㅜ">#REF!</definedName>
    <definedName name="ㅂㄷㅂ">#REF!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localSheetId="7" hidden="1">[193]수량산출!#REF!</definedName>
    <definedName name="ㅂㅂ" hidden="1">[193]수량산출!#REF!</definedName>
    <definedName name="ㅂㅂㅂ">#REF!</definedName>
    <definedName name="ㅂㅂㅂㅂ" hidden="1">{#N/A,#N/A,FALSE,"명세표"}</definedName>
    <definedName name="ㅂㅂㅂㅂㅂ" hidden="1">{#N/A,#N/A,FALSE,"명세표"}</definedName>
    <definedName name="ㅂㅂㅂㅂㅂㅂ" hidden="1">{"'용역비'!$A$4:$C$8"}</definedName>
    <definedName name="ㅂㅂㅂㅂㅂㅂㅂ" hidden="1">{#N/A,#N/A,FALSE,"명세표"}</definedName>
    <definedName name="ㅂㅂㅂㅂㅂㅂㅂㅂ" hidden="1">{#N/A,#N/A,FALSE,"명세표"}</definedName>
    <definedName name="ㅂㅂㅂㅂㅂㅂㅂㅂㅂㅂ" localSheetId="7">#REF!</definedName>
    <definedName name="ㅂㅂㅂㅂㅂㅂㅂㅂㅂㅂ">#REF!</definedName>
    <definedName name="ㅂㅈ" localSheetId="7">#REF!</definedName>
    <definedName name="ㅂㅈ">#REF!</definedName>
    <definedName name="ㅂㅈ_1" hidden="1">{#N/A,#N/A,FALSE,"2~8번"}</definedName>
    <definedName name="ㅂㅈㄱㄷㅈㅂㄱㅈㄷㅂㄱ" hidden="1">{#N/A,#N/A,FALSE,"이정표"}</definedName>
    <definedName name="ㅂㅈㄷ">#REF!</definedName>
    <definedName name="ㅂㅈㄷㄱㅈㅂ" hidden="1">#REF!</definedName>
    <definedName name="ㅂㅈㄷㄴㅌ">#REF!</definedName>
    <definedName name="ㅂㅈㄷㅇ" hidden="1">{#N/A,#N/A,FALSE,"명세표"}</definedName>
    <definedName name="ㅂㅈㅂㅂ" hidden="1">{#N/A,#N/A,FALSE,"운반시간"}</definedName>
    <definedName name="ㅂㅈㅂㅈㅂㅈ" localSheetId="7">#REF!</definedName>
    <definedName name="ㅂㅈㅂㅈㅂㅈ">#REF!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7">BlankMacro1</definedName>
    <definedName name="바">BlankMacro1</definedName>
    <definedName name="바깥지름_FCV">#REF!</definedName>
    <definedName name="바깥지름_FCV2C">#REF!</definedName>
    <definedName name="바깥지름_FCV3C">#REF!</definedName>
    <definedName name="바깥지름_FCV4C">#REF!</definedName>
    <definedName name="바깥지름_FGV">#REF!</definedName>
    <definedName name="바깥지름_FR8">#REF!</definedName>
    <definedName name="바깥지름_FR82C">#REF!</definedName>
    <definedName name="바깥지름_FR83C">#REF!</definedName>
    <definedName name="바깥지름_FR84C">#REF!</definedName>
    <definedName name="바닥">ROUND([0]!바닥*0.0254,3)</definedName>
    <definedName name="바닥반사">#REF!</definedName>
    <definedName name="바닥반사율">#REF!</definedName>
    <definedName name="바닥시스ㅔ">ROUND([0]!바닥시스ㅔ*0.0254,3)</definedName>
    <definedName name="바닥지지판설치">#REF!</definedName>
    <definedName name="바닥히팅시스템">ROUND([0]!바닥히팅시스템*0.0254,3)</definedName>
    <definedName name="바리">#REF!</definedName>
    <definedName name="바보">#N/A</definedName>
    <definedName name="바보멍청이">[15]Sheet14!$AC$29:$AF$30</definedName>
    <definedName name="바부" hidden="1">{"'용역비'!$A$4:$C$8"}</definedName>
    <definedName name="바위2노무">[183]수목일위!#REF!</definedName>
    <definedName name="바위2재료">[183]수목일위!#REF!</definedName>
    <definedName name="바이오">[286]참고!$A$3</definedName>
    <definedName name="박" hidden="1">{#N/A,#N/A,FALSE,"명세표"}</definedName>
    <definedName name="박1" hidden="1">{"'Firr(선)'!$AS$1:$AY$62","'Firr(사)'!$AS$1:$AY$62","'Firr(회)'!$AS$1:$AY$62","'Firr(선)'!$L$1:$V$62","'Firr(사)'!$L$1:$V$62","'Firr(회)'!$L$1:$V$62"}</definedName>
    <definedName name="박2" hidden="1">{"'단계별시설공사비'!$A$3:$K$51"}</definedName>
    <definedName name="박기철">#REF!</definedName>
    <definedName name="박깅근" hidden="1">{#N/A,#N/A,FALSE,"표지목차"}</definedName>
    <definedName name="박리제">#REF!</definedName>
    <definedName name="박상운">#REF!</definedName>
    <definedName name="박스">#REF!</definedName>
    <definedName name="박은하">Dlog_Show</definedName>
    <definedName name="박진영">#N/A</definedName>
    <definedName name="박태기">[119]단가!$A$155</definedName>
    <definedName name="박태기6노무">[183]수목일위!#REF!</definedName>
    <definedName name="박태기6재료">[183]수목일위!#REF!</definedName>
    <definedName name="박태기8노무">[183]수목일위!#REF!</definedName>
    <definedName name="박태기8재료">[183]수목일위!#REF!</definedName>
    <definedName name="박피">#REF!</definedName>
    <definedName name="반구간">'[242]고창터널(고창방향)'!#REF!</definedName>
    <definedName name="반송1012">[184]데이타!$E$148</definedName>
    <definedName name="반송1215">[184]데이타!$E$149</definedName>
    <definedName name="반송1518">[184]데이타!$E$150</definedName>
    <definedName name="반송1520">[184]데이타!$E$151</definedName>
    <definedName name="반송2022">[184]데이타!$E$152</definedName>
    <definedName name="반여수량" localSheetId="7">#REF!</definedName>
    <definedName name="반여수량">#REF!</definedName>
    <definedName name="반자동1기" hidden="1">{#N/A,#N/A,FALSE,"전력간선"}</definedName>
    <definedName name="반장이력서">ROUND([0]!반장이력서*0.0254,3)</definedName>
    <definedName name="반중력식옹벽개소별명세">#REF!</definedName>
    <definedName name="반중력식옹벽단위수량산식_성토구배1.5_1.8">#REF!</definedName>
    <definedName name="반중력식옹벽단위수량표_성토구배1.5_1.8">#REF!</definedName>
    <definedName name="반중력식옹벽단위수량표및치수표_수평">#REF!</definedName>
    <definedName name="반중력식옹벽수량집계">#REF!</definedName>
    <definedName name="반중력식옹벽치수표_성토구배1.5_1.8">#REF!</definedName>
    <definedName name="반중력식옹벽토공수량">ErrorHandler_1</definedName>
    <definedName name="반중력식용벽단위수량산식_수평">#REF!</definedName>
    <definedName name="반토압도">#REF!</definedName>
    <definedName name="반토압콘">#REF!</definedName>
    <definedName name="발생내역1" localSheetId="7">#REF!</definedName>
    <definedName name="발생내역1">#REF!</definedName>
    <definedName name="발생내역2">[287]노임!$B$3:$C$71</definedName>
    <definedName name="발신기">#REF!</definedName>
    <definedName name="발신자">#REF!</definedName>
    <definedName name="발전기">#REF!</definedName>
    <definedName name="발전기기준" localSheetId="7">#REF!</definedName>
    <definedName name="발전기기준">#REF!</definedName>
    <definedName name="발전기용량계산서">#REF!</definedName>
    <definedName name="발주금액">#N/A</definedName>
    <definedName name="발주처">#REF!</definedName>
    <definedName name="발진기지제작및설치해체">#REF!</definedName>
    <definedName name="발파노무">[183]수목일위!#REF!</definedName>
    <definedName name="발파암경">[288]시설물일위!#REF!</definedName>
    <definedName name="발파암경비">[183]수목일위!#REF!</definedName>
    <definedName name="발파암구간선택층포장공제면적산출">#REF!</definedName>
    <definedName name="발파암노">[288]시설물일위!#REF!</definedName>
    <definedName name="발파암노무">[183]수목일위!#REF!</definedName>
    <definedName name="발파암재">[288]시설물일위!#REF!</definedName>
    <definedName name="발파암재료">[183]수목일위!#REF!</definedName>
    <definedName name="발행회사명">#REF!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밧데리">#REF!</definedName>
    <definedName name="방">#REF!</definedName>
    <definedName name="방_모">[215]수량산출!$R$164</definedName>
    <definedName name="방류">#N/A</definedName>
    <definedName name="방류산근">#N/A</definedName>
    <definedName name="방류펌프">#REF!</definedName>
    <definedName name="방무늬1">'[289]화해(함평)'!$AL$488</definedName>
    <definedName name="방무늬2">'[289]화해(장성)'!$AL$488</definedName>
    <definedName name="방발리" hidden="1">{#N/A,#N/A,TRUE,"1";#N/A,#N/A,TRUE,"2";#N/A,#N/A,TRUE,"3";#N/A,#N/A,TRUE,"4";#N/A,#N/A,TRUE,"5";#N/A,#N/A,TRUE,"6";#N/A,#N/A,TRUE,"7"}</definedName>
    <definedName name="방방호벽">#REF!</definedName>
    <definedName name="방부대형">#REF!</definedName>
    <definedName name="방송" localSheetId="7">BlankMacro1</definedName>
    <definedName name="방송">BlankMacro1</definedName>
    <definedName name="방송공량">#REF!</definedName>
    <definedName name="방송설비" localSheetId="7">#REF!</definedName>
    <definedName name="방송설비">#REF!</definedName>
    <definedName name="방수">#REF!</definedName>
    <definedName name="방수1">#REF!</definedName>
    <definedName name="방수2">#REF!</definedName>
    <definedName name="방수공" localSheetId="7">#REF!</definedName>
    <definedName name="방수공">#REF!</definedName>
    <definedName name="방수공001" localSheetId="7">#REF!</definedName>
    <definedName name="방수공001">#REF!</definedName>
    <definedName name="방수공002" localSheetId="7">#REF!</definedName>
    <definedName name="방수공002">#REF!</definedName>
    <definedName name="방수공011" localSheetId="7">#REF!</definedName>
    <definedName name="방수공011">#REF!</definedName>
    <definedName name="방수공012" localSheetId="7">#REF!</definedName>
    <definedName name="방수공012">#REF!</definedName>
    <definedName name="방수공982" localSheetId="7">#REF!</definedName>
    <definedName name="방수공982">#REF!</definedName>
    <definedName name="방수공991" localSheetId="7">#REF!</definedName>
    <definedName name="방수공991">#REF!</definedName>
    <definedName name="방수공992" localSheetId="7">#REF!</definedName>
    <definedName name="방수공992">#REF!</definedName>
    <definedName name="방수몰탈">#REF!</definedName>
    <definedName name="방식노무">[290]방식총괄!#REF!</definedName>
    <definedName name="방식재료">[290]방식총괄!#REF!</definedName>
    <definedName name="방열기">[291]노무비단가!$B$75</definedName>
    <definedName name="방음">#REF!</definedName>
    <definedName name="방음2">#REF!</definedName>
    <definedName name="방음3">#REF!</definedName>
    <definedName name="방음4">#REF!</definedName>
    <definedName name="방음5">#REF!</definedName>
    <definedName name="방음6">#REF!</definedName>
    <definedName name="방음7">#REF!</definedName>
    <definedName name="방음벽" hidden="1">{#N/A,#N/A,FALSE,"2~8번"}</definedName>
    <definedName name="방음벽1" hidden="1">{#N/A,#N/A,FALSE,"운반시간"}</definedName>
    <definedName name="방철">#REF!</definedName>
    <definedName name="방철1">'[289]화해(함평)'!$AR$482</definedName>
    <definedName name="방철131">'[289]화해(함평)'!$AL$480</definedName>
    <definedName name="방철132">'[289]화해(장성)'!$AL$480</definedName>
    <definedName name="방철161">'[289]화해(함평)'!$AL$478</definedName>
    <definedName name="방철162">'[289]화해(장성)'!$AL$478</definedName>
    <definedName name="방철2">'[289]화해(장성)'!$AR$483</definedName>
    <definedName name="방출표시등">#REF!</definedName>
    <definedName name="방콘2">'[289]화해(장성)'!$AL$474</definedName>
    <definedName name="방콘2401">'[289]화해(함평)'!$AL$474</definedName>
    <definedName name="방콘2402">#REF!</definedName>
    <definedName name="방합3회1">#REF!</definedName>
    <definedName name="방합3회2">#REF!</definedName>
    <definedName name="방호벽">#REF!</definedName>
    <definedName name="방호벽1">#REF!</definedName>
    <definedName name="방호벽2">#REF!</definedName>
    <definedName name="방호벽철근">#REF!</definedName>
    <definedName name="배_관_공">#REF!</definedName>
    <definedName name="배관">#REF!</definedName>
    <definedName name="배관1" hidden="1">{#N/A,#N/A,TRUE,"1";#N/A,#N/A,TRUE,"2";#N/A,#N/A,TRUE,"3";#N/A,#N/A,TRUE,"4";#N/A,#N/A,TRUE,"5";#N/A,#N/A,TRUE,"6";#N/A,#N/A,TRUE,"7"}</definedName>
    <definedName name="배관40">#REF!</definedName>
    <definedName name="배관공" localSheetId="7">#REF!</definedName>
    <definedName name="배관공">#REF!</definedName>
    <definedName name="배관공001" localSheetId="7">#REF!</definedName>
    <definedName name="배관공001">#REF!</definedName>
    <definedName name="배관공002" localSheetId="7">#REF!</definedName>
    <definedName name="배관공002">#REF!</definedName>
    <definedName name="배관공011" localSheetId="7">#REF!</definedName>
    <definedName name="배관공011">#REF!</definedName>
    <definedName name="배관공012" localSheetId="7">#REF!</definedName>
    <definedName name="배관공012">#REF!</definedName>
    <definedName name="배관공982" localSheetId="7">#REF!</definedName>
    <definedName name="배관공982">#REF!</definedName>
    <definedName name="배관공991" localSheetId="7">#REF!</definedName>
    <definedName name="배관공991">#REF!</definedName>
    <definedName name="배관공992" localSheetId="7">#REF!</definedName>
    <definedName name="배관공992">#REF!</definedName>
    <definedName name="배관공계">#REF!</definedName>
    <definedName name="배관공수율" hidden="1">#REF!</definedName>
    <definedName name="배관및굴착" hidden="1">{"'자리배치도'!$AG$1:$CI$28"}</definedName>
    <definedName name="배관배선경비">[201]계측제어설비!#REF!</definedName>
    <definedName name="배관배선노무비">[201]계측제어설비!#REF!</definedName>
    <definedName name="배관배선재료비">[201]계측제어설비!#REF!</definedName>
    <definedName name="배관산출서">'[292]#REF'!$D$3:$D$10</definedName>
    <definedName name="배관실명_기록지">#REF!</definedName>
    <definedName name="배관용접실명기록지">#REF!</definedName>
    <definedName name="배구관">[293]종배수관!$D$21</definedName>
    <definedName name="배기">[291]노무비단가!$B$73</definedName>
    <definedName name="배노">#REF!</definedName>
    <definedName name="배롱">[119]단가!$A$132</definedName>
    <definedName name="배롱나무">#REF!</definedName>
    <definedName name="배선">#REF!</definedName>
    <definedName name="배선기구">#REF!</definedName>
    <definedName name="배선전공">#REF!</definedName>
    <definedName name="배수">ErrorHandler_1</definedName>
    <definedName name="배수1" hidden="1">{#N/A,#N/A,FALSE,"배수2"}</definedName>
    <definedName name="배수2" hidden="1">{#N/A,#N/A,FALSE,"배수1"}</definedName>
    <definedName name="배수공">#REF!</definedName>
    <definedName name="배수공1">#REF!</definedName>
    <definedName name="배수공및터널공사">#REF!</definedName>
    <definedName name="배수공수">[225]부대tu!#REF!</definedName>
    <definedName name="배수공집계표">#REF!</definedName>
    <definedName name="배수공표지">BlankMacro1</definedName>
    <definedName name="배수공하">[225]부대tu!#REF!</definedName>
    <definedName name="배수관날개벽집계">#REF!</definedName>
    <definedName name="배수관제작">[58]일반수량!$AS$252</definedName>
    <definedName name="배수관제작직관">#REF!</definedName>
    <definedName name="배수철" hidden="1">{#N/A,#N/A,FALSE,"배수2"}</definedName>
    <definedName name="배수토공계">#REF!</definedName>
    <definedName name="배열계수">#REF!</definedName>
    <definedName name="배인">#REF!</definedName>
    <definedName name="배자">#REF!</definedName>
    <definedName name="배재">#REF!</definedName>
    <definedName name="배전" localSheetId="7">#REF!</definedName>
    <definedName name="배전">#REF!</definedName>
    <definedName name="배전반">#REF!</definedName>
    <definedName name="배전반1">#REF!</definedName>
    <definedName name="배전반자재단가영">#REF!</definedName>
    <definedName name="배전전공" localSheetId="7">#REF!</definedName>
    <definedName name="배전전공">#REF!</definedName>
    <definedName name="배전전공001" localSheetId="7">#REF!</definedName>
    <definedName name="배전전공001">#REF!</definedName>
    <definedName name="배전전공002" localSheetId="7">#REF!</definedName>
    <definedName name="배전전공002">#REF!</definedName>
    <definedName name="배전전공011" localSheetId="7">#REF!</definedName>
    <definedName name="배전전공011">#REF!</definedName>
    <definedName name="배전전공012" localSheetId="7">#REF!</definedName>
    <definedName name="배전전공012">#REF!</definedName>
    <definedName name="배전전공982" localSheetId="7">#REF!</definedName>
    <definedName name="배전전공982">#REF!</definedName>
    <definedName name="배전전공991" localSheetId="7">#REF!</definedName>
    <definedName name="배전전공991">#REF!</definedName>
    <definedName name="배전전공992" localSheetId="7">#REF!</definedName>
    <definedName name="배전전공992">#REF!</definedName>
    <definedName name="배전활선전공">#REF!</definedName>
    <definedName name="배전활선전공001" localSheetId="7">#REF!</definedName>
    <definedName name="배전활선전공001">#REF!</definedName>
    <definedName name="배전활선전공002" localSheetId="7">#REF!</definedName>
    <definedName name="배전활선전공002">#REF!</definedName>
    <definedName name="배전활선전공011" localSheetId="7">#REF!</definedName>
    <definedName name="배전활선전공011">#REF!</definedName>
    <definedName name="배전활선전공012" localSheetId="7">#REF!</definedName>
    <definedName name="배전활선전공012">#REF!</definedName>
    <definedName name="배전활선전공982" localSheetId="7">#REF!</definedName>
    <definedName name="배전활선전공982">#REF!</definedName>
    <definedName name="배전활선전공991" localSheetId="7">#REF!</definedName>
    <definedName name="배전활선전공991">#REF!</definedName>
    <definedName name="배전활선전공992" localSheetId="7">#REF!</definedName>
    <definedName name="배전활선전공992">#REF!</definedName>
    <definedName name="배치1인" hidden="1">{#N/A,#N/A,FALSE,"명세표"}</definedName>
    <definedName name="배토판19ton">"Picture 11"</definedName>
    <definedName name="배토판32ton">"Picture 10"</definedName>
    <definedName name="백">#REF!</definedName>
    <definedName name="백02간재">'[208]기계경비(시간당)'!$H$161</definedName>
    <definedName name="백02간재티스제외">'[208]기계경비(시간당)'!$H$162</definedName>
    <definedName name="백02노무">'[208]기계경비(시간당)'!$H$153</definedName>
    <definedName name="백02노무야간">'[208]기계경비(시간당)'!$H$157</definedName>
    <definedName name="백02손료">'[208]기계경비(시간당)'!$H$149</definedName>
    <definedName name="백04간재">'[208]기계경비(시간당)'!$F$145</definedName>
    <definedName name="백04간재티스제외">'[208]기계경비(시간당)'!$H$146</definedName>
    <definedName name="백04노무">'[208]기계경비(시간당)'!$H$137</definedName>
    <definedName name="백04노무야간">'[208]기계경비(시간당)'!$H$141</definedName>
    <definedName name="백04손료">'[208]기계경비(시간당)'!$H$133</definedName>
    <definedName name="백07간재">'[208]기계경비(시간당)'!$H$129</definedName>
    <definedName name="백07노무">'[208]기계경비(시간당)'!$H$121</definedName>
    <definedName name="백07손료">'[208]기계경비(시간당)'!$H$117</definedName>
    <definedName name="백룡교차로">[294]백룡교차로!$B$1:$D$65536</definedName>
    <definedName name="백만">#REF!</definedName>
    <definedName name="백목련">[119]단가!$A$112</definedName>
    <definedName name="백업제">[119]단가!$A$60</definedName>
    <definedName name="백열등100W">#REF!</definedName>
    <definedName name="백열등30W">#REF!</definedName>
    <definedName name="백열등60W">#REF!</definedName>
    <definedName name="백자갈노무">[183]수목일위!#REF!</definedName>
    <definedName name="백자갈재료">[183]수목일위!#REF!</definedName>
    <definedName name="백철4노무">[183]수목일위!#REF!</definedName>
    <definedName name="백철4재료">[183]수목일위!#REF!</definedName>
    <definedName name="백철5노무">[183]수목일위!#REF!</definedName>
    <definedName name="백철5재료">[183]수목일위!#REF!</definedName>
    <definedName name="백호0.2경">#REF!</definedName>
    <definedName name="백호0.2노">#REF!</definedName>
    <definedName name="백호0.2되경">#REF!</definedName>
    <definedName name="백호0.2되노">#REF!</definedName>
    <definedName name="백호0.2되재">#REF!</definedName>
    <definedName name="백호0.2재">#REF!</definedName>
    <definedName name="백호0.4경">#REF!</definedName>
    <definedName name="백호0.4노">#REF!</definedName>
    <definedName name="백호0.4되경">#REF!</definedName>
    <definedName name="백호0.4되노">#REF!</definedName>
    <definedName name="백호0.4되재">#REF!</definedName>
    <definedName name="백호0.4재">#REF!</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작업효율">#REF!</definedName>
    <definedName name="밸브">#REF!</definedName>
    <definedName name="뱌뱌뱌">#REF!</definedName>
    <definedName name="버림">#REF!</definedName>
    <definedName name="버림콘크리트">#REF!</definedName>
    <definedName name="버림콘크리트높이">#REF!</definedName>
    <definedName name="버즘">[119]단가!$A$113</definedName>
    <definedName name="버팀목">#REF!</definedName>
    <definedName name="버팀목EA">#REF!</definedName>
    <definedName name="번들1호" localSheetId="7">#REF!</definedName>
    <definedName name="번들1호">#REF!</definedName>
    <definedName name="번들2호" localSheetId="7">#REF!</definedName>
    <definedName name="번들2호">#REF!</definedName>
    <definedName name="번들3호" localSheetId="7">#REF!</definedName>
    <definedName name="번들3호">#REF!</definedName>
    <definedName name="번호">#REF!</definedName>
    <definedName name="번호5">#REF!</definedName>
    <definedName name="번호영역">#REF!</definedName>
    <definedName name="벌" localSheetId="7" hidden="1">{#N/A,#N/A,FALSE,"전력간선"}</definedName>
    <definedName name="벌" hidden="1">{#N/A,#N/A,FALSE,"전력간선"}</definedName>
    <definedName name="벌개">#REF!</definedName>
    <definedName name="벌목공011" localSheetId="7">#REF!</definedName>
    <definedName name="벌목공011">#REF!</definedName>
    <definedName name="벌목부">#REF!</definedName>
    <definedName name="벌목부001" localSheetId="7">#REF!</definedName>
    <definedName name="벌목부001">#REF!</definedName>
    <definedName name="벌목부002" localSheetId="7">#REF!</definedName>
    <definedName name="벌목부002">#REF!</definedName>
    <definedName name="벌목부012" localSheetId="7">#REF!</definedName>
    <definedName name="벌목부012">#REF!</definedName>
    <definedName name="벌목부982" localSheetId="7">#REF!</definedName>
    <definedName name="벌목부982">#REF!</definedName>
    <definedName name="벌목부991" localSheetId="7">#REF!</definedName>
    <definedName name="벌목부991">#REF!</definedName>
    <definedName name="벌목부992" localSheetId="7">#REF!</definedName>
    <definedName name="벌목부992">#REF!</definedName>
    <definedName name="범위">#REF!</definedName>
    <definedName name="법원원천사" localSheetId="7">[295]수량산출!#REF!</definedName>
    <definedName name="법원원천사">[295]수량산출!#REF!</definedName>
    <definedName name="법인세">#REF!</definedName>
    <definedName name="법인주민세">#REF!</definedName>
    <definedName name="베수" hidden="1">{#N/A,#N/A,FALSE,"배수1"}</definedName>
    <definedName name="벽_돌__블_럭__제_작_공" localSheetId="7">#REF!</definedName>
    <definedName name="벽_돌__블_럭__제_작_공">#REF!</definedName>
    <definedName name="벽돌_블럭_제작공">#REF!</definedName>
    <definedName name="벽돌_블럭_제작공011" localSheetId="7">#REF!</definedName>
    <definedName name="벽돌_블럭_제작공011">#REF!</definedName>
    <definedName name="벽돌_블록_제작공001" localSheetId="7">#REF!</definedName>
    <definedName name="벽돌_블록_제작공001">#REF!</definedName>
    <definedName name="벽돌_블록_제작공002" localSheetId="7">#REF!</definedName>
    <definedName name="벽돌_블록_제작공002">#REF!</definedName>
    <definedName name="벽돌_블록_제작공012" localSheetId="7">#REF!</definedName>
    <definedName name="벽돌_블록_제작공012">#REF!</definedName>
    <definedName name="벽돌_블록_제작공982" localSheetId="7">#REF!</definedName>
    <definedName name="벽돌_블록_제작공982">#REF!</definedName>
    <definedName name="벽돌_블록_제작공991" localSheetId="7">#REF!</definedName>
    <definedName name="벽돌_블록_제작공991">#REF!</definedName>
    <definedName name="벽돌_블록_제작공992" localSheetId="7">#REF!</definedName>
    <definedName name="벽돌_블록_제작공992">#REF!</definedName>
    <definedName name="벽두께" localSheetId="7">#REF!</definedName>
    <definedName name="벽두께">#REF!</definedName>
    <definedName name="벽반사">#REF!</definedName>
    <definedName name="벽체" hidden="1">{#N/A,#N/A,FALSE,"혼합골재"}</definedName>
    <definedName name="변경">#REF!</definedName>
    <definedName name="변경내역" hidden="1">{#N/A,#N/A,FALSE,"3가";#N/A,#N/A,FALSE,"3나";#N/A,#N/A,FALSE,"3다"}</definedName>
    <definedName name="변경사유">ErrorHandler_1</definedName>
    <definedName name="변경원본" hidden="1">{#N/A,#N/A,FALSE,"구조2"}</definedName>
    <definedName name="변계">#REF!</definedName>
    <definedName name="변노">#REF!</definedName>
    <definedName name="변동경비">#REF!</definedName>
    <definedName name="변수">#REF!</definedName>
    <definedName name="변실포장공제" hidden="1">{#N/A,#N/A,FALSE,"골재소요량";#N/A,#N/A,FALSE,"골재소요량"}</definedName>
    <definedName name="변압기">#REF!</definedName>
    <definedName name="변압기1">#REF!</definedName>
    <definedName name="변압기용량계산서">#REF!</definedName>
    <definedName name="변재">#REF!</definedName>
    <definedName name="변전소명">#REF!</definedName>
    <definedName name="변전전공">#REF!</definedName>
    <definedName name="변전전공001" localSheetId="7">#REF!</definedName>
    <definedName name="변전전공001">#REF!</definedName>
    <definedName name="변전전공002" localSheetId="7">#REF!</definedName>
    <definedName name="변전전공002">#REF!</definedName>
    <definedName name="변전전공011" localSheetId="7">#REF!</definedName>
    <definedName name="변전전공011">#REF!</definedName>
    <definedName name="변전전공012" localSheetId="7">#REF!</definedName>
    <definedName name="변전전공012">#REF!</definedName>
    <definedName name="변전전공982" localSheetId="7">#REF!</definedName>
    <definedName name="변전전공982">#REF!</definedName>
    <definedName name="변전전공991" localSheetId="7">#REF!</definedName>
    <definedName name="변전전공991">#REF!</definedName>
    <definedName name="변전전공992" localSheetId="7">#REF!</definedName>
    <definedName name="변전전공992">#REF!</definedName>
    <definedName name="변현평">#REF!</definedName>
    <definedName name="별지">#REF!</definedName>
    <definedName name="병꽃4노무">[183]수목일위!#REF!</definedName>
    <definedName name="병꽃4재료">[183]수목일위!#REF!</definedName>
    <definedName name="병꽃6노무">[183]수목일위!#REF!</definedName>
    <definedName name="병꽃6재료">[183]수목일위!#REF!</definedName>
    <definedName name="보">[189]단가!$A$26</definedName>
    <definedName name="보_온_공">#REF!</definedName>
    <definedName name="보12">#REF!</definedName>
    <definedName name="보강토등기타">#REF!</definedName>
    <definedName name="보걸이설치">#REF!</definedName>
    <definedName name="보고서" hidden="1">{#N/A,#N/A,FALSE,"구조2"}</definedName>
    <definedName name="보고서인쇄비">#REF!</definedName>
    <definedName name="보노">#REF!</definedName>
    <definedName name="보노1">#REF!</definedName>
    <definedName name="보도">#REF!</definedName>
    <definedName name="보도경계석" hidden="1">{#N/A,#N/A,FALSE,"운반시간"}</definedName>
    <definedName name="보도노">[248]일위대가!$H$353</definedName>
    <definedName name="보도재">[248]일위대가!$J$353</definedName>
    <definedName name="보도측" localSheetId="7">#REF!</definedName>
    <definedName name="보도측">#REF!</definedName>
    <definedName name="보링공_지질조사">#REF!</definedName>
    <definedName name="보링공_지질조사001" localSheetId="7">#REF!</definedName>
    <definedName name="보링공_지질조사001">#REF!</definedName>
    <definedName name="보링공_지질조사002" localSheetId="7">#REF!</definedName>
    <definedName name="보링공_지질조사002">#REF!</definedName>
    <definedName name="보링공_지질조사011" localSheetId="7">#REF!</definedName>
    <definedName name="보링공_지질조사011">#REF!</definedName>
    <definedName name="보링공_지질조사012" localSheetId="7">#REF!</definedName>
    <definedName name="보링공_지질조사012">#REF!</definedName>
    <definedName name="보링공_지질조사982" localSheetId="7">#REF!</definedName>
    <definedName name="보링공_지질조사982">#REF!</definedName>
    <definedName name="보링공_지질조사991" localSheetId="7">#REF!</definedName>
    <definedName name="보링공_지질조사991">#REF!</definedName>
    <definedName name="보링공_지질조사992" localSheetId="7">#REF!</definedName>
    <definedName name="보링공_지질조사992">#REF!</definedName>
    <definedName name="보수율">#REF!</definedName>
    <definedName name="보수율영역">#REF!</definedName>
    <definedName name="보습제">#REF!</definedName>
    <definedName name="보안공">#REF!</definedName>
    <definedName name="보안공001" localSheetId="7">#REF!</definedName>
    <definedName name="보안공001">#REF!</definedName>
    <definedName name="보안공002" localSheetId="7">#REF!</definedName>
    <definedName name="보안공002">#REF!</definedName>
    <definedName name="보안공011" localSheetId="7">#REF!</definedName>
    <definedName name="보안공011">#REF!</definedName>
    <definedName name="보안공012" localSheetId="7">#REF!</definedName>
    <definedName name="보안공012">#REF!</definedName>
    <definedName name="보안공982" localSheetId="7">#REF!</definedName>
    <definedName name="보안공982">#REF!</definedName>
    <definedName name="보안공991" localSheetId="7">#REF!</definedName>
    <definedName name="보안공991">#REF!</definedName>
    <definedName name="보안공992" localSheetId="7">#REF!</definedName>
    <definedName name="보안공992">#REF!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#REF!</definedName>
    <definedName name="보온공">#REF!</definedName>
    <definedName name="보온공001" localSheetId="7">#REF!</definedName>
    <definedName name="보온공001">#REF!</definedName>
    <definedName name="보온공002" localSheetId="7">#REF!</definedName>
    <definedName name="보온공002">#REF!</definedName>
    <definedName name="보온공011" localSheetId="7">#REF!</definedName>
    <definedName name="보온공011">#REF!</definedName>
    <definedName name="보온공012" localSheetId="7">#REF!</definedName>
    <definedName name="보온공012">#REF!</definedName>
    <definedName name="보온공982" localSheetId="7">#REF!</definedName>
    <definedName name="보온공982">#REF!</definedName>
    <definedName name="보온공991" localSheetId="7">#REF!</definedName>
    <definedName name="보온공991">#REF!</definedName>
    <definedName name="보온공992" localSheetId="7">#REF!</definedName>
    <definedName name="보온공992">#REF!</definedName>
    <definedName name="보온공계">#REF!</definedName>
    <definedName name="보인" localSheetId="7">#REF!</definedName>
    <definedName name="보인">#REF!</definedName>
    <definedName name="보일러">#REF!,#REF!,#REF!</definedName>
    <definedName name="보일러공">#REF!</definedName>
    <definedName name="보일러공001" localSheetId="7">#REF!</definedName>
    <definedName name="보일러공001">#REF!</definedName>
    <definedName name="보일러공002" localSheetId="7">#REF!</definedName>
    <definedName name="보일러공002">#REF!</definedName>
    <definedName name="보일러공011" localSheetId="7">#REF!</definedName>
    <definedName name="보일러공011">#REF!</definedName>
    <definedName name="보일러공012" localSheetId="7">#REF!</definedName>
    <definedName name="보일러공012">#REF!</definedName>
    <definedName name="보일러공982" localSheetId="7">#REF!</definedName>
    <definedName name="보일러공982">#REF!</definedName>
    <definedName name="보일러공991" localSheetId="7">#REF!</definedName>
    <definedName name="보일러공991">#REF!</definedName>
    <definedName name="보일러공992" localSheetId="7">#REF!</definedName>
    <definedName name="보일러공992">#REF!</definedName>
    <definedName name="보자">#REF!</definedName>
    <definedName name="보재">#REF!</definedName>
    <definedName name="보재1">#REF!</definedName>
    <definedName name="보조">#REF!</definedName>
    <definedName name="보조기층10경비">#REF!</definedName>
    <definedName name="보조기층10계">#REF!</definedName>
    <definedName name="보조기층10노무비">#REF!</definedName>
    <definedName name="보조기층10다짐경비">#REF!</definedName>
    <definedName name="보조기층10다짐계">#REF!</definedName>
    <definedName name="보조기층10다짐노무비">#REF!</definedName>
    <definedName name="보조기층10다짐재료비">#REF!</definedName>
    <definedName name="보조기층10부설경비">#REF!</definedName>
    <definedName name="보조기층10부설계">#REF!</definedName>
    <definedName name="보조기층10부설노무비">#REF!</definedName>
    <definedName name="보조기층10부설재료비">#REF!</definedName>
    <definedName name="보조기층10살수노무비">#REF!</definedName>
    <definedName name="보조기층10재료비">#REF!</definedName>
    <definedName name="보조기층2.5경비">#REF!</definedName>
    <definedName name="보조기층2.5계">#REF!</definedName>
    <definedName name="보조기층2.5노무비">#REF!</definedName>
    <definedName name="보조기층2.5다짐경비">#REF!</definedName>
    <definedName name="보조기층2.5다짐계">#REF!</definedName>
    <definedName name="보조기층2.5다짐노무비">#REF!</definedName>
    <definedName name="보조기층2.5다짐재료비">#REF!</definedName>
    <definedName name="보조기층2.5부설계">#REF!</definedName>
    <definedName name="보조기층2.5부설노무비">#REF!</definedName>
    <definedName name="보조기층2.5살수계">#REF!</definedName>
    <definedName name="보조기층2.5살수노무비">#REF!</definedName>
    <definedName name="보조기층2.5재료비">#REF!</definedName>
    <definedName name="보조기층기계경비">#REF!</definedName>
    <definedName name="보조기층기계계">#REF!</definedName>
    <definedName name="보조기층기계노무비">#REF!</definedName>
    <definedName name="보조기층기계부설기계경비">#REF!</definedName>
    <definedName name="보조기층기계부설기계계">#REF!</definedName>
    <definedName name="보조기층기계부설기계노무비">#REF!</definedName>
    <definedName name="보조기층기계부설기계재료비">#REF!</definedName>
    <definedName name="보조기층기계부설인력경비">#REF!</definedName>
    <definedName name="보조기층기계부설인력계">#REF!</definedName>
    <definedName name="보조기층기계부설인력노무비">#REF!</definedName>
    <definedName name="보조기층기계부설인력재료비">#REF!</definedName>
    <definedName name="보조기층기계살수경비">#REF!</definedName>
    <definedName name="보조기층기계살수계">#REF!</definedName>
    <definedName name="보조기층기계살수노무비">#REF!</definedName>
    <definedName name="보조기층기계살수재료비">#REF!</definedName>
    <definedName name="보조기층기계재료비">#REF!</definedName>
    <definedName name="보조기층기계전압진동경비">#REF!</definedName>
    <definedName name="보조기층기계전압진동계">#REF!</definedName>
    <definedName name="보조기층기계전압진동노무비">#REF!</definedName>
    <definedName name="보조기층기계전압진동재료비">#REF!</definedName>
    <definedName name="보조기층기계전압타이어경비">#REF!</definedName>
    <definedName name="보조기층기계전압타이어계">#REF!</definedName>
    <definedName name="보조기층기계전압타이어노무비">#REF!</definedName>
    <definedName name="보조기층기계전압타이어재료비">#REF!</definedName>
    <definedName name="보조기층두께">0.2</definedName>
    <definedName name="보조기층부설">#REF!</definedName>
    <definedName name="보조기층운반경비">#REF!</definedName>
    <definedName name="보조기층운반계">#REF!</definedName>
    <definedName name="보조기층운반노무비">#REF!</definedName>
    <definedName name="보조기층운반재료비">#REF!</definedName>
    <definedName name="보조기층인력경비">#REF!</definedName>
    <definedName name="보조기층인력계">#REF!</definedName>
    <definedName name="보조기층인력노무비">#REF!</definedName>
    <definedName name="보조기층인력부설경비">#REF!</definedName>
    <definedName name="보조기층인력부설계">#REF!</definedName>
    <definedName name="보조기층인력부설노무비">#REF!</definedName>
    <definedName name="보조기층인력부설재료비">#REF!</definedName>
    <definedName name="보조기층인력살수경비">#REF!</definedName>
    <definedName name="보조기층인력살수계">#REF!</definedName>
    <definedName name="보조기층인력살수노무비">#REF!</definedName>
    <definedName name="보조기층인력살수재료비">#REF!</definedName>
    <definedName name="보조기층인력재료비">#REF!</definedName>
    <definedName name="보조기층인력전압진동경비">#REF!</definedName>
    <definedName name="보조기층인력전압진동계">#REF!</definedName>
    <definedName name="보조기층인력전압진동노무비">#REF!</definedName>
    <definedName name="보조기층인력전압진동재료비">#REF!</definedName>
    <definedName name="보조기층인력전압타이어경비">#REF!</definedName>
    <definedName name="보조기층인력전압타이어계">#REF!</definedName>
    <definedName name="보조기층인력전압타이어노무비">#REF!</definedName>
    <definedName name="보조기층인력전압타이어재료비">#REF!</definedName>
    <definedName name="보조연" localSheetId="7">#REF!</definedName>
    <definedName name="보조연">#REF!</definedName>
    <definedName name="보조원" localSheetId="7">#REF!</definedName>
    <definedName name="보조원">#REF!</definedName>
    <definedName name="보중" hidden="1">{#N/A,#N/A,FALSE,"전력간선"}</definedName>
    <definedName name="보지">#REF!</definedName>
    <definedName name="보차도경계석">[119]단가!$A$67</definedName>
    <definedName name="보통">#REF!</definedName>
    <definedName name="보통마감">#REF!</definedName>
    <definedName name="보통선원">#REF!</definedName>
    <definedName name="보통선원001" localSheetId="7">#REF!</definedName>
    <definedName name="보통선원001">#REF!</definedName>
    <definedName name="보통선원002" localSheetId="7">#REF!</definedName>
    <definedName name="보통선원002">#REF!</definedName>
    <definedName name="보통선원011" localSheetId="7">#REF!</definedName>
    <definedName name="보통선원011">#REF!</definedName>
    <definedName name="보통선원012" localSheetId="7">#REF!</definedName>
    <definedName name="보통선원012">#REF!</definedName>
    <definedName name="보통선원982" localSheetId="7">#REF!</definedName>
    <definedName name="보통선원982">#REF!</definedName>
    <definedName name="보통선원991" localSheetId="7">#REF!</definedName>
    <definedName name="보통선원991">#REF!</definedName>
    <definedName name="보통선원992" localSheetId="7">#REF!</definedName>
    <definedName name="보통선원992">#REF!</definedName>
    <definedName name="보통인부" localSheetId="7">#REF!</definedName>
    <definedName name="보통인부">#REF!</definedName>
    <definedName name="보통인부001" localSheetId="7">#REF!</definedName>
    <definedName name="보통인부001">#REF!</definedName>
    <definedName name="보통인부002" localSheetId="7">#REF!</definedName>
    <definedName name="보통인부002">#REF!</definedName>
    <definedName name="보통인부011" localSheetId="7">#REF!</definedName>
    <definedName name="보통인부011">#REF!</definedName>
    <definedName name="보통인부012" localSheetId="7">#REF!</definedName>
    <definedName name="보통인부012">#REF!</definedName>
    <definedName name="보통인부1">[188]단가조사!#REF!</definedName>
    <definedName name="보통인부982" localSheetId="7">#REF!</definedName>
    <definedName name="보통인부982">#REF!</definedName>
    <definedName name="보통인부991" localSheetId="7">#REF!</definedName>
    <definedName name="보통인부991">#REF!</definedName>
    <definedName name="보통인부992" localSheetId="7">#REF!</definedName>
    <definedName name="보통인부992">#REF!</definedName>
    <definedName name="보통인부B10">[184]식재인부!$C$24</definedName>
    <definedName name="보통인부B4이하">[184]식재인부!$C$18</definedName>
    <definedName name="보통인부B5">[184]식재인부!$C$19</definedName>
    <definedName name="보통인부B6">[184]식재인부!$C$20</definedName>
    <definedName name="보통인부B8">[184]식재인부!$C$22</definedName>
    <definedName name="보통인부R10">[184]식재인부!$C$54</definedName>
    <definedName name="보통인부R12">[184]식재인부!$C$56</definedName>
    <definedName name="보통인부R15">[184]식재인부!$C$59</definedName>
    <definedName name="보통인부R4이하">[184]식재인부!$C$48</definedName>
    <definedName name="보통인부R5">[184]식재인부!$C$49</definedName>
    <definedName name="보통인부R6">[184]식재인부!$C$50</definedName>
    <definedName name="보통인부R7">[184]식재인부!$C$51</definedName>
    <definedName name="보통인부R8">[184]식재인부!$C$52</definedName>
    <definedName name="보통인부계">#REF!</definedName>
    <definedName name="보할" hidden="1">{"'표지'!$B$1:$H$20","'표지'!$B$7:$D$10"}</definedName>
    <definedName name="보할공정표">[0]!보할공정표</definedName>
    <definedName name="보할률" hidden="1">{"'표지'!$B$1:$H$20","'표지'!$B$7:$D$10"}</definedName>
    <definedName name="보험">#REF!</definedName>
    <definedName name="보현">[0]!ㅁㄴㄹㅇㄹ</definedName>
    <definedName name="보호몰탈" hidden="1">{#N/A,#N/A,TRUE,"토적및재료집계";#N/A,#N/A,TRUE,"토적및재료집계";#N/A,#N/A,TRUE,"단위량"}</definedName>
    <definedName name="보호몰탈1">#REF!</definedName>
    <definedName name="보호몰탈2">#REF!</definedName>
    <definedName name="보호몰탈3">#REF!</definedName>
    <definedName name="복리">#REF!</definedName>
    <definedName name="복사">[228]기준액!#REF!</definedName>
    <definedName name="복사1줄">#REF!</definedName>
    <definedName name="복사2줄">#REF!</definedName>
    <definedName name="복사3줄">#REF!</definedName>
    <definedName name="복사영역">#REF!</definedName>
    <definedName name="복사영역5">#REF!</definedName>
    <definedName name="복사준비">[296]!복사준비</definedName>
    <definedName name="복토">#REF!</definedName>
    <definedName name="본사용부" hidden="1">{#N/A,#N/A,FALSE,"포장1";#N/A,#N/A,FALSE,"포장1"}</definedName>
    <definedName name="본점소재지">#REF!</definedName>
    <definedName name="본체토공수량집계표">ErrorHandler_1</definedName>
    <definedName name="볼트">[119]단가!$A$15</definedName>
    <definedName name="볼트1640">#REF!</definedName>
    <definedName name="볼트1650">#REF!</definedName>
    <definedName name="볼트1660">#REF!</definedName>
    <definedName name="볼트1670">#REF!</definedName>
    <definedName name="볼트20150">#REF!</definedName>
    <definedName name="볼트2050">#REF!</definedName>
    <definedName name="볼트2060">#REF!</definedName>
    <definedName name="볼트2080">#REF!</definedName>
    <definedName name="봄가을" localSheetId="7">#REF!</definedName>
    <definedName name="봄가을">#REF!</definedName>
    <definedName name="봉선화노무">[183]수목일위!#REF!</definedName>
    <definedName name="봉선화재료">[183]수목일위!#REF!</definedName>
    <definedName name="뵤뱌ㅑㅂ">[297]자재단가!$A$6:$M$156</definedName>
    <definedName name="뵤뵤뵤">[0]!뵤뵤뵤</definedName>
    <definedName name="부____대____공">#REF!</definedName>
    <definedName name="부__가___가__치__세">#REF!</definedName>
    <definedName name="부15">[166]계수시트!#REF!</definedName>
    <definedName name="부가">#REF!</definedName>
    <definedName name="부가가치세" localSheetId="7">#REF!</definedName>
    <definedName name="부가가치세">#REF!</definedName>
    <definedName name="附加價値稅">#REF!</definedName>
    <definedName name="부가가치세_산식">#REF!</definedName>
    <definedName name="부가가치세1">#REF!</definedName>
    <definedName name="부가가치세2">#REF!</definedName>
    <definedName name="부가가치세4">#REF!</definedName>
    <definedName name="부가가치세요율">#REF!</definedName>
    <definedName name="부가가치세요율_변경">#REF!</definedName>
    <definedName name="부가세">#REF!</definedName>
    <definedName name="부가세율">#REF!</definedName>
    <definedName name="부가율">#REF!</definedName>
    <definedName name="부대">[298]설계!$A$15:$O$301</definedName>
    <definedName name="부대2" hidden="1">{#N/A,#N/A,FALSE,"부대1"}</definedName>
    <definedName name="부대5" hidden="1">{#N/A,#N/A,FALSE,"부대2"}</definedName>
    <definedName name="부대공">#REF!</definedName>
    <definedName name="부대공1">#REF!</definedName>
    <definedName name="부대공사" hidden="1">#REF!</definedName>
    <definedName name="부대공집계">#REF!</definedName>
    <definedName name="부대공집계표">#REF!</definedName>
    <definedName name="부대구조" hidden="1">{#N/A,#N/A,FALSE,"골재소요량";#N/A,#N/A,FALSE,"골재소요량"}</definedName>
    <definedName name="부대내역비교" localSheetId="7">#REF!</definedName>
    <definedName name="부대내역비교">#REF!</definedName>
    <definedName name="부대방안" hidden="1">{#N/A,#N/A,FALSE,"단가표지"}</definedName>
    <definedName name="부대별약칭" hidden="1">{#N/A,#N/A,TRUE,"토적및재료집계";#N/A,#N/A,TRUE,"토적및재료집계";#N/A,#N/A,TRUE,"단위량"}</definedName>
    <definedName name="부대사항">#REF!</definedName>
    <definedName name="부대원본" hidden="1">{#N/A,#N/A,FALSE,"토공2"}</definedName>
    <definedName name="부대일위대가">#REF!</definedName>
    <definedName name="부대입찰잡비">Dlog_Show</definedName>
    <definedName name="부대입찰품의서">[0]!부대입찰품의서</definedName>
    <definedName name="부들노">[189]식재!$H$180</definedName>
    <definedName name="부들재">[189]식재!$F$180</definedName>
    <definedName name="부변전실접지설비공사">#REF!</definedName>
    <definedName name="부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#REF!</definedName>
    <definedName name="부설">#REF!</definedName>
    <definedName name="부손익" hidden="1">{#N/A,#N/A,FALSE,"현장 NCR 분석";#N/A,#N/A,FALSE,"현장품질감사";#N/A,#N/A,FALSE,"현장품질감사"}</definedName>
    <definedName name="부스닥트">#REF!</definedName>
    <definedName name="부실확정자산"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부전지" hidden="1">#REF!</definedName>
    <definedName name="부지매입비">[299]공비대비!#REF!</definedName>
    <definedName name="부직포">[192]단가!$A$73</definedName>
    <definedName name="부토">Dlog_Show</definedName>
    <definedName name="부표번호">#REF!,#REF!,#REF!,#REF!,#REF!,#REF!,#REF!,#REF!,#REF!,#REF!,#REF!,#REF!,#REF!,#REF!,#REF!,#REF!,#REF!,#REF!,#REF!,#REF!,#REF!,#REF!,#REF!,#REF!</definedName>
    <definedName name="부하">#REF!</definedName>
    <definedName name="부하_AF">#REF!</definedName>
    <definedName name="부하_AT">#REF!</definedName>
    <definedName name="부하_번호">#REF!</definedName>
    <definedName name="부하_보이는값">#REF!</definedName>
    <definedName name="부하_복사">#REF!</definedName>
    <definedName name="부하_부하명">#REF!</definedName>
    <definedName name="부하_수용율">#REF!</definedName>
    <definedName name="부하_전압">#REF!</definedName>
    <definedName name="부하_전압종별">#REF!</definedName>
    <definedName name="부하_차단기">#REF!</definedName>
    <definedName name="부하계">#REF!</definedName>
    <definedName name="부하계산서">[300]부하계산!#REF!</definedName>
    <definedName name="부하내용">#REF!</definedName>
    <definedName name="부하명">#REF!</definedName>
    <definedName name="부하종류5">#REF!</definedName>
    <definedName name="부하종별5">#REF!</definedName>
    <definedName name="분기" hidden="1">#REF!</definedName>
    <definedName name="분배기">[291]노무비단가!$B$76</definedName>
    <definedName name="분수경">[248]일위대가!$L$385</definedName>
    <definedName name="분수노">[248]일위대가!$H$385</definedName>
    <definedName name="분수재">[248]일위대가!$J$385</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 localSheetId="7">BlankMacro1</definedName>
    <definedName name="분전반">BlankMacro1</definedName>
    <definedName name="분전함신설합계">[301]분전함신설!$S$29</definedName>
    <definedName name="불도자15경">#REF!</definedName>
    <definedName name="불도자15노무">#REF!</definedName>
    <definedName name="불도자15재료">#REF!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불두화10노무">[183]수목일위!#REF!</definedName>
    <definedName name="불두화10재료">[183]수목일위!#REF!</definedName>
    <definedName name="불두화12노무">[183]수목일위!#REF!</definedName>
    <definedName name="불두화12재료">[183]수목일위!#REF!</definedName>
    <definedName name="붉은병꽃">[119]단가!$A$145</definedName>
    <definedName name="붙임자료" hidden="1">{"'정산내역서'!$A$1:$I$35","'정산서(절.성토부)'!$A$1:$Q$17","'정산서(교량부)'!$A$1:$Q$84","'총괄표'!$A$1:$M$12","'시행현황'!$A$1:$G$12","'표지'!$A$1:$N$27","'정산서(절.성토부)'!$A$3:$Q$7"}</definedName>
    <definedName name="브02간재구조물">'[208]기계경비(시간당)'!$H$112</definedName>
    <definedName name="브02노무">'[208]기계경비(시간당)'!$H$110</definedName>
    <definedName name="브02노무야간">'[208]기계경비(시간당)'!$H$111</definedName>
    <definedName name="브02손료">'[208]기계경비(시간당)'!$H$109</definedName>
    <definedName name="브04간재구조물">'[208]기계경비(시간당)'!$H$105</definedName>
    <definedName name="브04노무">'[208]기계경비(시간당)'!$H$103</definedName>
    <definedName name="브04노무야간">'[208]기계경비(시간당)'!$H$104</definedName>
    <definedName name="브04손료">'[208]기계경비(시간당)'!$H$102</definedName>
    <definedName name="브라켓길이1">#REF!</definedName>
    <definedName name="브라켓길이2">#REF!</definedName>
    <definedName name="브라켓높이1">#REF!</definedName>
    <definedName name="브라켓높이2">#REF!</definedName>
    <definedName name="브라켓지지금구">#REF!</definedName>
    <definedName name="브라켓폭">#REF!</definedName>
    <definedName name="브랑누아">#REF!</definedName>
    <definedName name="브랑느아">#REF!</definedName>
    <definedName name="브레이드">'[208]기계경비(시간당)'!$D$28</definedName>
    <definedName name="브이c">#REF!</definedName>
    <definedName name="블레이드">[119]단가!$A$64</definedName>
    <definedName name="블록H">#REF!</definedName>
    <definedName name="블록V">#REF!</definedName>
    <definedName name="비" hidden="1">{#N/A,#N/A,FALSE,"골재소요량";#N/A,#N/A,FALSE,"골재소요량"}</definedName>
    <definedName name="비______목">#REF!</definedName>
    <definedName name="비_계_공" localSheetId="7">#REF!</definedName>
    <definedName name="비_계_공">#REF!</definedName>
    <definedName name="비계" localSheetId="7">#REF!</definedName>
    <definedName name="비계">#REF!</definedName>
    <definedName name="비계1">#REF!</definedName>
    <definedName name="비계2">#REF!</definedName>
    <definedName name="비계공" localSheetId="7">#REF!</definedName>
    <definedName name="비계공">#REF!</definedName>
    <definedName name="비계공001" localSheetId="7">#REF!</definedName>
    <definedName name="비계공001">#REF!</definedName>
    <definedName name="비계공002" localSheetId="7">#REF!</definedName>
    <definedName name="비계공002">#REF!</definedName>
    <definedName name="비계공011" localSheetId="7">#REF!</definedName>
    <definedName name="비계공011">#REF!</definedName>
    <definedName name="비계공012" localSheetId="7">#REF!</definedName>
    <definedName name="비계공012">#REF!</definedName>
    <definedName name="비계공982" localSheetId="7">#REF!</definedName>
    <definedName name="비계공982">#REF!</definedName>
    <definedName name="비계공991" localSheetId="7">#REF!</definedName>
    <definedName name="비계공991">#REF!</definedName>
    <definedName name="비계공992" localSheetId="7">#REF!</definedName>
    <definedName name="비계공992">#REF!</definedName>
    <definedName name="비계노">[189]시설물!#REF!</definedName>
    <definedName name="비계재">[189]시설물!#REF!</definedName>
    <definedName name="비고">#REF!</definedName>
    <definedName name="비교" hidden="1">255</definedName>
    <definedName name="비교용" hidden="1">{#N/A,#N/A,FALSE,"포장2"}</definedName>
    <definedName name="비교표">#N/A</definedName>
    <definedName name="비교표1" hidden="1">255</definedName>
    <definedName name="비료">[119]단가!$A$154</definedName>
    <definedName name="비목1" localSheetId="7">#REF!</definedName>
    <definedName name="비목1">#REF!</definedName>
    <definedName name="비목2" localSheetId="7">#REF!</definedName>
    <definedName name="비목2">#REF!</definedName>
    <definedName name="비목3" localSheetId="7">#REF!</definedName>
    <definedName name="비목3">#REF!</definedName>
    <definedName name="비목4" localSheetId="7">#REF!</definedName>
    <definedName name="비목4">#REF!</definedName>
    <definedName name="비목군집계" localSheetId="7" hidden="1">#REF!</definedName>
    <definedName name="비목군집계" hidden="1">#REF!</definedName>
    <definedName name="비목별금액" hidden="1">{#N/A,#N/A,FALSE,"단가표지"}</definedName>
    <definedName name="비목별금액1" hidden="1">{#N/A,#N/A,FALSE,"조골재"}</definedName>
    <definedName name="비목출력">#REF!</definedName>
    <definedName name="비비4노무">[183]수목일위!#REF!</definedName>
    <definedName name="비비4재료">[183]수목일위!#REF!</definedName>
    <definedName name="비비비">#REF!,#REF!,#REF!</definedName>
    <definedName name="비비추">[192]단가!$A$150</definedName>
    <definedName name="비상_KVA" localSheetId="7">#REF!</definedName>
    <definedName name="비상_KVA">#REF!</definedName>
    <definedName name="비상_KW" localSheetId="7">#REF!</definedName>
    <definedName name="비상_KW">#REF!</definedName>
    <definedName name="비율" localSheetId="7">#REF!</definedName>
    <definedName name="비율">#REF!</definedName>
    <definedName name="비인">#REF!</definedName>
    <definedName name="비중">#REF!</definedName>
    <definedName name="비중1">#REF!</definedName>
    <definedName name="비탈면">#REF!</definedName>
    <definedName name="비품비">[228]기준액!#REF!</definedName>
    <definedName name="빌딩통합관리">[0]!BlankMacro1</definedName>
    <definedName name="빌딩통합관리3">[0]!BlankMacro1</definedName>
    <definedName name="빔간격">#REF!</definedName>
    <definedName name="빔높이">#REF!</definedName>
    <definedName name="빔제작단가개정표준도적용" hidden="1">{"'자리배치도'!$AG$1:$CI$28"}</definedName>
    <definedName name="빼기">[0]!빼기</definedName>
    <definedName name="ㅄ">[15]발전기!#REF!</definedName>
    <definedName name="ㅄㅍㅇ" hidden="1">{#N/A,#N/A,FALSE,"명세표"}</definedName>
    <definedName name="ㅅ" hidden="1">{#N/A,#N/A,TRUE,"토적및재료집계";#N/A,#N/A,TRUE,"토적및재료집계";#N/A,#N/A,TRUE,"단위량"}</definedName>
    <definedName name="ㅅ1">#REF!</definedName>
    <definedName name="ㅅ2">#REF!</definedName>
    <definedName name="ㅅ3">#REF!</definedName>
    <definedName name="ㅅ4">#REF!</definedName>
    <definedName name="ㅅㄱㄷ">#REF!</definedName>
    <definedName name="ㅅㄱ쇼ㅗㅅ" hidden="1">{#N/A,#N/A,FALSE,"표지목차"}</definedName>
    <definedName name="ㅅㄱㅈ" hidden="1">#REF!</definedName>
    <definedName name="ㅅㄳㄳ" hidden="1">{#N/A,#N/A,FALSE,"토공2"}</definedName>
    <definedName name="ㅅㄷㅅ" hidden="1">{#N/A,#N/A,FALSE,"운반시간"}</definedName>
    <definedName name="ㅅㅅ" localSheetId="7" hidden="1">#REF!</definedName>
    <definedName name="ㅅㅅ" hidden="1">#REF!</definedName>
    <definedName name="ㅅㅅㄱ">[232]금광1터널!$N$7</definedName>
    <definedName name="ㅅㅅㅅ" hidden="1">{#N/A,#N/A,FALSE,"전력간선"}</definedName>
    <definedName name="ㅅㅅㅅㅅ" hidden="1">{#N/A,#N/A,FALSE,"속도"}</definedName>
    <definedName name="ㅅㅊㄴ" hidden="1">{#N/A,#N/A,FALSE,"명세표"}</definedName>
    <definedName name="ㅅㅍㅂㅇ" hidden="1">{#N/A,#N/A,FALSE,"명세표"}</definedName>
    <definedName name="ㅅㅎ">#REF!</definedName>
    <definedName name="ㅅㅎㄱㄷㅅㄷㄱ" hidden="1">{#N/A,#N/A,FALSE,"표지목차"}</definedName>
    <definedName name="ㅅ휴">#REF!</definedName>
    <definedName name="ㅅ휴ㅠ">#REF!</definedName>
    <definedName name="사" localSheetId="7">BlankMacro1</definedName>
    <definedName name="사">BlankMacro1</definedName>
    <definedName name="사__급___자__재__비">#REF!</definedName>
    <definedName name="사각">#REF!</definedName>
    <definedName name="사공구기계경비">[166]원가계산서!#REF!</definedName>
    <definedName name="사공구부가가치세">[302]산출내역서!#REF!</definedName>
    <definedName name="사공구직영비">[302]산출내역서!#REF!</definedName>
    <definedName name="사공구직접노무비">[166]원가계산서!#REF!</definedName>
    <definedName name="사공구직접재료비">[166]원가계산서!#REF!</definedName>
    <definedName name="사급">#REF!</definedName>
    <definedName name="사급경비계">#REF!</definedName>
    <definedName name="사급단가">#REF!</definedName>
    <definedName name="사급상수">#REF!</definedName>
    <definedName name="사급자재비">#REF!</definedName>
    <definedName name="사급자재청구서_ELBOW">#REF!</definedName>
    <definedName name="사급자재청구서_정관">#REF!</definedName>
    <definedName name="사급재료비">#REF!</definedName>
    <definedName name="사람">#REF!</definedName>
    <definedName name="사랑" hidden="1">#REF!</definedName>
    <definedName name="사랑합니다" hidden="1">{#N/A,#N/A,FALSE,"명세표"}</definedName>
    <definedName name="사리도경">#REF!</definedName>
    <definedName name="사리도노무">#REF!</definedName>
    <definedName name="사리도재료">#REF!</definedName>
    <definedName name="사무용품">[228]기준액!#REF!</definedName>
    <definedName name="사번및이름">#REF!</definedName>
    <definedName name="사사노무">[183]수목일위!#REF!</definedName>
    <definedName name="사사사삿">#N/A</definedName>
    <definedName name="사사재료">[183]수목일위!#REF!</definedName>
    <definedName name="사석채움면적산출" hidden="1">{#N/A,#N/A,FALSE,"2~8번"}</definedName>
    <definedName name="사업면적">#REF!</definedName>
    <definedName name="사업명">#REF!</definedName>
    <definedName name="사업소세">[228]기준액!#REF!</definedName>
    <definedName name="사업의">#REF!</definedName>
    <definedName name="사용램프">#N/A</definedName>
    <definedName name="사용인감" localSheetId="7">#REF!</definedName>
    <definedName name="사용인감">#REF!</definedName>
    <definedName name="사용인감계" localSheetId="7">#REF!</definedName>
    <definedName name="사용인감계">#REF!</definedName>
    <definedName name="사용전검사비2">#REF!</definedName>
    <definedName name="사인">#REF!</definedName>
    <definedName name="사인일위">#REF!</definedName>
    <definedName name="사점오">#REF!</definedName>
    <definedName name="사진대">[228]기준액!#REF!</definedName>
    <definedName name="사차직접노무비">'[303]4차원가계산서'!$H$3</definedName>
    <definedName name="사철3노무">[183]수목일위!#REF!</definedName>
    <definedName name="사철3재료">[183]수목일위!#REF!</definedName>
    <definedName name="사철4노무">[183]수목일위!#REF!</definedName>
    <definedName name="사철4재료">[183]수목일위!#REF!</definedName>
    <definedName name="사철6노무">[183]수목일위!#REF!</definedName>
    <definedName name="사철6재료">[183]수목일위!#REF!</definedName>
    <definedName name="사철8노무">[183]수목일위!#REF!</definedName>
    <definedName name="사철8재료">[183]수목일위!#REF!</definedName>
    <definedName name="사하중">#REF!</definedName>
    <definedName name="사하중도">#REF!</definedName>
    <definedName name="사하중콘">#REF!</definedName>
    <definedName name="사후환경">#REF!</definedName>
    <definedName name="사후환경조사">#REF!</definedName>
    <definedName name="산1">[304]Sheet1!$B$2:$H$95</definedName>
    <definedName name="산근" localSheetId="7">#REF!</definedName>
    <definedName name="산근">#REF!</definedName>
    <definedName name="산벗">[119]단가!$A$114</definedName>
    <definedName name="산보" localSheetId="7">#REF!</definedName>
    <definedName name="산보">#REF!</definedName>
    <definedName name="산소">#REF!</definedName>
    <definedName name="산수유5노무">[183]수목일위!#REF!</definedName>
    <definedName name="산수유5재료">[183]수목일위!#REF!</definedName>
    <definedName name="산수유9노무">[183]수목일위!#REF!</definedName>
    <definedName name="산수유9재료">[183]수목일위!#REF!</definedName>
    <definedName name="산안">#REF!</definedName>
    <definedName name="산업">#REF!</definedName>
    <definedName name="산재">#REF!</definedName>
    <definedName name="산재보험료" localSheetId="7">#REF!</definedName>
    <definedName name="산재보험료">#REF!</definedName>
    <definedName name="산재보험료_산식">#REF!</definedName>
    <definedName name="산재보험료2">#REF!</definedName>
    <definedName name="산재보험료4">#REF!</definedName>
    <definedName name="산재보험료요율">#REF!</definedName>
    <definedName name="산재보험료요율_변경">#REF!</definedName>
    <definedName name="산재율">#REF!</definedName>
    <definedName name="산정교차로">[294]산정교차로!$B$1:$D$65536</definedName>
    <definedName name="산철4노무">[183]수목일위!#REF!</definedName>
    <definedName name="산철4재료">[183]수목일위!#REF!</definedName>
    <definedName name="산철5노무">[183]수목일위!#REF!</definedName>
    <definedName name="산철5재료">[183]수목일위!#REF!</definedName>
    <definedName name="산철쭉">[119]단가!$A$142</definedName>
    <definedName name="산출" hidden="1">{#N/A,#N/A,FALSE,"Sheet1"}</definedName>
    <definedName name="산출경비">#REF!</definedName>
    <definedName name="산출관로" hidden="1">{#N/A,#N/A,TRUE,"토적및재료집계";#N/A,#N/A,TRUE,"토적및재료집계";#N/A,#N/A,TRUE,"단위량"}</definedName>
    <definedName name="산출근거">[305]Sheet1!$B$2:$H$95</definedName>
    <definedName name="산출근거_구분소">#REF!,#REF!,#REF!</definedName>
    <definedName name="산출근거1">#REF!</definedName>
    <definedName name="산출근거44" hidden="1">{"'제10장(표)'!$A$5:$L$10"}</definedName>
    <definedName name="산출내역">#REF!</definedName>
    <definedName name="산출내역938">ErrorHandler_1</definedName>
    <definedName name="산출내역서">#REF!</definedName>
    <definedName name="산출사인" hidden="1">{"'용역비'!$A$4:$C$8"}</definedName>
    <definedName name="산출자재수량1">#REF!</definedName>
    <definedName name="산출자재수량2">#REF!</definedName>
    <definedName name="산출자재수량3">#REF!</definedName>
    <definedName name="산출자재수량4">#REF!</definedName>
    <definedName name="산출자재수량5">#REF!</definedName>
    <definedName name="산출자재코드1">#REF!</definedName>
    <definedName name="산출자재코드2">#REF!</definedName>
    <definedName name="산출자재코드3">#REF!</definedName>
    <definedName name="산출자재코드4">#REF!</definedName>
    <definedName name="산출자재코드5">#REF!</definedName>
    <definedName name="산출하">#N/A</definedName>
    <definedName name="삼">#REF!</definedName>
    <definedName name="삼각">[189]단가!$A$24</definedName>
    <definedName name="삼각노">#REF!</definedName>
    <definedName name="삼각볼트">#REF!</definedName>
    <definedName name="삼각재">#REF!</definedName>
    <definedName name="삼각지_동력부하_List" localSheetId="7">#REF!</definedName>
    <definedName name="삼각지_동력부하_List">#REF!</definedName>
    <definedName name="삼발">[189]단가!$A$22</definedName>
    <definedName name="삼발이대노">#REF!</definedName>
    <definedName name="삼발이대재">#REF!</definedName>
    <definedName name="삼발이소노">#REF!</definedName>
    <definedName name="삼발이소재">#REF!</definedName>
    <definedName name="삼영" localSheetId="7">[283]원가계산서!#REF!</definedName>
    <definedName name="삼영">[283]원가계산서!#REF!</definedName>
    <definedName name="삼영1" localSheetId="7">[283]원가계산서!#REF!</definedName>
    <definedName name="삼영1">[283]원가계산서!#REF!</definedName>
    <definedName name="삼영3" localSheetId="7">[281]원가계산서!#REF!</definedName>
    <definedName name="삼영3">[281]원가계산서!#REF!</definedName>
    <definedName name="삼왕교이설도로단가산출">#N/A</definedName>
    <definedName name="삼점오">#REF!</definedName>
    <definedName name="상급원자력기술자">#REF!</definedName>
    <definedName name="상급원자력기술자001" localSheetId="7">#REF!</definedName>
    <definedName name="상급원자력기술자001">#REF!</definedName>
    <definedName name="상급원자력기술자002" localSheetId="7">#REF!</definedName>
    <definedName name="상급원자력기술자002">#REF!</definedName>
    <definedName name="상급원자력기술자011" localSheetId="7">#REF!</definedName>
    <definedName name="상급원자력기술자011">#REF!</definedName>
    <definedName name="상급원자력기술자012" localSheetId="7">#REF!</definedName>
    <definedName name="상급원자력기술자012">#REF!</definedName>
    <definedName name="상급원자력기술자982" localSheetId="7">#REF!</definedName>
    <definedName name="상급원자력기술자982">#REF!</definedName>
    <definedName name="상급원자력기술자991" localSheetId="7">#REF!</definedName>
    <definedName name="상급원자력기술자991">#REF!</definedName>
    <definedName name="상급원자력기술자992" localSheetId="7">#REF!</definedName>
    <definedName name="상급원자력기술자992">#REF!</definedName>
    <definedName name="상대" hidden="1">#REF!</definedName>
    <definedName name="상림1호" localSheetId="7">#REF!</definedName>
    <definedName name="상림1호">#REF!</definedName>
    <definedName name="상림2호" localSheetId="7">#REF!</definedName>
    <definedName name="상림2호">#REF!</definedName>
    <definedName name="상림3호" localSheetId="7">#REF!</definedName>
    <definedName name="상림3호">#REF!</definedName>
    <definedName name="상면폭1">#REF!</definedName>
    <definedName name="상부">#REF!</definedName>
    <definedName name="상부슬라브">#REF!</definedName>
    <definedName name="상수도등기타">#REF!</definedName>
    <definedName name="상수영역">#REF!</definedName>
    <definedName name="상수집">#REF!</definedName>
    <definedName name="상수집계">#REF!</definedName>
    <definedName name="상여금">#REF!</definedName>
    <definedName name="상인">#REF!</definedName>
    <definedName name="상폭">#REF!</definedName>
    <definedName name="상호">#REF!</definedName>
    <definedName name="새N">#REF!</definedName>
    <definedName name="새들">#REF!</definedName>
    <definedName name="새로운">#REF!</definedName>
    <definedName name="새마을차고신설수량">'[37]40집계'!$A$4:$O$157</definedName>
    <definedName name="새이름">#REF!</definedName>
    <definedName name="새한기술">#REF!,#REF!</definedName>
    <definedName name="생B10">[182]단가결정!$B$472</definedName>
    <definedName name="생B12">[182]단가결정!$B$471</definedName>
    <definedName name="생B20">[182]단가결정!$B$469</definedName>
    <definedName name="생B6">[182]단가결정!$B$475</definedName>
    <definedName name="생B8">[182]단가결정!$B$473</definedName>
    <definedName name="생H1.5">[182]단가결정!$B$450</definedName>
    <definedName name="생H2.0">[182]단가결정!$B$448</definedName>
    <definedName name="생H2.5">[182]단가결정!$B$447</definedName>
    <definedName name="생H3.0">[182]단가결정!$B$446</definedName>
    <definedName name="생H3.5">[182]단가결정!$B$445</definedName>
    <definedName name="생R10">[182]단가결정!$B$459</definedName>
    <definedName name="생R12">[182]단가결정!$B$458</definedName>
    <definedName name="생R15">[182]단가결정!$B$457</definedName>
    <definedName name="생R4">[182]단가결정!$B$464</definedName>
    <definedName name="생R5">[182]단가결정!$B$463</definedName>
    <definedName name="생R6">[182]단가결정!$B$462</definedName>
    <definedName name="생R8">[182]단가결정!$B$460</definedName>
    <definedName name="생관0.4">[182]단가결정!$B$490</definedName>
    <definedName name="생관0.5">[182]단가결정!$B$489</definedName>
    <definedName name="생관0.6">[182]단가결정!$B$488</definedName>
    <definedName name="생관1.0">[182]단가결정!$B$486</definedName>
    <definedName name="생관1.2">[182]단가결정!$B$485</definedName>
    <definedName name="생관1.5">[182]단가결정!$B$483</definedName>
    <definedName name="생관2.0">[182]단가결정!$B$481</definedName>
    <definedName name="생물학적위험성">#REF!</definedName>
    <definedName name="생사1호" localSheetId="7">#REF!</definedName>
    <definedName name="생사1호">#REF!</definedName>
    <definedName name="생사2호" localSheetId="7">#REF!</definedName>
    <definedName name="생사2호">#REF!</definedName>
    <definedName name="생사기존" localSheetId="7">#REF!</definedName>
    <definedName name="생사기존">#REF!</definedName>
    <definedName name="생지">[182]단가결정!$B$493</definedName>
    <definedName name="샷_시_공" localSheetId="7">#REF!</definedName>
    <definedName name="샷_시_공">#REF!</definedName>
    <definedName name="샷시공">#REF!</definedName>
    <definedName name="샷시공001" localSheetId="7">#REF!</definedName>
    <definedName name="샷시공001">#REF!</definedName>
    <definedName name="샷시공002" localSheetId="7">#REF!</definedName>
    <definedName name="샷시공002">#REF!</definedName>
    <definedName name="샷시공011" localSheetId="7">#REF!</definedName>
    <definedName name="샷시공011">#REF!</definedName>
    <definedName name="샷시공012" localSheetId="7">#REF!</definedName>
    <definedName name="샷시공012">#REF!</definedName>
    <definedName name="샷시공982" localSheetId="7">#REF!</definedName>
    <definedName name="샷시공982">#REF!</definedName>
    <definedName name="샷시공991" localSheetId="7">#REF!</definedName>
    <definedName name="샷시공991">#REF!</definedName>
    <definedName name="샷시공992" localSheetId="7">#REF!</definedName>
    <definedName name="샷시공992">#REF!</definedName>
    <definedName name="서건택" hidden="1">{"'Firr(선)'!$AS$1:$AY$62","'Firr(사)'!$AS$1:$AY$62","'Firr(회)'!$AS$1:$AY$62","'Firr(선)'!$L$1:$V$62","'Firr(사)'!$L$1:$V$62","'Firr(회)'!$L$1:$V$62"}</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병수">#REF!</definedName>
    <definedName name="서서">[0]!서서</definedName>
    <definedName name="서서서">[0]!서서서</definedName>
    <definedName name="서울" localSheetId="7">#REF!</definedName>
    <definedName name="서울">#REF!</definedName>
    <definedName name="서원기산">#REF!</definedName>
    <definedName name="서카니">#REF!</definedName>
    <definedName name="서해">#REF!</definedName>
    <definedName name="석_공" localSheetId="7">#REF!</definedName>
    <definedName name="석_공">#REF!</definedName>
    <definedName name="석공" localSheetId="7">#REF!</definedName>
    <definedName name="석공">#REF!</definedName>
    <definedName name="석공001" localSheetId="7">#REF!</definedName>
    <definedName name="석공001">#REF!</definedName>
    <definedName name="석공002" localSheetId="7">#REF!</definedName>
    <definedName name="석공002">#REF!</definedName>
    <definedName name="석공011" localSheetId="7">#REF!</definedName>
    <definedName name="석공011">#REF!</definedName>
    <definedName name="석공012" localSheetId="7">#REF!</definedName>
    <definedName name="석공012">#REF!</definedName>
    <definedName name="석공982" localSheetId="7">#REF!</definedName>
    <definedName name="석공982">#REF!</definedName>
    <definedName name="석공991" localSheetId="7">#REF!</definedName>
    <definedName name="석공991">#REF!</definedName>
    <definedName name="석공992" localSheetId="7">#REF!</definedName>
    <definedName name="석공992">#REF!</definedName>
    <definedName name="석남교_주요자재_집계표__2">#REF!</definedName>
    <definedName name="석봉">#REF!</definedName>
    <definedName name="석재타일">[119]단가!$A$62</definedName>
    <definedName name="석재타일경">#REF!</definedName>
    <definedName name="석재타일노">#REF!</definedName>
    <definedName name="석재타일재">#REF!</definedName>
    <definedName name="석조각공">#REF!</definedName>
    <definedName name="석조각공001" localSheetId="7">#REF!</definedName>
    <definedName name="석조각공001">#REF!</definedName>
    <definedName name="석조각공002" localSheetId="7">#REF!</definedName>
    <definedName name="석조각공002">#REF!</definedName>
    <definedName name="석조각공011" localSheetId="7">#REF!</definedName>
    <definedName name="석조각공011">#REF!</definedName>
    <definedName name="석조각공012" localSheetId="7">#REF!</definedName>
    <definedName name="석조각공012">#REF!</definedName>
    <definedName name="석조각공982" localSheetId="7">#REF!</definedName>
    <definedName name="석조각공982">#REF!</definedName>
    <definedName name="석조각공991" localSheetId="7">#REF!</definedName>
    <definedName name="석조각공991">#REF!</definedName>
    <definedName name="석조각공992" localSheetId="7">#REF!</definedName>
    <definedName name="석조각공992">#REF!</definedName>
    <definedName name="석축개소별명세">#REF!</definedName>
    <definedName name="석축수량집계">#REF!</definedName>
    <definedName name="석항" hidden="1">{#N/A,#N/A,FALSE,"명세표"}</definedName>
    <definedName name="석항1" hidden="1">{#N/A,#N/A,FALSE,"명세표"}</definedName>
    <definedName name="선관" localSheetId="7">#REF!</definedName>
    <definedName name="선관">#REF!</definedName>
    <definedName name="선량1호" localSheetId="7">#REF!</definedName>
    <definedName name="선량1호">#REF!</definedName>
    <definedName name="선량2호" localSheetId="7">#REF!</definedName>
    <definedName name="선량2호">#REF!</definedName>
    <definedName name="선량3호" localSheetId="7">#REF!</definedName>
    <definedName name="선량3호">#REF!</definedName>
    <definedName name="선량4호" localSheetId="7">#REF!</definedName>
    <definedName name="선량4호">#REF!</definedName>
    <definedName name="선량5호" localSheetId="7">#REF!</definedName>
    <definedName name="선량5호">#REF!</definedName>
    <definedName name="선로" localSheetId="7">#REF!</definedName>
    <definedName name="선로">#REF!</definedName>
    <definedName name="선로수량" localSheetId="7">#REF!</definedName>
    <definedName name="선로수량">#REF!</definedName>
    <definedName name="선로신설" localSheetId="7">#REF!</definedName>
    <definedName name="선로신설">#REF!</definedName>
    <definedName name="선로철거" localSheetId="7">#REF!</definedName>
    <definedName name="선로철거">#REF!</definedName>
    <definedName name="선로철거단가">#REF!</definedName>
    <definedName name="선부">#REF!</definedName>
    <definedName name="선부001" localSheetId="7">#REF!</definedName>
    <definedName name="선부001">#REF!</definedName>
    <definedName name="선부002" localSheetId="7">#REF!</definedName>
    <definedName name="선부002">#REF!</definedName>
    <definedName name="선부011" localSheetId="7">#REF!</definedName>
    <definedName name="선부011">#REF!</definedName>
    <definedName name="선부012" localSheetId="7">#REF!</definedName>
    <definedName name="선부012">#REF!</definedName>
    <definedName name="선부982" localSheetId="7">#REF!</definedName>
    <definedName name="선부982">#REF!</definedName>
    <definedName name="선부991" localSheetId="7">#REF!</definedName>
    <definedName name="선부991">#REF!</definedName>
    <definedName name="선부992" localSheetId="7">#REF!</definedName>
    <definedName name="선부992">#REF!</definedName>
    <definedName name="선택층두께">0.2</definedName>
    <definedName name="선테ㄷ" localSheetId="7">#REF!</definedName>
    <definedName name="선테ㄷ">#REF!</definedName>
    <definedName name="설" localSheetId="7">[306]일위대가!#REF!</definedName>
    <definedName name="설">[306]일위대가!#REF!</definedName>
    <definedName name="설간접">#N/A</definedName>
    <definedName name="설게서1">ErrorHandler_1</definedName>
    <definedName name="설계">#REF!</definedName>
    <definedName name="설계_342427000감리_862426000__5">#REF!</definedName>
    <definedName name="설계가">#N/A</definedName>
    <definedName name="설계개요">#REF!,#REF!,#REF!</definedName>
    <definedName name="설계내역" localSheetId="7">#REF!</definedName>
    <definedName name="설계내역">#REF!</definedName>
    <definedName name="설계내역서" localSheetId="7">BlankMacro1</definedName>
    <definedName name="설계내역서">BlankMacro1</definedName>
    <definedName name="설계단면력요약.SAP90Work">[0]!설계단면력요약.SAP90Work</definedName>
    <definedName name="설계변경5">#REF!</definedName>
    <definedName name="설계변경도서">[228]기준액!#REF!</definedName>
    <definedName name="설계변경비">[228]기준액!#REF!</definedName>
    <definedName name="설계변경총괄" localSheetId="7">[307]일위_파일!#REF!</definedName>
    <definedName name="설계변경총괄">[307]일위_파일!#REF!</definedName>
    <definedName name="설계서" localSheetId="7">[308]일위대가!#REF!</definedName>
    <definedName name="설계서">[308]일위대가!#REF!</definedName>
    <definedName name="설계설명">#N/A</definedName>
    <definedName name="설계속도">#REF!</definedName>
    <definedName name="설계예산서1">#N/A</definedName>
    <definedName name="설계조건">#REF!,#REF!,#REF!</definedName>
    <definedName name="설계조건1">#REF!</definedName>
    <definedName name="설계표지" localSheetId="7">#REF!</definedName>
    <definedName name="설계표지">#REF!</definedName>
    <definedName name="설명서">#REF!</definedName>
    <definedName name="설명판">[58]일반수량!$AS$235</definedName>
    <definedName name="설명판1">#REF!</definedName>
    <definedName name="설명판2">#REF!</definedName>
    <definedName name="설변보고">BlankMacro1</definedName>
    <definedName name="설변원가">[0]!설변원가</definedName>
    <definedName name="설비" hidden="1">[309]예총!#REF!</definedName>
    <definedName name="설비내역">#REF!</definedName>
    <definedName name="설시스템">#REF!</definedName>
    <definedName name="설집">#REF!</definedName>
    <definedName name="설치" hidden="1">#REF!</definedName>
    <definedName name="설치간재">#REF!</definedName>
    <definedName name="설치경비">#REF!</definedName>
    <definedName name="설치계">#REF!</definedName>
    <definedName name="설치노무비">#REF!</definedName>
    <definedName name="설치이윤">#REF!</definedName>
    <definedName name="설치재료비">#REF!</definedName>
    <definedName name="설치직노">#REF!</definedName>
    <definedName name="설치직재">#REF!</definedName>
    <definedName name="설치직접노무비">#REF!</definedName>
    <definedName name="설치직접노무비전">#REF!</definedName>
    <definedName name="섬잣">[119]단가!$A$95</definedName>
    <definedName name="성산1호" localSheetId="7">#REF!</definedName>
    <definedName name="성산1호">#REF!</definedName>
    <definedName name="성산2호" localSheetId="7">#REF!</definedName>
    <definedName name="성산2호">#REF!</definedName>
    <definedName name="성산3호" localSheetId="7">#REF!</definedName>
    <definedName name="성산3호">#REF!</definedName>
    <definedName name="성산4호" localSheetId="7">#REF!</definedName>
    <definedName name="성산4호">#REF!</definedName>
    <definedName name="성산5호" localSheetId="7">#REF!</definedName>
    <definedName name="성산5호">#REF!</definedName>
    <definedName name="성산교">#REF!</definedName>
    <definedName name="성토">#REF!</definedName>
    <definedName name="성토3">#N/A</definedName>
    <definedName name="성토도쟈">#N/A</definedName>
    <definedName name="성토부도수로단위수량산출_1">[310]배수관토공산출!#REF!</definedName>
    <definedName name="성토부도수로단위수량표">[310]배수관토공산출!#REF!</definedName>
    <definedName name="성토부도수로재료수량산출">#REF!</definedName>
    <definedName name="성토부도수로토공및공제단위수량산식">[310]배수관토공산출!#REF!</definedName>
    <definedName name="성토부도수로토공수량산출">#REF!</definedName>
    <definedName name="세금">#REF!</definedName>
    <definedName name="세금계산서">#N/A</definedName>
    <definedName name="세나" hidden="1">{#N/A,#N/A,FALSE,"구조2"}</definedName>
    <definedName name="세로" hidden="1">{#N/A,#N/A,FALSE,"전력간선"}</definedName>
    <definedName name="세륜기">#REF!</definedName>
    <definedName name="세부내역서_박" hidden="1">{"'자리배치도'!$AG$1:$CI$28"}</definedName>
    <definedName name="세호">#REF!,#REF!</definedName>
    <definedName name="세호영상">#REF!,#REF!,#REF!</definedName>
    <definedName name="셋트381">#REF!</definedName>
    <definedName name="셋트382">#REF!</definedName>
    <definedName name="셋트앙카">#REF!</definedName>
    <definedName name="셋트앵커">#REF!</definedName>
    <definedName name="셋틈">'[242]고창터널(고창방향)'!#REF!</definedName>
    <definedName name="셔ㅛ" hidden="1">{#N/A,#N/A,FALSE,"운반시간"}</definedName>
    <definedName name="소" hidden="1">[311]지수적용공사비내역서!#REF!</definedName>
    <definedName name="소B7">#REF!</definedName>
    <definedName name="소갑">#REF!</definedName>
    <definedName name="소거">#REF!</definedName>
    <definedName name="소계" localSheetId="7">#REF!</definedName>
    <definedName name="소계">#REF!</definedName>
    <definedName name="소계3" localSheetId="7">#REF!</definedName>
    <definedName name="소계3">#REF!</definedName>
    <definedName name="소계4" localSheetId="7">#REF!</definedName>
    <definedName name="소계4">#REF!</definedName>
    <definedName name="소계5" localSheetId="7">#REF!</definedName>
    <definedName name="소계5">#REF!</definedName>
    <definedName name="소나무">#REF!</definedName>
    <definedName name="소나무10">[192]단가!$A$98</definedName>
    <definedName name="소나무15">[192]단가!$A$97</definedName>
    <definedName name="소나무20">[192]단가!$A$96</definedName>
    <definedName name="소모">#REF!</definedName>
    <definedName name="소모품비">[228]기준액!#REF!</definedName>
    <definedName name="소방">#REF!</definedName>
    <definedName name="소방공량산출서" localSheetId="7">BlankMacro1</definedName>
    <definedName name="소방공량산출서">BlankMacro1</definedName>
    <definedName name="소방내역" localSheetId="7">BlankMacro1</definedName>
    <definedName name="소방내역">BlankMacro1</definedName>
    <definedName name="소방내역서" localSheetId="7">BlankMacro1</definedName>
    <definedName name="소방내역서">BlankMacro1</definedName>
    <definedName name="소방설비">#REF!</definedName>
    <definedName name="소석회">[119]단가!$A$161</definedName>
    <definedName name="소솟" hidden="1">{#N/A,#N/A,FALSE,"포장1";#N/A,#N/A,FALSE,"포장1"}</definedName>
    <definedName name="소수2" hidden="1">{#N/A,#N/A,FALSE,"속도"}</definedName>
    <definedName name="소수2교A2" hidden="1">{#N/A,#N/A,FALSE,"운반시간"}</definedName>
    <definedName name="소수력">[312]단가!#REF!</definedName>
    <definedName name="소요량">#REF!</definedName>
    <definedName name="소운반" hidden="1">{#N/A,#N/A,FALSE,"포장단가"}</definedName>
    <definedName name="소음진동">#REF!</definedName>
    <definedName name="소음진동측정">#REF!</definedName>
    <definedName name="소음진동측정지점수">#REF!</definedName>
    <definedName name="소일위대가1">#REF!</definedName>
    <definedName name="소장">ROUND([0]!소장*0.0254,3)</definedName>
    <definedName name="소켓무게">[313]DATE!$G$24:$G$79</definedName>
    <definedName name="소트">#REF!</definedName>
    <definedName name="소프트">#N/A</definedName>
    <definedName name="소형">#REF!</definedName>
    <definedName name="소형B손료">'[208]기계경비(시간당)'!$H$240</definedName>
    <definedName name="소화">#REF!</definedName>
    <definedName name="소화기">[291]노무비단가!$B$74</definedName>
    <definedName name="속">#REF!</definedName>
    <definedName name="속도" hidden="1">{#N/A,#N/A,FALSE,"속도"}</definedName>
    <definedName name="속도2" hidden="1">{#N/A,#N/A,FALSE,"속도"}</definedName>
    <definedName name="속도23" hidden="1">{#N/A,#N/A,FALSE,"속도"}</definedName>
    <definedName name="속도감" hidden="1">{#N/A,#N/A,FALSE,"속도"}</definedName>
    <definedName name="속채움">#REF!</definedName>
    <definedName name="속채움1">#REF!</definedName>
    <definedName name="속채움2">#REF!</definedName>
    <definedName name="속표지" hidden="1">{"'용역비'!$A$4:$C$8"}</definedName>
    <definedName name="손료">#REF!</definedName>
    <definedName name="손영주" hidden="1">{#N/A,#N/A,FALSE,"조골재"}</definedName>
    <definedName name="손익신규" hidden="1">#REF!</definedName>
    <definedName name="손익신규2" hidden="1">#REF!</definedName>
    <definedName name="손해">#REF!</definedName>
    <definedName name="손해배상보험료" localSheetId="7">#REF!</definedName>
    <definedName name="손해배상보험료">#REF!</definedName>
    <definedName name="손해율">#REF!</definedName>
    <definedName name="송강">#REF!</definedName>
    <definedName name="송곡교">#REF!</definedName>
    <definedName name="송도">#REF!</definedName>
    <definedName name="송동양수장총">#REF!</definedName>
    <definedName name="송병준" hidden="1">{#N/A,#N/A,FALSE,"명세표"}</definedName>
    <definedName name="송수관로구경" localSheetId="7">#REF!</definedName>
    <definedName name="송수관로구경">#REF!</definedName>
    <definedName name="송악노무">[183]수목일위!#REF!</definedName>
    <definedName name="송악재료">[183]수목일위!#REF!</definedName>
    <definedName name="송전">#REF!</definedName>
    <definedName name="송전전공" localSheetId="7">#REF!</definedName>
    <definedName name="송전전공">#REF!</definedName>
    <definedName name="송전전공001" localSheetId="7">#REF!</definedName>
    <definedName name="송전전공001">#REF!</definedName>
    <definedName name="송전전공002" localSheetId="7">#REF!</definedName>
    <definedName name="송전전공002">#REF!</definedName>
    <definedName name="송전전공011" localSheetId="7">#REF!</definedName>
    <definedName name="송전전공011">#REF!</definedName>
    <definedName name="송전전공012" localSheetId="7">#REF!</definedName>
    <definedName name="송전전공012">#REF!</definedName>
    <definedName name="송전전공982" localSheetId="7">#REF!</definedName>
    <definedName name="송전전공982">#REF!</definedName>
    <definedName name="송전전공991" localSheetId="7">#REF!</definedName>
    <definedName name="송전전공991">#REF!</definedName>
    <definedName name="송전전공992" localSheetId="7">#REF!</definedName>
    <definedName name="송전전공992">#REF!</definedName>
    <definedName name="송전환선전공011" localSheetId="7">#REF!</definedName>
    <definedName name="송전환선전공011">#REF!</definedName>
    <definedName name="송전활선전공">#REF!</definedName>
    <definedName name="송전활선전공001" localSheetId="7">#REF!</definedName>
    <definedName name="송전활선전공001">#REF!</definedName>
    <definedName name="송전활선전공002" localSheetId="7">#REF!</definedName>
    <definedName name="송전활선전공002">#REF!</definedName>
    <definedName name="송전활선전공012" localSheetId="7">#REF!</definedName>
    <definedName name="송전활선전공012">#REF!</definedName>
    <definedName name="송전활선전공982" localSheetId="7">#REF!</definedName>
    <definedName name="송전활선전공982">#REF!</definedName>
    <definedName name="송전활선전공991" localSheetId="7">#REF!</definedName>
    <definedName name="송전활선전공991">#REF!</definedName>
    <definedName name="송전활선전공992" localSheetId="7">#REF!</definedName>
    <definedName name="송전활선전공992">#REF!</definedName>
    <definedName name="송천1" localSheetId="7">#REF!</definedName>
    <definedName name="송천1">#REF!</definedName>
    <definedName name="송천2" localSheetId="7">#REF!</definedName>
    <definedName name="송천2">#REF!</definedName>
    <definedName name="쇠흙손경비">#REF!</definedName>
    <definedName name="쇠흙손노무비">#REF!</definedName>
    <definedName name="쇠흙손재료비">#REF!</definedName>
    <definedName name="쇼교" hidden="1">{#N/A,#N/A,FALSE,"토공2"}</definedName>
    <definedName name="쇼트변경">#REF!</definedName>
    <definedName name="쇼트변경암">#REF!</definedName>
    <definedName name="쇼ㅓ서쇼ㅓㅓㅛㅅ쇼" hidden="1">#REF!</definedName>
    <definedName name="쇼ㅕ">#REF!,#REF!,#REF!</definedName>
    <definedName name="수">#REF!</definedName>
    <definedName name="수____종">#REF!</definedName>
    <definedName name="수1소B">#REF!</definedName>
    <definedName name="수2" hidden="1">{#N/A,#N/A,TRUE,"토적및재료집계";#N/A,#N/A,TRUE,"토적및재료집계";#N/A,#N/A,TRUE,"단위량"}</definedName>
    <definedName name="수3" hidden="1">{#N/A,#N/A,TRUE,"토적및재료집계";#N/A,#N/A,TRUE,"토적및재료집계";#N/A,#N/A,TRUE,"단위량"}</definedName>
    <definedName name="수간6노">[189]유지관리!#REF!</definedName>
    <definedName name="수간6재">[189]유지관리!#REF!</definedName>
    <definedName name="수간8노">[189]유지관리!#REF!</definedName>
    <definedName name="수간8재">[189]유지관리!#REF!</definedName>
    <definedName name="수경단가">#REF!</definedName>
    <definedName name="수경단가1">#REF!</definedName>
    <definedName name="수금"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수급인상호" localSheetId="7">#REF!</definedName>
    <definedName name="수급인상호">#REF!</definedName>
    <definedName name="수급인성명" localSheetId="7">#REF!</definedName>
    <definedName name="수급인성명">#REF!</definedName>
    <definedName name="수급인주소" localSheetId="7">#REF!</definedName>
    <definedName name="수급인주소">#REF!</definedName>
    <definedName name="수도광열비">#REF!</definedName>
    <definedName name="수도료">#REF!</definedName>
    <definedName name="수동조작함">#REF!</definedName>
    <definedName name="수량" localSheetId="7">#REF!</definedName>
    <definedName name="수량">#REF!</definedName>
    <definedName name="수량1">[0]!수량1</definedName>
    <definedName name="수량2">#REF!</definedName>
    <definedName name="수량22">#REF!</definedName>
    <definedName name="수량48" localSheetId="7">#REF!</definedName>
    <definedName name="수량48">#REF!</definedName>
    <definedName name="수량49" localSheetId="7">#REF!</definedName>
    <definedName name="수량49">#REF!</definedName>
    <definedName name="수량계산" localSheetId="7">#REF!</definedName>
    <definedName name="수량계산">#REF!</definedName>
    <definedName name="수량규격">#REF!</definedName>
    <definedName name="수량산">#REF!</definedName>
    <definedName name="수량산출" localSheetId="7">#REF!</definedName>
    <definedName name="수량산출">#REF!</definedName>
    <definedName name="수량산출2">BlankMacro1</definedName>
    <definedName name="수량산출5">BlankMacro1</definedName>
    <definedName name="수량산출내역" hidden="1">{#N/A,#N/A,FALSE,"포장단가"}</definedName>
    <definedName name="수량산출서" localSheetId="7">[314]단가산출!#REF!</definedName>
    <definedName name="수량산출서">[314]단가산출!#REF!</definedName>
    <definedName name="수량산출서2">#REF!</definedName>
    <definedName name="수량산출서간지">#REF!</definedName>
    <definedName name="수량산출서표지">BlankMacro1</definedName>
    <definedName name="수량장소">#REF!</definedName>
    <definedName name="수량증감c">#N/A</definedName>
    <definedName name="수량집계" hidden="1">{#N/A,#N/A,FALSE,"포장단가"}</definedName>
    <definedName name="수량집계밀">#REF!</definedName>
    <definedName name="수량집계양">#REF!</definedName>
    <definedName name="수량집계표2_5_탈취설비_List">#REF!</definedName>
    <definedName name="수량총합" hidden="1">{#N/A,#N/A,TRUE,"토적및재료집계";#N/A,#N/A,TRUE,"토적및재료집계";#N/A,#N/A,TRUE,"단위량"}</definedName>
    <definedName name="수리계산서1" hidden="1">#REF!</definedName>
    <definedName name="수리수문">#REF!</definedName>
    <definedName name="수목">#REF!</definedName>
    <definedName name="수목목록">#REF!</definedName>
    <definedName name="수목수량">#REF!</definedName>
    <definedName name="수목자재">#N/A</definedName>
    <definedName name="수배전">#REF!</definedName>
    <definedName name="수수10노무">[183]수목일위!#REF!</definedName>
    <definedName name="수수10재료">[183]수목일위!#REF!</definedName>
    <definedName name="수수5노무">[183]수목일위!#REF!</definedName>
    <definedName name="수수5재료">[183]수목일위!#REF!</definedName>
    <definedName name="수수6노무">[183]수목일위!#REF!</definedName>
    <definedName name="수수6재료">[183]수목일위!#REF!</definedName>
    <definedName name="수수8노무">[183]수목일위!#REF!</definedName>
    <definedName name="수수8재료">[183]수목일위!#REF!</definedName>
    <definedName name="수수꽃다리">[192]단가!$A$144</definedName>
    <definedName name="수수료">#REF!</definedName>
    <definedName name="수수료요율">#REF!</definedName>
    <definedName name="수수수">[0]!수수수</definedName>
    <definedName name="수식입력매크로">[315]!수식입력매크로</definedName>
    <definedName name="수신반">#REF!</definedName>
    <definedName name="수양3">[189]단가!$A$14</definedName>
    <definedName name="수양5노">[189]식재!$H$49</definedName>
    <definedName name="수양5재">[189]식재!$F$49</definedName>
    <definedName name="수양6">[189]단가!$A$12</definedName>
    <definedName name="수영">[0]!ㅁㄴㄹㅇㄹ</definedName>
    <definedName name="수용부하계">#REF!</definedName>
    <definedName name="수용율영역">#REF!</definedName>
    <definedName name="수용율영역5">#REF!</definedName>
    <definedName name="수은등100W">#REF!</definedName>
    <definedName name="수은등200W">#REF!</definedName>
    <definedName name="수은등250W">#REF!</definedName>
    <definedName name="수은등300W">#REF!</definedName>
    <definedName name="수은등400W">#REF!</definedName>
    <definedName name="수은등기구품">#REF!</definedName>
    <definedName name="수입원가">#REF!</definedName>
    <definedName name="수주율">#REF!</definedName>
    <definedName name="수중_토사">[316]총집계표!#REF!</definedName>
    <definedName name="수중면정리및청소">#REF!</definedName>
    <definedName name="수중모타1" localSheetId="7">#REF!</definedName>
    <definedName name="수중모타1">#REF!</definedName>
    <definedName name="수중모타10" localSheetId="7">#REF!</definedName>
    <definedName name="수중모타10">#REF!</definedName>
    <definedName name="수중모타15" localSheetId="7">#REF!</definedName>
    <definedName name="수중모타15">#REF!</definedName>
    <definedName name="수중모타2" localSheetId="7">#REF!</definedName>
    <definedName name="수중모타2">#REF!</definedName>
    <definedName name="수중모타20" localSheetId="7">#REF!</definedName>
    <definedName name="수중모타20">#REF!</definedName>
    <definedName name="수중모타25" localSheetId="7">#REF!</definedName>
    <definedName name="수중모타25">#REF!</definedName>
    <definedName name="수중모타3" localSheetId="7">#REF!</definedName>
    <definedName name="수중모타3">#REF!</definedName>
    <definedName name="수중모타30" localSheetId="7">#REF!</definedName>
    <definedName name="수중모타30">#REF!</definedName>
    <definedName name="수중모타5" localSheetId="7">#REF!</definedName>
    <definedName name="수중모타5">#REF!</definedName>
    <definedName name="수중모타7.5" localSheetId="7">#REF!</definedName>
    <definedName name="수중모타7.5">#REF!</definedName>
    <definedName name="수중모터펌프단가" localSheetId="7">#REF!</definedName>
    <definedName name="수중모터펌프단가">#REF!</definedName>
    <definedName name="수중케이블단가" localSheetId="7">#REF!</definedName>
    <definedName name="수중케이블단가">#REF!</definedName>
    <definedName name="수중토사p1">#REF!</definedName>
    <definedName name="수직">#REF!</definedName>
    <definedName name="수직구">'[317]내역(중앙)'!$H$3</definedName>
    <definedName name="수직규준틀노무비">#REF!</definedName>
    <definedName name="수직규준틀재료비">#REF!</definedName>
    <definedName name="수직기준틀노무비">#REF!</definedName>
    <definedName name="수직기준틀재료비">#REF!</definedName>
    <definedName name="수진">#REF!</definedName>
    <definedName name="수질">#REF!</definedName>
    <definedName name="수질시험">#REF!</definedName>
    <definedName name="수질측정">#REF!</definedName>
    <definedName name="수축줄눈경비">#REF!</definedName>
    <definedName name="수축줄눈노무비">#REF!</definedName>
    <definedName name="수축줄눈재료비">#REF!</definedName>
    <definedName name="수탁">[318]노임단가!$A$2:$B$33</definedName>
    <definedName name="수토1">#REF!</definedName>
    <definedName name="수평">#REF!</definedName>
    <definedName name="수평규준틀노무비">#REF!</definedName>
    <definedName name="수평규준틀재료비">#REF!</definedName>
    <definedName name="수평연결재">#REF!</definedName>
    <definedName name="수현">#REF!</definedName>
    <definedName name="수호3노무">[183]수목일위!#REF!</definedName>
    <definedName name="수호3재료">[183]수목일위!#REF!</definedName>
    <definedName name="숙">#REF!</definedName>
    <definedName name="순">#REF!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 localSheetId="7">#REF!</definedName>
    <definedName name="순공사비">#REF!</definedName>
    <definedName name="순공사비1">#REF!</definedName>
    <definedName name="순공사비2">#REF!</definedName>
    <definedName name="순공사비4">#REF!</definedName>
    <definedName name="순공사비계">#REF!</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 localSheetId="7">#REF!</definedName>
    <definedName name="순공사원가">#REF!</definedName>
    <definedName name="純工事原價">#REF!</definedName>
    <definedName name="순공사원가2">#REF!</definedName>
    <definedName name="순공사원가4">#REF!</definedName>
    <definedName name="순성토">#N/A</definedName>
    <definedName name="순위">#REF!,#REF!</definedName>
    <definedName name="순위결정" hidden="1">{"'제10장(표)'!$A$5:$L$10"}</definedName>
    <definedName name="순환수배관공사">#REF!</definedName>
    <definedName name="숨기기">[0]!숨기기</definedName>
    <definedName name="숨기지않기">[0]!숨기지않기</definedName>
    <definedName name="숫자노무비">#REF!</definedName>
    <definedName name="슌" hidden="1">{#N/A,#N/A,FALSE,"명세표"}</definedName>
    <definedName name="슠" hidden="1">{#N/A,#N/A,FALSE,"명세표"}</definedName>
    <definedName name="스">#REF!</definedName>
    <definedName name="스노">#REF!</definedName>
    <definedName name="스라" hidden="1">#REF!</definedName>
    <definedName name="스재">#REF!</definedName>
    <definedName name="스크린">#REF!</definedName>
    <definedName name="스타">#REF!</definedName>
    <definedName name="스타일">#REF!</definedName>
    <definedName name="스타일1">#REF!</definedName>
    <definedName name="스타일2">#REF!</definedName>
    <definedName name="스타일3">#REF!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티로폴">#REF!</definedName>
    <definedName name="스틸19티">#REF!</definedName>
    <definedName name="스틸22티">#REF!</definedName>
    <definedName name="스틸25티">#REF!</definedName>
    <definedName name="스틸3.2티">#REF!</definedName>
    <definedName name="스틸6티">#REF!</definedName>
    <definedName name="스틸9티">#REF!</definedName>
    <definedName name="스페이서설치">[58]일반수량!$AS$184</definedName>
    <definedName name="스페이서수직1">#REF!</definedName>
    <definedName name="스페이서수직2">#REF!</definedName>
    <definedName name="스페이서수평1">#REF!</definedName>
    <definedName name="스페이서수평2">#REF!</definedName>
    <definedName name="스페이셔_설치">#REF!</definedName>
    <definedName name="슬">#REF!</definedName>
    <definedName name="슬래브">#REF!</definedName>
    <definedName name="슬래브두께">#REF!</definedName>
    <definedName name="슬래브양생">[58]일반수량!$AS$188</definedName>
    <definedName name="승강기">#REF!</definedName>
    <definedName name="승용교" hidden="1">{#N/A,#N/A,FALSE,"2~8번"}</definedName>
    <definedName name="승인서2">BlankMacro1</definedName>
    <definedName name="승호">#REF!</definedName>
    <definedName name="시">[319]집계표!$A$1:$M$2</definedName>
    <definedName name="시_이음">[190]수량산출!#REF!</definedName>
    <definedName name="시3">BlankMacro1</definedName>
    <definedName name="시공">#REF!</definedName>
    <definedName name="시공이음">#REF!</definedName>
    <definedName name="시공점검표_토목">#REF!</definedName>
    <definedName name="시공측량사">#REF!</definedName>
    <definedName name="시공측량사001" localSheetId="7">#REF!</definedName>
    <definedName name="시공측량사001">#REF!</definedName>
    <definedName name="시공측량사002" localSheetId="7">#REF!</definedName>
    <definedName name="시공측량사002">#REF!</definedName>
    <definedName name="시공측량사011" localSheetId="7">#REF!</definedName>
    <definedName name="시공측량사011">#REF!</definedName>
    <definedName name="시공측량사012" localSheetId="7">#REF!</definedName>
    <definedName name="시공측량사012">#REF!</definedName>
    <definedName name="시공측량사982" localSheetId="7">#REF!</definedName>
    <definedName name="시공측량사982">#REF!</definedName>
    <definedName name="시공측량사991" localSheetId="7">#REF!</definedName>
    <definedName name="시공측량사991">#REF!</definedName>
    <definedName name="시공측량사992" localSheetId="7">#REF!</definedName>
    <definedName name="시공측량사992">#REF!</definedName>
    <definedName name="시공측량사조수">#REF!</definedName>
    <definedName name="시공측량사조수001" localSheetId="7">#REF!</definedName>
    <definedName name="시공측량사조수001">#REF!</definedName>
    <definedName name="시공측량사조수002" localSheetId="7">#REF!</definedName>
    <definedName name="시공측량사조수002">#REF!</definedName>
    <definedName name="시공측량사조수011" localSheetId="7">#REF!</definedName>
    <definedName name="시공측량사조수011">#REF!</definedName>
    <definedName name="시공측량사조수012" localSheetId="7">#REF!</definedName>
    <definedName name="시공측량사조수012">#REF!</definedName>
    <definedName name="시공측량사조수982" localSheetId="7">#REF!</definedName>
    <definedName name="시공측량사조수982">#REF!</definedName>
    <definedName name="시공측량사조수991" localSheetId="7">#REF!</definedName>
    <definedName name="시공측량사조수991">#REF!</definedName>
    <definedName name="시공측량사조수992" localSheetId="7">#REF!</definedName>
    <definedName name="시공측량사조수992">#REF!</definedName>
    <definedName name="시멘">#REF!</definedName>
    <definedName name="시멘트">#REF!</definedName>
    <definedName name="시멘트1">[119]단가!$A$48</definedName>
    <definedName name="시멘트그라우팅">#REF!</definedName>
    <definedName name="시멘트운반" hidden="1">{#N/A,#N/A,FALSE,"포장단가"}</definedName>
    <definedName name="시방" localSheetId="7">#REF!</definedName>
    <definedName name="시방">#REF!</definedName>
    <definedName name="시방1" localSheetId="7">#REF!</definedName>
    <definedName name="시방1">#REF!</definedName>
    <definedName name="시비1노">[189]유지관리!$H$100</definedName>
    <definedName name="시비1재">[189]유지관리!$F$100</definedName>
    <definedName name="시비경">[216]계수시트!$B$92</definedName>
    <definedName name="시비관노">[189]유지관리!$H$105</definedName>
    <definedName name="시비관재">[189]유지관리!$F$105</definedName>
    <definedName name="시비노">[216]계수시트!$B$90</definedName>
    <definedName name="시비재">[216]계수시트!$B$91</definedName>
    <definedName name="시설물수량">#REF!</definedName>
    <definedName name="시설수량">#REF!</definedName>
    <definedName name="시설일위">#REF!</definedName>
    <definedName name="시설일위1">#REF!</definedName>
    <definedName name="시설일위금액">#REF!</definedName>
    <definedName name="시스템노무비합계">#REF!</definedName>
    <definedName name="시스템재료비">#REF!</definedName>
    <definedName name="시스템재료비합계">#REF!</definedName>
    <definedName name="시시싯" hidden="1">{#N/A,#N/A,TRUE,"토적및재료집계";#N/A,#N/A,TRUE,"토적및재료집계";#N/A,#N/A,TRUE,"단위량"}</definedName>
    <definedName name="시운">[320]집계표!$A$1:$M$2</definedName>
    <definedName name="시작">#REF!</definedName>
    <definedName name="시점EXP.B">#REF!</definedName>
    <definedName name="시점EXP.H">#REF!</definedName>
    <definedName name="시중노임1">#N/A</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단가" hidden="1">{"'단계별시설공사비'!$A$3:$K$51"}</definedName>
    <definedName name="시추조사">#REF!</definedName>
    <definedName name="시트">#REF!</definedName>
    <definedName name="시트1">[0]!시트1</definedName>
    <definedName name="시트파일">#REF!</definedName>
    <definedName name="시행청">[207]설계산출표지!$B$21</definedName>
    <definedName name="시험관련기사">#REF!</definedName>
    <definedName name="시험관련기사_시험사1급001" localSheetId="7">#REF!</definedName>
    <definedName name="시험관련기사_시험사1급001">#REF!</definedName>
    <definedName name="시험관련기사_시험사1급002" localSheetId="7">#REF!</definedName>
    <definedName name="시험관련기사_시험사1급002">#REF!</definedName>
    <definedName name="시험관련기사_시험사1급011" localSheetId="7">#REF!</definedName>
    <definedName name="시험관련기사_시험사1급011">#REF!</definedName>
    <definedName name="시험관련기사_시험사1급012" localSheetId="7">#REF!</definedName>
    <definedName name="시험관련기사_시험사1급012">#REF!</definedName>
    <definedName name="시험관련기사_시험사1급982" localSheetId="7">#REF!</definedName>
    <definedName name="시험관련기사_시험사1급982">#REF!</definedName>
    <definedName name="시험관련기사_시험사1급991" localSheetId="7">#REF!</definedName>
    <definedName name="시험관련기사_시험사1급991">#REF!</definedName>
    <definedName name="시험관련기사_시험사1급992" localSheetId="7">#REF!</definedName>
    <definedName name="시험관련기사_시험사1급992">#REF!</definedName>
    <definedName name="시험관련산업기사">#REF!</definedName>
    <definedName name="시험관련산업기사_2급001" localSheetId="7">#REF!</definedName>
    <definedName name="시험관련산업기사_2급001">#REF!</definedName>
    <definedName name="시험관련산업기사_2급002" localSheetId="7">#REF!</definedName>
    <definedName name="시험관련산업기사_2급002">#REF!</definedName>
    <definedName name="시험관련산업기사_2급011" localSheetId="7">#REF!</definedName>
    <definedName name="시험관련산업기사_2급011">#REF!</definedName>
    <definedName name="시험관련산업기사_2급012" localSheetId="7">#REF!</definedName>
    <definedName name="시험관련산업기사_2급012">#REF!</definedName>
    <definedName name="시험관련산업기사_2급982" localSheetId="7">#REF!</definedName>
    <definedName name="시험관련산업기사_2급982">#REF!</definedName>
    <definedName name="시험관련산업기사_2급991" localSheetId="7">#REF!</definedName>
    <definedName name="시험관련산업기사_2급991">#REF!</definedName>
    <definedName name="시험관련산업기사_2급992" localSheetId="7">#REF!</definedName>
    <definedName name="시험관련산업기사_2급992">#REF!</definedName>
    <definedName name="시험보조수">#REF!</definedName>
    <definedName name="시험보조수001" localSheetId="7">#REF!</definedName>
    <definedName name="시험보조수001">#REF!</definedName>
    <definedName name="시험보조수002" localSheetId="7">#REF!</definedName>
    <definedName name="시험보조수002">#REF!</definedName>
    <definedName name="시험보조수011" localSheetId="7">#REF!</definedName>
    <definedName name="시험보조수011">#REF!</definedName>
    <definedName name="시험보조수012" localSheetId="7">#REF!</definedName>
    <definedName name="시험보조수012">#REF!</definedName>
    <definedName name="시험보조수982" localSheetId="7">#REF!</definedName>
    <definedName name="시험보조수982">#REF!</definedName>
    <definedName name="시험보조수991" localSheetId="7">#REF!</definedName>
    <definedName name="시험보조수991">#REF!</definedName>
    <definedName name="시험보조수992" localSheetId="7">#REF!</definedName>
    <definedName name="시험보조수992">#REF!</definedName>
    <definedName name="식수대경계석공제집계표" hidden="1">{#N/A,#N/A,FALSE,"운반시간"}</definedName>
    <definedName name="식수대보도포장공제집계표2" hidden="1">{#N/A,#N/A,FALSE,"골재소요량";#N/A,#N/A,FALSE,"골재소요량"}</definedName>
    <definedName name="식재">#REF!</definedName>
    <definedName name="식재단가">#REF!</definedName>
    <definedName name="식재단가1">#REF!</definedName>
    <definedName name="신1CR">#REF!</definedName>
    <definedName name="신1CX">#REF!</definedName>
    <definedName name="신3CR">#REF!</definedName>
    <definedName name="신3CX">#REF!</definedName>
    <definedName name="신고일">#REF!</definedName>
    <definedName name="신공정">BlankMacro1</definedName>
    <definedName name="신공정2">BlankMacro1</definedName>
    <definedName name="신규격">#REF!</definedName>
    <definedName name="신규포장" hidden="1">{#N/A,#N/A,FALSE,"포장단가"}</definedName>
    <definedName name="신기교P3본체집계" hidden="1">{#N/A,#N/A,FALSE,"배수1"}</definedName>
    <definedName name="신나">[119]단가!$A$56</definedName>
    <definedName name="신라왕경">#REF!</definedName>
    <definedName name="신문도서">[228]기준액!#REF!</definedName>
    <definedName name="신설" hidden="1">[321]자재!$4:$122</definedName>
    <definedName name="신설1" hidden="1">{#N/A,#N/A,FALSE,"명세표"}</definedName>
    <definedName name="신설리스트" hidden="1">{#N/A,#N/A,FALSE,"3가";#N/A,#N/A,FALSE,"3나";#N/A,#N/A,FALSE,"3다"}</definedName>
    <definedName name="신설추가" hidden="1">{#N/A,#N/A,FALSE,"3가";#N/A,#N/A,FALSE,"3나";#N/A,#N/A,FALSE,"3다"}</definedName>
    <definedName name="신성" localSheetId="7">#REF!</definedName>
    <definedName name="신성">#REF!</definedName>
    <definedName name="신성1" localSheetId="7">#REF!</definedName>
    <definedName name="신성1">#REF!</definedName>
    <definedName name="신성2" localSheetId="7">#REF!</definedName>
    <definedName name="신성2">#REF!</definedName>
    <definedName name="신성3" localSheetId="7">#REF!</definedName>
    <definedName name="신성3">#REF!</definedName>
    <definedName name="신성4" localSheetId="7">#REF!</definedName>
    <definedName name="신성4">#REF!</definedName>
    <definedName name="신성5" localSheetId="7">#REF!</definedName>
    <definedName name="신성5">#REF!</definedName>
    <definedName name="신성6" localSheetId="7">#REF!</definedName>
    <definedName name="신성6">#REF!</definedName>
    <definedName name="신성7" localSheetId="7">#REF!</definedName>
    <definedName name="신성7">#REF!</definedName>
    <definedName name="신성감" localSheetId="7">#REF!</definedName>
    <definedName name="신성감">#REF!</definedName>
    <definedName name="신영교차로">[294]신영교차로!$B$1:$D$65536</definedName>
    <definedName name="신축공사" hidden="1">{"'단계별시설공사비'!$A$3:$K$51"}</definedName>
    <definedName name="신축이음80">[58]일반수량!#REF!</definedName>
    <definedName name="신축이음각도">#REF!</definedName>
    <definedName name="신축이음갯수">#REF!</definedName>
    <definedName name="신축장치">#REF!</definedName>
    <definedName name="신태진">#REF!</definedName>
    <definedName name="신품" hidden="1">#REF!</definedName>
    <definedName name="신호">[322]인건비!$B$23</definedName>
    <definedName name="신호공">#REF!</definedName>
    <definedName name="신호기">#N/A</definedName>
    <definedName name="신호기용공배관">[218]!돌아가기</definedName>
    <definedName name="신호등" localSheetId="7">'[323]일위대가(가설)'!#REF!</definedName>
    <definedName name="신호등">'[323]일위대가(가설)'!#REF!</definedName>
    <definedName name="신호등산출근거" localSheetId="7">#REF!</definedName>
    <definedName name="신호등산출근거">#REF!</definedName>
    <definedName name="신호등일위대가">#REF!</definedName>
    <definedName name="신흥1호" localSheetId="7">#REF!</definedName>
    <definedName name="신흥1호">#REF!</definedName>
    <definedName name="신흥2호" localSheetId="7">#REF!</definedName>
    <definedName name="신흥2호">#REF!</definedName>
    <definedName name="실란">[119]단가!$A$152</definedName>
    <definedName name="실링제">[119]단가!$A$61</definedName>
    <definedName name="실명">#REF!</definedName>
    <definedName name="실명확인CHECK_LIST">#REF!</definedName>
    <definedName name="실시설계" localSheetId="7">#REF!</definedName>
    <definedName name="실시설계">#REF!</definedName>
    <definedName name="실시설계비" localSheetId="7">#REF!</definedName>
    <definedName name="실시설계비">#REF!</definedName>
    <definedName name="실시설계용역비변경내역" hidden="1">{"'정산내역서'!$A$1:$I$35","'정산서(절.성토부)'!$A$1:$Q$17","'정산서(교량부)'!$A$1:$Q$84","'총괄표'!$A$1:$M$12","'시행현황'!$A$1:$G$12","'표지'!$A$1:$N$27","'정산서(절.성토부)'!$A$3:$Q$7"}</definedName>
    <definedName name="실시적용" localSheetId="7">#REF!</definedName>
    <definedName name="실시적용">#REF!</definedName>
    <definedName name="실시적용1" localSheetId="7">#REF!</definedName>
    <definedName name="실시적용1">#REF!</definedName>
    <definedName name="실시적용2" localSheetId="7">#REF!</definedName>
    <definedName name="실시적용2">#REF!</definedName>
    <definedName name="실적">#REF!</definedName>
    <definedName name="실적1">#REF!</definedName>
    <definedName name="실제">#N/A</definedName>
    <definedName name="실지수">#REF!</definedName>
    <definedName name="실지수_기호">#REF!</definedName>
    <definedName name="실지수값">#REF!</definedName>
    <definedName name="실편백10노무">#REF!</definedName>
    <definedName name="실편백10재료">#REF!</definedName>
    <definedName name="실편백15노무">#REF!</definedName>
    <definedName name="실편백15재료">#REF!</definedName>
    <definedName name="실행">[324]s!$A$1:$G$624</definedName>
    <definedName name="실행2" hidden="1">#REF!</definedName>
    <definedName name="실행75.5">#N/A</definedName>
    <definedName name="실행공사비추정대비표">[0]!실행공사비추정대비표</definedName>
    <definedName name="실행분석">BlankMacro1</definedName>
    <definedName name="실행총괄">#N/A</definedName>
    <definedName name="심산">#REF!</definedName>
    <definedName name="심야">#REF!</definedName>
    <definedName name="심우" localSheetId="7">#REF!</definedName>
    <definedName name="심우">#REF!</definedName>
    <definedName name="심우을" localSheetId="7">#REF!</definedName>
    <definedName name="심우을">#REF!</definedName>
    <definedName name="심평">#REF!</definedName>
    <definedName name="십">#REF!</definedName>
    <definedName name="십만">#REF!</definedName>
    <definedName name="쌍암1교">#REF!</definedName>
    <definedName name="씨">#REF!</definedName>
    <definedName name="씨그마ck">#REF!</definedName>
    <definedName name="씨그마y">#REF!</definedName>
    <definedName name="ㅇ" localSheetId="7">#REF!</definedName>
    <definedName name="ㅇ">#REF!</definedName>
    <definedName name="ㅇ10">#REF!</definedName>
    <definedName name="ㅇ1200">#REF!</definedName>
    <definedName name="ㅇ20">#REF!</definedName>
    <definedName name="ㅇ31ㅁㄴㅇ">ROUND([0]!ㅇ31ㅁㄴㅇ*0.0254,3)</definedName>
    <definedName name="ㅇ560">#REF!</definedName>
    <definedName name="ㅇㄱ1">#REF!</definedName>
    <definedName name="ㅇ곻" hidden="1">{#N/A,#N/A,FALSE,"명세표"}</definedName>
    <definedName name="ㅇㄴㄴㄴㄴㄴㄴㄴㄴㄴ" hidden="1">{#N/A,#N/A,FALSE,"혼합골재"}</definedName>
    <definedName name="ㅇㄴㄷㅈㄱㅈㅂㄷㄱㄹㄷㅈㄱ">ErrorHandler_1</definedName>
    <definedName name="ㅇㄴㄹㄴㅇ" hidden="1">{#N/A,"수불부",FALSE,"사급자재수불서";#N/A,"수불부",FALSE,"사급자재수불서"}</definedName>
    <definedName name="ㅇㄴㄹㄴㅇㄹ">#N/A</definedName>
    <definedName name="ㅇㄴㄹㄹㄴㄹㄹ" hidden="1">{#N/A,#N/A,FALSE,"운반시간"}</definedName>
    <definedName name="ㅇㄴㄹㅇ" hidden="1">{#N/A,#N/A,FALSE,"명세표"}</definedName>
    <definedName name="ㅇㄴㄹㅇㄴ" hidden="1">{#N/A,#N/A,FALSE,"명세표"}</definedName>
    <definedName name="ㅇㄴ륭" hidden="1">{#N/A,#N/A,FALSE,"명세표"}</definedName>
    <definedName name="ㅇㄴㄻ" hidden="1">{#N/A,#N/A,FALSE,"명세표"}</definedName>
    <definedName name="ㅇㄴㄻㅇㄻㄴㄹㅇㅁㄴㅇㄹ" hidden="1">{"'용역비'!$A$4:$C$8"}</definedName>
    <definedName name="ㅇㄴㄻㅎㅈㄷㅈㄷㄴ" hidden="1">{"'Sheet1'!$D$19","'Sheet1'!$B$22:$E$22"}</definedName>
    <definedName name="ㅇㄴㄿ">#REF!</definedName>
    <definedName name="ㅇㄴㅀㄴ" hidden="1">{#N/A,#N/A,FALSE,"명세표"}</definedName>
    <definedName name="ㅇㄴㅀㄷㄱ" hidden="1">{#N/A,#N/A,FALSE,"명세표"}</definedName>
    <definedName name="ㅇㄴㅀㅇㄹ" hidden="1">{#N/A,#N/A,FALSE,"명세표"}</definedName>
    <definedName name="ㅇㄴㅁ" hidden="1">#REF!</definedName>
    <definedName name="ㅇㄴㅁㄹ" hidden="1">{#N/A,#N/A,FALSE,"명세표"}</definedName>
    <definedName name="ㅇㄴㅁㄹㅇㄻㅇㄹㄴㅇ" hidden="1">{#N/A,"수불부",FALSE,"사급자재수불서";#N/A,"수불부",FALSE,"사급자재수불서"}</definedName>
    <definedName name="ㅇㄴㅁㅀ" hidden="1">{#N/A,#N/A,FALSE,"명세표"}</definedName>
    <definedName name="ㅇㄴㅁㅇㄹㄴㅁ" hidden="1">#REF!</definedName>
    <definedName name="ㅇㄴㅁㅎㅁㄱ" hidden="1">{#N/A,#N/A,FALSE,"명세표"}</definedName>
    <definedName name="ㅇㄴ묄" hidden="1">{#N/A,#N/A,FALSE,"명세표"}</definedName>
    <definedName name="ㅇㄴ미ㅗㄹ" hidden="1">{#N/A,#N/A,FALSE,"명세표"}</definedName>
    <definedName name="ㅇㄴㅇ" hidden="1">{"'자리배치도'!$AG$1:$CI$28"}</definedName>
    <definedName name="ㅇㄴㅇㄴㅇㄴ">[0]!ㅇㄴㅇㄴㅇㄴ</definedName>
    <definedName name="ㅇㄴㅌㄷㅈㄷ" hidden="1">{#N/A,#N/A,FALSE,"명세표"}</definedName>
    <definedName name="ㅇㄴㅍ">[0]!ㅁㄴㄹㅇㄹ</definedName>
    <definedName name="ㅇ나리">#REF!</definedName>
    <definedName name="ㅇ남러이">#REF!</definedName>
    <definedName name="ㅇ낯ㅍ">#REF!</definedName>
    <definedName name="ㅇ너밀" hidden="1">{#N/A,#N/A,FALSE,"명세표"}</definedName>
    <definedName name="ㅇ너ㅚㅇ너" hidden="1">{#N/A,#N/A,FALSE,"명세표"}</definedName>
    <definedName name="ㅇ널">#REF!</definedName>
    <definedName name="ㅇ널미ㅏ" hidden="1">{#N/A,#N/A,FALSE,"명세표"}</definedName>
    <definedName name="ㅇ노ㅓㄷㄹ" hidden="1">{#N/A,#N/A,FALSE,"명세표"}</definedName>
    <definedName name="ㅇ닐">#REF!</definedName>
    <definedName name="ㅇㄶ">#REF!</definedName>
    <definedName name="ㅇㄶㄹㄷㄱㄹㅈ" hidden="1">{#N/A,"수불부",FALSE,"사급자재수불서";#N/A,"수불부",FALSE,"사급자재수불서"}</definedName>
    <definedName name="ㅇㄶㄹㅇㅇ" hidden="1">{#N/A,#N/A,FALSE,"명세표"}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ㄶㅎ">#REF!,#REF!,#REF!</definedName>
    <definedName name="ㅇㄷㄴㅁ">#REF!</definedName>
    <definedName name="ㅇㄷㅂㄴ">'[16]ABUT수량-A1'!$T$25</definedName>
    <definedName name="ㅇㄹ" hidden="1">#REF!</definedName>
    <definedName name="ㅇㄹ3" hidden="1">{#N/A,#N/A,FALSE,"명세표"}</definedName>
    <definedName name="ㅇㄹㄴ" hidden="1">{#N/A,"수불부",FALSE,"사급자재수불서";#N/A,"수불부",FALSE,"사급자재수불서"}</definedName>
    <definedName name="ㅇㄹㄴㅀㄹㅇㅎㄹㅇㅎ" hidden="1">{#N/A,#N/A,FALSE,"2~8번"}</definedName>
    <definedName name="ㅇㄹㄴㅁㅎㅁㄴ" hidden="1">{#N/A,"수불부",FALSE,"사급자재수불서";#N/A,"수불부",FALSE,"사급자재수불서"}</definedName>
    <definedName name="ㅇㄹㄴㅇㄹ" hidden="1">{"'Firr(선)'!$AS$1:$AY$62","'Firr(사)'!$AS$1:$AY$62","'Firr(회)'!$AS$1:$AY$62","'Firr(선)'!$L$1:$V$62","'Firr(사)'!$L$1:$V$62","'Firr(회)'!$L$1:$V$62"}</definedName>
    <definedName name="ㅇㄹㄶ" hidden="1">{#N/A,#N/A,FALSE,"명세표"}</definedName>
    <definedName name="ㅇㄹㄶㄴㅁ" hidden="1">#REF!</definedName>
    <definedName name="ㅇㄹㄶㅇㄹ" hidden="1">{#N/A,#N/A,FALSE,"명세표"}</definedName>
    <definedName name="ㅇㄹㄶㅎ">#REF!,#REF!,#REF!</definedName>
    <definedName name="ㅇㄹㄷㅈ">#REF!</definedName>
    <definedName name="ㅇㄹㄹ" localSheetId="7" hidden="1">#REF!</definedName>
    <definedName name="ㅇㄹㄹ" hidden="1">#REF!</definedName>
    <definedName name="ㅇㄹㄹㄹ\">'[106]ABUT수량-A1'!$T$25</definedName>
    <definedName name="ㅇㄹㄹㅇ" hidden="1">{#N/A,#N/A,FALSE,"2~8번"}</definedName>
    <definedName name="ㅇㄹㅀ" hidden="1">#REF!</definedName>
    <definedName name="ㅇㄹㅀㅁㄷ" hidden="1">{#N/A,#N/A,FALSE,"명세표"}</definedName>
    <definedName name="ㅇㄹ쇼">#REF!</definedName>
    <definedName name="ㅇㄹㅇ">#REF!</definedName>
    <definedName name="ㅇㄹㅇㄴ" hidden="1">{#N/A,#N/A,FALSE,"3가";#N/A,#N/A,FALSE,"3나";#N/A,#N/A,FALSE,"3다"}</definedName>
    <definedName name="ㅇㄹㅇㄴㄹㄴㅇ">#REF!</definedName>
    <definedName name="ㅇㄹㅇㄹ" localSheetId="7" hidden="1">#REF!</definedName>
    <definedName name="ㅇㄹㅇㄹ" hidden="1">#REF!</definedName>
    <definedName name="ㅇㄹㅊ" hidden="1">{#N/A,#N/A,FALSE,"명세표"}</definedName>
    <definedName name="ㅇㄹ호">#REF!</definedName>
    <definedName name="ㅇㄹ혼ㅇ" hidden="1">{#N/A,#N/A,FALSE,"명세표"}</definedName>
    <definedName name="ㅇㄹ홍" localSheetId="7">#REF!</definedName>
    <definedName name="ㅇㄹ홍">#REF!</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로헐ㅇ" hidden="1">{#N/A,#N/A,FALSE,"명세표"}</definedName>
    <definedName name="ㅇ로헝ㅊ" hidden="1">{#N/A,#N/A,FALSE,"명세표"}</definedName>
    <definedName name="ㅇ롷ㄴㅇㅀ" hidden="1">{#N/A,#N/A,FALSE,"명세표"}</definedName>
    <definedName name="ㅇ뢺" hidden="1">{#N/A,#N/A,FALSE,"명세표"}</definedName>
    <definedName name="ㅇ리멍라">#REF!</definedName>
    <definedName name="ㅇㄻㄴㅀ" hidden="1">{#N/A,"수불부",FALSE,"사급자재수불서";#N/A,"수불부",FALSE,"사급자재수불서"}</definedName>
    <definedName name="ㅇㄻㄹ" hidden="1">{#N/A,#N/A,FALSE,"명세표"}</definedName>
    <definedName name="ㅇㄻㅎㅈㄷ" hidden="1">{#N/A,#N/A,FALSE,"명세표"}</definedName>
    <definedName name="ㅇㄽㄱ" localSheetId="7" hidden="1">{#N/A,#N/A,FALSE,"전력간선"}</definedName>
    <definedName name="ㅇㄽㄱ" hidden="1">{#N/A,#N/A,FALSE,"전력간선"}</definedName>
    <definedName name="ㅇㄿ">#REF!</definedName>
    <definedName name="ㅇㅀ" hidden="1">{#N/A,#N/A,FALSE,"명세표"}</definedName>
    <definedName name="ㅇㅀ4ㄱㄹㅇㅎ" hidden="1">{#N/A,#N/A,FALSE,"명세표"}</definedName>
    <definedName name="ㅇㅀㄴ" hidden="1">{#N/A,#N/A,FALSE,"명세표"}</definedName>
    <definedName name="ㅇㅀㄴㄱ" hidden="1">{#N/A,#N/A,FALSE,"명세표"}</definedName>
    <definedName name="ㅇㅀㄴㅀ" hidden="1">{#N/A,#N/A,FALSE,"명세표"}</definedName>
    <definedName name="ㅇㅀㄴㅇㄹ" hidden="1">{#N/A,#N/A,FALSE,"명세표"}</definedName>
    <definedName name="ㅇㅀㄴㅇㅀ" hidden="1">{#N/A,#N/A,FALSE,"명세표"}</definedName>
    <definedName name="ㅇㅀㄷ" hidden="1">{#N/A,#N/A,FALSE,"명세표"}</definedName>
    <definedName name="ㅇㅀㄻㄷㅈ" hidden="1">{#N/A,#N/A,FALSE,"명세표"}</definedName>
    <definedName name="ㅇㅀㅁㅇㅇ" hidden="1">{#N/A,#N/A,FALSE,"전력간선"}</definedName>
    <definedName name="ㅇㅀㅇㅁㄹ" hidden="1">{#N/A,#N/A,FALSE,"3가";#N/A,#N/A,FALSE,"3나";#N/A,#N/A,FALSE,"3다"}</definedName>
    <definedName name="ㅇㅀㅇㅇㄹ" hidden="1">{#N/A,#N/A,FALSE,"명세표"}</definedName>
    <definedName name="ㅇㅀㅈㄷ" hidden="1">{#N/A,#N/A,FALSE,"명세표"}</definedName>
    <definedName name="ㅇㅀㅎ">#REF!</definedName>
    <definedName name="ㅇㅀㅎㅎㅎㅎㅎㅎㅎㅎㅎㅎㅎㅎㅎㅎㅎ" hidden="1">{#N/A,#N/A,FALSE,"구조2"}</definedName>
    <definedName name="ㅇㅁㄴㄹ" hidden="1">{#N/A,#N/A,TRUE,"토적및재료집계";#N/A,#N/A,TRUE,"토적및재료집계";#N/A,#N/A,TRUE,"단위량"}</definedName>
    <definedName name="ㅇㅁㄴㅇ" hidden="1">{#N/A,#N/A,FALSE,"2~8번"}</definedName>
    <definedName name="ㅇㅁ너ㅚㅗ" hidden="1">{#N/A,#N/A,FALSE,"명세표"}</definedName>
    <definedName name="ㅇㅁ뇔" hidden="1">{#N/A,#N/A,FALSE,"명세표"}</definedName>
    <definedName name="ㅇㅁㄶㄴㅇㅁㅀㅇㄴ" hidden="1">{#N/A,"수불부",FALSE,"사급자재수불서";#N/A,"수불부",FALSE,"사급자재수불서"}</definedName>
    <definedName name="ㅇㅁ뢰" hidden="1">{#N/A,#N/A,FALSE,"명세표"}</definedName>
    <definedName name="ㅇㅁ리" hidden="1">{#N/A,#N/A,FALSE,"명세표"}</definedName>
    <definedName name="ㅇㅁㅀㅁㅎ" hidden="1">{#N/A,#N/A,FALSE,"명세표"}</definedName>
    <definedName name="ㅇㅁㅇㅊㅌ" hidden="1">{#N/A,#N/A,FALSE,"명세표"}</definedName>
    <definedName name="ㅇㅁㅌ" hidden="1">{#N/A,#N/A,FALSE,"명세표"}</definedName>
    <definedName name="ㅇㅁㅎㄹㅇ" hidden="1">{#N/A,#N/A,FALSE,"명세표"}</definedName>
    <definedName name="ㅇ머ㅣㄹㅊ" hidden="1">{#N/A,#N/A,FALSE,"명세표"}</definedName>
    <definedName name="ㅇ뫼" hidden="1">{#N/A,#N/A,FALSE,"명세표"}</definedName>
    <definedName name="ㅇ묄" hidden="1">{#N/A,#N/A,FALSE,"명세표"}</definedName>
    <definedName name="ㅇ묄ㅇ" hidden="1">{#N/A,#N/A,FALSE,"명세표"}</definedName>
    <definedName name="ㅇ뮐" hidden="1">{#N/A,#N/A,FALSE,"명세표"}</definedName>
    <definedName name="ㅇ미ㅗㅇ너ㅗ" hidden="1">{#N/A,#N/A,FALSE,"명세표"}</definedName>
    <definedName name="ㅇㅇ" localSheetId="7">#REF!</definedName>
    <definedName name="ㅇㅇ">#REF!</definedName>
    <definedName name="ㅇㅇㄴ" hidden="1">{#N/A,#N/A,FALSE,"구조2"}</definedName>
    <definedName name="ㅇㅇㄴㄴ" hidden="1">{#N/A,#N/A,FALSE,"명세표"}</definedName>
    <definedName name="ㅇㅇㄹ" localSheetId="7" hidden="1">#REF!</definedName>
    <definedName name="ㅇㅇㄹ" hidden="1">#REF!</definedName>
    <definedName name="ㅇㅇㅇ" localSheetId="7" hidden="1">#REF!</definedName>
    <definedName name="ㅇㅇㅇ" hidden="1">#REF!</definedName>
    <definedName name="ㅇㅇㅇㄷㄷㄷ">[0]!BlankMacro1</definedName>
    <definedName name="ㅇㅇㅇㅂㅈㄷㄱ" hidden="1">{#N/A,#N/A,FALSE,"3가";#N/A,#N/A,FALSE,"3나";#N/A,#N/A,FALSE,"3다"}</definedName>
    <definedName name="ㅇㅇㅇㅇ" hidden="1">#REF!</definedName>
    <definedName name="ㅇㅇㅇㅇㅇ" localSheetId="7">#REF!</definedName>
    <definedName name="ㅇㅇㅇㅇㅇ">#REF!</definedName>
    <definedName name="ㅇㅇㅇㅇㅇㅇ" hidden="1">{#N/A,#N/A,FALSE,"운반시간"}</definedName>
    <definedName name="ㅇㅇㅇㅇㅇㅇㅇ" localSheetId="7">#REF!</definedName>
    <definedName name="ㅇㅇㅇㅇㅇㅇㅇ">#REF!</definedName>
    <definedName name="ㅇㅇㅇㅇㅇㅇㅇㅇㅇ">[0]!BlankMacro1</definedName>
    <definedName name="ㅇㅇㅇㅇㅇㅇㅇㅇㅇㅇㅇ" hidden="1">{#N/A,#N/A,FALSE,"단가표지"}</definedName>
    <definedName name="ㅇㅈ">#REF!</definedName>
    <definedName name="ㅇㅈㄷㅄㅂㅈㄷㄱ" hidden="1">#REF!</definedName>
    <definedName name="ㅇㅊㄴㅀ" hidden="1">{#N/A,#N/A,FALSE,"명세표"}</definedName>
    <definedName name="ㅇㅌㅊ" hidden="1">{#N/A,#N/A,FALSE,"명세표"}</definedName>
    <definedName name="ㅇㅎ" hidden="1">{#N/A,#N/A,FALSE,"명세표"}</definedName>
    <definedName name="ㅇㅎㄱㄷㄹ" hidden="1">{#N/A,#N/A,FALSE,"명세표"}</definedName>
    <definedName name="ㅇㅎㄶㄹ" hidden="1">{#N/A,#N/A,FALSE,"명세표"}</definedName>
    <definedName name="ㅇㅎㄷㄱㅇㄴ" hidden="1">{#N/A,#N/A,FALSE,"명세표"}</definedName>
    <definedName name="ㅇㅎㄹㅇㅊ" hidden="1">{#N/A,#N/A,FALSE,"명세표"}</definedName>
    <definedName name="ㅇㅎ로" hidden="1">{#N/A,#N/A,FALSE,"명세표"}</definedName>
    <definedName name="ㅇㅎ롱ㄹㅇ" hidden="1">{#N/A,#N/A,FALSE,"명세표"}</definedName>
    <definedName name="ㅇㅎㄺㄷㅇㄹ" hidden="1">{#N/A,#N/A,FALSE,"명세표"}</definedName>
    <definedName name="ㅇㅎㅁㄱ" hidden="1">{#N/A,#N/A,FALSE,"명세표"}</definedName>
    <definedName name="ㅇㅎㅁㄴ" hidden="1">#REF!</definedName>
    <definedName name="ㅇㅎㅁㄹ" hidden="1">{#N/A,#N/A,FALSE,"명세표"}</definedName>
    <definedName name="ㅇㅎㅁㄹㅇㅌㄴ" hidden="1">{#N/A,#N/A,FALSE,"명세표"}</definedName>
    <definedName name="ㅇㅎㅁㅇㅎㄴㅇㅁ" hidden="1">{#N/A,"수불부",FALSE,"사급자재수불서";#N/A,"수불부",FALSE,"사급자재수불서"}</definedName>
    <definedName name="ㅇㅎㅇㅎ">#REF!</definedName>
    <definedName name="ㅇㅎㅎㅇㅇ" hidden="1">{#N/A,#N/A,FALSE,"명세표"}</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 localSheetId="7">BlankMacro1</definedName>
    <definedName name="아">BlankMacro1</definedName>
    <definedName name="아경">#REF!</definedName>
    <definedName name="아노">#REF!</definedName>
    <definedName name="아늘믿" localSheetId="7">BlankMacro1</definedName>
    <definedName name="아늘믿">BlankMacro1</definedName>
    <definedName name="아니" localSheetId="7">BlankMacro1</definedName>
    <definedName name="아니">BlankMacro1</definedName>
    <definedName name="아니요">#REF!</definedName>
    <definedName name="아다" localSheetId="7">BlankMacro1</definedName>
    <definedName name="아다">BlankMacro1</definedName>
    <definedName name="아디" localSheetId="7">BlankMacro1</definedName>
    <definedName name="아디">BlankMacro1</definedName>
    <definedName name="아래">[0]!아래</definedName>
    <definedName name="아래1">[0]!아래1</definedName>
    <definedName name="아러ㅏ">#REF!</definedName>
    <definedName name="아러ㅏ러" hidden="1">{"'Firr(선)'!$AS$1:$AY$62","'Firr(사)'!$AS$1:$AY$62","'Firr(회)'!$AS$1:$AY$62","'Firr(선)'!$L$1:$V$62","'Firr(사)'!$L$1:$V$62","'Firr(회)'!$L$1:$V$62"}</definedName>
    <definedName name="아무거나" hidden="1">{#N/A,#N/A,FALSE,"명세표"}</definedName>
    <definedName name="아무나" hidden="1">{"'표지'!$B$1:$H$20","'표지'!$B$7:$D$10"}</definedName>
    <definedName name="아사">[182]내역아!#REF!</definedName>
    <definedName name="아사급">#REF!</definedName>
    <definedName name="아사꾸라방식">[0]!아사꾸라방식</definedName>
    <definedName name="아서" localSheetId="7">BlankMacro1</definedName>
    <definedName name="아서">BlankMacro1</definedName>
    <definedName name="아세칠렌">#REF!</definedName>
    <definedName name="아세틸렌">[119]단가!$A$59</definedName>
    <definedName name="아스관">#REF!</definedName>
    <definedName name="아스론">#REF!</definedName>
    <definedName name="아스콘">#REF!</definedName>
    <definedName name="아스콘걷어내기">#REF!</definedName>
    <definedName name="아스콘깨기" hidden="1">{#N/A,#N/A,FALSE,"골재소요량";#N/A,#N/A,FALSE,"골재소요량"}</definedName>
    <definedName name="아스팔트">#REF!</definedName>
    <definedName name="아스팔트방수">#REF!</definedName>
    <definedName name="아스팔트절단">#REF!</definedName>
    <definedName name="아스팔트포장파괴0.2경비">#REF!</definedName>
    <definedName name="아스팔트포장파괴0.2계">#REF!</definedName>
    <definedName name="아스팔트포장파괴0.2기계경비">#REF!</definedName>
    <definedName name="아스팔트포장파괴0.2기계계">#REF!</definedName>
    <definedName name="아스팔트포장파괴0.2기계노무비">#REF!</definedName>
    <definedName name="아스팔트포장파괴0.2기계재료비">#REF!</definedName>
    <definedName name="아스팔트포장파괴0.2노무비">#REF!</definedName>
    <definedName name="아스팔트포장파괴0.2인력계">#REF!</definedName>
    <definedName name="아스팔트포장파괴0.2인력노무비">#REF!</definedName>
    <definedName name="아스팔트포장파괴0.2재료비">#REF!</definedName>
    <definedName name="아스팔트포장파괴0.2치즐계">#REF!</definedName>
    <definedName name="아스팔트포장파괴0.2치즐재료비">#REF!</definedName>
    <definedName name="아아">#REF!,#REF!</definedName>
    <definedName name="아아아">'[325]일위대가(1)'!#REF!</definedName>
    <definedName name="아아아아" hidden="1">{#N/A,#N/A,FALSE,"단가표지"}</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#REF!,#REF!</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아" hidden="1">{#N/A,#N/A,FALSE,"전력간선"}</definedName>
    <definedName name="아연도강관단가" localSheetId="7">#REF!</definedName>
    <definedName name="아연도강관단가">#REF!</definedName>
    <definedName name="아연도배관단가" localSheetId="7">#REF!</definedName>
    <definedName name="아연도배관단가">#REF!</definedName>
    <definedName name="아연도배관자재" localSheetId="7">#REF!</definedName>
    <definedName name="아연도배관자재">#REF!</definedName>
    <definedName name="아연도전선관">#REF!</definedName>
    <definedName name="아왜나무12노무">#REF!</definedName>
    <definedName name="아왜나무12재료">#REF!</definedName>
    <definedName name="아운">[182]내역아!#REF!</definedName>
    <definedName name="아운반">#REF!</definedName>
    <definedName name="아이">#REF!</definedName>
    <definedName name="아이볼트">#REF!</definedName>
    <definedName name="아자씨" hidden="1">{#N/A,#N/A,TRUE,"토적및재료집계";#N/A,#N/A,TRUE,"토적및재료집계";#N/A,#N/A,TRUE,"단위량"}</definedName>
    <definedName name="아재">#REF!</definedName>
    <definedName name="아치교토공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카노">[189]식재!$H$83</definedName>
    <definedName name="아카시아">[119]단가!$A$131</definedName>
    <definedName name="아카재">[189]식재!$F$83</definedName>
    <definedName name="아콘467">#REF!</definedName>
    <definedName name="아콘78">#REF!</definedName>
    <definedName name="아콘관">#REF!</definedName>
    <definedName name="아크릴카바">#REF!</definedName>
    <definedName name="아트관">#REF!</definedName>
    <definedName name="아포">#REF!</definedName>
    <definedName name="아ㅏ" hidden="1">{#N/A,#N/A,FALSE,"조골재"}</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ㅣㅏㄴ" localSheetId="7">#REF!</definedName>
    <definedName name="아ㅓㅣㅏㄴ">#REF!</definedName>
    <definedName name="악취">#REF!</definedName>
    <definedName name="안" localSheetId="7">#REF!</definedName>
    <definedName name="안">#REF!</definedName>
    <definedName name="안___전__점__검__비">#REF!</definedName>
    <definedName name="안내">#REF!</definedName>
    <definedName name="안미옥">#REF!</definedName>
    <definedName name="안미옥2">#REF!</definedName>
    <definedName name="안방1호" localSheetId="7">#REF!</definedName>
    <definedName name="안방1호">#REF!</definedName>
    <definedName name="안방2호" localSheetId="7">#REF!</definedName>
    <definedName name="안방2호">#REF!</definedName>
    <definedName name="안벽">#REF!</definedName>
    <definedName name="안억모">#REF!</definedName>
    <definedName name="안전" localSheetId="7">#REF!</definedName>
    <definedName name="안전">#REF!</definedName>
    <definedName name="안전2">BlankMacro1</definedName>
    <definedName name="안전관리">[326]원가서!$D$9</definedName>
    <definedName name="안전관리비" localSheetId="7">#REF!</definedName>
    <definedName name="안전관리비">#REF!</definedName>
    <definedName name="안전관리비_산식">#REF!</definedName>
    <definedName name="안전관리비2">#REF!</definedName>
    <definedName name="안전관리비4">#REF!</definedName>
    <definedName name="안전관리비요율">[187]총괄서!#REF!</definedName>
    <definedName name="안전관리비요율_변경">#REF!</definedName>
    <definedName name="안전기초">#REF!</definedName>
    <definedName name="안전시설비">#REF!</definedName>
    <definedName name="안전율">#REF!</definedName>
    <definedName name="안전진단비">#REF!</definedName>
    <definedName name="안정수위" localSheetId="7">#REF!</definedName>
    <definedName name="안정수위">#REF!</definedName>
    <definedName name="알">#N/A</definedName>
    <definedName name="알d">#REF!</definedName>
    <definedName name="알루미늄">#REF!</definedName>
    <definedName name="알아임마">#REF!</definedName>
    <definedName name="알어러">BLCH</definedName>
    <definedName name="알파1">#REF!</definedName>
    <definedName name="알파2">#REF!</definedName>
    <definedName name="암거">#REF!</definedName>
    <definedName name="암거공1" hidden="1">#REF!</definedName>
    <definedName name="암거공집계표">#REF!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날개벽단위수량표_성토구배1.8">#REF!</definedName>
    <definedName name="암거날개벽단위수량표제목_성토면경사1.8">#REF!</definedName>
    <definedName name="암거날개벽및면벽단위량산식_성토구배1.8">#REF!</definedName>
    <definedName name="암거날개벽유출입부바닥콘크리트및공제단위수량산출제목성토구배1.8">#REF!</definedName>
    <definedName name="암거날개벽재료및토공수량산출">#REF!</definedName>
    <definedName name="압입공정" hidden="1">{#N/A,#N/A,TRUE,"토적및재료집계";#N/A,#N/A,TRUE,"토적및재료집계";#N/A,#N/A,TRUE,"단위량"}</definedName>
    <definedName name="압착14">#REF!</definedName>
    <definedName name="압착22">#REF!</definedName>
    <definedName name="압착38">#REF!</definedName>
    <definedName name="압착5.5">#REF!</definedName>
    <definedName name="압착60">#REF!</definedName>
    <definedName name="압착8">#REF!</definedName>
    <definedName name="압착80">#REF!</definedName>
    <definedName name="압착단자10">#REF!</definedName>
    <definedName name="압착단자17.5">#REF!</definedName>
    <definedName name="압착터미널">[327]전기단가조사서!#REF!</definedName>
    <definedName name="앙아앙ㅇ"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앙카20400">#REF!</definedName>
    <definedName name="앙카20450">#REF!</definedName>
    <definedName name="앙카22250">#REF!</definedName>
    <definedName name="앙카22300">#REF!</definedName>
    <definedName name="앞들1호" localSheetId="7">#REF!</definedName>
    <definedName name="앞들1호">#REF!</definedName>
    <definedName name="앞들2호" localSheetId="7">#REF!</definedName>
    <definedName name="앞들2호">#REF!</definedName>
    <definedName name="애">#REF!,#REF!,#REF!</definedName>
    <definedName name="애애">[179]노임!$B$3</definedName>
    <definedName name="앨c">#REF!</definedName>
    <definedName name="앨e">#REF!</definedName>
    <definedName name="앨보1">[197]단가!$B$36</definedName>
    <definedName name="앵글10티">#REF!</definedName>
    <definedName name="앵글12티">#REF!</definedName>
    <definedName name="앵글6티">#REF!</definedName>
    <definedName name="앵글8티">#REF!</definedName>
    <definedName name="앵글9티">#REF!</definedName>
    <definedName name="앵카볼트_M22×300L" localSheetId="7">#REF!</definedName>
    <definedName name="앵카볼트_M22×300L">#REF!</definedName>
    <definedName name="앵카볼트_M25×500L" localSheetId="7">#REF!</definedName>
    <definedName name="앵카볼트_M25×500L">#REF!</definedName>
    <definedName name="앵커볼트">#REF!</definedName>
    <definedName name="야간작업신청서">#REF!</definedName>
    <definedName name="야간작업확인서">#REF!</definedName>
    <definedName name="야야">[0]!야야</definedName>
    <definedName name="야외휘도">#REF!</definedName>
    <definedName name="야자노">[189]유지관리!$H$82</definedName>
    <definedName name="야자재">[189]유지관리!$F$82</definedName>
    <definedName name="약" localSheetId="7">#REF!</definedName>
    <definedName name="약">#REF!</definedName>
    <definedName name="얄움">#REF!</definedName>
    <definedName name="얄음계">#REF!</definedName>
    <definedName name="얄음국">#REF!</definedName>
    <definedName name="얄음대">#REF!</definedName>
    <definedName name="얄음현">#REF!</definedName>
    <definedName name="양도자">#REF!</definedName>
    <definedName name="양도자등록번호">#REF!</definedName>
    <definedName name="양도자사업자번호">#REF!</definedName>
    <definedName name="양도자상호">#REF!</definedName>
    <definedName name="양도자주소">#REF!</definedName>
    <definedName name="양매자0403">[184]데이타!$E$168</definedName>
    <definedName name="양매자0505">[184]데이타!$E$169</definedName>
    <definedName name="양매자0606">[184]데이타!$E$170</definedName>
    <definedName name="양생1">#REF!</definedName>
    <definedName name="양생2">#REF!</definedName>
    <definedName name="양생경비">#REF!</definedName>
    <definedName name="양생노무비">#REF!</definedName>
    <definedName name="양생재료비">#REF!</definedName>
    <definedName name="양수량" localSheetId="7">#REF!</definedName>
    <definedName name="양수량">#REF!</definedName>
    <definedName name="양수자">#REF!</definedName>
    <definedName name="양수자등록번호">#REF!</definedName>
    <definedName name="양수자사업자번호">#REF!</definedName>
    <definedName name="양수자상호">#REF!</definedName>
    <definedName name="양수자주소">#REF!</definedName>
    <definedName name="양식" hidden="1">{#N/A,#N/A,FALSE,"전력간선"}</definedName>
    <definedName name="양액기교체완료" hidden="1">{"'건축내역'!$A$1:$L$413"}</definedName>
    <definedName name="양재승2222222" hidden="1">[328]차액보증!#REF!</definedName>
    <definedName name="어">#N/A</definedName>
    <definedName name="어떤거죠" hidden="1">#REF!</definedName>
    <definedName name="어랑너ㅣㄹㄴㅇ" hidden="1">{#N/A,"수불부",FALSE,"사급자재수불서";#N/A,"수불부",FALSE,"사급자재수불서"}</definedName>
    <definedName name="어름" hidden="1">{#N/A,#N/A,FALSE,"명세표"}</definedName>
    <definedName name="어어어">[0]!어어어</definedName>
    <definedName name="어엉">[0]!어엉</definedName>
    <definedName name="어ㅏ">#REF!</definedName>
    <definedName name="어ㅏ아">BLCH</definedName>
    <definedName name="어ㅑ겻ㄷ" hidden="1">{#N/A,#N/A,FALSE,"운반시간"}</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ㅗㄷㄱㄹ" hidden="1">{#N/A,#N/A,FALSE,"명세표"}</definedName>
    <definedName name="어ㅗ링" hidden="1">{#N/A,#N/A,FALSE,"명세표"}</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언" hidden="1">#REF!</definedName>
    <definedName name="언어">#REF!</definedName>
    <definedName name="얻ㄱㄹㅇ" hidden="1">{#N/A,#N/A,FALSE,"명세표"}</definedName>
    <definedName name="엄차현" hidden="1">#REF!</definedName>
    <definedName name="업체" hidden="1">#REF!</definedName>
    <definedName name="업체3" localSheetId="7">#REF!</definedName>
    <definedName name="업체3">#REF!</definedName>
    <definedName name="업체단가">[329]자재단가!$A$6:$M$156</definedName>
    <definedName name="업체리스트">#REF!</definedName>
    <definedName name="업체명">#REF!</definedName>
    <definedName name="없음">#REF!</definedName>
    <definedName name="없음1">#REF!</definedName>
    <definedName name="에멀전페인트">[119]단가!$A$71</definedName>
    <definedName name="에산서">ErrorHandler_1</definedName>
    <definedName name="에에">[330]!Macro12</definedName>
    <definedName name="여건보고" hidden="1">{"'건축내역'!$A$1:$L$413"}</definedName>
    <definedName name="여과지동">[331]여과지동!$F$3:$AS$80</definedName>
    <definedName name="여기">#REF!</definedName>
    <definedName name="여름" localSheetId="7">#REF!</definedName>
    <definedName name="여름">#REF!</definedName>
    <definedName name="여비">#REF!</definedName>
    <definedName name="여여">[179]노임!$B$8</definedName>
    <definedName name="여유높이">#REF!</definedName>
    <definedName name="여유폭">#REF!</definedName>
    <definedName name="역L형옹벽" localSheetId="7">#REF!</definedName>
    <definedName name="역L형옹벽">#REF!</definedName>
    <definedName name="역L형옹벽개소별명세">#REF!</definedName>
    <definedName name="역L형옹벽단위수량산식_성토구배1.5">#REF!</definedName>
    <definedName name="역L형옹벽단위수량산식_성토구배1.8">#REF!</definedName>
    <definedName name="역L형옹벽단위수량산식_수평">#REF!</definedName>
    <definedName name="역L형옹벽단위수량표_성토구배1.5">#REF!</definedName>
    <definedName name="역L형옹벽단위수량표_성토구배1.8">#REF!</definedName>
    <definedName name="역L형옹벽단위수량표_수평">#REF!</definedName>
    <definedName name="역L형옹벽수량집계">#REF!</definedName>
    <definedName name="역L형옹벽치수표_성토구배1.5">#REF!</definedName>
    <definedName name="역L형옹벽치수표_성토구배1.8">#REF!</definedName>
    <definedName name="역L형옹벽치수표_수평">#REF!</definedName>
    <definedName name="역T형옹벽개소별명세">#REF!</definedName>
    <definedName name="역T형옹벽단위수량산식">#REF!</definedName>
    <definedName name="역T형옹벽단위수량산식_성토구배1.5">#REF!</definedName>
    <definedName name="역T형옹벽단위수량산식_성토구배1.8">#REF!</definedName>
    <definedName name="역T형옹벽단위수량산식_수평">#REF!</definedName>
    <definedName name="역T형옹벽단위수량표">#REF!</definedName>
    <definedName name="역T형옹벽단위수량표_성토구배1.5">#REF!</definedName>
    <definedName name="역T형옹벽단위수량표_성토구배1.8">#REF!</definedName>
    <definedName name="역T형옹벽단위수량표_수평">#REF!</definedName>
    <definedName name="역T형옹벽수량집계">#REF!</definedName>
    <definedName name="역T형옹벽치수표">#REF!</definedName>
    <definedName name="역T형옹벽치수표_성토구배1.5">#REF!</definedName>
    <definedName name="역T형옹벽치수표_성토구배1.8">#REF!</definedName>
    <definedName name="역T형옹벽치수표_수평">#REF!</definedName>
    <definedName name="역세척수조">'[229]내역서(토목)'!#REF!</definedName>
    <definedName name="연간단가" hidden="1">{#N/A,#N/A,FALSE,"명세표"}</definedName>
    <definedName name="연결금구90">#REF!</definedName>
    <definedName name="연결금구라이트">#REF!</definedName>
    <definedName name="연결금구클레비스">#REF!</definedName>
    <definedName name="연경1교" hidden="1">{#N/A,#N/A,FALSE,"단면 제원"}</definedName>
    <definedName name="연경1교1" hidden="1">{#N/A,#N/A,FALSE,"단면 제원"}</definedName>
    <definedName name="연구" localSheetId="7">#REF!</definedName>
    <definedName name="연구">#REF!</definedName>
    <definedName name="연구보" localSheetId="7">#REF!</definedName>
    <definedName name="연구보">#REF!</definedName>
    <definedName name="연구보조원" localSheetId="7">#REF!</definedName>
    <definedName name="연구보조원">#REF!</definedName>
    <definedName name="연구원" localSheetId="7">#REF!</definedName>
    <definedName name="연구원">#REF!</definedName>
    <definedName name="연금보험료요율">#REF!</definedName>
    <definedName name="연기식">#REF!</definedName>
    <definedName name="연마공">#REF!</definedName>
    <definedName name="연마공001" localSheetId="7">#REF!</definedName>
    <definedName name="연마공001">#REF!</definedName>
    <definedName name="연마공002" localSheetId="7">#REF!</definedName>
    <definedName name="연마공002">#REF!</definedName>
    <definedName name="연마공011" localSheetId="7">#REF!</definedName>
    <definedName name="연마공011">#REF!</definedName>
    <definedName name="연마공012" localSheetId="7">#REF!</definedName>
    <definedName name="연마공012">#REF!</definedName>
    <definedName name="연마공982" localSheetId="7">#REF!</definedName>
    <definedName name="연마공982">#REF!</definedName>
    <definedName name="연마공991" localSheetId="7">#REF!</definedName>
    <definedName name="연마공991">#REF!</definedName>
    <definedName name="연마공992" localSheetId="7">#REF!</definedName>
    <definedName name="연마공992">#REF!</definedName>
    <definedName name="연마지">[119]단가!$A$72</definedName>
    <definedName name="연소방재">#REF!</definedName>
    <definedName name="연속_KVA" localSheetId="7">#REF!</definedName>
    <definedName name="연속_KVA">#REF!</definedName>
    <definedName name="연속_KW" localSheetId="7">#REF!</definedName>
    <definedName name="연속_KW">#REF!</definedName>
    <definedName name="연수">#REF!</definedName>
    <definedName name="연습">#REF!</definedName>
    <definedName name="연습9" localSheetId="7">#REF!</definedName>
    <definedName name="연습9">#REF!</definedName>
    <definedName name="연습99" localSheetId="7">#REF!</definedName>
    <definedName name="연습99">#REF!</definedName>
    <definedName name="연암">#REF!</definedName>
    <definedName name="연약지반보도구간" hidden="1">{#N/A,#N/A,FALSE,"운반시간"}</definedName>
    <definedName name="연장">#REF!</definedName>
    <definedName name="연장1">#REF!</definedName>
    <definedName name="연접">[0]!연접</definedName>
    <definedName name="연접도움말">[218]!연접도움말</definedName>
    <definedName name="연접물량">#N/A</definedName>
    <definedName name="연합회" localSheetId="7">#REF!</definedName>
    <definedName name="연합회">#REF!</definedName>
    <definedName name="열관류율">#REF!,#REF!,#REF!</definedName>
    <definedName name="열관류율1">#REF!</definedName>
    <definedName name="열교환기">#REF!</definedName>
    <definedName name="열나" hidden="1">{#N/A,#N/A,FALSE,"구조2"}</definedName>
    <definedName name="열열" hidden="1">{#N/A,#N/A,FALSE,"구조2"}</definedName>
    <definedName name="열위험성">#REF!</definedName>
    <definedName name="열차무선전화설비">#REF!</definedName>
    <definedName name="염색기술3" hidden="1">{#N/A,#N/A,TRUE,"손익보고"}</definedName>
    <definedName name="영">#REF!,#REF!</definedName>
    <definedName name="영남">#REF!</definedName>
    <definedName name="영동" hidden="1">{#N/A,#N/A,TRUE,"토적및재료집계";#N/A,#N/A,TRUE,"토적및재료집계";#N/A,#N/A,TRUE,"단위량"}</definedName>
    <definedName name="영동구분소" hidden="1">{#N/A,#N/A,TRUE,"토적및재료집계";#N/A,#N/A,TRUE,"토적및재료집계";#N/A,#N/A,TRUE,"단위량"}</definedName>
    <definedName name="영미">#REF!</definedName>
    <definedName name="영산" hidden="1">{#N/A,#N/A,FALSE,"정산총괄 ";#N/A,#N/A,FALSE,"정산설명개착"}</definedName>
    <definedName name="영산홍">#REF!</definedName>
    <definedName name="영산홍10노무">[183]수목일위!#REF!</definedName>
    <definedName name="영산홍10재료">[183]수목일위!#REF!</definedName>
    <definedName name="영산홍3노무">[183]수목일위!#REF!</definedName>
    <definedName name="영산홍3재료">[183]수목일위!#REF!</definedName>
    <definedName name="영산홍4노무">[183]수목일위!#REF!</definedName>
    <definedName name="영산홍4재료">[183]수목일위!#REF!</definedName>
    <definedName name="영산홍5노무">[183]수목일위!#REF!</definedName>
    <definedName name="영산홍5재료">[183]수목일위!#REF!</definedName>
    <definedName name="영산홍6노무">[183]수목일위!#REF!</definedName>
    <definedName name="영산홍6재료">[183]수목일위!#REF!</definedName>
    <definedName name="영시스템" localSheetId="7" hidden="1">[332]수량산출!#REF!</definedName>
    <definedName name="영시스템" hidden="1">[332]수량산출!#REF!</definedName>
    <definedName name="영자">#REF!</definedName>
    <definedName name="예">[333]!Macro10</definedName>
    <definedName name="예비" hidden="1">{#N/A,#N/A,TRUE,"토적및재료집계";#N/A,#N/A,TRUE,"토적및재료집계";#N/A,#N/A,TRUE,"단위량"}</definedName>
    <definedName name="예산" hidden="1">{#N/A,#N/A,TRUE,"손익보고"}</definedName>
    <definedName name="예산내역입니다">[141]터널조도!$AR$19:$AT$25</definedName>
    <definedName name="예산서">[246]내역서!$A$3:$N$417</definedName>
    <definedName name="예산서1">[0]!예산서1</definedName>
    <definedName name="예산조서">#REF!</definedName>
    <definedName name="예정공정보할">#REF!</definedName>
    <definedName name="예정공정표">#REF!</definedName>
    <definedName name="오">#REF!</definedName>
    <definedName name="오나멘트">[119]단가!$A$54</definedName>
    <definedName name="오라1">#REF!</definedName>
    <definedName name="오리" hidden="1">{#N/A,#N/A,FALSE,"명세표"}</definedName>
    <definedName name="오수1호맨홀">#REF!</definedName>
    <definedName name="오수공사">#REF!</definedName>
    <definedName name="오수관단위수량">#REF!</definedName>
    <definedName name="오수관로높이">#REF!</definedName>
    <definedName name="오수맨홀높이">#REF!</definedName>
    <definedName name="오수맨홀수량2">#REF!</definedName>
    <definedName name="오수맨홀집계">#REF!</definedName>
    <definedName name="오수받이">#REF!</definedName>
    <definedName name="오오">[0]!오오</definedName>
    <definedName name="오오오" localSheetId="7">#REF!</definedName>
    <definedName name="오오오">#REF!</definedName>
    <definedName name="오주1호" localSheetId="7">#REF!</definedName>
    <definedName name="오주1호">#REF!</definedName>
    <definedName name="오주2호" localSheetId="7">#REF!</definedName>
    <definedName name="오주2호">#REF!</definedName>
    <definedName name="오주3호" localSheetId="7">#REF!</definedName>
    <definedName name="오주3호">#REF!</definedName>
    <definedName name="오주4호" localSheetId="7">#REF!</definedName>
    <definedName name="오주4호">#REF!</definedName>
    <definedName name="오지영">#REF!</definedName>
    <definedName name="오ㅗ오">[0]!오ㅗ오</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#REF!</definedName>
    <definedName name="옥내배선할증">#REF!</definedName>
    <definedName name="옥매화6노무">[183]수목일위!#REF!</definedName>
    <definedName name="옥매화6재료">[183]수목일위!#REF!</definedName>
    <definedName name="옥외등철거공구손료" localSheetId="7">#REF!</definedName>
    <definedName name="옥외등철거공구손료">#REF!</definedName>
    <definedName name="옥외등철거공비" localSheetId="7">#REF!</definedName>
    <definedName name="옥외등철거공비">#REF!</definedName>
    <definedName name="옥외배선할증">#REF!</definedName>
    <definedName name="옥외케이블할증">#REF!</definedName>
    <definedName name="옥잠화3노무">[183]수목일위!#REF!</definedName>
    <definedName name="옥잠화3재료">[183]수목일위!#REF!</definedName>
    <definedName name="옥잠화5노무">[183]수목일위!#REF!</definedName>
    <definedName name="옥잠화5재료">[183]수목일위!#REF!</definedName>
    <definedName name="옥천1" hidden="1">{#N/A,#N/A,TRUE,"토적및재료집계";#N/A,#N/A,TRUE,"토적및재료집계";#N/A,#N/A,TRUE,"단위량"}</definedName>
    <definedName name="옥케이블할증">#REF!</definedName>
    <definedName name="옥향">[192]단가!$A$136</definedName>
    <definedName name="옥향10노무">[183]수목일위!#REF!</definedName>
    <definedName name="옥향10재료">[183]수목일위!#REF!</definedName>
    <definedName name="옥향4노무">[183]수목일위!#REF!</definedName>
    <definedName name="옥향4재료">[183]수목일위!#REF!</definedName>
    <definedName name="옥향5노무">[183]수목일위!#REF!</definedName>
    <definedName name="옥향5재료">[183]수목일위!#REF!</definedName>
    <definedName name="옥향6노무">[183]수목일위!#REF!</definedName>
    <definedName name="옥향6재료">[183]수목일위!#REF!</definedName>
    <definedName name="옥향8노무">[183]수목일위!#REF!</definedName>
    <definedName name="옥향8재료">[183]수목일위!#REF!</definedName>
    <definedName name="온수보일러">[291]노무비단가!$B$72</definedName>
    <definedName name="온양역사표지" hidden="1">{#N/A,#N/A,FALSE,"명세표"}</definedName>
    <definedName name="옫ㄱㄹㅇ" hidden="1">{#N/A,#N/A,FALSE,"명세표"}</definedName>
    <definedName name="올호" hidden="1">{#N/A,#N/A,FALSE,"명세표"}</definedName>
    <definedName name="옹" hidden="1">{#N/A,#N/A,FALSE,"골재소요량";#N/A,#N/A,FALSE,"골재소요량"}</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#REF!</definedName>
    <definedName name="옹벽단위" hidden="1">{#N/A,#N/A,FALSE,"골재소요량";#N/A,#N/A,FALSE,"골재소요량"}</definedName>
    <definedName name="옹벽단위수량" hidden="1">{#N/A,#N/A,FALSE,"혼합골재"}</definedName>
    <definedName name="옹벽부용수로">#REF!</definedName>
    <definedName name="옹벽부용수로2">#REF!</definedName>
    <definedName name="옹벽수량집계표" hidden="1">{#N/A,#N/A,FALSE,"2~8번"}</definedName>
    <definedName name="옹벽수량집계표총괄" hidden="1">{#N/A,#N/A,FALSE,"혼합골재"}</definedName>
    <definedName name="옹벽철근수량" hidden="1">{#N/A,#N/A,FALSE,"2~8번"}</definedName>
    <definedName name="옹벽철근집계" hidden="1">{#N/A,#N/A,FALSE,"조골재"}</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밀" hidden="1">{#N/A,#N/A,FALSE,"명세표"}</definedName>
    <definedName name="와이어노무">[183]수목일위!#REF!</definedName>
    <definedName name="와이어메쉬">[192]단가!$A$53</definedName>
    <definedName name="와이어재료">[183]수목일위!#REF!</definedName>
    <definedName name="와이어크립135">#REF!</definedName>
    <definedName name="와이어크립90">#REF!</definedName>
    <definedName name="완공3" hidden="1">#REF!</definedName>
    <definedName name="완료">#REF!</definedName>
    <definedName name="왕벗">[119]단가!$A$115</definedName>
    <definedName name="왕벚나무">#REF!</definedName>
    <definedName name="왜성도라지">#REF!</definedName>
    <definedName name="왜안돼">'[92]ABUT수량-A1'!$T$25</definedName>
    <definedName name="왜안돼?">'[83]ABUT수량-A1'!$T$25</definedName>
    <definedName name="외">#REF!</definedName>
    <definedName name="외경" localSheetId="7">#REF!</definedName>
    <definedName name="외경">#REF!</definedName>
    <definedName name="외료펴" hidden="1">{#N/A,#N/A,FALSE,"명세표"}</definedName>
    <definedName name="외벽">#REF!</definedName>
    <definedName name="외주견적대비">[0]!외주견적대비</definedName>
    <definedName name="외주견적의뢰">[0]!외주견적의뢰</definedName>
    <definedName name="외주견적의뢰2">[0]!외주견적의뢰2</definedName>
    <definedName name="외주산출" hidden="1">{"'용역비'!$A$4:$C$8"}</definedName>
    <definedName name="외주집계" hidden="1">{"'용역비'!$A$4:$C$8"}</definedName>
    <definedName name="요동1호" localSheetId="7">#REF!</definedName>
    <definedName name="요동1호">#REF!</definedName>
    <definedName name="요동2호" localSheetId="7">#REF!</definedName>
    <definedName name="요동2호">#REF!</definedName>
    <definedName name="요소별">#REF!</definedName>
    <definedName name="요약문">#REF!</definedName>
    <definedName name="요요">[179]노임!$B$4</definedName>
    <definedName name="요율">#REF!</definedName>
    <definedName name="요율인쇄">#REF!</definedName>
    <definedName name="용" hidden="1">{#N/A,#N/A,FALSE,"속도"}</definedName>
    <definedName name="용동" hidden="1">{#N/A,#N/A,FALSE,"골재소요량";#N/A,#N/A,FALSE,"골재소요량"}</definedName>
    <definedName name="용동교" hidden="1">{#N/A,#N/A,FALSE,"배수1"}</definedName>
    <definedName name="용량" localSheetId="7">#REF!</definedName>
    <definedName name="용량">#REF!</definedName>
    <definedName name="용마">BlankMacro1</definedName>
    <definedName name="용암">#REF!</definedName>
    <definedName name="용접" localSheetId="7">#REF!</definedName>
    <definedName name="용접">#REF!</definedName>
    <definedName name="용접_현황">#REF!</definedName>
    <definedName name="용접200경비">#REF!</definedName>
    <definedName name="용접300경비">#REF!</definedName>
    <definedName name="용접공" localSheetId="7">#REF!</definedName>
    <definedName name="용접공">#REF!</definedName>
    <definedName name="용접공_일반">#REF!</definedName>
    <definedName name="용접공_일반001" localSheetId="7">#REF!</definedName>
    <definedName name="용접공_일반001">#REF!</definedName>
    <definedName name="용접공_일반002" localSheetId="7">#REF!</definedName>
    <definedName name="용접공_일반002">#REF!</definedName>
    <definedName name="용접공_일반011" localSheetId="7">#REF!</definedName>
    <definedName name="용접공_일반011">#REF!</definedName>
    <definedName name="용접공_일반012" localSheetId="7">#REF!</definedName>
    <definedName name="용접공_일반012">#REF!</definedName>
    <definedName name="용접공_일반982" localSheetId="7">#REF!</definedName>
    <definedName name="용접공_일반982">#REF!</definedName>
    <definedName name="용접공_일반991" localSheetId="7">#REF!</definedName>
    <definedName name="용접공_일반991">#REF!</definedName>
    <definedName name="용접공_일반992" localSheetId="7">#REF!</definedName>
    <definedName name="용접공_일반992">#REF!</definedName>
    <definedName name="용접공_철도">#REF!</definedName>
    <definedName name="용접공_철도001" localSheetId="7">#REF!</definedName>
    <definedName name="용접공_철도001">#REF!</definedName>
    <definedName name="용접공_철도002" localSheetId="7">#REF!</definedName>
    <definedName name="용접공_철도002">#REF!</definedName>
    <definedName name="용접공_철도011" localSheetId="7">#REF!</definedName>
    <definedName name="용접공_철도011">#REF!</definedName>
    <definedName name="용접공_철도012" localSheetId="7">#REF!</definedName>
    <definedName name="용접공_철도012">#REF!</definedName>
    <definedName name="용접공_철도982" localSheetId="7">#REF!</definedName>
    <definedName name="용접공_철도982">#REF!</definedName>
    <definedName name="용접공_철도991" localSheetId="7">#REF!</definedName>
    <definedName name="용접공_철도991">#REF!</definedName>
    <definedName name="용접공_철도992" localSheetId="7">#REF!</definedName>
    <definedName name="용접공_철도992">#REF!</definedName>
    <definedName name="용접단가" hidden="1">{#N/A,#N/A,FALSE,"표지"}</definedName>
    <definedName name="용접봉">#REF!</definedName>
    <definedName name="용접봉_입출고_관리대장">#REF!</definedName>
    <definedName name="용접식_이음">#REF!</definedName>
    <definedName name="용종2교">#REF!</definedName>
    <definedName name="용지도">#REF!</definedName>
    <definedName name="우로복사">[296]!우로복사</definedName>
    <definedName name="우리">#REF!</definedName>
    <definedName name="우리나라">#REF!</definedName>
    <definedName name="우리집">#N/A</definedName>
    <definedName name="우물통_굴착토사">#REF!</definedName>
    <definedName name="우물통굴착_리핑암">#REF!</definedName>
    <definedName name="우물통굴착_발파암">#REF!</definedName>
    <definedName name="우산" localSheetId="7">#REF!</definedName>
    <definedName name="우산">#REF!</definedName>
    <definedName name="우성교간선">[334]우성교간선!$B$5:$F$18</definedName>
    <definedName name="우수공사">#REF!</definedName>
    <definedName name="우야">#REF!</definedName>
    <definedName name="우우">#REF!</definedName>
    <definedName name="우우우우">#REF!</definedName>
    <definedName name="우측B">#REF!</definedName>
    <definedName name="우평">#REF!</definedName>
    <definedName name="우ㅜ웅" hidden="1">{#N/A,#N/A,FALSE,"부대1"}</definedName>
    <definedName name="운">#REF!</definedName>
    <definedName name="운반">#REF!</definedName>
    <definedName name="운반2" localSheetId="7">#REF!</definedName>
    <definedName name="운반2">#REF!</definedName>
    <definedName name="운반거리2">#REF!</definedName>
    <definedName name="운반거리계수">#REF!</definedName>
    <definedName name="운반구간">[207]을부담운반비!$D$5</definedName>
    <definedName name="운반비" localSheetId="7">#REF!</definedName>
    <definedName name="운반비">#REF!</definedName>
    <definedName name="운반비1">#REF!</definedName>
    <definedName name="운반차운전사">'[231]중기조종사 단위단가'!$B$5</definedName>
    <definedName name="운암" localSheetId="7">#REF!</definedName>
    <definedName name="운암">#REF!</definedName>
    <definedName name="운잔" localSheetId="7">#REF!</definedName>
    <definedName name="운잔">#REF!</definedName>
    <definedName name="운전" localSheetId="7">#REF!</definedName>
    <definedName name="운전">#REF!</definedName>
    <definedName name="운전기사">#REF!</definedName>
    <definedName name="운전사" localSheetId="7">#REF!</definedName>
    <definedName name="운전사">#REF!</definedName>
    <definedName name="운전사_기계" localSheetId="7">#REF!</definedName>
    <definedName name="운전사_기계">#REF!</definedName>
    <definedName name="운전사_기계001" localSheetId="7">#REF!</definedName>
    <definedName name="운전사_기계001">#REF!</definedName>
    <definedName name="운전사_기계002" localSheetId="7">#REF!</definedName>
    <definedName name="운전사_기계002">#REF!</definedName>
    <definedName name="운전사_기계011" localSheetId="7">#REF!</definedName>
    <definedName name="운전사_기계011">#REF!</definedName>
    <definedName name="운전사_기계012" localSheetId="7">#REF!</definedName>
    <definedName name="운전사_기계012">#REF!</definedName>
    <definedName name="운전사_기계982" localSheetId="7">#REF!</definedName>
    <definedName name="운전사_기계982">#REF!</definedName>
    <definedName name="운전사_기계991" localSheetId="7">#REF!</definedName>
    <definedName name="운전사_기계991">#REF!</definedName>
    <definedName name="운전사_기계992" localSheetId="7">#REF!</definedName>
    <definedName name="운전사_기계992">#REF!</definedName>
    <definedName name="운전사_운반">'[208]기계경비(시간당)'!$D$7</definedName>
    <definedName name="운전사_운반차" localSheetId="7">#REF!</definedName>
    <definedName name="운전사_운반차">#REF!</definedName>
    <definedName name="운전사_운반차001" localSheetId="7">#REF!</definedName>
    <definedName name="운전사_운반차001">#REF!</definedName>
    <definedName name="운전사_운반차002" localSheetId="7">#REF!</definedName>
    <definedName name="운전사_운반차002">#REF!</definedName>
    <definedName name="운전사_운반차011" localSheetId="7">#REF!</definedName>
    <definedName name="운전사_운반차011">#REF!</definedName>
    <definedName name="운전사_운반차012" localSheetId="7">#REF!</definedName>
    <definedName name="운전사_운반차012">#REF!</definedName>
    <definedName name="운전사_운반차982" localSheetId="7">#REF!</definedName>
    <definedName name="운전사_운반차982">#REF!</definedName>
    <definedName name="운전사_운반차991" localSheetId="7">#REF!</definedName>
    <definedName name="운전사_운반차991">#REF!</definedName>
    <definedName name="운전사_운반차992" localSheetId="7">#REF!</definedName>
    <definedName name="운전사_운반차992">#REF!</definedName>
    <definedName name="운전조" localSheetId="7">#REF!</definedName>
    <definedName name="운전조">#REF!</definedName>
    <definedName name="운전조수">#REF!</definedName>
    <definedName name="운진" localSheetId="7">#REF!</definedName>
    <definedName name="운진">#REF!</definedName>
    <definedName name="운호1호" localSheetId="7">#REF!</definedName>
    <definedName name="운호1호">#REF!</definedName>
    <definedName name="운호2호" localSheetId="7">#REF!</definedName>
    <definedName name="운호2호">#REF!</definedName>
    <definedName name="운호3호" localSheetId="7">#REF!</definedName>
    <definedName name="운호3호">#REF!</definedName>
    <definedName name="울경">#REF!</definedName>
    <definedName name="울노">#REF!</definedName>
    <definedName name="울사">[182]울타리!#REF!</definedName>
    <definedName name="울사급">#REF!</definedName>
    <definedName name="울운">[182]울타리!#REF!</definedName>
    <definedName name="울운반">#REF!</definedName>
    <definedName name="울재">#REF!</definedName>
    <definedName name="울타리">#REF!</definedName>
    <definedName name="웅동터널">#REF!</definedName>
    <definedName name="워">#REF!</definedName>
    <definedName name="원" localSheetId="7">#REF!</definedName>
    <definedName name="원">#REF!</definedName>
    <definedName name="원_가_계_산_서">#REF!</definedName>
    <definedName name="원가" localSheetId="7">#REF!</definedName>
    <definedName name="원가">#REF!</definedName>
    <definedName name="원가1">#N/A</definedName>
    <definedName name="원가2">#REF!</definedName>
    <definedName name="원가A">#REF!</definedName>
    <definedName name="원가가가가가가">#REF!</definedName>
    <definedName name="원가계">#REF!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#N/A</definedName>
    <definedName name="원가계산1">[335]자재단가!$A$6:$M$156</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#REF!</definedName>
    <definedName name="원가계산서">[336]자재단가!$A$6:$M$156</definedName>
    <definedName name="원가계산서2" localSheetId="7">#REF!</definedName>
    <definedName name="원가계산서2">#REF!</definedName>
    <definedName name="원가계산창">#N/A</definedName>
    <definedName name="원가교정" hidden="1">{#N/A,#N/A,FALSE,"전열산출서"}</definedName>
    <definedName name="원가수정" hidden="1">{#N/A,#N/A,FALSE,"전열산출서"}</definedName>
    <definedName name="원가총괄" localSheetId="7">[337]원가계산서!#REF!</definedName>
    <definedName name="원가총괄">[337]원가계산서!#REF!</definedName>
    <definedName name="원가표" hidden="1">{#N/A,#N/A,FALSE,"명세표"}</definedName>
    <definedName name="원가표지" localSheetId="7">[337]원가계산서!#REF!</definedName>
    <definedName name="원가표지">[337]원가계산서!#REF!</definedName>
    <definedName name="원가표지2" localSheetId="7">#REF!</definedName>
    <definedName name="원가표지2">#REF!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 localSheetId="7">#REF!</definedName>
    <definedName name="원각계ㅅ산">#REF!</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#REF!</definedName>
    <definedName name="원길이">[338]관급!#REF!</definedName>
    <definedName name="원남내역" hidden="1">#REF!</definedName>
    <definedName name="원내역서" hidden="1">{#N/A,#N/A,FALSE,"전력간선"}</definedName>
    <definedName name="원수">#REF!</definedName>
    <definedName name="원운1호" localSheetId="7">#REF!</definedName>
    <definedName name="원운1호">#REF!</definedName>
    <definedName name="원운2호" localSheetId="7">#REF!</definedName>
    <definedName name="원운2호">#REF!</definedName>
    <definedName name="원자력계장공">#REF!</definedName>
    <definedName name="원자력계장공001" localSheetId="7">#REF!</definedName>
    <definedName name="원자력계장공001">#REF!</definedName>
    <definedName name="원자력계장공002" localSheetId="7">#REF!</definedName>
    <definedName name="원자력계장공002">#REF!</definedName>
    <definedName name="원자력계장공011" localSheetId="7">#REF!</definedName>
    <definedName name="원자력계장공011">#REF!</definedName>
    <definedName name="원자력계장공012" localSheetId="7">#REF!</definedName>
    <definedName name="원자력계장공012">#REF!</definedName>
    <definedName name="원자력계장공982" localSheetId="7">#REF!</definedName>
    <definedName name="원자력계장공982">#REF!</definedName>
    <definedName name="원자력계장공991" localSheetId="7">#REF!</definedName>
    <definedName name="원자력계장공991">#REF!</definedName>
    <definedName name="원자력계장공992" localSheetId="7">#REF!</definedName>
    <definedName name="원자력계장공992">#REF!</definedName>
    <definedName name="원자력기계설치공">#REF!</definedName>
    <definedName name="원자력기계설치공001" localSheetId="7">#REF!</definedName>
    <definedName name="원자력기계설치공001">#REF!</definedName>
    <definedName name="원자력기계설치공002" localSheetId="7">#REF!</definedName>
    <definedName name="원자력기계설치공002">#REF!</definedName>
    <definedName name="원자력기계설치공011" localSheetId="7">#REF!</definedName>
    <definedName name="원자력기계설치공011">#REF!</definedName>
    <definedName name="원자력기계설치공012" localSheetId="7">#REF!</definedName>
    <definedName name="원자력기계설치공012">#REF!</definedName>
    <definedName name="원자력기계설치공982" localSheetId="7">#REF!</definedName>
    <definedName name="원자력기계설치공982">#REF!</definedName>
    <definedName name="원자력기계설치공991" localSheetId="7">#REF!</definedName>
    <definedName name="원자력기계설치공991">#REF!</definedName>
    <definedName name="원자력기계설치공992" localSheetId="7">#REF!</definedName>
    <definedName name="원자력기계설치공992">#REF!</definedName>
    <definedName name="원자력기술자">#REF!</definedName>
    <definedName name="원자력기술자001" localSheetId="7">#REF!</definedName>
    <definedName name="원자력기술자001">#REF!</definedName>
    <definedName name="원자력기술자002" localSheetId="7">#REF!</definedName>
    <definedName name="원자력기술자002">#REF!</definedName>
    <definedName name="원자력기술자011" localSheetId="7">#REF!</definedName>
    <definedName name="원자력기술자011">#REF!</definedName>
    <definedName name="원자력기술자012" localSheetId="7">#REF!</definedName>
    <definedName name="원자력기술자012">#REF!</definedName>
    <definedName name="원자력기술자982" localSheetId="7">#REF!</definedName>
    <definedName name="원자력기술자982">#REF!</definedName>
    <definedName name="원자력기술자991" localSheetId="7">#REF!</definedName>
    <definedName name="원자력기술자991">#REF!</definedName>
    <definedName name="원자력기술자992" localSheetId="7">#REF!</definedName>
    <definedName name="원자력기술자992">#REF!</definedName>
    <definedName name="원자력덕트공">#REF!</definedName>
    <definedName name="원자력덕트공001" localSheetId="7">#REF!</definedName>
    <definedName name="원자력덕트공001">#REF!</definedName>
    <definedName name="원자력덕트공002" localSheetId="7">#REF!</definedName>
    <definedName name="원자력덕트공002">#REF!</definedName>
    <definedName name="원자력덕트공011" localSheetId="7">#REF!</definedName>
    <definedName name="원자력덕트공011">#REF!</definedName>
    <definedName name="원자력덕트공012" localSheetId="7">#REF!</definedName>
    <definedName name="원자력덕트공012">#REF!</definedName>
    <definedName name="원자력덕트공982" localSheetId="7">#REF!</definedName>
    <definedName name="원자력덕트공982">#REF!</definedName>
    <definedName name="원자력덕트공991" localSheetId="7">#REF!</definedName>
    <definedName name="원자력덕트공991">#REF!</definedName>
    <definedName name="원자력덕트공992" localSheetId="7">#REF!</definedName>
    <definedName name="원자력덕트공992">#REF!</definedName>
    <definedName name="원자력배관공">#REF!</definedName>
    <definedName name="원자력배관공001" localSheetId="7">#REF!</definedName>
    <definedName name="원자력배관공001">#REF!</definedName>
    <definedName name="원자력배관공002" localSheetId="7">#REF!</definedName>
    <definedName name="원자력배관공002">#REF!</definedName>
    <definedName name="원자력배관공011" localSheetId="7">#REF!</definedName>
    <definedName name="원자력배관공011">#REF!</definedName>
    <definedName name="원자력배관공012" localSheetId="7">#REF!</definedName>
    <definedName name="원자력배관공012">#REF!</definedName>
    <definedName name="원자력배관공982" localSheetId="7">#REF!</definedName>
    <definedName name="원자력배관공982">#REF!</definedName>
    <definedName name="원자력배관공991" localSheetId="7">#REF!</definedName>
    <definedName name="원자력배관공991">#REF!</definedName>
    <definedName name="원자력배관공992" localSheetId="7">#REF!</definedName>
    <definedName name="원자력배관공992">#REF!</definedName>
    <definedName name="원자력보온공">#REF!</definedName>
    <definedName name="원자력보온공001" localSheetId="7">#REF!</definedName>
    <definedName name="원자력보온공001">#REF!</definedName>
    <definedName name="원자력보온공002" localSheetId="7">#REF!</definedName>
    <definedName name="원자력보온공002">#REF!</definedName>
    <definedName name="원자력보온공011" localSheetId="7">#REF!</definedName>
    <definedName name="원자력보온공011">#REF!</definedName>
    <definedName name="원자력보온공012" localSheetId="7">#REF!</definedName>
    <definedName name="원자력보온공012">#REF!</definedName>
    <definedName name="원자력보온공982" localSheetId="7">#REF!</definedName>
    <definedName name="원자력보온공982">#REF!</definedName>
    <definedName name="원자력보온공991" localSheetId="7">#REF!</definedName>
    <definedName name="원자력보온공991">#REF!</definedName>
    <definedName name="원자력보온공992" localSheetId="7">#REF!</definedName>
    <definedName name="원자력보온공992">#REF!</definedName>
    <definedName name="원자력용접공">#REF!</definedName>
    <definedName name="원자력용접공001" localSheetId="7">#REF!</definedName>
    <definedName name="원자력용접공001">#REF!</definedName>
    <definedName name="원자력용접공002" localSheetId="7">#REF!</definedName>
    <definedName name="원자력용접공002">#REF!</definedName>
    <definedName name="원자력용접공011" localSheetId="7">#REF!</definedName>
    <definedName name="원자력용접공011">#REF!</definedName>
    <definedName name="원자력용접공012" localSheetId="7">#REF!</definedName>
    <definedName name="원자력용접공012">#REF!</definedName>
    <definedName name="원자력용접공982" localSheetId="7">#REF!</definedName>
    <definedName name="원자력용접공982">#REF!</definedName>
    <definedName name="원자력용접공991" localSheetId="7">#REF!</definedName>
    <definedName name="원자력용접공991">#REF!</definedName>
    <definedName name="원자력용접공992" localSheetId="7">#REF!</definedName>
    <definedName name="원자력용접공992">#REF!</definedName>
    <definedName name="원자력제관공">#REF!</definedName>
    <definedName name="원자력제관공001" localSheetId="7">#REF!</definedName>
    <definedName name="원자력제관공001">#REF!</definedName>
    <definedName name="원자력제관공002" localSheetId="7">#REF!</definedName>
    <definedName name="원자력제관공002">#REF!</definedName>
    <definedName name="원자력제관공011" localSheetId="7">#REF!</definedName>
    <definedName name="원자력제관공011">#REF!</definedName>
    <definedName name="원자력제관공012" localSheetId="7">#REF!</definedName>
    <definedName name="원자력제관공012">#REF!</definedName>
    <definedName name="원자력제관공982" localSheetId="7">#REF!</definedName>
    <definedName name="원자력제관공982">#REF!</definedName>
    <definedName name="원자력제관공991" localSheetId="7">#REF!</definedName>
    <definedName name="원자력제관공991">#REF!</definedName>
    <definedName name="원자력제관공992" localSheetId="7">#REF!</definedName>
    <definedName name="원자력제관공992">#REF!</definedName>
    <definedName name="원자력케이블전공">#REF!</definedName>
    <definedName name="원자력케이블전공001" localSheetId="7">#REF!</definedName>
    <definedName name="원자력케이블전공001">#REF!</definedName>
    <definedName name="원자력케이블전공002" localSheetId="7">#REF!</definedName>
    <definedName name="원자력케이블전공002">#REF!</definedName>
    <definedName name="원자력케이블전공011" localSheetId="7">#REF!</definedName>
    <definedName name="원자력케이블전공011">#REF!</definedName>
    <definedName name="원자력케이블전공012" localSheetId="7">#REF!</definedName>
    <definedName name="원자력케이블전공012">#REF!</definedName>
    <definedName name="원자력케이블전공982" localSheetId="7">#REF!</definedName>
    <definedName name="원자력케이블전공982">#REF!</definedName>
    <definedName name="원자력케이블전공991" localSheetId="7">#REF!</definedName>
    <definedName name="원자력케이블전공991">#REF!</definedName>
    <definedName name="원자력케이블전공992" localSheetId="7">#REF!</definedName>
    <definedName name="원자력케이블전공992">#REF!</definedName>
    <definedName name="원자력특별인부">#REF!</definedName>
    <definedName name="원자력특별인부001" localSheetId="7">#REF!</definedName>
    <definedName name="원자력특별인부001">#REF!</definedName>
    <definedName name="원자력특별인부002" localSheetId="7">#REF!</definedName>
    <definedName name="원자력특별인부002">#REF!</definedName>
    <definedName name="원자력특별인부011" localSheetId="7">#REF!</definedName>
    <definedName name="원자력특별인부011">#REF!</definedName>
    <definedName name="원자력특별인부012" localSheetId="7">#REF!</definedName>
    <definedName name="원자력특별인부012">#REF!</definedName>
    <definedName name="원자력특별인부982" localSheetId="7">#REF!</definedName>
    <definedName name="원자력특별인부982">#REF!</definedName>
    <definedName name="원자력특별인부991" localSheetId="7">#REF!</definedName>
    <definedName name="원자력특별인부991">#REF!</definedName>
    <definedName name="원자력특별인부992" localSheetId="7">#REF!</definedName>
    <definedName name="원자력특별인부992">#REF!</definedName>
    <definedName name="원자력품질관리사">#REF!</definedName>
    <definedName name="원자력품질관리사001" localSheetId="7">#REF!</definedName>
    <definedName name="원자력품질관리사001">#REF!</definedName>
    <definedName name="원자력품질관리사002" localSheetId="7">#REF!</definedName>
    <definedName name="원자력품질관리사002">#REF!</definedName>
    <definedName name="원자력품질관리사011" localSheetId="7">#REF!</definedName>
    <definedName name="원자력품질관리사011">#REF!</definedName>
    <definedName name="원자력품질관리사012" localSheetId="7">#REF!</definedName>
    <definedName name="원자력품질관리사012">#REF!</definedName>
    <definedName name="원자력품질관리사982" localSheetId="7">#REF!</definedName>
    <definedName name="원자력품질관리사982">#REF!</definedName>
    <definedName name="원자력품질관리사991" localSheetId="7">#REF!</definedName>
    <definedName name="원자력품질관리사991">#REF!</definedName>
    <definedName name="원자력품질관리사992" localSheetId="7">#REF!</definedName>
    <definedName name="원자력품질관리사992">#REF!</definedName>
    <definedName name="원자력플랜트전공">#REF!</definedName>
    <definedName name="원자력플랜트전공001" localSheetId="7">#REF!</definedName>
    <definedName name="원자력플랜트전공001">#REF!</definedName>
    <definedName name="원자력플랜트전공002" localSheetId="7">#REF!</definedName>
    <definedName name="원자력플랜트전공002">#REF!</definedName>
    <definedName name="원자력플랜트전공011" localSheetId="7">#REF!</definedName>
    <definedName name="원자력플랜트전공011">#REF!</definedName>
    <definedName name="원자력플랜트전공012" localSheetId="7">#REF!</definedName>
    <definedName name="원자력플랜트전공012">#REF!</definedName>
    <definedName name="원자력플랜트전공982" localSheetId="7">#REF!</definedName>
    <definedName name="원자력플랜트전공982">#REF!</definedName>
    <definedName name="원자력플랜트전공991" localSheetId="7">#REF!</definedName>
    <definedName name="원자력플랜트전공991">#REF!</definedName>
    <definedName name="원자력플랜트전공992" localSheetId="7">#REF!</definedName>
    <definedName name="원자력플랜트전공992">#REF!</definedName>
    <definedName name="원지반경">[189]시설물!#REF!</definedName>
    <definedName name="원지반노">[189]시설물!#REF!</definedName>
    <definedName name="원지반다짐">#REF!</definedName>
    <definedName name="원지반재">[189]시설물!#REF!</definedName>
    <definedName name="원추2노무">[183]수목일위!#REF!</definedName>
    <definedName name="원추2재료">[183]수목일위!#REF!</definedName>
    <definedName name="원파고라노">[248]일위대가!$H$323</definedName>
    <definedName name="원파고라재">[248]일위대가!$J$323</definedName>
    <definedName name="원하도급">[214]시행예산!#REF!</definedName>
    <definedName name="원형1">#REF!</definedName>
    <definedName name="원형2">#REF!</definedName>
    <definedName name="월">#REF!</definedName>
    <definedName name="위">#REF!</definedName>
    <definedName name="위1">#REF!</definedName>
    <definedName name="위락경관">#REF!</definedName>
    <definedName name="위생공">[291]노무비단가!$B$2</definedName>
    <definedName name="위생공001" localSheetId="7">#REF!</definedName>
    <definedName name="위생공001">#REF!</definedName>
    <definedName name="위생공002" localSheetId="7">#REF!</definedName>
    <definedName name="위생공002">#REF!</definedName>
    <definedName name="위생공011" localSheetId="7">#REF!</definedName>
    <definedName name="위생공011">#REF!</definedName>
    <definedName name="위생공012" localSheetId="7">#REF!</definedName>
    <definedName name="위생공012">#REF!</definedName>
    <definedName name="위생공982" localSheetId="7">#REF!</definedName>
    <definedName name="위생공982">#REF!</definedName>
    <definedName name="위생공991" localSheetId="7">#REF!</definedName>
    <definedName name="위생공991">#REF!</definedName>
    <definedName name="위생공992" localSheetId="7">#REF!</definedName>
    <definedName name="위생공992">#REF!</definedName>
    <definedName name="위생공중보건">#REF!</definedName>
    <definedName name="위생보건">#REF!</definedName>
    <definedName name="위샤28">#REF!</definedName>
    <definedName name="위샤36">#REF!</definedName>
    <definedName name="위치">#N/A</definedName>
    <definedName name="위탁공사비" localSheetId="7">'[149]화재 탐지 설비'!#REF!</definedName>
    <definedName name="위탁공사비">'[149]화재 탐지 설비'!#REF!</definedName>
    <definedName name="위험물질">#REF!</definedName>
    <definedName name="위험성기준">#REF!</definedName>
    <definedName name="윈치경">[189]시설물!$J$305</definedName>
    <definedName name="윈치노">[189]시설물!$H$305</definedName>
    <definedName name="윈치재">[189]시설물!$F$305</definedName>
    <definedName name="유기질">#REF!</definedName>
    <definedName name="유도및점자수량산출" hidden="1">{#N/A,#N/A,FALSE,"골재소요량";#N/A,#N/A,FALSE,"골재소요량"}</definedName>
    <definedName name="유도및점자수량산출_중로" hidden="1">{#N/A,#N/A,FALSE,"골재소요량";#N/A,#N/A,FALSE,"골재소요량"}</definedName>
    <definedName name="유동">#REF!</definedName>
    <definedName name="유리경비">[183]수목일위!#REF!</definedName>
    <definedName name="유리공" localSheetId="7">#REF!</definedName>
    <definedName name="유리공">#REF!</definedName>
    <definedName name="유리공001" localSheetId="7">#REF!</definedName>
    <definedName name="유리공001">#REF!</definedName>
    <definedName name="유리공002" localSheetId="7">#REF!</definedName>
    <definedName name="유리공002">#REF!</definedName>
    <definedName name="유리공011" localSheetId="7">#REF!</definedName>
    <definedName name="유리공011">#REF!</definedName>
    <definedName name="유리공012" localSheetId="7">#REF!</definedName>
    <definedName name="유리공012">#REF!</definedName>
    <definedName name="유리공982" localSheetId="7">#REF!</definedName>
    <definedName name="유리공982">#REF!</definedName>
    <definedName name="유리공991" localSheetId="7">#REF!</definedName>
    <definedName name="유리공991">#REF!</definedName>
    <definedName name="유리공992" localSheetId="7">#REF!</definedName>
    <definedName name="유리공992">#REF!</definedName>
    <definedName name="유리노">[182]시설물일위!#REF!</definedName>
    <definedName name="유리노무">[183]수목일위!#REF!</definedName>
    <definedName name="유리알버드">'[186]단가 및 재료비'!$S$143</definedName>
    <definedName name="유리재">[182]시설물일위!#REF!</definedName>
    <definedName name="유리재료">[183]수목일위!#REF!</definedName>
    <definedName name="유수동식물">#REF!</definedName>
    <definedName name="유압식백호우0.4경비">[186]중기사용료산출근거!$G$215</definedName>
    <definedName name="유압식백호우0.4노무비">[186]중기사용료산출근거!$G$219</definedName>
    <definedName name="유압식백호우0.4재료비">[186]중기사용료산출근거!$G$223</definedName>
    <definedName name="유유">[191]!Macro12</definedName>
    <definedName name="유정협" hidden="1">{#N/A,#N/A,TRUE,"토적및재료집계";#N/A,#N/A,TRUE,"토적및재료집계";#N/A,#N/A,TRUE,"단위량"}</definedName>
    <definedName name="유지관리비" hidden="1">#REF!</definedName>
    <definedName name="유지보수">#REF!</definedName>
    <definedName name="유지보수1">#REF!</definedName>
    <definedName name="유출B">#REF!</definedName>
    <definedName name="유출B1">#REF!</definedName>
    <definedName name="유카">[119]단가!$A$153</definedName>
    <definedName name="유카4노무">[183]수목일위!#REF!</definedName>
    <definedName name="유카4재료">[183]수목일위!#REF!</definedName>
    <definedName name="유카5노무">[183]수목일위!#REF!</definedName>
    <definedName name="유카5재료">[183]수목일위!#REF!</definedName>
    <definedName name="유효">[293]종배수관!$H$21</definedName>
    <definedName name="유ㅠ유융" hidden="1">{#N/A,#N/A,FALSE,"부대2"}</definedName>
    <definedName name="육리1호" localSheetId="7">#REF!</definedName>
    <definedName name="육리1호">#REF!</definedName>
    <definedName name="육리2호" localSheetId="7">#REF!</definedName>
    <definedName name="육리2호">#REF!</definedName>
    <definedName name="육상동식물">#REF!</definedName>
    <definedName name="육상면정리및청소">#REF!</definedName>
    <definedName name="육수동식물">#REF!</definedName>
    <definedName name="육체적작업부담작업의어려움">#REF!</definedName>
    <definedName name="윤">#REF!</definedName>
    <definedName name="율">[339]투찰내역!$B$2:$M$643</definedName>
    <definedName name="융착성도료청색">'[186]단가 및 재료비'!$S$215</definedName>
    <definedName name="으으">[191]!Macro14</definedName>
    <definedName name="은산1호" localSheetId="7">#REF!</definedName>
    <definedName name="은산1호">#REF!</definedName>
    <definedName name="은산2호" localSheetId="7">#REF!</definedName>
    <definedName name="은산2호">#REF!</definedName>
    <definedName name="은산3호" localSheetId="7">#REF!</definedName>
    <definedName name="은산3호">#REF!</definedName>
    <definedName name="은산4호" localSheetId="7">#REF!</definedName>
    <definedName name="은산4호">#REF!</definedName>
    <definedName name="은행12">[119]단가!$A$118</definedName>
    <definedName name="은행15">[119]단가!$A$117</definedName>
    <definedName name="은행6">[119]단가!$A$120</definedName>
    <definedName name="은행8">[119]단가!$A$119</definedName>
    <definedName name="은행나무">#REF!</definedName>
    <definedName name="을" localSheetId="7">#REF!</definedName>
    <definedName name="을">#REF!</definedName>
    <definedName name="을1">#REF!</definedName>
    <definedName name="을1a">#REF!</definedName>
    <definedName name="을1b">#REF!</definedName>
    <definedName name="을부담품목별중량계">[207]운반비산출!$E$25</definedName>
    <definedName name="을지로">#N/A</definedName>
    <definedName name="을지양식">[340]내역!#REF!</definedName>
    <definedName name="음향산출">#REF!</definedName>
    <definedName name="응집지">'[229]내역서(토목)'!#REF!</definedName>
    <definedName name="의" hidden="1">{#N/A,#N/A,FALSE,"운반시간"}</definedName>
    <definedName name="의영">[0]!ㅁㄴㄹㅇㄹ</definedName>
    <definedName name="의장본관내역">#REF!</definedName>
    <definedName name="이" localSheetId="7">#REF!</definedName>
    <definedName name="이">#REF!</definedName>
    <definedName name="이______________윤">#REF!</definedName>
    <definedName name="이______전______비">#REF!</definedName>
    <definedName name="이가" localSheetId="7" hidden="1">{"'Firr(선)'!$AS$1:$AY$62","'Firr(사)'!$AS$1:$AY$62","'Firr(회)'!$AS$1:$AY$62","'Firr(선)'!$L$1:$V$62","'Firr(사)'!$L$1:$V$62","'Firr(회)'!$L$1:$V$62"}</definedName>
    <definedName name="이가" hidden="1">{"'Firr(선)'!$AS$1:$AY$62","'Firr(사)'!$AS$1:$AY$62","'Firr(회)'!$AS$1:$AY$62","'Firr(선)'!$L$1:$V$62","'Firr(사)'!$L$1:$V$62","'Firr(회)'!$L$1:$V$62"}</definedName>
    <definedName name="이각">[189]단가!$A$23</definedName>
    <definedName name="이각B형">#REF!</definedName>
    <definedName name="이각노">#REF!</definedName>
    <definedName name="이각재">#REF!</definedName>
    <definedName name="이각지주목">#REF!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'[341]2공구산출내역'!$F$174</definedName>
    <definedName name="이공구산재보험료">#REF!</definedName>
    <definedName name="이공구안전관리비">#REF!</definedName>
    <definedName name="이공구이윤">#REF!</definedName>
    <definedName name="이공구일반관리비">#REF!</definedName>
    <definedName name="이공구품질관리비">'[341]1,2공구원가계산서'!$D$31</definedName>
    <definedName name="이광훈11" hidden="1">{#N/A,#N/A,FALSE,"명세표"}</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4" hidden="1">{#N/A,#N/A,FALSE,"명세표"}</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동">[0]!외주견적의뢰</definedName>
    <definedName name="이뒤로는_프린터_하지마">#REF!</definedName>
    <definedName name="이라라랄">#REF!</definedName>
    <definedName name="이런">BlankMacro1</definedName>
    <definedName name="이름" localSheetId="7">#REF!</definedName>
    <definedName name="이름">#REF!</definedName>
    <definedName name="이름1" hidden="1">{#N/A,#N/A,FALSE,"명세표"}</definedName>
    <definedName name="이름아름" hidden="1">{#N/A,#N/A,FALSE,"명세표"}</definedName>
    <definedName name="이름을_입력하시">'[342]2'!#REF!</definedName>
    <definedName name="이름충돌">#REF!</definedName>
    <definedName name="이름표" localSheetId="7" hidden="1">{#N/A,#N/A,FALSE,"단가표지"}</definedName>
    <definedName name="이름표" hidden="1">{#N/A,#N/A,FALSE,"단가표지"}</definedName>
    <definedName name="이릉" localSheetId="7" hidden="1">#REF!</definedName>
    <definedName name="이릉" hidden="1">#REF!</definedName>
    <definedName name="이삼">#REF!</definedName>
    <definedName name="이상">#REF!</definedName>
    <definedName name="이상하다">#REF!</definedName>
    <definedName name="이성" hidden="1">{#N/A,#N/A,FALSE,"골재소요량";#N/A,#N/A,FALSE,"골재소요량"}</definedName>
    <definedName name="이성진" hidden="1">{#N/A,#N/A,FALSE,"조골재"}</definedName>
    <definedName name="이성희" localSheetId="7">#REF!</definedName>
    <definedName name="이성희">#REF!</definedName>
    <definedName name="이식">#REF!</definedName>
    <definedName name="이월32">#REF!</definedName>
    <definedName name="이윤" localSheetId="7">#REF!</definedName>
    <definedName name="이윤">#REF!</definedName>
    <definedName name="利潤">#REF!</definedName>
    <definedName name="이윤_산식">#REF!</definedName>
    <definedName name="이윤1">#REF!</definedName>
    <definedName name="이윤2">#REF!</definedName>
    <definedName name="이윤4">#REF!</definedName>
    <definedName name="이윤요율">#REF!</definedName>
    <definedName name="이윤요율_변경">#REF!</definedName>
    <definedName name="이윤율">#REF!</definedName>
    <definedName name="이을">[0]!BlankMacro1</definedName>
    <definedName name="이음용접소모재">#REF!</definedName>
    <definedName name="이음용접시간">#REF!</definedName>
    <definedName name="이읍">#N/A</definedName>
    <definedName name="이이">[191]!Macro10</definedName>
    <definedName name="이이이">#REF!</definedName>
    <definedName name="이인호" localSheetId="7">[343]가로등기초!#REF!</definedName>
    <definedName name="이인호">[343]가로등기초!#REF!</definedName>
    <definedName name="이전화면">[0]!이전화면</definedName>
    <definedName name="이전화면1">[0]!이전화면1</definedName>
    <definedName name="이점오">#REF!</definedName>
    <definedName name="이정" hidden="1">{#N/A,#N/A,FALSE,"2~8번"}</definedName>
    <definedName name="이정표" hidden="1">{#N/A,#N/A,FALSE,"이정표"}</definedName>
    <definedName name="이종구" hidden="1">{#N/A,#N/A,FALSE,"배수1"}</definedName>
    <definedName name="이종훈" hidden="1">[196]전기!$A$4:$A$163</definedName>
    <definedName name="이지홍">[0]!이지홍</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태리">#REF!</definedName>
    <definedName name="이태리2">#REF!</definedName>
    <definedName name="이태리라">#REF!</definedName>
    <definedName name="이토_배관물량">#REF!</definedName>
    <definedName name="이토변실">#REF!</definedName>
    <definedName name="이현구">#REF!</definedName>
    <definedName name="이형관">[140]DATE!$B$24:$B$85</definedName>
    <definedName name="이형우" localSheetId="7">#REF!</definedName>
    <definedName name="이형우">#REF!</definedName>
    <definedName name="이형진">[0]!이형진</definedName>
    <definedName name="이후">#REF!</definedName>
    <definedName name="이ㅏㄴ러">#REF!</definedName>
    <definedName name="이ㅓㄻ" hidden="1">{#N/A,#N/A,FALSE,"명세표"}</definedName>
    <definedName name="이ㅗㄴㄹㅇ" hidden="1">{#N/A,#N/A,FALSE,"명세표"}</definedName>
    <definedName name="인N">#REF!</definedName>
    <definedName name="인가번호" localSheetId="7">#REF!</definedName>
    <definedName name="인가번호">#REF!</definedName>
    <definedName name="인건">#REF!</definedName>
    <definedName name="인건비" localSheetId="7">#REF!</definedName>
    <definedName name="인건비">#REF!</definedName>
    <definedName name="인건비1">#REF!</definedName>
    <definedName name="인건비및수당">#REF!</definedName>
    <definedName name="인건비산출전관방송">BlankMacro1</definedName>
    <definedName name="인공" localSheetId="7">#REF!</definedName>
    <definedName name="인공">#REF!</definedName>
    <definedName name="인공1" localSheetId="7">#REF!</definedName>
    <definedName name="인공1">#REF!</definedName>
    <definedName name="인공산출">#REF!</definedName>
    <definedName name="인공산출1" hidden="1">{#N/A,#N/A,FALSE,"명세표"}</definedName>
    <definedName name="인공산출서">#REF!</definedName>
    <definedName name="인구">#REF!</definedName>
    <definedName name="인동덩쿨">#REF!</definedName>
    <definedName name="인력터파기">#REF!</definedName>
    <definedName name="인버트두께">#REF!</definedName>
    <definedName name="인부">[277]노임!$E$45</definedName>
    <definedName name="인부명">#REF!</definedName>
    <definedName name="인상익" localSheetId="7">BlankMacro1</definedName>
    <definedName name="인상익">BlankMacro1</definedName>
    <definedName name="인쇄">[296]!인쇄</definedName>
    <definedName name="인쇄비">#REF!</definedName>
    <definedName name="인쇄양식">#N/A</definedName>
    <definedName name="인쇄양식1">#N/A</definedName>
    <definedName name="인쇄양식2">[0]!인쇄양식2</definedName>
    <definedName name="인쇄영역" localSheetId="7">#REF!</definedName>
    <definedName name="인쇄영역">#REF!</definedName>
    <definedName name="인쇄영역2" localSheetId="7">#REF!</definedName>
    <definedName name="인쇄영역2">#REF!</definedName>
    <definedName name="인쇄하기">[0]!인쇄하기</definedName>
    <definedName name="인슐레이타">#REF!</definedName>
    <definedName name="인원">[29]견적!#REF!</definedName>
    <definedName name="인입" localSheetId="7">#REF!</definedName>
    <definedName name="인입">#REF!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허가">#REF!</definedName>
    <definedName name="인호" localSheetId="7">#REF!</definedName>
    <definedName name="인호">#REF!</definedName>
    <definedName name="일">BlankMacro1</definedName>
    <definedName name="일__반___관__리__비">#REF!</definedName>
    <definedName name="일B0.6">#REF!</definedName>
    <definedName name="일B6">#REF!</definedName>
    <definedName name="일각">[189]단가!$A$27</definedName>
    <definedName name="일공구가설">#REF!</definedName>
    <definedName name="일공구가설비">'[341]1,2공구원가계산서'!$D$12</definedName>
    <definedName name="일공구간노">[326]원가서!$D$4</definedName>
    <definedName name="일공구간접노무비">'[341]1,2공구원가계산서'!$D$5</definedName>
    <definedName name="일공구공사">[326]원가서!$D$17</definedName>
    <definedName name="일공구관급">#REF!</definedName>
    <definedName name="일공구기타경">[326]원가서!$D$10</definedName>
    <definedName name="일공구기타경비">'[341]1,2공구원가계산서'!$D$11</definedName>
    <definedName name="일공구부가">[344]산출내역서!#REF!</definedName>
    <definedName name="일공구부가가치세">'[341]1공구산출내역서'!$F$745</definedName>
    <definedName name="일공구산재">[326]원가서!$D$8</definedName>
    <definedName name="일공구산재보험료">'[341]1,2공구원가계산서'!$D$9</definedName>
    <definedName name="일공구안전관리비">'[341]1,2공구원가계산서'!$D$10</definedName>
    <definedName name="일공구이윤">'[341]1,2공구원가계산서'!$D$17</definedName>
    <definedName name="일공구일반">[326]원가서!$D$15</definedName>
    <definedName name="일공구일반관리비">'[341]1,2공구원가계산서'!$D$16</definedName>
    <definedName name="일공구직영비">#REF!</definedName>
    <definedName name="일공구품질">[326]원가서!$D$12</definedName>
    <definedName name="일공구품질관리비">'[341]1,2공구원가계산서'!$D$13</definedName>
    <definedName name="일관">#REF!</definedName>
    <definedName name="일기" localSheetId="7">[345]일위대가!#REF!</definedName>
    <definedName name="일기">[345]일위대가!#REF!</definedName>
    <definedName name="일대" localSheetId="7">#REF!</definedName>
    <definedName name="일대">#REF!</definedName>
    <definedName name="일만">ErrorHandler_1</definedName>
    <definedName name="일반">#REF!</definedName>
    <definedName name="일반C부하" hidden="1">{#N/A,#N/A,FALSE,"전력간선"}</definedName>
    <definedName name="일반격벽갯수">#REF!</definedName>
    <definedName name="일반격벽상부높이">#REF!</definedName>
    <definedName name="일반격벽중간높이">#REF!</definedName>
    <definedName name="일반격벽폭">#REF!</definedName>
    <definedName name="일반격벽하부높이">#REF!</definedName>
    <definedName name="일반관리비" localSheetId="7">#REF!</definedName>
    <definedName name="일반관리비">#REF!</definedName>
    <definedName name="一般管理費">#REF!</definedName>
    <definedName name="일반관리비_산식">#REF!</definedName>
    <definedName name="일반관리비1">#REF!</definedName>
    <definedName name="일반관리비2">#REF!</definedName>
    <definedName name="일반관리비4">#REF!</definedName>
    <definedName name="일반관리비요율">#REF!</definedName>
    <definedName name="일반관리비요율_변경">#REF!</definedName>
    <definedName name="일반관리비율">#REF!</definedName>
    <definedName name="일반부" hidden="1">{#N/A,#N/A,FALSE,"조골재"}</definedName>
    <definedName name="일반부_1" hidden="1">{#N/A,#N/A,FALSE,"조골재"}</definedName>
    <definedName name="일반수량931">ErrorHandler_1</definedName>
    <definedName name="일반수량표지2">ErrorHandler_1</definedName>
    <definedName name="일반율">#REF!</definedName>
    <definedName name="일반집계">#REF!</definedName>
    <definedName name="일반통신설비" localSheetId="7">#REF!</definedName>
    <definedName name="일반통신설비">#REF!</definedName>
    <definedName name="일반할증">#REF!</definedName>
    <definedName name="일본">#REF!</definedName>
    <definedName name="일산신도시">[346]일위대가!$A$4:$M$38</definedName>
    <definedName name="일양">[29]견적!#REF!</definedName>
    <definedName name="일용노무비_지급명세서">#REF!</definedName>
    <definedName name="일워1" localSheetId="7">[345]일위대가!#REF!</definedName>
    <definedName name="일워1">[345]일위대가!#REF!</definedName>
    <definedName name="일위" localSheetId="7">#REF!</definedName>
    <definedName name="일위">#REF!</definedName>
    <definedName name="일위1" localSheetId="7">#REF!</definedName>
    <definedName name="일위1">#REF!</definedName>
    <definedName name="일위2">#REF!,#REF!</definedName>
    <definedName name="일위규격">#REF!</definedName>
    <definedName name="일위규격매크로">[315]!일위규격매크로</definedName>
    <definedName name="일위노임">#REF!</definedName>
    <definedName name="일위단가">#REF!</definedName>
    <definedName name="일위대가" localSheetId="7">#REF!</definedName>
    <definedName name="일위대가">#REF!</definedName>
    <definedName name="일위대가_1">#REF!</definedName>
    <definedName name="일위대가_2">#REF!</definedName>
    <definedName name="일위대가1" localSheetId="7">#REF!</definedName>
    <definedName name="일위대가1">#REF!</definedName>
    <definedName name="일위대가11" localSheetId="7">#REF!</definedName>
    <definedName name="일위대가11">#REF!</definedName>
    <definedName name="일위대가2">#REF!</definedName>
    <definedName name="일위대가목록">#REF!</definedName>
    <definedName name="일위대가서">#REF!,#REF!</definedName>
    <definedName name="일위대가음향">#REF!</definedName>
    <definedName name="일위대가집계표" localSheetId="7">#REF!</definedName>
    <definedName name="일위대가집계표">#REF!</definedName>
    <definedName name="일위대가표" localSheetId="7">#REF!</definedName>
    <definedName name="일위대가표">#REF!</definedName>
    <definedName name="일위댓가" hidden="1">{#N/A,#N/A,FALSE,"전력간선"}</definedName>
    <definedName name="일위댓가301" hidden="1">{#N/A,#N/A,FALSE,"전력간선"}</definedName>
    <definedName name="일위댜">#REF!,#REF!</definedName>
    <definedName name="일위목록">[347]일위목록!$A$6:$J$62</definedName>
    <definedName name="일위목록2">#REF!</definedName>
    <definedName name="일위목차규격">#REF!</definedName>
    <definedName name="일위산출" localSheetId="7">#REF!</definedName>
    <definedName name="일위산출">#REF!</definedName>
    <definedName name="일위산출1" localSheetId="7">#REF!</definedName>
    <definedName name="일위산출1">#REF!</definedName>
    <definedName name="일위집계표">#REF!</definedName>
    <definedName name="일위총괄" localSheetId="7">#REF!</definedName>
    <definedName name="일위총괄">#REF!</definedName>
    <definedName name="일위코드입력매크로">[315]!일위코드입력매크로</definedName>
    <definedName name="일위표">#REF!</definedName>
    <definedName name="일위항목" localSheetId="7">#REF!</definedName>
    <definedName name="일위항목">#REF!</definedName>
    <definedName name="일위호표" localSheetId="7">[348]일위대가!#REF!</definedName>
    <definedName name="일위호표">[348]일위대가!#REF!</definedName>
    <definedName name="일위화면복귀매크로">[315]!일위화면복귀매크로</definedName>
    <definedName name="일의01" localSheetId="7">[270]직노!#REF!</definedName>
    <definedName name="일의01">[270]직노!#REF!</definedName>
    <definedName name="일자">#REF!</definedName>
    <definedName name="일점오">#REF!</definedName>
    <definedName name="일제">#REF!</definedName>
    <definedName name="일조장해">#REF!</definedName>
    <definedName name="일집" hidden="1">#REF!</definedName>
    <definedName name="일토">#REF!</definedName>
    <definedName name="읾" hidden="1">{#N/A,#N/A,FALSE,"명세표"}</definedName>
    <definedName name="임">#REF!</definedName>
    <definedName name="임금">#REF!</definedName>
    <definedName name="임ㄴ">{"'공사부문'!$A$6:$A$32"}</definedName>
    <definedName name="임시1" hidden="1">{#N/A,#N/A,FALSE,"전력간선"}</definedName>
    <definedName name="임시2" hidden="1">{#N/A,#N/A,FALSE,"전력간선"}</definedName>
    <definedName name="임직" hidden="1">#REF!</definedName>
    <definedName name="입구250NH조도기여">#REF!</definedName>
    <definedName name="입구400NH조도기여">#REF!</definedName>
    <definedName name="입구NH조도기여">[232]금광1터널!$D$85</definedName>
    <definedName name="입구NH휘도기여">[232]금광1터널!$E$85</definedName>
    <definedName name="입구형광조도기여">[232]금광1터널!$D$82</definedName>
    <definedName name="입구형광휘도기여">[232]금광1터널!$E$82</definedName>
    <definedName name="입력">#REF!,#REF!,#REF!,#REF!,#REF!,#REF!,#REF!,#REF!,#REF!,#REF!,#REF!,#REF!</definedName>
    <definedName name="입력값">#REF!</definedName>
    <definedName name="입력선택">[29]견적!#REF!</definedName>
    <definedName name="입력현황1" hidden="1">{#N/A,#N/A,FALSE,"DAOCM 2차 검토"}</definedName>
    <definedName name="입안1호" localSheetId="7">#REF!</definedName>
    <definedName name="입안1호">#REF!</definedName>
    <definedName name="입안2호" localSheetId="7">#REF!</definedName>
    <definedName name="입안2호">#REF!</definedName>
    <definedName name="입안3호" localSheetId="7">#REF!</definedName>
    <definedName name="입안3호">#REF!</definedName>
    <definedName name="입안4호" localSheetId="7">#REF!</definedName>
    <definedName name="입안4호">#REF!</definedName>
    <definedName name="입안기존2" localSheetId="7">#REF!</definedName>
    <definedName name="입안기존2">#REF!</definedName>
    <definedName name="입장천교" hidden="1">{#N/A,#N/A,FALSE,"조골재"}</definedName>
    <definedName name="입찰견적초청현황">[0]!입찰견적초청현황</definedName>
    <definedName name="입찰내역">#REF!</definedName>
    <definedName name="입출단위구간">[232]금광1터널!$B$91</definedName>
    <definedName name="ㅈ">#N/A</definedName>
    <definedName name="ㅈ56ㅕ" hidden="1">{"'용역비'!$A$4:$C$8"}</definedName>
    <definedName name="ㅈㄱ" hidden="1">{#N/A,#N/A,FALSE,"조골재"}</definedName>
    <definedName name="ㅈㄱ_1" hidden="1">{#N/A,#N/A,FALSE,"조골재"}</definedName>
    <definedName name="ㅈㄴ" hidden="1">{#N/A,#N/A,FALSE,"명세표"}</definedName>
    <definedName name="ㅈㄴㅁ" hidden="1">{#N/A,#N/A,FALSE,"명세표"}</definedName>
    <definedName name="ㅈㄴㅇㄹ" hidden="1">{#N/A,#N/A,FALSE,"명세표"}</definedName>
    <definedName name="ㅈㄴ앙ㄹㄹ">#N/A</definedName>
    <definedName name="ㅈㄴㅌ">#REF!</definedName>
    <definedName name="ㅈㄷ">[15]XXXXXX!$H$2</definedName>
    <definedName name="ㅈㄷ5ㅅㄱ">#REF!</definedName>
    <definedName name="ㅈㄷㄱㄷㄱㄷ" hidden="1">{"'용역비'!$A$4:$C$8"}</definedName>
    <definedName name="ㅈㄷㄱㄷㅈㄱㄷㅈ" hidden="1">{#N/A,#N/A,FALSE,"표지목차"}</definedName>
    <definedName name="ㅈㄷㄹㅇ" hidden="1">{#N/A,#N/A,FALSE,"명세표"}</definedName>
    <definedName name="ㅈㄷㄹㅈㄷㄹ" hidden="1">{#N/A,#N/A,FALSE,"명세표"}</definedName>
    <definedName name="ㅈㄷㄻ" hidden="1">{#N/A,#N/A,FALSE,"명세표"}</definedName>
    <definedName name="ㅈㄷㅀ" hidden="1">{#N/A,#N/A,FALSE,"명세표"}</definedName>
    <definedName name="ㅈㄷㅁㄹㅇ" hidden="1">{#N/A,#N/A,FALSE,"명세표"}</definedName>
    <definedName name="ㅈㄷㅂㄹ">#REF!</definedName>
    <definedName name="ㅈㄷㅇ" hidden="1">{#N/A,#N/A,FALSE,"명세표"}</definedName>
    <definedName name="ㅈㄷㅇㄴ" hidden="1">{#N/A,#N/A,FALSE,"명세표"}</definedName>
    <definedName name="ㅈㄷㅇㄹ" hidden="1">{#N/A,#N/A,FALSE,"명세표"}</definedName>
    <definedName name="ㅈㄷㅈㄷ" localSheetId="7">#REF!</definedName>
    <definedName name="ㅈㄷㅈㄷ">#REF!</definedName>
    <definedName name="ㅈㄷㅈㅈㄷ" hidden="1">{#N/A,#N/A,FALSE,"포장1";#N/A,#N/A,FALSE,"포장1"}</definedName>
    <definedName name="ㅈㄷㅎㄹ" hidden="1">{#N/A,#N/A,FALSE,"명세표"}</definedName>
    <definedName name="ㅈㄷㅎㅇ" hidden="1">{#N/A,#N/A,FALSE,"명세표"}</definedName>
    <definedName name="ㅈㅁ">#REF!</definedName>
    <definedName name="ㅈㅁㅇㅎ" hidden="1">{#N/A,#N/A,FALSE,"명세표"}</definedName>
    <definedName name="ㅈㅂㄷ">#REF!</definedName>
    <definedName name="ㅈㅂㄷㄹ">#REF!</definedName>
    <definedName name="ㅈㅂㅇㅈ">#REF!,#REF!</definedName>
    <definedName name="ㅈㅇ" hidden="1">{"'용역비'!$A$4:$C$8"}</definedName>
    <definedName name="ㅈㅇㄴㄹ" hidden="1">{#N/A,#N/A,FALSE,"명세표"}</definedName>
    <definedName name="ㅈㅇㅀ" hidden="1">{#N/A,#N/A,FALSE,"명세표"}</definedName>
    <definedName name="ㅈㅈ">#REF!</definedName>
    <definedName name="ㅈㅈㅈ" hidden="1">{#N/A,#N/A,TRUE,"토적및재료집계";#N/A,#N/A,TRUE,"토적및재료집계";#N/A,#N/A,TRUE,"단위량"}</definedName>
    <definedName name="ㅈㅈㅈㅈ">#N/A</definedName>
    <definedName name="ㅈㅈㅈㅈㅈ" hidden="1">{#N/A,#N/A,FALSE,"명세표"}</definedName>
    <definedName name="ㅈㅈㅈㅈㅈㅈ" hidden="1">{"'용역비'!$A$4:$C$8"}</definedName>
    <definedName name="ㅈㅈㅈㅈㅈㅈㅈㅈㅈ">#REF!,#REF!,#REF!</definedName>
    <definedName name="ㅈㅎㄷ" hidden="1">{#N/A,#N/A,FALSE,"구조1"}</definedName>
    <definedName name="자" localSheetId="7">BlankMacro1</definedName>
    <definedName name="자">BlankMacro1</definedName>
    <definedName name="자_트">#REF!</definedName>
    <definedName name="자1" localSheetId="7">[349]자재단가비교표!#REF!</definedName>
    <definedName name="자1">[349]자재단가비교표!#REF!</definedName>
    <definedName name="자10" localSheetId="7">[349]자재단가비교표!#REF!</definedName>
    <definedName name="자10">[349]자재단가비교표!#REF!</definedName>
    <definedName name="자11" localSheetId="7">[349]자재단가비교표!#REF!</definedName>
    <definedName name="자11">[349]자재단가비교표!#REF!</definedName>
    <definedName name="자12" localSheetId="7">[349]자재단가비교표!#REF!</definedName>
    <definedName name="자12">[349]자재단가비교표!#REF!</definedName>
    <definedName name="자13" localSheetId="7">[349]자재단가비교표!#REF!</definedName>
    <definedName name="자13">[349]자재단가비교표!#REF!</definedName>
    <definedName name="자14" localSheetId="7">[349]자재단가비교표!#REF!</definedName>
    <definedName name="자14">[349]자재단가비교표!#REF!</definedName>
    <definedName name="자15" localSheetId="7">[349]자재단가비교표!#REF!</definedName>
    <definedName name="자15">[349]자재단가비교표!#REF!</definedName>
    <definedName name="자16" localSheetId="7">[349]자재단가비교표!#REF!</definedName>
    <definedName name="자16">[349]자재단가비교표!#REF!</definedName>
    <definedName name="자17" localSheetId="7">[349]자재단가비교표!#REF!</definedName>
    <definedName name="자17">[349]자재단가비교표!#REF!</definedName>
    <definedName name="자18" localSheetId="7">[349]자재단가비교표!#REF!</definedName>
    <definedName name="자18">[349]자재단가비교표!#REF!</definedName>
    <definedName name="자19" localSheetId="7">[349]자재단가비교표!#REF!</definedName>
    <definedName name="자19">[349]자재단가비교표!#REF!</definedName>
    <definedName name="자2" localSheetId="7">[349]자재단가비교표!#REF!</definedName>
    <definedName name="자2">[349]자재단가비교표!#REF!</definedName>
    <definedName name="자20" localSheetId="7">[349]자재단가비교표!#REF!</definedName>
    <definedName name="자20">[349]자재단가비교표!#REF!</definedName>
    <definedName name="자21" localSheetId="7">[349]자재단가비교표!#REF!</definedName>
    <definedName name="자21">[349]자재단가비교표!#REF!</definedName>
    <definedName name="자22" localSheetId="7">[349]자재단가비교표!#REF!</definedName>
    <definedName name="자22">[349]자재단가비교표!#REF!</definedName>
    <definedName name="자23" localSheetId="7">[349]자재단가비교표!#REF!</definedName>
    <definedName name="자23">[349]자재단가비교표!#REF!</definedName>
    <definedName name="자24" localSheetId="7">[349]자재단가비교표!#REF!</definedName>
    <definedName name="자24">[349]자재단가비교표!#REF!</definedName>
    <definedName name="자25" localSheetId="7">[349]자재단가비교표!#REF!</definedName>
    <definedName name="자25">[349]자재단가비교표!#REF!</definedName>
    <definedName name="자26" localSheetId="7">[349]자재단가비교표!#REF!</definedName>
    <definedName name="자26">[349]자재단가비교표!#REF!</definedName>
    <definedName name="자27" localSheetId="7">[349]자재단가비교표!#REF!</definedName>
    <definedName name="자27">[349]자재단가비교표!#REF!</definedName>
    <definedName name="자28" localSheetId="7">[349]자재단가비교표!#REF!</definedName>
    <definedName name="자28">[349]자재단가비교표!#REF!</definedName>
    <definedName name="자29" localSheetId="7">[349]자재단가비교표!#REF!</definedName>
    <definedName name="자29">[349]자재단가비교표!#REF!</definedName>
    <definedName name="자3" localSheetId="7">[349]자재단가비교표!#REF!</definedName>
    <definedName name="자3">[349]자재단가비교표!#REF!</definedName>
    <definedName name="자30" localSheetId="7">[349]자재단가비교표!#REF!</definedName>
    <definedName name="자30">[349]자재단가비교표!#REF!</definedName>
    <definedName name="자31" localSheetId="7">[349]자재단가비교표!#REF!</definedName>
    <definedName name="자31">[349]자재단가비교표!#REF!</definedName>
    <definedName name="자32" localSheetId="7">[349]자재단가비교표!#REF!</definedName>
    <definedName name="자32">[349]자재단가비교표!#REF!</definedName>
    <definedName name="자33" localSheetId="7">[349]자재단가비교표!#REF!</definedName>
    <definedName name="자33">[349]자재단가비교표!#REF!</definedName>
    <definedName name="자34" localSheetId="7">[349]자재단가비교표!#REF!</definedName>
    <definedName name="자34">[349]자재단가비교표!#REF!</definedName>
    <definedName name="자35" localSheetId="7">[349]자재단가비교표!#REF!</definedName>
    <definedName name="자35">[349]자재단가비교표!#REF!</definedName>
    <definedName name="자36" localSheetId="7">[349]자재단가비교표!#REF!</definedName>
    <definedName name="자36">[349]자재단가비교표!#REF!</definedName>
    <definedName name="자37" localSheetId="7">[349]자재단가비교표!#REF!</definedName>
    <definedName name="자37">[349]자재단가비교표!#REF!</definedName>
    <definedName name="자38" localSheetId="7">[349]자재단가비교표!#REF!</definedName>
    <definedName name="자38">[349]자재단가비교표!#REF!</definedName>
    <definedName name="자39" localSheetId="7">[349]자재단가비교표!#REF!</definedName>
    <definedName name="자39">[349]자재단가비교표!#REF!</definedName>
    <definedName name="자4" localSheetId="7">[349]자재단가비교표!#REF!</definedName>
    <definedName name="자4">[349]자재단가비교표!#REF!</definedName>
    <definedName name="자40" localSheetId="7">[349]자재단가비교표!#REF!</definedName>
    <definedName name="자40">[349]자재단가비교표!#REF!</definedName>
    <definedName name="자41" localSheetId="7">[349]자재단가비교표!#REF!</definedName>
    <definedName name="자41">[349]자재단가비교표!#REF!</definedName>
    <definedName name="자42" localSheetId="7">[349]자재단가비교표!#REF!</definedName>
    <definedName name="자42">[349]자재단가비교표!#REF!</definedName>
    <definedName name="자43" localSheetId="7">[349]자재단가비교표!#REF!</definedName>
    <definedName name="자43">[349]자재단가비교표!#REF!</definedName>
    <definedName name="자44" localSheetId="7">[349]자재단가비교표!#REF!</definedName>
    <definedName name="자44">[349]자재단가비교표!#REF!</definedName>
    <definedName name="자45" localSheetId="7">[349]자재단가비교표!#REF!</definedName>
    <definedName name="자45">[349]자재단가비교표!#REF!</definedName>
    <definedName name="자46" localSheetId="7">[349]자재단가비교표!#REF!</definedName>
    <definedName name="자46">[349]자재단가비교표!#REF!</definedName>
    <definedName name="자47" localSheetId="7">[349]자재단가비교표!#REF!</definedName>
    <definedName name="자47">[349]자재단가비교표!#REF!</definedName>
    <definedName name="자48" localSheetId="7">[349]자재단가비교표!#REF!</definedName>
    <definedName name="자48">[349]자재단가비교표!#REF!</definedName>
    <definedName name="자49" localSheetId="7">[349]자재단가비교표!#REF!</definedName>
    <definedName name="자49">[349]자재단가비교표!#REF!</definedName>
    <definedName name="자5" localSheetId="7">[349]자재단가비교표!#REF!</definedName>
    <definedName name="자5">[349]자재단가비교표!#REF!</definedName>
    <definedName name="자50" localSheetId="7">[349]자재단가비교표!#REF!</definedName>
    <definedName name="자50">[349]자재단가비교표!#REF!</definedName>
    <definedName name="자51" localSheetId="7">[349]자재단가비교표!#REF!</definedName>
    <definedName name="자51">[349]자재단가비교표!#REF!</definedName>
    <definedName name="자52" localSheetId="7">[349]자재단가비교표!#REF!</definedName>
    <definedName name="자52">[349]자재단가비교표!#REF!</definedName>
    <definedName name="자53" localSheetId="7">[349]자재단가비교표!#REF!</definedName>
    <definedName name="자53">[349]자재단가비교표!#REF!</definedName>
    <definedName name="자54" localSheetId="7">[349]자재단가비교표!#REF!</definedName>
    <definedName name="자54">[349]자재단가비교표!#REF!</definedName>
    <definedName name="자55" localSheetId="7">[349]자재단가비교표!#REF!</definedName>
    <definedName name="자55">[349]자재단가비교표!#REF!</definedName>
    <definedName name="자56" localSheetId="7">[349]자재단가비교표!#REF!</definedName>
    <definedName name="자56">[349]자재단가비교표!#REF!</definedName>
    <definedName name="자57" localSheetId="7">[349]자재단가비교표!#REF!</definedName>
    <definedName name="자57">[349]자재단가비교표!#REF!</definedName>
    <definedName name="자58" localSheetId="7">[349]자재단가비교표!#REF!</definedName>
    <definedName name="자58">[349]자재단가비교표!#REF!</definedName>
    <definedName name="자59" localSheetId="7">[349]자재단가비교표!#REF!</definedName>
    <definedName name="자59">[349]자재단가비교표!#REF!</definedName>
    <definedName name="자6" localSheetId="7">[349]자재단가비교표!#REF!</definedName>
    <definedName name="자6">[349]자재단가비교표!#REF!</definedName>
    <definedName name="자60" localSheetId="7">[349]자재단가비교표!#REF!</definedName>
    <definedName name="자60">[349]자재단가비교표!#REF!</definedName>
    <definedName name="자61" localSheetId="7">[349]자재단가비교표!#REF!</definedName>
    <definedName name="자61">[349]자재단가비교표!#REF!</definedName>
    <definedName name="자62" localSheetId="7">[349]자재단가비교표!#REF!</definedName>
    <definedName name="자62">[349]자재단가비교표!#REF!</definedName>
    <definedName name="자63" localSheetId="7">[349]자재단가비교표!#REF!</definedName>
    <definedName name="자63">[349]자재단가비교표!#REF!</definedName>
    <definedName name="자64" localSheetId="7">[349]자재단가비교표!#REF!</definedName>
    <definedName name="자64">[349]자재단가비교표!#REF!</definedName>
    <definedName name="자65" localSheetId="7">[349]자재단가비교표!#REF!</definedName>
    <definedName name="자65">[349]자재단가비교표!#REF!</definedName>
    <definedName name="자66" localSheetId="7">[349]자재단가비교표!#REF!</definedName>
    <definedName name="자66">[349]자재단가비교표!#REF!</definedName>
    <definedName name="자67" localSheetId="7">[349]자재단가비교표!#REF!</definedName>
    <definedName name="자67">[349]자재단가비교표!#REF!</definedName>
    <definedName name="자68" localSheetId="7">[349]자재단가비교표!#REF!</definedName>
    <definedName name="자68">[349]자재단가비교표!#REF!</definedName>
    <definedName name="자69" localSheetId="7">[349]자재단가비교표!#REF!</definedName>
    <definedName name="자69">[349]자재단가비교표!#REF!</definedName>
    <definedName name="자7" localSheetId="7">[349]자재단가비교표!#REF!</definedName>
    <definedName name="자7">[349]자재단가비교표!#REF!</definedName>
    <definedName name="자70" localSheetId="7">[349]자재단가비교표!#REF!</definedName>
    <definedName name="자70">[349]자재단가비교표!#REF!</definedName>
    <definedName name="자71" localSheetId="7">[349]자재단가비교표!#REF!</definedName>
    <definedName name="자71">[349]자재단가비교표!#REF!</definedName>
    <definedName name="자72" localSheetId="7">[349]자재단가비교표!#REF!</definedName>
    <definedName name="자72">[349]자재단가비교표!#REF!</definedName>
    <definedName name="자73" localSheetId="7">[349]자재단가비교표!#REF!</definedName>
    <definedName name="자73">[349]자재단가비교표!#REF!</definedName>
    <definedName name="자74" localSheetId="7">[349]자재단가비교표!#REF!</definedName>
    <definedName name="자74">[349]자재단가비교표!#REF!</definedName>
    <definedName name="자75" localSheetId="7">[349]자재단가비교표!#REF!</definedName>
    <definedName name="자75">[349]자재단가비교표!#REF!</definedName>
    <definedName name="자76" localSheetId="7">[349]자재단가비교표!#REF!</definedName>
    <definedName name="자76">[349]자재단가비교표!#REF!</definedName>
    <definedName name="자77" localSheetId="7">[349]자재단가비교표!#REF!</definedName>
    <definedName name="자77">[349]자재단가비교표!#REF!</definedName>
    <definedName name="자78" localSheetId="7">[349]자재단가비교표!#REF!</definedName>
    <definedName name="자78">[349]자재단가비교표!#REF!</definedName>
    <definedName name="자79" localSheetId="7">[349]자재단가비교표!#REF!</definedName>
    <definedName name="자79">[349]자재단가비교표!#REF!</definedName>
    <definedName name="자8" localSheetId="7">[349]자재단가비교표!#REF!</definedName>
    <definedName name="자8">[349]자재단가비교표!#REF!</definedName>
    <definedName name="자80" localSheetId="7">[349]자재단가비교표!#REF!</definedName>
    <definedName name="자80">[349]자재단가비교표!#REF!</definedName>
    <definedName name="자81" localSheetId="7">[349]자재단가비교표!#REF!</definedName>
    <definedName name="자81">[349]자재단가비교표!#REF!</definedName>
    <definedName name="자9" localSheetId="7">[349]자재단가비교표!#REF!</definedName>
    <definedName name="자9">[349]자재단가비교표!#REF!</definedName>
    <definedName name="자R10">[166]계수시트!$B$4</definedName>
    <definedName name="자R15">[166]계수시트!$B$2</definedName>
    <definedName name="자R20">[166]계수시트!$B$1</definedName>
    <definedName name="자R5">[166]계수시트!$B$8</definedName>
    <definedName name="자R6">[166]계수시트!$B$7</definedName>
    <definedName name="자R7">[166]계수시트!$B$6</definedName>
    <definedName name="자R8">[166]계수시트!$B$5</definedName>
    <definedName name="자W0.3">[166]계수시트!$B$9</definedName>
    <definedName name="자W0.4">[166]계수시트!$B$10</definedName>
    <definedName name="자W0.5">[166]계수시트!$B$11</definedName>
    <definedName name="자W0.6">[166]계수시트!$B$12</definedName>
    <definedName name="자W0.8">[166]계수시트!$B$13</definedName>
    <definedName name="자W1.0">[166]계수시트!$B$14</definedName>
    <definedName name="자W1.2">[166]계수시트!$B$15</definedName>
    <definedName name="자갈">#REF!</definedName>
    <definedName name="자갈경">[189]단가!$A$5</definedName>
    <definedName name="자갈노">[189]단가!$A$3</definedName>
    <definedName name="자갈운반">#N/A</definedName>
    <definedName name="자갈운반경비">#REF!</definedName>
    <definedName name="자갈운반계">#REF!</definedName>
    <definedName name="자갈운반노무비">#REF!</definedName>
    <definedName name="자갈운반재료비">#REF!</definedName>
    <definedName name="자갈운반톤경비">#REF!</definedName>
    <definedName name="자갈운반톤계">#REF!</definedName>
    <definedName name="자갈운반톤노무비">#REF!</definedName>
    <definedName name="자갈운반톤재료비">#REF!</definedName>
    <definedName name="자갈재">[189]단가!$A$4</definedName>
    <definedName name="자귀">[119]단가!$A$133</definedName>
    <definedName name="자귀나무">#REF!</definedName>
    <definedName name="자단">[350]자재단가!$A$1:$Q$65536</definedName>
    <definedName name="자동" hidden="1">{#N/A,#N/A,FALSE,"전력간선"}</definedName>
    <definedName name="자동안내방송설비">#REF!</definedName>
    <definedName name="자동제어1차공량산출" localSheetId="7">BlankMacro1</definedName>
    <definedName name="자동제어1차공량산출">BlankMacro1</definedName>
    <definedName name="자동화재탐지설비" localSheetId="7">#REF!</definedName>
    <definedName name="자동화재탐지설비">#REF!</definedName>
    <definedName name="자료">[331]기초자료!$A$3:$X$80</definedName>
    <definedName name="자료1" localSheetId="7">#REF!</definedName>
    <definedName name="자료1">#REF!</definedName>
    <definedName name="자료2" localSheetId="7">#REF!</definedName>
    <definedName name="자료2">#REF!</definedName>
    <definedName name="자료영역">#REF!</definedName>
    <definedName name="자료영역1">#REF!</definedName>
    <definedName name="자료표">#REF!</definedName>
    <definedName name="자미" hidden="1">{#N/A,#N/A,FALSE,"명세표"}</definedName>
    <definedName name="자미1" hidden="1">{#N/A,#N/A,FALSE,"명세표"}</definedName>
    <definedName name="자산홍3노무">[183]수목일위!#REF!</definedName>
    <definedName name="자산홍3재료">[183]수목일위!#REF!</definedName>
    <definedName name="자산홍4노무">[183]수목일위!#REF!</definedName>
    <definedName name="자산홍4재료">[183]수목일위!#REF!</definedName>
    <definedName name="자산홍8노무">[183]수목일위!#REF!</definedName>
    <definedName name="자산홍8재료">[183]수목일위!#REF!</definedName>
    <definedName name="자연석1">[119]단가!$A$162</definedName>
    <definedName name="자연석16노무">[183]수목일위!#REF!</definedName>
    <definedName name="자연석16재료">[183]수목일위!#REF!</definedName>
    <definedName name="자연석2">[119]단가!$A$163</definedName>
    <definedName name="자연석26노무">[183]수목일위!#REF!</definedName>
    <definedName name="자연석26재료">[183]수목일위!#REF!</definedName>
    <definedName name="자연석3">[119]단가!$A$164</definedName>
    <definedName name="자연석5노무">[183]수목일위!#REF!</definedName>
    <definedName name="자연석5재료">[183]수목일위!#REF!</definedName>
    <definedName name="자연석6노무">[183]수목일위!#REF!</definedName>
    <definedName name="자연석6재료">[183]수목일위!#REF!</definedName>
    <definedName name="자연석7노무">[183]수목일위!#REF!</definedName>
    <definedName name="자연석7재료">[183]수목일위!#REF!</definedName>
    <definedName name="자연석경">[288]시설물일위!#REF!</definedName>
    <definedName name="자연석노">[288]시설물일위!#REF!</definedName>
    <definedName name="자연석쌓기경">[189]시설물!#REF!</definedName>
    <definedName name="자연석쌓기노">[189]시설물!#REF!</definedName>
    <definedName name="자연석쌓기재">[189]시설물!#REF!</definedName>
    <definedName name="자연석재">[288]시설물일위!#REF!</definedName>
    <definedName name="자연수위" localSheetId="7">#REF!</definedName>
    <definedName name="자연수위">#REF!</definedName>
    <definedName name="자유세">#REF!</definedName>
    <definedName name="자유주민세">#REF!</definedName>
    <definedName name="자재">[351]단가비교!$B$4:$L$109</definedName>
    <definedName name="자재1수량">#REF!</definedName>
    <definedName name="자재1코드">#REF!</definedName>
    <definedName name="자재2수량">#REF!</definedName>
    <definedName name="자재2코드">#REF!</definedName>
    <definedName name="자재3수량">#REF!</definedName>
    <definedName name="자재3코드">#REF!</definedName>
    <definedName name="자재DATABASE">#REF!</definedName>
    <definedName name="자재검수_요청서">#REF!</definedName>
    <definedName name="자재공">#REF!</definedName>
    <definedName name="자재단가" localSheetId="7">#REF!</definedName>
    <definedName name="자재단가">#REF!</definedName>
    <definedName name="자재단가8월">#REF!</definedName>
    <definedName name="자재단가근거" hidden="1">#REF!</definedName>
    <definedName name="자재단가비교">BlankMacro1</definedName>
    <definedName name="자재단가수정완료">#N/A</definedName>
    <definedName name="자재단가표" localSheetId="7">#REF!</definedName>
    <definedName name="자재단가표">#REF!</definedName>
    <definedName name="자재목록표">#REF!</definedName>
    <definedName name="자재비" hidden="1">{"'용역비'!$A$4:$C$8"}</definedName>
    <definedName name="자재비1">#REF!</definedName>
    <definedName name="자재비2">#REF!</definedName>
    <definedName name="자재비산출" hidden="1">{#N/A,"수불부",FALSE,"사급자재수불서";#N/A,"수불부",FALSE,"사급자재수불서"}</definedName>
    <definedName name="자재요율">#REF!</definedName>
    <definedName name="자재집계" hidden="1">{#N/A,#N/A,FALSE,"포장단가"}</definedName>
    <definedName name="자재집계5">BlankMacro1</definedName>
    <definedName name="자재코드" localSheetId="7">#REF!</definedName>
    <definedName name="자재코드">#REF!</definedName>
    <definedName name="자지">#REF!</definedName>
    <definedName name="자탐">#REF!</definedName>
    <definedName name="작년단가">[352]재료값!#REF!</definedName>
    <definedName name="작성자">#REF!</definedName>
    <definedName name="작약노무">[183]수목일위!#REF!</definedName>
    <definedName name="작약재료">[183]수목일위!#REF!</definedName>
    <definedName name="작업" localSheetId="7">#REF!</definedName>
    <definedName name="작업">#REF!</definedName>
    <definedName name="작업반장" localSheetId="7">#REF!</definedName>
    <definedName name="작업반장">#REF!</definedName>
    <definedName name="작업반장001" localSheetId="7">#REF!</definedName>
    <definedName name="작업반장001">#REF!</definedName>
    <definedName name="작업반장002" localSheetId="7">#REF!</definedName>
    <definedName name="작업반장002">#REF!</definedName>
    <definedName name="작업반장011" localSheetId="7">#REF!</definedName>
    <definedName name="작업반장011">#REF!</definedName>
    <definedName name="작업반장012" localSheetId="7">#REF!</definedName>
    <definedName name="작업반장012">#REF!</definedName>
    <definedName name="작업반장982" localSheetId="7">#REF!</definedName>
    <definedName name="작업반장982">#REF!</definedName>
    <definedName name="작업반장991" localSheetId="7">#REF!</definedName>
    <definedName name="작업반장991">#REF!</definedName>
    <definedName name="작업반장992" localSheetId="7">#REF!</definedName>
    <definedName name="작업반장992">#REF!</definedName>
    <definedName name="작업집계표">#REF!</definedName>
    <definedName name="작업환경조건으로인한위험성">#REF!</definedName>
    <definedName name="잔">#REF!</definedName>
    <definedName name="잔디">#REF!</definedName>
    <definedName name="잔디_평떼">#REF!</definedName>
    <definedName name="잔디1">[188]단가조사!#REF!</definedName>
    <definedName name="잔디5경">#REF!</definedName>
    <definedName name="잔디5노무">#REF!</definedName>
    <definedName name="잔디5재료">#REF!</definedName>
    <definedName name="잔디노무">[183]수목일위!#REF!</definedName>
    <definedName name="잔디재료">[183]수목일위!#REF!</definedName>
    <definedName name="잔토1">#REF!</definedName>
    <definedName name="잔토처리" localSheetId="7">#REF!</definedName>
    <definedName name="잔토처리">#REF!</definedName>
    <definedName name="잔토처리0.4경비">#REF!</definedName>
    <definedName name="잔토처리0.4계">#REF!</definedName>
    <definedName name="잔토처리0.4노무비">#REF!</definedName>
    <definedName name="잔토처리0.4운반경비">#REF!</definedName>
    <definedName name="잔토처리0.4운반계">#REF!</definedName>
    <definedName name="잔토처리0.4운반노무비">#REF!</definedName>
    <definedName name="잔토처리0.4운반재료비">#REF!</definedName>
    <definedName name="잔토처리0.4재료비">#REF!</definedName>
    <definedName name="잔토처리0.4적사경비">#REF!</definedName>
    <definedName name="잔토처리0.4적사계">#REF!</definedName>
    <definedName name="잔토처리0.4적사노무비">#REF!</definedName>
    <definedName name="잔토처리0.4적사재료비">#REF!</definedName>
    <definedName name="잔토처리0.7경비">#REF!</definedName>
    <definedName name="잔토처리0.7계">#REF!</definedName>
    <definedName name="잔토처리0.7노무비">#REF!</definedName>
    <definedName name="잔토처리0.7운반경비">#REF!</definedName>
    <definedName name="잔토처리0.7운반계">#REF!</definedName>
    <definedName name="잔토처리0.7운반노무비">#REF!</definedName>
    <definedName name="잔토처리0.7운반재료비">#REF!</definedName>
    <definedName name="잔토처리0.7재료비">#REF!</definedName>
    <definedName name="잔토처리0.7적사경비">#REF!</definedName>
    <definedName name="잔토처리0.7적사계">#REF!</definedName>
    <definedName name="잔토처리0.7적사노무비">#REF!</definedName>
    <definedName name="잔토처리0.7적사재료비">#REF!</definedName>
    <definedName name="잔토처리토사">#REF!</definedName>
    <definedName name="잔토처리호박돌">#REF!</definedName>
    <definedName name="잠수부">#REF!</definedName>
    <definedName name="잠수부001" localSheetId="7">#REF!</definedName>
    <definedName name="잠수부001">#REF!</definedName>
    <definedName name="잠수부002" localSheetId="7">#REF!</definedName>
    <definedName name="잠수부002">#REF!</definedName>
    <definedName name="잠수부011" localSheetId="7">#REF!</definedName>
    <definedName name="잠수부011">#REF!</definedName>
    <definedName name="잠수부012" localSheetId="7">#REF!</definedName>
    <definedName name="잠수부012">#REF!</definedName>
    <definedName name="잠수부982" localSheetId="7">#REF!</definedName>
    <definedName name="잠수부982">#REF!</definedName>
    <definedName name="잠수부991" localSheetId="7">#REF!</definedName>
    <definedName name="잠수부991">#REF!</definedName>
    <definedName name="잠수부992" localSheetId="7">#REF!</definedName>
    <definedName name="잠수부992">#REF!</definedName>
    <definedName name="잡석">[190]수량산출!#REF!</definedName>
    <definedName name="잡석기초">#REF!</definedName>
    <definedName name="잡석깔기">#REF!</definedName>
    <definedName name="잡석노무">[183]수목일위!#REF!</definedName>
    <definedName name="잡석부설" localSheetId="7">#REF!</definedName>
    <definedName name="잡석부설">#REF!</definedName>
    <definedName name="잡석재료">[183]수목일위!#REF!</definedName>
    <definedName name="잡자재비">2%</definedName>
    <definedName name="잡철">#REF!</definedName>
    <definedName name="잡철경">[119]단가!$A$42</definedName>
    <definedName name="잡철노">[119]단가!$A$40</definedName>
    <definedName name="잡철물제작2">#REF!</definedName>
    <definedName name="잡철재">[119]단가!$A$41</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[58]일반수량!#REF!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경">#REF!</definedName>
    <definedName name="장노">#REF!</definedName>
    <definedName name="장비">#REF!</definedName>
    <definedName name="장비인건비">#REF!</definedName>
    <definedName name="장사급">#REF!</definedName>
    <definedName name="장산1" localSheetId="7">#REF!</definedName>
    <definedName name="장산1">#REF!</definedName>
    <definedName name="장산2" localSheetId="7">#REF!</definedName>
    <definedName name="장산2">#REF!</definedName>
    <definedName name="장산3" localSheetId="7">#REF!</definedName>
    <definedName name="장산3">#REF!</definedName>
    <definedName name="장산교">#REF!</definedName>
    <definedName name="장석찬">[15]Sheet16!$J$60:$M$340</definedName>
    <definedName name="장성">#REF!</definedName>
    <definedName name="장성H32">#REF!</definedName>
    <definedName name="장소">#REF!</definedName>
    <definedName name="장운">#REF!</definedName>
    <definedName name="장운반">#REF!</definedName>
    <definedName name="장재">#REF!</definedName>
    <definedName name="장춘" localSheetId="7">#REF!</definedName>
    <definedName name="장춘">#REF!</definedName>
    <definedName name="재">#REF!</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6907001">#REF!</definedName>
    <definedName name="재6907003">#REF!</definedName>
    <definedName name="재6907004">#REF!</definedName>
    <definedName name="재6907005">#REF!</definedName>
    <definedName name="재6907006">#REF!</definedName>
    <definedName name="재6907007">#REF!</definedName>
    <definedName name="재6907008">#REF!</definedName>
    <definedName name="재6907009">#REF!</definedName>
    <definedName name="재6907010">#REF!</definedName>
    <definedName name="재6907011">#REF!</definedName>
    <definedName name="재6907012">#REF!</definedName>
    <definedName name="재6907013">#REF!</definedName>
    <definedName name="재6907014">#REF!</definedName>
    <definedName name="재6908002">#REF!</definedName>
    <definedName name="재6908003">#REF!</definedName>
    <definedName name="재6908004">#REF!</definedName>
    <definedName name="재6908005">#REF!</definedName>
    <definedName name="재6908006">#REF!</definedName>
    <definedName name="재6908007">#REF!</definedName>
    <definedName name="재6908008">#REF!</definedName>
    <definedName name="재6908009">#REF!</definedName>
    <definedName name="재6908031">#REF!</definedName>
    <definedName name="재6908032">#REF!</definedName>
    <definedName name="재6908033">#REF!</definedName>
    <definedName name="재6908034">#REF!</definedName>
    <definedName name="재6908035">#REF!</definedName>
    <definedName name="재6908036">#REF!</definedName>
    <definedName name="재6908037">#REF!</definedName>
    <definedName name="재6908038">#REF!</definedName>
    <definedName name="재6910002">#REF!</definedName>
    <definedName name="재6910004">#REF!</definedName>
    <definedName name="재6910006">#REF!</definedName>
    <definedName name="재6910007">#REF!</definedName>
    <definedName name="재6910008">#REF!</definedName>
    <definedName name="재6910009">#REF!</definedName>
    <definedName name="재6910010">#REF!</definedName>
    <definedName name="재6910011">#REF!</definedName>
    <definedName name="재6910012">#REF!</definedName>
    <definedName name="재6911002">#REF!</definedName>
    <definedName name="재6912008">#REF!</definedName>
    <definedName name="재6912009">#REF!</definedName>
    <definedName name="재6912010">#REF!</definedName>
    <definedName name="재6912011">#REF!</definedName>
    <definedName name="재6912012">#REF!</definedName>
    <definedName name="재6912013">#REF!</definedName>
    <definedName name="재6912014">#REF!</definedName>
    <definedName name="재6912016">#REF!</definedName>
    <definedName name="재6914001">#REF!</definedName>
    <definedName name="재6917001">#REF!</definedName>
    <definedName name="재6917002">#REF!</definedName>
    <definedName name="재6917003">#REF!</definedName>
    <definedName name="재6917004">#REF!</definedName>
    <definedName name="재6917005">#REF!</definedName>
    <definedName name="재6917308">#REF!</definedName>
    <definedName name="재6917309">#REF!</definedName>
    <definedName name="재6917310">#REF!</definedName>
    <definedName name="재6917311">#REF!</definedName>
    <definedName name="재6917312">#REF!</definedName>
    <definedName name="재6918003">#REF!</definedName>
    <definedName name="재6918004">#REF!</definedName>
    <definedName name="재6918005">#REF!</definedName>
    <definedName name="재6918006">#REF!</definedName>
    <definedName name="재6918007">#REF!</definedName>
    <definedName name="재6918008">#REF!</definedName>
    <definedName name="재6918009">#REF!</definedName>
    <definedName name="재6918010">#REF!</definedName>
    <definedName name="재6918011">#REF!</definedName>
    <definedName name="재6918012">#REF!</definedName>
    <definedName name="재6918013">#REF!</definedName>
    <definedName name="재6918014">#REF!</definedName>
    <definedName name="재6918102">#REF!</definedName>
    <definedName name="재6918103">#REF!</definedName>
    <definedName name="재6918104">#REF!</definedName>
    <definedName name="재6918105">#REF!</definedName>
    <definedName name="재6918106">#REF!</definedName>
    <definedName name="재6918107">#REF!</definedName>
    <definedName name="재6918108">#REF!</definedName>
    <definedName name="재6918109">#REF!</definedName>
    <definedName name="재6919007">#REF!</definedName>
    <definedName name="재6919008">#REF!</definedName>
    <definedName name="재6919009">#REF!</definedName>
    <definedName name="재6919010">#REF!</definedName>
    <definedName name="재6919011">#REF!</definedName>
    <definedName name="재6919012">#REF!</definedName>
    <definedName name="재6922002">#REF!</definedName>
    <definedName name="재6922004">#REF!</definedName>
    <definedName name="재6922006">#REF!</definedName>
    <definedName name="재6922007">#REF!</definedName>
    <definedName name="재6922008">#REF!</definedName>
    <definedName name="재6922009">#REF!</definedName>
    <definedName name="재6922010">#REF!</definedName>
    <definedName name="재6922140">#REF!</definedName>
    <definedName name="재6922142">#REF!</definedName>
    <definedName name="재6922143">#REF!</definedName>
    <definedName name="재6922144">#REF!</definedName>
    <definedName name="재6923007">#REF!</definedName>
    <definedName name="재6923008">#REF!</definedName>
    <definedName name="재6923009">#REF!</definedName>
    <definedName name="재6923010">#REF!</definedName>
    <definedName name="재6923011">#REF!</definedName>
    <definedName name="재6926003">#REF!</definedName>
    <definedName name="재6926004">#REF!</definedName>
    <definedName name="재6926005">#REF!</definedName>
    <definedName name="재6926006">#REF!</definedName>
    <definedName name="재6926007">#REF!</definedName>
    <definedName name="재6926008">#REF!</definedName>
    <definedName name="재6926009">#REF!</definedName>
    <definedName name="재6926010">#REF!</definedName>
    <definedName name="재6926011">#REF!</definedName>
    <definedName name="재6926012">#REF!</definedName>
    <definedName name="재6926030">#REF!</definedName>
    <definedName name="재6926032">#REF!</definedName>
    <definedName name="재6926033">#REF!</definedName>
    <definedName name="재6926034">#REF!</definedName>
    <definedName name="재6926035">#REF!</definedName>
    <definedName name="재6926036">#REF!</definedName>
    <definedName name="재6926038">#REF!</definedName>
    <definedName name="재6926050">#REF!</definedName>
    <definedName name="재6926052">#REF!</definedName>
    <definedName name="재6926053">#REF!</definedName>
    <definedName name="재6926054">#REF!</definedName>
    <definedName name="재6926055">#REF!</definedName>
    <definedName name="재6927001">#REF!</definedName>
    <definedName name="재6927002">#REF!</definedName>
    <definedName name="재6927003">#REF!</definedName>
    <definedName name="재6927004">#REF!</definedName>
    <definedName name="재6927005">#REF!</definedName>
    <definedName name="재6927006">#REF!</definedName>
    <definedName name="재6927007">#REF!</definedName>
    <definedName name="재6927008">#REF!</definedName>
    <definedName name="재6927009">#REF!</definedName>
    <definedName name="재6927010">#REF!</definedName>
    <definedName name="재6933006">#REF!</definedName>
    <definedName name="재6933007">#REF!</definedName>
    <definedName name="재6933008">#REF!</definedName>
    <definedName name="재6933009">#REF!</definedName>
    <definedName name="재6933010">#REF!</definedName>
    <definedName name="재6933011">#REF!</definedName>
    <definedName name="재6933012">#REF!</definedName>
    <definedName name="재6933014">#REF!</definedName>
    <definedName name="재6934006">#REF!</definedName>
    <definedName name="재6934007">#REF!</definedName>
    <definedName name="재6934008">#REF!</definedName>
    <definedName name="재6934009">#REF!</definedName>
    <definedName name="재6934010">#REF!</definedName>
    <definedName name="재6934011">#REF!</definedName>
    <definedName name="재6934012">#REF!</definedName>
    <definedName name="재6934014">#REF!</definedName>
    <definedName name="재6935012">#REF!</definedName>
    <definedName name="재6936009">#REF!</definedName>
    <definedName name="재6936010">#REF!</definedName>
    <definedName name="재6936012">#REF!</definedName>
    <definedName name="재6943101">#REF!</definedName>
    <definedName name="재6943102">#REF!</definedName>
    <definedName name="재6943103">#REF!</definedName>
    <definedName name="재6943104">#REF!</definedName>
    <definedName name="재6943105">#REF!</definedName>
    <definedName name="재6943106">#REF!</definedName>
    <definedName name="재6943107">#REF!</definedName>
    <definedName name="재6946141">#REF!</definedName>
    <definedName name="재6946142">#REF!</definedName>
    <definedName name="재6946143">#REF!</definedName>
    <definedName name="재6946144">#REF!</definedName>
    <definedName name="재6946145">#REF!</definedName>
    <definedName name="재6946146">#REF!</definedName>
    <definedName name="재6946147">#REF!</definedName>
    <definedName name="재6946148">#REF!</definedName>
    <definedName name="재6946149">#REF!</definedName>
    <definedName name="재6946150">#REF!</definedName>
    <definedName name="재6946189">#REF!</definedName>
    <definedName name="재6946190">#REF!</definedName>
    <definedName name="재6946192">#REF!</definedName>
    <definedName name="재6946342">#REF!</definedName>
    <definedName name="재6946343">#REF!</definedName>
    <definedName name="재6946344">#REF!</definedName>
    <definedName name="재6946345">#REF!</definedName>
    <definedName name="재6946346">#REF!</definedName>
    <definedName name="재6946347">#REF!</definedName>
    <definedName name="재6946348">#REF!</definedName>
    <definedName name="재6946349">#REF!</definedName>
    <definedName name="재6946387">#REF!</definedName>
    <definedName name="재6946388">#REF!</definedName>
    <definedName name="재6946389">#REF!</definedName>
    <definedName name="재6946390">#REF!</definedName>
    <definedName name="재6946391">#REF!</definedName>
    <definedName name="재6946392">#REF!</definedName>
    <definedName name="재6946393">#REF!</definedName>
    <definedName name="재6946394">#REF!</definedName>
    <definedName name="재6946395">#REF!</definedName>
    <definedName name="재6946397">#REF!</definedName>
    <definedName name="재6946491">#REF!</definedName>
    <definedName name="재6946590">#REF!</definedName>
    <definedName name="재6946591">#REF!</definedName>
    <definedName name="재6946592">#REF!</definedName>
    <definedName name="재6947109">#REF!</definedName>
    <definedName name="재6947111">#REF!</definedName>
    <definedName name="재6948001">#REF!</definedName>
    <definedName name="재6949200">#REF!</definedName>
    <definedName name="재6949201">#REF!</definedName>
    <definedName name="재6949202">#REF!</definedName>
    <definedName name="재6949203">#REF!</definedName>
    <definedName name="재6949204">#REF!</definedName>
    <definedName name="재6949205">#REF!</definedName>
    <definedName name="재6949206">#REF!</definedName>
    <definedName name="재6949207">#REF!</definedName>
    <definedName name="재6949208">#REF!</definedName>
    <definedName name="재6953069">#REF!</definedName>
    <definedName name="재6953070">#REF!</definedName>
    <definedName name="재6953071">#REF!</definedName>
    <definedName name="재6954146">#REF!</definedName>
    <definedName name="재6954147">#REF!</definedName>
    <definedName name="재6954148">#REF!</definedName>
    <definedName name="재6956119">#REF!</definedName>
    <definedName name="재6956120">#REF!</definedName>
    <definedName name="재6956121">#REF!</definedName>
    <definedName name="재6959002">#REF!</definedName>
    <definedName name="재6959003">#REF!</definedName>
    <definedName name="재6959004">#REF!</definedName>
    <definedName name="재6959005">#REF!</definedName>
    <definedName name="재6960009">#REF!</definedName>
    <definedName name="재6960203">#REF!</definedName>
    <definedName name="재6962021">#REF!</definedName>
    <definedName name="재6962058">#REF!</definedName>
    <definedName name="재6962104">#REF!</definedName>
    <definedName name="재6962106">#REF!</definedName>
    <definedName name="재6962107">#REF!</definedName>
    <definedName name="재6962201">#REF!</definedName>
    <definedName name="재6962202">#REF!</definedName>
    <definedName name="재6962203">#REF!</definedName>
    <definedName name="재6962204">#REF!</definedName>
    <definedName name="재6962205">#REF!</definedName>
    <definedName name="재6962408">#REF!</definedName>
    <definedName name="재6962409">#REF!</definedName>
    <definedName name="재6963000">#REF!</definedName>
    <definedName name="재6963001">#REF!</definedName>
    <definedName name="재6963004">#REF!</definedName>
    <definedName name="재6963011">#REF!</definedName>
    <definedName name="재6965002">#REF!</definedName>
    <definedName name="재6967001">#REF!</definedName>
    <definedName name="재6968002">#REF!</definedName>
    <definedName name="재6968004">#REF!</definedName>
    <definedName name="재6968020">#REF!</definedName>
    <definedName name="재6969003">#REF!</definedName>
    <definedName name="재6969004">#REF!</definedName>
    <definedName name="재6969168">#REF!</definedName>
    <definedName name="재6970004">#REF!</definedName>
    <definedName name="재6970013">#REF!</definedName>
    <definedName name="재6970014">#REF!</definedName>
    <definedName name="재6971200">#REF!</definedName>
    <definedName name="재6971204">#REF!</definedName>
    <definedName name="재6974505">#REF!</definedName>
    <definedName name="재6982006">#REF!</definedName>
    <definedName name="재6982007">#REF!</definedName>
    <definedName name="재6982008">#REF!</definedName>
    <definedName name="재6982009">#REF!</definedName>
    <definedName name="재6982010">#REF!</definedName>
    <definedName name="재6982012">#REF!</definedName>
    <definedName name="재6982081">#REF!</definedName>
    <definedName name="재6982082">#REF!</definedName>
    <definedName name="재6982083">#REF!</definedName>
    <definedName name="재6982084">#REF!</definedName>
    <definedName name="재6982085">#REF!</definedName>
    <definedName name="재6982086">#REF!</definedName>
    <definedName name="재6982087">#REF!</definedName>
    <definedName name="재6982088">#REF!</definedName>
    <definedName name="재6982089">#REF!</definedName>
    <definedName name="재6982090">#REF!</definedName>
    <definedName name="재6982091">#REF!</definedName>
    <definedName name="재6982092">#REF!</definedName>
    <definedName name="재6982165">#REF!</definedName>
    <definedName name="재6982166">#REF!</definedName>
    <definedName name="재6982167">#REF!</definedName>
    <definedName name="재6982168">#REF!</definedName>
    <definedName name="재6982174">#REF!</definedName>
    <definedName name="재6982175">#REF!</definedName>
    <definedName name="재6982176">#REF!</definedName>
    <definedName name="재6982177">#REF!</definedName>
    <definedName name="재6982178">#REF!</definedName>
    <definedName name="재6982179">#REF!</definedName>
    <definedName name="재6982180">#REF!</definedName>
    <definedName name="재6982181">#REF!</definedName>
    <definedName name="재6982182">#REF!</definedName>
    <definedName name="재6982185">#REF!</definedName>
    <definedName name="재6982186">#REF!</definedName>
    <definedName name="재6982260">#REF!</definedName>
    <definedName name="재6982261">#REF!</definedName>
    <definedName name="재6982265">#REF!</definedName>
    <definedName name="재6982266">#REF!</definedName>
    <definedName name="재6982267">#REF!</definedName>
    <definedName name="재6982268">#REF!</definedName>
    <definedName name="재6982269">#REF!</definedName>
    <definedName name="재6982270">#REF!</definedName>
    <definedName name="재6982272">#REF!</definedName>
    <definedName name="재6982294">#REF!</definedName>
    <definedName name="재6982295">#REF!</definedName>
    <definedName name="재6982296">#REF!</definedName>
    <definedName name="재6982297">#REF!</definedName>
    <definedName name="재6982299">#REF!</definedName>
    <definedName name="재6982303">#REF!</definedName>
    <definedName name="재6982304">#REF!</definedName>
    <definedName name="재6982320">#REF!</definedName>
    <definedName name="재6982321">#REF!</definedName>
    <definedName name="재6982322">#REF!</definedName>
    <definedName name="재6982323">#REF!</definedName>
    <definedName name="재6982324">#REF!</definedName>
    <definedName name="재6982325">#REF!</definedName>
    <definedName name="재6982326">#REF!</definedName>
    <definedName name="재6982328">#REF!</definedName>
    <definedName name="재6982487">#REF!</definedName>
    <definedName name="재6982488">#REF!</definedName>
    <definedName name="재6982489">#REF!</definedName>
    <definedName name="재6982490">#REF!</definedName>
    <definedName name="재6982491">#REF!</definedName>
    <definedName name="재6982492">#REF!</definedName>
    <definedName name="재6982501">#REF!</definedName>
    <definedName name="재6982502">#REF!</definedName>
    <definedName name="재6982503">#REF!</definedName>
    <definedName name="재6982504">#REF!</definedName>
    <definedName name="재6982505">#REF!</definedName>
    <definedName name="재6982506">#REF!</definedName>
    <definedName name="재6982512">#REF!</definedName>
    <definedName name="재6982513">#REF!</definedName>
    <definedName name="재6982514">#REF!</definedName>
    <definedName name="재6982515">#REF!</definedName>
    <definedName name="재6982516">#REF!</definedName>
    <definedName name="재6985001">#REF!</definedName>
    <definedName name="재6985003">#REF!</definedName>
    <definedName name="재6985004">#REF!</definedName>
    <definedName name="재6985006">#REF!</definedName>
    <definedName name="재6985007">#REF!</definedName>
    <definedName name="재6985008">#REF!</definedName>
    <definedName name="재6985009">#REF!</definedName>
    <definedName name="재6985010">#REF!</definedName>
    <definedName name="재6985011">#REF!</definedName>
    <definedName name="재6985012">#REF!</definedName>
    <definedName name="재6985015">#REF!</definedName>
    <definedName name="재6985016">#REF!</definedName>
    <definedName name="재6985017">#REF!</definedName>
    <definedName name="재6985018">#REF!</definedName>
    <definedName name="재6985019">#REF!</definedName>
    <definedName name="재6985020">#REF!</definedName>
    <definedName name="재6985021">#REF!</definedName>
    <definedName name="재6986011">#REF!</definedName>
    <definedName name="재6999050">#REF!</definedName>
    <definedName name="재6999051">#REF!</definedName>
    <definedName name="재6999053">#REF!</definedName>
    <definedName name="재6999054">#REF!</definedName>
    <definedName name="재6999055">#REF!</definedName>
    <definedName name="재6999056">#REF!</definedName>
    <definedName name="재6999057">#REF!</definedName>
    <definedName name="재6999058">#REF!</definedName>
    <definedName name="재6999059">#REF!</definedName>
    <definedName name="재6999060">#REF!</definedName>
    <definedName name="재6999061">#REF!</definedName>
    <definedName name="재6999062">#REF!</definedName>
    <definedName name="재6999063">#REF!</definedName>
    <definedName name="재6999066">#REF!</definedName>
    <definedName name="재6999067">#REF!</definedName>
    <definedName name="재6999068">#REF!</definedName>
    <definedName name="재6999069">#REF!</definedName>
    <definedName name="재6999070">#REF!</definedName>
    <definedName name="재6999071">#REF!</definedName>
    <definedName name="재6999072">#REF!</definedName>
    <definedName name="재6999073">#REF!</definedName>
    <definedName name="재6999074">#REF!</definedName>
    <definedName name="재6999076">#REF!</definedName>
    <definedName name="재6999078">#REF!</definedName>
    <definedName name="재6999079">#REF!</definedName>
    <definedName name="재6999080">#REF!</definedName>
    <definedName name="재6999081">#REF!</definedName>
    <definedName name="재6999082">#REF!</definedName>
    <definedName name="재6999083">#REF!</definedName>
    <definedName name="재6999084">#REF!</definedName>
    <definedName name="재6999085">#REF!</definedName>
    <definedName name="재6999086">#REF!</definedName>
    <definedName name="재6999088">#REF!</definedName>
    <definedName name="재6999089">#REF!</definedName>
    <definedName name="재6999090">#REF!</definedName>
    <definedName name="재6999091">#REF!</definedName>
    <definedName name="재6999092">#REF!</definedName>
    <definedName name="재6999093">#REF!</definedName>
    <definedName name="재6999094">#REF!</definedName>
    <definedName name="재6999095">#REF!</definedName>
    <definedName name="재6999096">#REF!</definedName>
    <definedName name="재6999098">#REF!</definedName>
    <definedName name="재6999099">#REF!</definedName>
    <definedName name="재6999100">#REF!</definedName>
    <definedName name="재6999101">#REF!</definedName>
    <definedName name="재6999102">#REF!</definedName>
    <definedName name="재6999104">#REF!</definedName>
    <definedName name="재6999105">#REF!</definedName>
    <definedName name="재6999106">#REF!</definedName>
    <definedName name="재6999107">#REF!</definedName>
    <definedName name="재6999108">#REF!</definedName>
    <definedName name="재6999110">#REF!</definedName>
    <definedName name="재6999111">#REF!</definedName>
    <definedName name="재6999112">#REF!</definedName>
    <definedName name="재6999113">#REF!</definedName>
    <definedName name="재6999114">#REF!</definedName>
    <definedName name="재6999115">#REF!</definedName>
    <definedName name="재6999116">#REF!</definedName>
    <definedName name="재6999117">#REF!</definedName>
    <definedName name="재6999118">#REF!</definedName>
    <definedName name="재6999119">#REF!</definedName>
    <definedName name="재6999120">#REF!</definedName>
    <definedName name="재6999121">#REF!</definedName>
    <definedName name="재6999122">#REF!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료" localSheetId="7">#REF!</definedName>
    <definedName name="재료">#REF!</definedName>
    <definedName name="재료fac">#REF!</definedName>
    <definedName name="재료계">'[353]실행(1)'!#REF!</definedName>
    <definedName name="재료단가">#REF!</definedName>
    <definedName name="재료비" localSheetId="7">#REF!</definedName>
    <definedName name="재료비">#REF!</definedName>
    <definedName name="材料費">#REF!</definedName>
    <definedName name="재료비1">#REF!</definedName>
    <definedName name="재료비2" localSheetId="7">#REF!</definedName>
    <definedName name="재료비2">#REF!</definedName>
    <definedName name="재료비3">#REF!</definedName>
    <definedName name="재료비4">#REF!</definedName>
    <definedName name="재료비계">[187]총괄서!#REF!</definedName>
    <definedName name="재료비금액">#REF!</definedName>
    <definedName name="재료비단가">#REF!</definedName>
    <definedName name="재료비율">#REF!</definedName>
    <definedName name="재료비합계">#REF!</definedName>
    <definedName name="재료집계2">#REF!</definedName>
    <definedName name="재료집계3" localSheetId="7">#REF!</definedName>
    <definedName name="재료집계3">#REF!</definedName>
    <definedName name="재료집계호남">#REF!</definedName>
    <definedName name="재료표">#REF!</definedName>
    <definedName name="재료품명">#REF!</definedName>
    <definedName name="재료할증">#REF!</definedName>
    <definedName name="재방송">#REF!,#REF!</definedName>
    <definedName name="재어ㅏ">#REF!</definedName>
    <definedName name="재집">#REF!</definedName>
    <definedName name="쟈">[354]노임!$A$1:$B$17</definedName>
    <definedName name="저">#REF!</definedName>
    <definedName name="저감방안">#REF!</definedName>
    <definedName name="저감방안수립">#REF!</definedName>
    <definedName name="저라">#REF!</definedName>
    <definedName name="저면폭1">#REF!</definedName>
    <definedName name="저수조">#REF!,#REF!,#REF!</definedName>
    <definedName name="저수조만수위" localSheetId="7">#REF!</definedName>
    <definedName name="저수조만수위">#REF!</definedName>
    <definedName name="저압">#REF!</definedName>
    <definedName name="저압반">#REF!</definedName>
    <definedName name="저압반노">#REF!</definedName>
    <definedName name="저압전력요금">'[203]기초입력 DATA'!$E$46</definedName>
    <definedName name="저압케이블">#REF!</definedName>
    <definedName name="저압케이블공">#N/A</definedName>
    <definedName name="저압케이블전공" localSheetId="7">#REF!</definedName>
    <definedName name="저압케이블전공">#REF!</definedName>
    <definedName name="저압케이블전공001" localSheetId="7">#REF!</definedName>
    <definedName name="저압케이블전공001">#REF!</definedName>
    <definedName name="저압케이블전공002" localSheetId="7">#REF!</definedName>
    <definedName name="저압케이블전공002">#REF!</definedName>
    <definedName name="저압케이블전공011" localSheetId="7">#REF!</definedName>
    <definedName name="저압케이블전공011">#REF!</definedName>
    <definedName name="저압케이블전공012" localSheetId="7">#REF!</definedName>
    <definedName name="저압케이블전공012">#REF!</definedName>
    <definedName name="저압케이블전공982" localSheetId="7">#REF!</definedName>
    <definedName name="저압케이블전공982">#REF!</definedName>
    <definedName name="저압케이블전공991" localSheetId="7">#REF!</definedName>
    <definedName name="저압케이블전공991">#REF!</definedName>
    <definedName name="저압케이블전공992" localSheetId="7">#REF!</definedName>
    <definedName name="저압케이블전공992">#REF!</definedName>
    <definedName name="저용전선7">#REF!</definedName>
    <definedName name="저케" localSheetId="7">#REF!</definedName>
    <definedName name="저케">#REF!</definedName>
    <definedName name="저판두께">#REF!</definedName>
    <definedName name="저폭">#REF!</definedName>
    <definedName name="적용" hidden="1">{#N/A,#N/A,FALSE,"현장 NCR 분석";#N/A,#N/A,FALSE,"현장품질감사";#N/A,#N/A,FALSE,"현장품질감사"}</definedName>
    <definedName name="적용거리">[207]을부담운반비!$D$2</definedName>
    <definedName name="적용내역1" hidden="1">{#N/A,#N/A,FALSE,"현장 NCR 분석";#N/A,#N/A,FALSE,"현장품질감사";#N/A,#N/A,FALSE,"현장품질감사"}</definedName>
    <definedName name="적용내역내역" hidden="1">{#N/A,#N/A,FALSE,"현장 NCR 분석";#N/A,#N/A,FALSE,"현장품질감사";#N/A,#N/A,FALSE,"현장품질감사"}</definedName>
    <definedName name="적용대가산출표">#REF!</definedName>
    <definedName name="적용물량프린트범위">#REF!</definedName>
    <definedName name="적용속도">[207]을부담운반비!$D$3</definedName>
    <definedName name="적용전선" localSheetId="7">#REF!</definedName>
    <definedName name="적용전선">#REF!</definedName>
    <definedName name="적용전선1" localSheetId="7">#REF!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적용톤수">[207]을부담운반비!$D$1</definedName>
    <definedName name="전" hidden="1">{#N/A,#N/A,FALSE,"전력간선"}</definedName>
    <definedName name="전1" localSheetId="7">#REF!</definedName>
    <definedName name="전1">#REF!</definedName>
    <definedName name="전2" localSheetId="7">#REF!</definedName>
    <definedName name="전2">#REF!</definedName>
    <definedName name="전관방송공량">[355]총괄표!#REF!</definedName>
    <definedName name="전광속">#REF!</definedName>
    <definedName name="전기">#REF!,#REF!</definedName>
    <definedName name="전기1" hidden="1">[356]갑지!#REF!</definedName>
    <definedName name="전기경비">[290]방식총괄!#REF!</definedName>
    <definedName name="전기공사1급">#REF!</definedName>
    <definedName name="전기공사2급">#REF!</definedName>
    <definedName name="전기공사기사">#REF!</definedName>
    <definedName name="전기공사기사_전기공사기사1급001" localSheetId="7">#REF!</definedName>
    <definedName name="전기공사기사_전기공사기사1급001">#REF!</definedName>
    <definedName name="전기공사기사_전기공사기사1급002" localSheetId="7">#REF!</definedName>
    <definedName name="전기공사기사_전기공사기사1급002">#REF!</definedName>
    <definedName name="전기공사기사_전기공사기사1급011" localSheetId="7">#REF!</definedName>
    <definedName name="전기공사기사_전기공사기사1급011">#REF!</definedName>
    <definedName name="전기공사기사_전기공사기사1급012" localSheetId="7">#REF!</definedName>
    <definedName name="전기공사기사_전기공사기사1급012">#REF!</definedName>
    <definedName name="전기공사기사_전기공사기사1급982" localSheetId="7">#REF!</definedName>
    <definedName name="전기공사기사_전기공사기사1급982">#REF!</definedName>
    <definedName name="전기공사기사_전기공사기사1급991" localSheetId="7">#REF!</definedName>
    <definedName name="전기공사기사_전기공사기사1급991">#REF!</definedName>
    <definedName name="전기공사기사_전기공사기사1급992" localSheetId="7">#REF!</definedName>
    <definedName name="전기공사기사_전기공사기사1급992">#REF!</definedName>
    <definedName name="전기공사산업기사">#REF!</definedName>
    <definedName name="전기공사산업기사_전기공사기사2급001" localSheetId="7">#REF!</definedName>
    <definedName name="전기공사산업기사_전기공사기사2급001">#REF!</definedName>
    <definedName name="전기공사산업기사_전기공사기사2급002" localSheetId="7">#REF!</definedName>
    <definedName name="전기공사산업기사_전기공사기사2급002">#REF!</definedName>
    <definedName name="전기공사산업기사_전기공사기사2급011" localSheetId="7">#REF!</definedName>
    <definedName name="전기공사산업기사_전기공사기사2급011">#REF!</definedName>
    <definedName name="전기공사산업기사_전기공사기사2급012" localSheetId="7">#REF!</definedName>
    <definedName name="전기공사산업기사_전기공사기사2급012">#REF!</definedName>
    <definedName name="전기공사산업기사_전기공사기사2급982" localSheetId="7">#REF!</definedName>
    <definedName name="전기공사산업기사_전기공사기사2급982">#REF!</definedName>
    <definedName name="전기공사산업기사_전기공사기사2급991" localSheetId="7">#REF!</definedName>
    <definedName name="전기공사산업기사_전기공사기사2급991">#REF!</definedName>
    <definedName name="전기공사산업기사_전기공사기사2급992" localSheetId="7">#REF!</definedName>
    <definedName name="전기공사산업기사_전기공사기사2급992">#REF!</definedName>
    <definedName name="전기관급">#REF!</definedName>
    <definedName name="전기기사1급">64800</definedName>
    <definedName name="전기기사2급">62990</definedName>
    <definedName name="전기내역" localSheetId="7">BlankMacro1</definedName>
    <definedName name="전기내역">BlankMacro1</definedName>
    <definedName name="전기내역1" localSheetId="7">BlankMacro1</definedName>
    <definedName name="전기내역1">BlankMacro1</definedName>
    <definedName name="전기내역서">#REF!</definedName>
    <definedName name="전기마감" hidden="1">[356]갑지!#REF!</definedName>
    <definedName name="전기변경1">BlankMacro1</definedName>
    <definedName name="전기변경3">BlankMacro1</definedName>
    <definedName name="전기산출">#REF!</definedName>
    <definedName name="전기산출내역">#REF!</definedName>
    <definedName name="전기수량2">#REF!</definedName>
    <definedName name="전기시계">#REF!</definedName>
    <definedName name="전기실경비">#REF!</definedName>
    <definedName name="전기실관">#REF!</definedName>
    <definedName name="전기실관선">#REF!</definedName>
    <definedName name="전기실노무비">#REF!</definedName>
    <definedName name="전기실재료비">#REF!</definedName>
    <definedName name="전기실총액">#REF!</definedName>
    <definedName name="전기일위목록">[357]전기일위목록!$B$4:$K$206</definedName>
    <definedName name="전기적위험성">#REF!</definedName>
    <definedName name="전기집계">#REF!</definedName>
    <definedName name="전기집계표">#REF!</definedName>
    <definedName name="전동기용량" localSheetId="7">#REF!</definedName>
    <definedName name="전동기용량">#REF!</definedName>
    <definedName name="전등공량">#REF!</definedName>
    <definedName name="전등단가">#REF!</definedName>
    <definedName name="전등단가2">#REF!</definedName>
    <definedName name="전등산츨" hidden="1">{#N/A,#N/A,FALSE,"명세표"}</definedName>
    <definedName name="전등수량">#REF!</definedName>
    <definedName name="전등수량2">#REF!</definedName>
    <definedName name="전등신설" localSheetId="7">#REF!</definedName>
    <definedName name="전등신설">#REF!</definedName>
    <definedName name="전등철거단가">#REF!</definedName>
    <definedName name="전력">#REF!</definedName>
    <definedName name="전력기반요금">'[203]기초입력 DATA'!$L$46</definedName>
    <definedName name="전력비">#REF!</definedName>
    <definedName name="전력요금사용기간">'[203]기초입력 DATA'!$L$47</definedName>
    <definedName name="전류×길이" localSheetId="7">#REF!</definedName>
    <definedName name="전류×길이">#REF!</definedName>
    <definedName name="전류×길이의합" localSheetId="7">#REF!</definedName>
    <definedName name="전류×길이의합">#REF!</definedName>
    <definedName name="전류×길이의합1" localSheetId="7">#REF!</definedName>
    <definedName name="전류×길이의합1">#REF!</definedName>
    <definedName name="전류×길이의합2">#REF!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값">#REF!</definedName>
    <definedName name="전류길이" localSheetId="7">#REF!</definedName>
    <definedName name="전류길이">#REF!</definedName>
    <definedName name="전류길이의합" localSheetId="7">#REF!</definedName>
    <definedName name="전류길이의합">#REF!</definedName>
    <definedName name="전산">#REF!</definedName>
    <definedName name="전선_GV">#REF!</definedName>
    <definedName name="전선_HIV">#REF!</definedName>
    <definedName name="전선_IV">#REF!</definedName>
    <definedName name="전선_OW">#REF!</definedName>
    <definedName name="전선_관">[218]!전선_관</definedName>
    <definedName name="전선_콘넥타">#REF!</definedName>
    <definedName name="전선관" localSheetId="7">'[343]PAD TR보호대기초'!#REF!</definedName>
    <definedName name="전선관">'[343]PAD TR보호대기초'!#REF!</definedName>
    <definedName name="전선관_CD">#REF!</definedName>
    <definedName name="전선관_HI">#REF!</definedName>
    <definedName name="전선관_STEEL">#REF!</definedName>
    <definedName name="전선관_노말밴드">#REF!</definedName>
    <definedName name="전선관_부설" localSheetId="7">#REF!</definedName>
    <definedName name="전선관_부설">#REF!</definedName>
    <definedName name="전선관_파상형">#REF!</definedName>
    <definedName name="전선관_후렉_콘넥타">#REF!</definedName>
    <definedName name="전선관_후렉시블">#REF!</definedName>
    <definedName name="전선관1">#REF!</definedName>
    <definedName name="전선관2">#REF!</definedName>
    <definedName name="전선관규격">#REF!</definedName>
    <definedName name="전선관랙">#REF!</definedName>
    <definedName name="전선관및접지내역서" hidden="1">#REF!</definedName>
    <definedName name="전선관부속품비">15%</definedName>
    <definedName name="전선관부품">#REF!</definedName>
    <definedName name="전선관할증">#REF!</definedName>
    <definedName name="전선굵기">#REF!</definedName>
    <definedName name="전선굵기1">#REF!</definedName>
    <definedName name="전선규격">#REF!</definedName>
    <definedName name="전선랙크">#REF!</definedName>
    <definedName name="전선및케이블">#REF!</definedName>
    <definedName name="전선선정">#REF!</definedName>
    <definedName name="전선선택">#REF!</definedName>
    <definedName name="전선영역">#REF!</definedName>
    <definedName name="전시" hidden="1">{"'용역비'!$A$4:$C$8"}</definedName>
    <definedName name="전시시설물" hidden="1">{"'용역비'!$A$4:$C$8"}</definedName>
    <definedName name="전시총집계">#REF!</definedName>
    <definedName name="전압강하">#REF!</definedName>
    <definedName name="전압강하가기">[218]!전압강하가기</definedName>
    <definedName name="전압영역">#REF!</definedName>
    <definedName name="전압영역5">#REF!</definedName>
    <definedName name="전압웅동" hidden="1">{#N/A,#N/A,FALSE,"전력간선"}</definedName>
    <definedName name="전압종별">#REF!</definedName>
    <definedName name="전열공량">#REF!</definedName>
    <definedName name="전원" hidden="1">{#N/A,#N/A,TRUE,"토적및재료집계";#N/A,#N/A,TRUE,"토적및재료집계";#N/A,#N/A,TRUE,"단위량"}</definedName>
    <definedName name="전원용전선할증">#REF!</definedName>
    <definedName name="전원케이블피스표" hidden="1">{#N/A,#N/A,TRUE,"토적및재료집계";#N/A,#N/A,TRUE,"토적및재료집계";#N/A,#N/A,TRUE,"단위량"}</definedName>
    <definedName name="전월">#N/A</definedName>
    <definedName name="전일누계">#REF!</definedName>
    <definedName name="전자싸이렌">#REF!</definedName>
    <definedName name="전자접촉기설치">#REF!</definedName>
    <definedName name="전자접촉기설치노">#REF!</definedName>
    <definedName name="전장">#REF!</definedName>
    <definedName name="전주2">#REF!</definedName>
    <definedName name="전주번호판">#REF!</definedName>
    <definedName name="전체" localSheetId="7">#REF!</definedName>
    <definedName name="전체">#REF!</definedName>
    <definedName name="전체분총괄표" hidden="1">{#N/A,#N/A,FALSE,"포장단가"}</definedName>
    <definedName name="전토압도">#REF!</definedName>
    <definedName name="전토압콘">#REF!</definedName>
    <definedName name="전파장해">#REF!</definedName>
    <definedName name="전화">[228]기준액!#REF!</definedName>
    <definedName name="전화및TV공시청설비">#REF!</definedName>
    <definedName name="전화회선수">#REF!</definedName>
    <definedName name="전회수량">#REF!</definedName>
    <definedName name="절_단_공" localSheetId="7">#REF!</definedName>
    <definedName name="절_단_공">#REF!</definedName>
    <definedName name="절단경비">#REF!</definedName>
    <definedName name="절단공">#REF!</definedName>
    <definedName name="절단공001" localSheetId="7">#REF!</definedName>
    <definedName name="절단공001">#REF!</definedName>
    <definedName name="절단공002" localSheetId="7">#REF!</definedName>
    <definedName name="절단공002">#REF!</definedName>
    <definedName name="절단공011" localSheetId="7">#REF!</definedName>
    <definedName name="절단공011">#REF!</definedName>
    <definedName name="절단공012" localSheetId="7">#REF!</definedName>
    <definedName name="절단공012">#REF!</definedName>
    <definedName name="절단공982" localSheetId="7">#REF!</definedName>
    <definedName name="절단공982">#REF!</definedName>
    <definedName name="절단공991" localSheetId="7">#REF!</definedName>
    <definedName name="절단공991">#REF!</definedName>
    <definedName name="절단공992" localSheetId="7">#REF!</definedName>
    <definedName name="절단공992">#REF!</definedName>
    <definedName name="절단노무비">#REF!</definedName>
    <definedName name="절단재료비">#REF!</definedName>
    <definedName name="절연저항측정1">#REF!</definedName>
    <definedName name="절취">#REF!</definedName>
    <definedName name="절토">#N/A</definedName>
    <definedName name="절토부도수로단위수량산출">[310]배수관토공산출!#REF!</definedName>
    <definedName name="절토부도수로재료수량산출">#REF!</definedName>
    <definedName name="절토부도수로토공및공제단위수량산식">[310]배수관토공산출!#REF!</definedName>
    <definedName name="절토부도수로토공수량산출">#REF!</definedName>
    <definedName name="점멸기" localSheetId="7">#REF!</definedName>
    <definedName name="점멸기">#REF!</definedName>
    <definedName name="점멸기입력">#N/A</definedName>
    <definedName name="점착력">#REF!</definedName>
    <definedName name="점토노">[248]일위대가!$H$341</definedName>
    <definedName name="점토재">[248]일위대가!$J$341</definedName>
    <definedName name="접강관">'[289]화해(장성)'!$AR$647</definedName>
    <definedName name="접고무판슈">'[289]화해(장성)'!$AR$657</definedName>
    <definedName name="접다웰바">'[289]화해(장성)'!$AR$637</definedName>
    <definedName name="접속">[63]교각1!#REF!</definedName>
    <definedName name="접속면적">#REF!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속현황">#REF!</definedName>
    <definedName name="접스티로폴">'[289]화해(장성)'!$AR$667</definedName>
    <definedName name="접스페이서">'[289]화해(장성)'!$AR$632</definedName>
    <definedName name="접지">#REF!</definedName>
    <definedName name="접지_단자함">#REF!</definedName>
    <definedName name="접지1">#REF!</definedName>
    <definedName name="접지1종합계">[301]접지1종!$S$20</definedName>
    <definedName name="접지동봉">#REF!</definedName>
    <definedName name="접지동봉_Φ19×2_400L" localSheetId="7">#REF!</definedName>
    <definedName name="접지동봉_Φ19×2_400L">#REF!</definedName>
    <definedName name="접지봉_19Φ×2_400L" localSheetId="7">#REF!</definedName>
    <definedName name="접지봉_19Φ×2_400L">#REF!</definedName>
    <definedName name="접지봉설치F189" localSheetId="7">#REF!</definedName>
    <definedName name="접지봉설치F189">#REF!</definedName>
    <definedName name="접지봉설치H189" localSheetId="7">#REF!</definedName>
    <definedName name="접지봉설치H189">#REF!</definedName>
    <definedName name="접지봉설치J189" localSheetId="7">#REF!</definedName>
    <definedName name="접지봉설치J189">#REF!</definedName>
    <definedName name="접지봉커넥터_19Φ_U볼트형" localSheetId="7">#REF!</definedName>
    <definedName name="접지봉커넥터_19Φ_U볼트형">#REF!</definedName>
    <definedName name="접지봉커넥터_Φ19_U볼트형" localSheetId="7">#REF!</definedName>
    <definedName name="접지봉커넥터_Φ19_U볼트형">#REF!</definedName>
    <definedName name="접지봉콘넥터">#REF!</definedName>
    <definedName name="접지봉콘넥터19">#REF!</definedName>
    <definedName name="접지수량">[358]접지수량!$A$6:$Q$22</definedName>
    <definedName name="접지용전선">#REF!</definedName>
    <definedName name="접지장치">#REF!</definedName>
    <definedName name="접지전선_BC_60㎟" localSheetId="7">#REF!</definedName>
    <definedName name="접지전선_BC_60㎟">#REF!</definedName>
    <definedName name="접지크램프">#REF!</definedName>
    <definedName name="접철근보통">'[289]화해(장성)'!$AR$627</definedName>
    <definedName name="접충진재">'[289]화해(장성)'!$AR$662</definedName>
    <definedName name="접콘160">'[289]화해(장성)'!$AR$611</definedName>
    <definedName name="접콘240">'[289]화해(장성)'!$AR$606</definedName>
    <definedName name="접타르페이퍼">'[289]화해(장성)'!$AR$642</definedName>
    <definedName name="접합판4회">'[289]화해(장성)'!$AR$616</definedName>
    <definedName name="접합판6회">'[289]화해(장성)'!$AR$621</definedName>
    <definedName name="정">#REF!</definedName>
    <definedName name="정거장">#N/A</definedName>
    <definedName name="정근호" hidden="1">{#N/A,#N/A,TRUE,"토적및재료집계";#N/A,#N/A,TRUE,"토적및재료집계";#N/A,#N/A,TRUE,"단위량"}</definedName>
    <definedName name="정류기">#REF!</definedName>
    <definedName name="정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정면아래변" localSheetId="7">#REF!</definedName>
    <definedName name="정면아래변">#REF!</definedName>
    <definedName name="정면윗변" localSheetId="7">#REF!</definedName>
    <definedName name="정면윗변">#REF!</definedName>
    <definedName name="정모">[175]약품공급2!#REF!</definedName>
    <definedName name="정보통신" hidden="1">{"'Firr(선)'!$AS$1:$AY$62","'Firr(사)'!$AS$1:$AY$62","'Firr(회)'!$AS$1:$AY$62","'Firr(선)'!$L$1:$V$62","'Firr(사)'!$L$1:$V$62","'Firr(회)'!$L$1:$V$62"}</definedName>
    <definedName name="정산">#REF!</definedName>
    <definedName name="정산1">#REF!</definedName>
    <definedName name="정산2">#REF!</definedName>
    <definedName name="정산수량" hidden="1">{#N/A,#N/A,TRUE,"수량총괄";#N/A,#N/A,TRUE,"공사비예산서";#N/A,#N/A,TRUE,"공사비예산서 (2)"}</definedName>
    <definedName name="정수지">'[229]내역서(토목)'!#REF!</definedName>
    <definedName name="정신적작업부담">#REF!</definedName>
    <definedName name="정온식">#REF!</definedName>
    <definedName name="정웅하" hidden="1">{"'광피스표'!$A$3:$N$54"}</definedName>
    <definedName name="정재현" hidden="1">#REF!</definedName>
    <definedName name="정정">#REF!</definedName>
    <definedName name="정창희">'[127]ABUT수량-A1'!$T$25</definedName>
    <definedName name="정협사랑" hidden="1">{#N/A,#N/A,TRUE,"토적및재료집계";#N/A,#N/A,TRUE,"토적및재료집계";#N/A,#N/A,TRUE,"단위량"}</definedName>
    <definedName name="제___경___비___산___출___근___거">[230]내역서!#REF!</definedName>
    <definedName name="제_1회_기성부분_명세서">#REF!</definedName>
    <definedName name="제_39_호표">#REF!</definedName>
    <definedName name="제168_1">#REF!</definedName>
    <definedName name="제168_2">#REF!</definedName>
    <definedName name="제1호표" localSheetId="7">#REF!</definedName>
    <definedName name="제1호표">#REF!</definedName>
    <definedName name="제2호표" localSheetId="7">#REF!</definedName>
    <definedName name="제2호표">#REF!</definedName>
    <definedName name="제3부변전실전등및전열설비공사">#REF!</definedName>
    <definedName name="제3호표" localSheetId="7">#REF!</definedName>
    <definedName name="제3호표">#REF!</definedName>
    <definedName name="제4호표" localSheetId="7">#REF!</definedName>
    <definedName name="제4호표">#REF!</definedName>
    <definedName name="제5호표" localSheetId="7">#REF!</definedName>
    <definedName name="제5호표">#REF!</definedName>
    <definedName name="제6호표" localSheetId="7">#REF!</definedName>
    <definedName name="제6호표">#REF!</definedName>
    <definedName name="제경비율">#REF!</definedName>
    <definedName name="제공">#REF!</definedName>
    <definedName name="제도사">#REF!</definedName>
    <definedName name="제도사001" localSheetId="7">#REF!</definedName>
    <definedName name="제도사001">#REF!</definedName>
    <definedName name="제도사002" localSheetId="7">#REF!</definedName>
    <definedName name="제도사002">#REF!</definedName>
    <definedName name="제도사011" localSheetId="7">#REF!</definedName>
    <definedName name="제도사011">#REF!</definedName>
    <definedName name="제도사012" localSheetId="7">#REF!</definedName>
    <definedName name="제도사012">#REF!</definedName>
    <definedName name="제도사982" localSheetId="7">#REF!</definedName>
    <definedName name="제도사982">#REF!</definedName>
    <definedName name="제도사991" localSheetId="7">#REF!</definedName>
    <definedName name="제도사991">#REF!</definedName>
    <definedName name="제도사992" localSheetId="7">#REF!</definedName>
    <definedName name="제도사992">#REF!</definedName>
    <definedName name="제료비">#REF!</definedName>
    <definedName name="제룰보고서">#REF!</definedName>
    <definedName name="제목">#REF!</definedName>
    <definedName name="제빙기타입">#REF!</definedName>
    <definedName name="제수문" hidden="1">#REF!</definedName>
    <definedName name="제수추가" hidden="1">{"'용역비'!$A$4:$C$8"}</definedName>
    <definedName name="제어기F28" localSheetId="7">#REF!</definedName>
    <definedName name="제어기F28">#REF!</definedName>
    <definedName name="제어기H28" localSheetId="7">#REF!</definedName>
    <definedName name="제어기H28">#REF!</definedName>
    <definedName name="제어기J28" localSheetId="7">#REF!</definedName>
    <definedName name="제어기J28">#REF!</definedName>
    <definedName name="제어기좌대F15" localSheetId="7">#REF!</definedName>
    <definedName name="제어기좌대F15">#REF!</definedName>
    <definedName name="제어기좌대F16" localSheetId="7">#REF!</definedName>
    <definedName name="제어기좌대F16">#REF!</definedName>
    <definedName name="제어기좌대H15" localSheetId="7">#REF!</definedName>
    <definedName name="제어기좌대H15">#REF!</definedName>
    <definedName name="제어기좌대J15" localSheetId="7">#REF!</definedName>
    <definedName name="제어기좌대J15">#REF!</definedName>
    <definedName name="제어케이블">#REF!</definedName>
    <definedName name="제작구매총괄표">[0]!제작구매총괄표</definedName>
    <definedName name="제작및설치비">#REF!</definedName>
    <definedName name="제작및설치비1">#REF!</definedName>
    <definedName name="제잡비">#N/A</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[359]제조노임!$A$3:$B$200</definedName>
    <definedName name="제조단가산출">#REF!</definedName>
    <definedName name="제조원가">#REF!</definedName>
    <definedName name="제조원가율">"database+전체!$A$4:$W$825"</definedName>
    <definedName name="제주추가종합수정안" hidden="1">{#N/A,#N/A,FALSE,"3가";#N/A,#N/A,FALSE,"3나";#N/A,#N/A,FALSE,"3다"}</definedName>
    <definedName name="제철축로공">#REF!</definedName>
    <definedName name="제철축로공001" localSheetId="7">#REF!</definedName>
    <definedName name="제철축로공001">#REF!</definedName>
    <definedName name="제철축로공002" localSheetId="7">#REF!</definedName>
    <definedName name="제철축로공002">#REF!</definedName>
    <definedName name="제철축로공011" localSheetId="7">#REF!</definedName>
    <definedName name="제철축로공011">#REF!</definedName>
    <definedName name="제철축로공012" localSheetId="7">#REF!</definedName>
    <definedName name="제철축로공012">#REF!</definedName>
    <definedName name="제철축로공982" localSheetId="7">#REF!</definedName>
    <definedName name="제철축로공982">#REF!</definedName>
    <definedName name="제철축로공991" localSheetId="7">#REF!</definedName>
    <definedName name="제철축로공991">#REF!</definedName>
    <definedName name="제철축로공992" localSheetId="7">#REF!</definedName>
    <definedName name="제철축로공992">#REF!</definedName>
    <definedName name="제초">[216]계수시트!$B$89</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트팬제조구매예산서" hidden="1">#REF!</definedName>
    <definedName name="조" localSheetId="7">#REF!</definedName>
    <definedName name="조">#REF!</definedName>
    <definedName name="조_적_공" localSheetId="7">#REF!</definedName>
    <definedName name="조_적_공">#REF!</definedName>
    <definedName name="조감도">#REF!</definedName>
    <definedName name="조건_입력">[360]!조건_입력</definedName>
    <definedName name="조건영역">#REF!</definedName>
    <definedName name="조건표">#REF!</definedName>
    <definedName name="조경">[188]단가조사!#REF!</definedName>
    <definedName name="조경경계블럭">[119]단가!$A$70</definedName>
    <definedName name="조경공" localSheetId="7">#REF!</definedName>
    <definedName name="조경공">#REF!</definedName>
    <definedName name="조경공001" localSheetId="7">#REF!</definedName>
    <definedName name="조경공001">#REF!</definedName>
    <definedName name="조경공002" localSheetId="7">#REF!</definedName>
    <definedName name="조경공002">#REF!</definedName>
    <definedName name="조경공011" localSheetId="7">#REF!</definedName>
    <definedName name="조경공011">#REF!</definedName>
    <definedName name="조경공012" localSheetId="7">#REF!</definedName>
    <definedName name="조경공012">#REF!</definedName>
    <definedName name="조경공1">[188]단가조사!#REF!</definedName>
    <definedName name="조경공982" localSheetId="7">#REF!</definedName>
    <definedName name="조경공982">#REF!</definedName>
    <definedName name="조경공991" localSheetId="7">#REF!</definedName>
    <definedName name="조경공991">#REF!</definedName>
    <definedName name="조경공992" localSheetId="7">#REF!</definedName>
    <definedName name="조경공992">#REF!</definedName>
    <definedName name="조경공B10">[184]식재인부!$B$24</definedName>
    <definedName name="조경공B4이하">[184]식재인부!$B$18</definedName>
    <definedName name="조경공B5">[184]식재인부!$B$19</definedName>
    <definedName name="조경공B6">[184]식재인부!$B$20</definedName>
    <definedName name="조경공B8">[184]식재인부!$B$22</definedName>
    <definedName name="조경공R10">[184]식재인부!$B$54</definedName>
    <definedName name="조경공R12">[184]식재인부!$B$56</definedName>
    <definedName name="조경공R15">[184]식재인부!$B$59</definedName>
    <definedName name="조경공R4이하">[184]식재인부!$B$48</definedName>
    <definedName name="조경공R5">[184]식재인부!$B$49</definedName>
    <definedName name="조경공R6">[184]식재인부!$B$50</definedName>
    <definedName name="조경공R7">[184]식재인부!$B$51</definedName>
    <definedName name="조경공R8">[184]식재인부!$B$52</definedName>
    <definedName name="조경관급">#REF!</definedName>
    <definedName name="조경블럭노무">[183]수목일위!#REF!</definedName>
    <definedName name="조경블럭재료">[183]수목일위!#REF!</definedName>
    <definedName name="조경수간보호">#REF!</definedName>
    <definedName name="조경전정">#REF!</definedName>
    <definedName name="조광기">#REF!</definedName>
    <definedName name="조달수수료" localSheetId="7">#REF!</definedName>
    <definedName name="조달수수료">#REF!</definedName>
    <definedName name="조달수수료요율">#REF!</definedName>
    <definedName name="조도">#REF!</definedName>
    <definedName name="조도1">#REF!</definedName>
    <definedName name="조도2">#REF!</definedName>
    <definedName name="조도계산">#N/A</definedName>
    <definedName name="조도계산2">#N/A</definedName>
    <definedName name="조도계산3">#N/A</definedName>
    <definedName name="조도계산서">#REF!</definedName>
    <definedName name="조도등주종류">#N/A</definedName>
    <definedName name="조도차단기영역">#REF!</definedName>
    <definedName name="조도케이블길이">#N/A</definedName>
    <definedName name="조력공" localSheetId="7">#REF!</definedName>
    <definedName name="조력공">#REF!</definedName>
    <definedName name="조력공001" localSheetId="7">#REF!</definedName>
    <definedName name="조력공001">#REF!</definedName>
    <definedName name="조력공002" localSheetId="7">#REF!</definedName>
    <definedName name="조력공002">#REF!</definedName>
    <definedName name="조력공011" localSheetId="7">#REF!</definedName>
    <definedName name="조력공011">#REF!</definedName>
    <definedName name="조력공012" localSheetId="7">#REF!</definedName>
    <definedName name="조력공012">#REF!</definedName>
    <definedName name="조력공982" localSheetId="7">#REF!</definedName>
    <definedName name="조력공982">#REF!</definedName>
    <definedName name="조력공991" localSheetId="7">#REF!</definedName>
    <definedName name="조력공991">#REF!</definedName>
    <definedName name="조력공992" localSheetId="7">#REF!</definedName>
    <definedName name="조력공992">#REF!</definedName>
    <definedName name="조림인부">#REF!</definedName>
    <definedName name="조림인부001" localSheetId="7">#REF!</definedName>
    <definedName name="조림인부001">#REF!</definedName>
    <definedName name="조림인부002" localSheetId="7">#REF!</definedName>
    <definedName name="조림인부002">#REF!</definedName>
    <definedName name="조림인부011" localSheetId="7">#REF!</definedName>
    <definedName name="조림인부011">#REF!</definedName>
    <definedName name="조림인부012" localSheetId="7">#REF!</definedName>
    <definedName name="조림인부012">#REF!</definedName>
    <definedName name="조림인부982" localSheetId="7">#REF!</definedName>
    <definedName name="조림인부982">#REF!</definedName>
    <definedName name="조림인부991" localSheetId="7">#REF!</definedName>
    <definedName name="조림인부991">#REF!</definedName>
    <definedName name="조림인부992" localSheetId="7">#REF!</definedName>
    <definedName name="조림인부992">#REF!</definedName>
    <definedName name="조립식pc" hidden="1">{#N/A,#N/A,FALSE,"표지목차"}</definedName>
    <definedName name="조릿대">[119]단가!$A$147</definedName>
    <definedName name="조릿대2노무">[183]수목일위!#REF!</definedName>
    <definedName name="조릿대2재료">[183]수목일위!#REF!</definedName>
    <definedName name="조릿대3노무">[183]수목일위!#REF!</definedName>
    <definedName name="조릿대3재료">[183]수목일위!#REF!</definedName>
    <definedName name="조명" hidden="1">{#N/A,#N/A,FALSE,"전력간선"}</definedName>
    <definedName name="조명경비">#REF!</definedName>
    <definedName name="조명관">#REF!</definedName>
    <definedName name="조명관선">#REF!</definedName>
    <definedName name="조명기구">#REF!</definedName>
    <definedName name="조명노무비">#REF!</definedName>
    <definedName name="조명단가">#REF!</definedName>
    <definedName name="조명단가1">#REF!</definedName>
    <definedName name="조명설계" localSheetId="7">#REF!</definedName>
    <definedName name="조명설계">#REF!</definedName>
    <definedName name="조명유값2">#REF!</definedName>
    <definedName name="조명율">#REF!</definedName>
    <definedName name="조명율갑4">#REF!</definedName>
    <definedName name="조명율값">#REF!</definedName>
    <definedName name="조명율값1">#REF!</definedName>
    <definedName name="조명율값2">#REF!</definedName>
    <definedName name="조명율값3">#REF!</definedName>
    <definedName name="조명율값5">#REF!</definedName>
    <definedName name="조명율영역">#REF!</definedName>
    <definedName name="조명율표">[361]조명율표!$B$4:$F$495</definedName>
    <definedName name="조명장치소계">#REF!</definedName>
    <definedName name="조명재료비">#REF!</definedName>
    <definedName name="조명제작구매총괄표">[0]!조명제작구매총괄표</definedName>
    <definedName name="조명총액">#REF!</definedName>
    <definedName name="조묭" localSheetId="7">#REF!</definedName>
    <definedName name="조묭">#REF!</definedName>
    <definedName name="조별유형" hidden="1">#REF!</definedName>
    <definedName name="조사9909" localSheetId="7">#REF!</definedName>
    <definedName name="조사9909">#REF!</definedName>
    <definedName name="조사가" hidden="1">[362]입찰안!#REF!</definedName>
    <definedName name="조수">#N/A</definedName>
    <definedName name="조영">#REF!</definedName>
    <definedName name="조영수">#REF!</definedName>
    <definedName name="조원공_1.1_1.5">[184]식재인부!$B$5</definedName>
    <definedName name="조장" localSheetId="7">#REF!</definedName>
    <definedName name="조장">#REF!</definedName>
    <definedName name="조적공" localSheetId="7">#REF!</definedName>
    <definedName name="조적공">#REF!</definedName>
    <definedName name="조적공001" localSheetId="7">#REF!</definedName>
    <definedName name="조적공001">#REF!</definedName>
    <definedName name="조적공002" localSheetId="7">#REF!</definedName>
    <definedName name="조적공002">#REF!</definedName>
    <definedName name="조적공011" localSheetId="7">#REF!</definedName>
    <definedName name="조적공011">#REF!</definedName>
    <definedName name="조적공012" localSheetId="7">#REF!</definedName>
    <definedName name="조적공012">#REF!</definedName>
    <definedName name="조적공982" localSheetId="7">#REF!</definedName>
    <definedName name="조적공982">#REF!</definedName>
    <definedName name="조적공991" localSheetId="7">#REF!</definedName>
    <definedName name="조적공991">#REF!</definedName>
    <definedName name="조적공992" localSheetId="7">#REF!</definedName>
    <definedName name="조적공992">#REF!</definedName>
    <definedName name="조정">#REF!</definedName>
    <definedName name="조조조조">BlankMacro1</definedName>
    <definedName name="조조조조좆">BlankMacro1</definedName>
    <definedName name="조직">#REF!</definedName>
    <definedName name="조직표">#REF!</definedName>
    <definedName name="조직현황1">BLCH</definedName>
    <definedName name="조차장" localSheetId="7" hidden="1">{#N/A,#N/A,FALSE,"명세표"}</definedName>
    <definedName name="조차장" hidden="1">{#N/A,#N/A,FALSE,"명세표"}</definedName>
    <definedName name="조차장1" hidden="1">{#N/A,#N/A,FALSE,"명세표"}</definedName>
    <definedName name="조팝3노무">[183]수목일위!#REF!</definedName>
    <definedName name="조팝3재료">[183]수목일위!#REF!</definedName>
    <definedName name="조팝4노무">[183]수목일위!#REF!</definedName>
    <definedName name="조팝4재료">[183]수목일위!#REF!</definedName>
    <definedName name="조합">BlankMacro1</definedName>
    <definedName name="조합견적1">BlankMacro1</definedName>
    <definedName name="조합내역" localSheetId="7">[363]원가계산서!#REF!</definedName>
    <definedName name="조합내역">[363]원가계산서!#REF!</definedName>
    <definedName name="조합노">[248]일위대가!#REF!</definedName>
    <definedName name="조합되메우기0.2경비">#REF!</definedName>
    <definedName name="조합되메우기0.2계">#REF!</definedName>
    <definedName name="조합되메우기0.2기계경비">#REF!</definedName>
    <definedName name="조합되메우기0.2기계계">#REF!</definedName>
    <definedName name="조합되메우기0.2기계노무비">#REF!</definedName>
    <definedName name="조합되메우기0.2기계인력계">#REF!</definedName>
    <definedName name="조합되메우기0.2기계재료비">#REF!</definedName>
    <definedName name="조합되메우기0.2노무비">#REF!</definedName>
    <definedName name="조합되메우기0.2인력계">#REF!</definedName>
    <definedName name="조합되메우기0.2인력노무비">#REF!</definedName>
    <definedName name="조합되메우기0.2재료비">#REF!</definedName>
    <definedName name="조합재">[248]일위대가!#REF!</definedName>
    <definedName name="조합터파기0.2경비">#REF!</definedName>
    <definedName name="조합터파기0.2계">#REF!</definedName>
    <definedName name="조합터파기0.2기계경비">#REF!</definedName>
    <definedName name="조합터파기0.2기계계">#REF!</definedName>
    <definedName name="조합터파기0.2기계노무비">#REF!</definedName>
    <definedName name="조합터파기0.2기계재료비">#REF!</definedName>
    <definedName name="조합터파기0.2긱">#REF!</definedName>
    <definedName name="조합터파기0.2노무비">#REF!</definedName>
    <definedName name="조합터파기0.2인력계">#REF!</definedName>
    <definedName name="조합터파기0.2인력노무비">#REF!</definedName>
    <definedName name="조합터파기0.2재료비">#REF!</definedName>
    <definedName name="조합표지" localSheetId="7">[363]원가계산서!#REF!</definedName>
    <definedName name="조합표지">[363]원가계산서!#REF!</definedName>
    <definedName name="조형가이즈까3010">[184]데이타!$E$11</definedName>
    <definedName name="조형가이즈까3012">[184]데이타!$E$12</definedName>
    <definedName name="조형가이즈까3014">[184]데이타!$E$13</definedName>
    <definedName name="조형가이즈까3516">[184]데이타!$E$14</definedName>
    <definedName name="조효" localSheetId="7" hidden="1">{"'Firr(선)'!$AS$1:$AY$62","'Firr(사)'!$AS$1:$AY$62","'Firr(회)'!$AS$1:$AY$62","'Firr(선)'!$L$1:$V$62","'Firr(사)'!$L$1:$V$62","'Firr(회)'!$L$1:$V$62"}</definedName>
    <definedName name="조효" hidden="1">{"'Firr(선)'!$AS$1:$AY$62","'Firr(사)'!$AS$1:$AY$62","'Firr(회)'!$AS$1:$AY$62","'Firr(선)'!$L$1:$V$62","'Firr(사)'!$L$1:$V$62","'Firr(회)'!$L$1:$V$62"}</definedName>
    <definedName name="조효석" localSheetId="7" hidden="1">{"'Firr(선)'!$AS$1:$AY$62","'Firr(사)'!$AS$1:$AY$62","'Firr(회)'!$AS$1:$AY$62","'Firr(선)'!$L$1:$V$62","'Firr(사)'!$L$1:$V$62","'Firr(회)'!$L$1:$V$62"}</definedName>
    <definedName name="조효석" hidden="1">{"'Firr(선)'!$AS$1:$AY$62","'Firr(사)'!$AS$1:$AY$62","'Firr(회)'!$AS$1:$AY$62","'Firr(선)'!$L$1:$V$62","'Firr(사)'!$L$1:$V$62","'Firr(회)'!$L$1:$V$62"}</definedName>
    <definedName name="좀작살">[119]단가!$A$158</definedName>
    <definedName name="좀작살4노무">[183]수목일위!#REF!</definedName>
    <definedName name="좀작살4재료">[183]수목일위!#REF!</definedName>
    <definedName name="좀작살6노무">[183]수목일위!#REF!</definedName>
    <definedName name="좀작살6재료">[183]수목일위!#REF!</definedName>
    <definedName name="종" hidden="1">#REF!</definedName>
    <definedName name="종단위">#REF!</definedName>
    <definedName name="종단접속제">#REF!</definedName>
    <definedName name="종류">#REF!</definedName>
    <definedName name="종배수관개소별명세">#REF!</definedName>
    <definedName name="종배수관공집계표">#REF!</definedName>
    <definedName name="종배수관구체토공량명세">#REF!</definedName>
    <definedName name="종배수관면벽단위수량">[310]배수관토공산출!#REF!</definedName>
    <definedName name="종배수관수량집계">#REF!</definedName>
    <definedName name="종배수위치">#REF!</definedName>
    <definedName name="종점EXP.B">[58]일반수량!#REF!</definedName>
    <definedName name="종점EXP.H">[58]일반수량!#REF!</definedName>
    <definedName name="종합결의96.11">#REF!</definedName>
    <definedName name="종합청사"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좆">#REF!</definedName>
    <definedName name="좌측B">#REF!</definedName>
    <definedName name="죠죠">[191]!Macro2</definedName>
    <definedName name="죠ㅠ">#REF!</definedName>
    <definedName name="죷ㅇ" hidden="1">{#N/A,#N/A,FALSE,"명세표"}</definedName>
    <definedName name="주">#REF!</definedName>
    <definedName name="주거">#REF!</definedName>
    <definedName name="주당매매가액">#REF!</definedName>
    <definedName name="주당액면가액">#REF!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민">#REF!</definedName>
    <definedName name="주민생활">#REF!</definedName>
    <definedName name="주민의견">#REF!</definedName>
    <definedName name="주민의견수렴">#REF!</definedName>
    <definedName name="주민인허가">[228]기준액!#REF!</definedName>
    <definedName name="주변시멘트그라우팅">#REF!</definedName>
    <definedName name="주변전실동력설비공사">#REF!</definedName>
    <definedName name="주변전실전등및전열설비공사">#REF!</definedName>
    <definedName name="주변전실접지설비공사">#REF!</definedName>
    <definedName name="주빔플랜지">#REF!</definedName>
    <definedName name="주영">#REF!</definedName>
    <definedName name="주영이">#REF!,#REF!,#REF!</definedName>
    <definedName name="주자재">#REF!</definedName>
    <definedName name="주자재1">#REF!</definedName>
    <definedName name="주주" hidden="1">{#N/A,#N/A,FALSE,"배수1"}</definedName>
    <definedName name="주주노">#REF!</definedName>
    <definedName name="주주재">#REF!</definedName>
    <definedName name="주지ㅣㄴ">#REF!</definedName>
    <definedName name="주집">#REF!</definedName>
    <definedName name="주차1">#REF!</definedName>
    <definedName name="주차관제">#REF!</definedName>
    <definedName name="주택사업본부">#REF!</definedName>
    <definedName name="주형받침">#REF!</definedName>
    <definedName name="주형받침EA">#REF!</definedName>
    <definedName name="주호">[0]!ㄷㄹㅈ</definedName>
    <definedName name="주ㅜ" hidden="1">{#N/A,#N/A,FALSE,"배수2"}</definedName>
    <definedName name="준공계" localSheetId="7">#REF!</definedName>
    <definedName name="준공계">#REF!</definedName>
    <definedName name="준공년월일" localSheetId="7">#REF!</definedName>
    <definedName name="준공년월일">#REF!</definedName>
    <definedName name="준공도면작성">[228]기준액!#REF!</definedName>
    <definedName name="준설선기관사">#REF!</definedName>
    <definedName name="준설선기관사001" localSheetId="7">#REF!</definedName>
    <definedName name="준설선기관사001">#REF!</definedName>
    <definedName name="준설선기관사002" localSheetId="7">#REF!</definedName>
    <definedName name="준설선기관사002">#REF!</definedName>
    <definedName name="준설선기관사012" localSheetId="7">#REF!</definedName>
    <definedName name="준설선기관사012">#REF!</definedName>
    <definedName name="준설선기관사982" localSheetId="7">#REF!</definedName>
    <definedName name="준설선기관사982">#REF!</definedName>
    <definedName name="준설선기관사991" localSheetId="7">#REF!</definedName>
    <definedName name="준설선기관사991">#REF!</definedName>
    <definedName name="준설선기관사992" localSheetId="7">#REF!</definedName>
    <definedName name="준설선기관사992">#REF!</definedName>
    <definedName name="준설선기관장">#REF!</definedName>
    <definedName name="준설선기관장001" localSheetId="7">#REF!</definedName>
    <definedName name="준설선기관장001">#REF!</definedName>
    <definedName name="준설선기관장002" localSheetId="7">#REF!</definedName>
    <definedName name="준설선기관장002">#REF!</definedName>
    <definedName name="준설선기관장011" localSheetId="7">#REF!</definedName>
    <definedName name="준설선기관장011">#REF!</definedName>
    <definedName name="준설선기관장012" localSheetId="7">#REF!</definedName>
    <definedName name="준설선기관장012">#REF!</definedName>
    <definedName name="준설선기관장982" localSheetId="7">#REF!</definedName>
    <definedName name="준설선기관장982">#REF!</definedName>
    <definedName name="준설선기관장991" localSheetId="7">#REF!</definedName>
    <definedName name="준설선기관장991">#REF!</definedName>
    <definedName name="준설선기관장992" localSheetId="7">#REF!</definedName>
    <definedName name="준설선기관장992">#REF!</definedName>
    <definedName name="준설선선장">#REF!</definedName>
    <definedName name="준설선선장001" localSheetId="7">#REF!</definedName>
    <definedName name="준설선선장001">#REF!</definedName>
    <definedName name="준설선선장002" localSheetId="7">#REF!</definedName>
    <definedName name="준설선선장002">#REF!</definedName>
    <definedName name="준설선선장011" localSheetId="7">#REF!</definedName>
    <definedName name="준설선선장011">#REF!</definedName>
    <definedName name="준설선선장012" localSheetId="7">#REF!</definedName>
    <definedName name="준설선선장012">#REF!</definedName>
    <definedName name="준설선선장982" localSheetId="7">#REF!</definedName>
    <definedName name="준설선선장982">#REF!</definedName>
    <definedName name="준설선선장991" localSheetId="7">#REF!</definedName>
    <definedName name="준설선선장991">#REF!</definedName>
    <definedName name="준설선선장992" localSheetId="7">#REF!</definedName>
    <definedName name="준설선선장992">#REF!</definedName>
    <definedName name="준설선운전사">#REF!</definedName>
    <definedName name="준설선운전사001" localSheetId="7">#REF!</definedName>
    <definedName name="준설선운전사001">#REF!</definedName>
    <definedName name="준설선운전사002" localSheetId="7">#REF!</definedName>
    <definedName name="준설선운전사002">#REF!</definedName>
    <definedName name="준설선운전사012" localSheetId="7">#REF!</definedName>
    <definedName name="준설선운전사012">#REF!</definedName>
    <definedName name="준설선운전사982" localSheetId="7">#REF!</definedName>
    <definedName name="준설선운전사982">#REF!</definedName>
    <definedName name="준설선운전사991" localSheetId="7">#REF!</definedName>
    <definedName name="준설선운전사991">#REF!</definedName>
    <definedName name="준설선운전사992" localSheetId="7">#REF!</definedName>
    <definedName name="준설선운전사992">#REF!</definedName>
    <definedName name="준설선전기사">#REF!</definedName>
    <definedName name="준설선전기사001" localSheetId="7">#REF!</definedName>
    <definedName name="준설선전기사001">#REF!</definedName>
    <definedName name="준설선전기사002" localSheetId="7">#REF!</definedName>
    <definedName name="준설선전기사002">#REF!</definedName>
    <definedName name="준설선전기사012" localSheetId="7">#REF!</definedName>
    <definedName name="준설선전기사012">#REF!</definedName>
    <definedName name="준설선전기사982" localSheetId="7">#REF!</definedName>
    <definedName name="준설선전기사982">#REF!</definedName>
    <definedName name="준설선전기사991" localSheetId="7">#REF!</definedName>
    <definedName name="준설선전기사991">#REF!</definedName>
    <definedName name="준설선전기사992" localSheetId="7">#REF!</definedName>
    <definedName name="준설선전기사992">#REF!</definedName>
    <definedName name="준설설기관사011" localSheetId="7">#REF!</definedName>
    <definedName name="준설설기관사011">#REF!</definedName>
    <definedName name="준설설운전기사011" localSheetId="7">#REF!</definedName>
    <definedName name="준설설운전기사011">#REF!</definedName>
    <definedName name="준설설운전사011" localSheetId="7">#REF!</definedName>
    <definedName name="준설설운전사011">#REF!</definedName>
    <definedName name="준설설전기사011" localSheetId="7">#REF!</definedName>
    <definedName name="준설설전기사011">#REF!</definedName>
    <definedName name="준호">#REF!</definedName>
    <definedName name="줄눈">#REF!</definedName>
    <definedName name="줄눈공">#REF!</definedName>
    <definedName name="줄눈공001" localSheetId="7">#REF!</definedName>
    <definedName name="줄눈공001">#REF!</definedName>
    <definedName name="줄눈공002" localSheetId="7">#REF!</definedName>
    <definedName name="줄눈공002">#REF!</definedName>
    <definedName name="줄눈공011" localSheetId="7">#REF!</definedName>
    <definedName name="줄눈공011">#REF!</definedName>
    <definedName name="줄눈공012" localSheetId="7">#REF!</definedName>
    <definedName name="줄눈공012">#REF!</definedName>
    <definedName name="줄눈공982" localSheetId="7">#REF!</definedName>
    <definedName name="줄눈공982">#REF!</definedName>
    <definedName name="줄눈공991" localSheetId="7">#REF!</definedName>
    <definedName name="줄눈공991">#REF!</definedName>
    <definedName name="줄눈공992" localSheetId="7">#REF!</definedName>
    <definedName name="줄눈공992">#REF!</definedName>
    <definedName name="줄사철">#REF!</definedName>
    <definedName name="중1류" hidden="1">{#N/A,#N/A,FALSE,"운반시간"}</definedName>
    <definedName name="중3류" hidden="1">{#N/A,#N/A,FALSE,"운반시간"}</definedName>
    <definedName name="중강당내역서">'[355]중강당 내역'!#REF!</definedName>
    <definedName name="중강딩공량">[364]내역서1!$G$40</definedName>
    <definedName name="중계펌프장">#N/A</definedName>
    <definedName name="중국">[119]단가!$A$121</definedName>
    <definedName name="중급">#REF!</definedName>
    <definedName name="중급기능단가">#REF!</definedName>
    <definedName name="중급기술자노무비">'[202]용역비내역-진짜'!#REF!</definedName>
    <definedName name="중급단가">#REF!</definedName>
    <definedName name="중급원자력기술자">#REF!</definedName>
    <definedName name="중급원자력기술자001" localSheetId="7">#REF!</definedName>
    <definedName name="중급원자력기술자001">#REF!</definedName>
    <definedName name="중급원자력기술자002" localSheetId="7">#REF!</definedName>
    <definedName name="중급원자력기술자002">#REF!</definedName>
    <definedName name="중급원자력기술자011" localSheetId="7">#REF!</definedName>
    <definedName name="중급원자력기술자011">#REF!</definedName>
    <definedName name="중급원자력기술자012" localSheetId="7">#REF!</definedName>
    <definedName name="중급원자력기술자012">#REF!</definedName>
    <definedName name="중급원자력기술자982" localSheetId="7">#REF!</definedName>
    <definedName name="중급원자력기술자982">#REF!</definedName>
    <definedName name="중급원자력기술자991" localSheetId="7">#REF!</definedName>
    <definedName name="중급원자력기술자991">#REF!</definedName>
    <definedName name="중급원자력기술자992" localSheetId="7">#REF!</definedName>
    <definedName name="중급원자력기술자992">#REF!</definedName>
    <definedName name="중급전체">#REF!</definedName>
    <definedName name="중급할증">#REF!</definedName>
    <definedName name="중기경비">#REF!</definedName>
    <definedName name="중기계조립공">#REF!</definedName>
    <definedName name="중기기사">#N/A</definedName>
    <definedName name="중기단가">#REF!</definedName>
    <definedName name="중기비율">#REF!</definedName>
    <definedName name="중기운반식" hidden="1">{#N/A,#N/A,FALSE,"포장단가"}</definedName>
    <definedName name="중기운전기사" localSheetId="7">#REF!</definedName>
    <definedName name="중기운전기사">#REF!</definedName>
    <definedName name="중기운전사">'[231]중기조종사 단위단가'!$B$1</definedName>
    <definedName name="중기운전조수" localSheetId="7">#REF!</definedName>
    <definedName name="중기운전조수">#REF!</definedName>
    <definedName name="중기조건">#REF!,#REF!</definedName>
    <definedName name="중기조수">#REF!</definedName>
    <definedName name="중기조장" localSheetId="7">#REF!</definedName>
    <definedName name="중기조장">#REF!</definedName>
    <definedName name="중대가시설2">#N/A</definedName>
    <definedName name="중량" localSheetId="7" hidden="1">#REF!</definedName>
    <definedName name="중량" hidden="1">#REF!</definedName>
    <definedName name="중량표">#REF!</definedName>
    <definedName name="중력식옹벽개소별명세">#REF!</definedName>
    <definedName name="중력식옹벽단위수량및치수표_성토구배1.5_1.8">#REF!</definedName>
    <definedName name="중력식옹벽단위수량산식_성토구배1.5_1.8">#REF!</definedName>
    <definedName name="중력식옹벽단위수량산식_수평">#REF!</definedName>
    <definedName name="중력식옹벽단위수량표_수평">#REF!</definedName>
    <definedName name="중력식옹벽수량집계">#REF!</definedName>
    <definedName name="중력식옹벽치수표_성토구배1.5_1.8">#REF!</definedName>
    <definedName name="중력식옹벽치수표_수평">#REF!</definedName>
    <definedName name="중부지역본부관내_유지보수_협약사업_조경부분">#REF!</definedName>
    <definedName name="중분대">#REF!</definedName>
    <definedName name="중분대1">#REF!</definedName>
    <definedName name="중분대2">#REF!</definedName>
    <definedName name="중분류">#REF!</definedName>
    <definedName name="중앙갑지" localSheetId="7">#REF!</definedName>
    <definedName name="중앙갑지">#REF!</definedName>
    <definedName name="중앙지하">#N/A</definedName>
    <definedName name="중유">'[186]단가 및 재료비'!$U$34</definedName>
    <definedName name="중철1">'[289]화해(함평)'!$AJ$506</definedName>
    <definedName name="중철131">'[289]화해(함평)'!$AL$504</definedName>
    <definedName name="중철132">'[289]화해(장성)'!$AL$504</definedName>
    <definedName name="중철161">'[289]화해(함평)'!$AL$502</definedName>
    <definedName name="중철162">'[289]화해(장성)'!$AL$502</definedName>
    <definedName name="중철2">'[289]화해(장성)'!$AJ$507</definedName>
    <definedName name="중콘1">'[289]화해(함평)'!$AL$498</definedName>
    <definedName name="중콘2">'[289]화해(장성)'!$AL$498</definedName>
    <definedName name="중폭">#REF!</definedName>
    <definedName name="중합3회1">#REF!</definedName>
    <definedName name="중합3회2">#REF!</definedName>
    <definedName name="중형">#REF!</definedName>
    <definedName name="쥐똥">[119]단가!$A$138</definedName>
    <definedName name="쥐똥10노무">[183]수목일위!#REF!</definedName>
    <definedName name="쥐똥10재료">[183]수목일위!#REF!</definedName>
    <definedName name="쥐똥12노무">[183]수목일위!#REF!</definedName>
    <definedName name="쥐똥12재료">[183]수목일위!#REF!</definedName>
    <definedName name="증감">#REF!</definedName>
    <definedName name="증감대비">#REF!</definedName>
    <definedName name="증감대비1">'[365]내역서(토목)'!$A$503</definedName>
    <definedName name="증감표">#REF!</definedName>
    <definedName name="증경">#REF!</definedName>
    <definedName name="증계">#REF!</definedName>
    <definedName name="증노">#REF!</definedName>
    <definedName name="증수">#REF!</definedName>
    <definedName name="증재">#REF!</definedName>
    <definedName name="지" localSheetId="7">#REF!</definedName>
    <definedName name="지">#REF!</definedName>
    <definedName name="지__급__자__재__비">#REF!</definedName>
    <definedName name="지각및조작능력">#REF!</definedName>
    <definedName name="지간">[366]주beam!#REF!</definedName>
    <definedName name="지급2">[367]내역!#REF!</definedName>
    <definedName name="지급수선비">[228]기준액!#REF!</definedName>
    <definedName name="지급자" hidden="1">{#N/A,#N/A,FALSE,"단면 제원"}</definedName>
    <definedName name="지급자재집계">BlankMacro1</definedName>
    <definedName name="지동" localSheetId="7">#REF!</definedName>
    <definedName name="지동">#REF!</definedName>
    <definedName name="지랄혀" hidden="1">{#N/A,#N/A,FALSE,"명세표"}</definedName>
    <definedName name="지랄혀고자빠졋내" hidden="1">{#N/A,#N/A,FALSE,"명세표"}</definedName>
    <definedName name="지리">ErrorHandler_1</definedName>
    <definedName name="지보공제작">#REF!</definedName>
    <definedName name="지붕잇기공">#REF!</definedName>
    <definedName name="지붕잇기공001" localSheetId="7">#REF!</definedName>
    <definedName name="지붕잇기공001">#REF!</definedName>
    <definedName name="지붕잇기공002" localSheetId="7">#REF!</definedName>
    <definedName name="지붕잇기공002">#REF!</definedName>
    <definedName name="지붕잇기공011" localSheetId="7">#REF!</definedName>
    <definedName name="지붕잇기공011">#REF!</definedName>
    <definedName name="지붕잇기공012" localSheetId="7">#REF!</definedName>
    <definedName name="지붕잇기공012">#REF!</definedName>
    <definedName name="지붕잇기공982" localSheetId="7">#REF!</definedName>
    <definedName name="지붕잇기공982">#REF!</definedName>
    <definedName name="지붕잇기공991" localSheetId="7">#REF!</definedName>
    <definedName name="지붕잇기공991">#REF!</definedName>
    <definedName name="지붕잇기공992" localSheetId="7">#REF!</definedName>
    <definedName name="지붕잇기공992">#REF!</definedName>
    <definedName name="지상">#REF!</definedName>
    <definedName name="지선환">#REF!</definedName>
    <definedName name="지수1">#REF!</definedName>
    <definedName name="지수표">#REF!</definedName>
    <definedName name="지역">#N/A</definedName>
    <definedName name="지역본부" hidden="1">{#N/A,#N/A,FALSE,"DAOCM 2차 검토"}</definedName>
    <definedName name="지우기">[296]!지우기</definedName>
    <definedName name="지입재료비">#REF!</definedName>
    <definedName name="지장선로" localSheetId="7">#REF!</definedName>
    <definedName name="지장선로">#REF!</definedName>
    <definedName name="지적기능사">#REF!</definedName>
    <definedName name="지적기능사_지적기능사2급001" localSheetId="7">#REF!</definedName>
    <definedName name="지적기능사_지적기능사2급001">#REF!</definedName>
    <definedName name="지적기능사_지적기능사2급002" localSheetId="7">#REF!</definedName>
    <definedName name="지적기능사_지적기능사2급002">#REF!</definedName>
    <definedName name="지적기능사_지적기능사2급011" localSheetId="7">#REF!</definedName>
    <definedName name="지적기능사_지적기능사2급011">#REF!</definedName>
    <definedName name="지적기능사_지적기능사2급012" localSheetId="7">#REF!</definedName>
    <definedName name="지적기능사_지적기능사2급012">#REF!</definedName>
    <definedName name="지적기능사_지적기능사2급982" localSheetId="7">#REF!</definedName>
    <definedName name="지적기능사_지적기능사2급982">#REF!</definedName>
    <definedName name="지적기능사_지적기능사2급991" localSheetId="7">#REF!</definedName>
    <definedName name="지적기능사_지적기능사2급991">#REF!</definedName>
    <definedName name="지적기능사_지적기능사2급992" localSheetId="7">#REF!</definedName>
    <definedName name="지적기능사_지적기능사2급992">#REF!</definedName>
    <definedName name="지적기능산업기사">#REF!</definedName>
    <definedName name="지적기능산업기사_지적기능사1급001" localSheetId="7">#REF!</definedName>
    <definedName name="지적기능산업기사_지적기능사1급001">#REF!</definedName>
    <definedName name="지적기능산업기사_지적기능사1급002" localSheetId="7">#REF!</definedName>
    <definedName name="지적기능산업기사_지적기능사1급002">#REF!</definedName>
    <definedName name="지적기능산업기사_지적기능사1급011" localSheetId="7">#REF!</definedName>
    <definedName name="지적기능산업기사_지적기능사1급011">#REF!</definedName>
    <definedName name="지적기능산업기사_지적기능사1급012" localSheetId="7">#REF!</definedName>
    <definedName name="지적기능산업기사_지적기능사1급012">#REF!</definedName>
    <definedName name="지적기능산업기사_지적기능사1급982" localSheetId="7">#REF!</definedName>
    <definedName name="지적기능산업기사_지적기능사1급982">#REF!</definedName>
    <definedName name="지적기능산업기사_지적기능사1급991" localSheetId="7">#REF!</definedName>
    <definedName name="지적기능산업기사_지적기능사1급991">#REF!</definedName>
    <definedName name="지적기능산업기사_지적기능사1급992" localSheetId="7">#REF!</definedName>
    <definedName name="지적기능산업기사_지적기능사1급992">#REF!</definedName>
    <definedName name="지적기사">#REF!</definedName>
    <definedName name="지적기사_1급">#REF!</definedName>
    <definedName name="지적기사_2급">#REF!</definedName>
    <definedName name="지적기사_지적기사1급001" localSheetId="7">#REF!</definedName>
    <definedName name="지적기사_지적기사1급001">#REF!</definedName>
    <definedName name="지적기사_지적기사1급002" localSheetId="7">#REF!</definedName>
    <definedName name="지적기사_지적기사1급002">#REF!</definedName>
    <definedName name="지적기사_지적기사1급011" localSheetId="7">#REF!</definedName>
    <definedName name="지적기사_지적기사1급011">#REF!</definedName>
    <definedName name="지적기사_지적기사1급012" localSheetId="7">#REF!</definedName>
    <definedName name="지적기사_지적기사1급012">#REF!</definedName>
    <definedName name="지적기사_지적기사1급982" localSheetId="7">#REF!</definedName>
    <definedName name="지적기사_지적기사1급982">#REF!</definedName>
    <definedName name="지적기사_지적기사1급991" localSheetId="7">#REF!</definedName>
    <definedName name="지적기사_지적기사1급991">#REF!</definedName>
    <definedName name="지적기사_지적기사1급992" localSheetId="7">#REF!</definedName>
    <definedName name="지적기사_지적기사1급992">#REF!</definedName>
    <definedName name="지적산업기사">#REF!</definedName>
    <definedName name="지적산업기사_지적기사2급001" localSheetId="7">#REF!</definedName>
    <definedName name="지적산업기사_지적기사2급001">#REF!</definedName>
    <definedName name="지적산업기사_지적기사2급002" localSheetId="7">#REF!</definedName>
    <definedName name="지적산업기사_지적기사2급002">#REF!</definedName>
    <definedName name="지적산업기사_지적기사2급011" localSheetId="7">#REF!</definedName>
    <definedName name="지적산업기사_지적기사2급011">#REF!</definedName>
    <definedName name="지적산업기사_지적기사2급012" localSheetId="7">#REF!</definedName>
    <definedName name="지적산업기사_지적기사2급012">#REF!</definedName>
    <definedName name="지적산업기사_지적기사2급982" localSheetId="7">#REF!</definedName>
    <definedName name="지적산업기사_지적기사2급982">#REF!</definedName>
    <definedName name="지적산업기사_지적기사2급991" localSheetId="7">#REF!</definedName>
    <definedName name="지적산업기사_지적기사2급991">#REF!</definedName>
    <definedName name="지적산업기사_지적기사2급992" localSheetId="7">#REF!</definedName>
    <definedName name="지적산업기사_지적기사2급992">#REF!</definedName>
    <definedName name="지중">[368]단가비교표_공통1!$A$94</definedName>
    <definedName name="지중자재">#REF!</definedName>
    <definedName name="지지금구브라켓용">#REF!</definedName>
    <definedName name="지질시험">#REF!</definedName>
    <definedName name="지질조사">#REF!</definedName>
    <definedName name="지표수">#REF!</definedName>
    <definedName name="지표수측정지점수">#REF!</definedName>
    <definedName name="지하">#REF!,#REF!</definedName>
    <definedName name="지하수">#REF!</definedName>
    <definedName name="지하수측정지점수">#REF!</definedName>
    <definedName name="지하재방">#REF!,#REF!</definedName>
    <definedName name="지하차도조명설비1095m상행설비공사">#REF!</definedName>
    <definedName name="지하차도조명설비1095m하행설비공사">#REF!</definedName>
    <definedName name="지형지질">#REF!</definedName>
    <definedName name="직1CO">#REF!</definedName>
    <definedName name="직N">#REF!</definedName>
    <definedName name="직교류형">#REF!</definedName>
    <definedName name="직노" localSheetId="7">#REF!</definedName>
    <definedName name="직노">#REF!</definedName>
    <definedName name="직매54P" hidden="1">{#N/A,#N/A,TRUE,"토적및재료집계";#N/A,#N/A,TRUE,"토적및재료집계";#N/A,#N/A,TRUE,"단위량"}</definedName>
    <definedName name="직영비">'[341]2공구산출내역'!$F$175</definedName>
    <definedName name="직재" hidden="1">{"'용역비'!$A$4:$C$8"}</definedName>
    <definedName name="직접">#REF!</definedName>
    <definedName name="직접경비" localSheetId="7">#REF!</definedName>
    <definedName name="직접경비">#REF!</definedName>
    <definedName name="직접경비1">#REF!</definedName>
    <definedName name="직접공사비">[194]원가계산서!$I$9</definedName>
    <definedName name="직접노무비" localSheetId="7">#REF!</definedName>
    <definedName name="직접노무비">#REF!</definedName>
    <definedName name="직접노무비1">#REF!</definedName>
    <definedName name="직접노무비2">#REF!</definedName>
    <definedName name="직접노무비계">[187]총괄서!#REF!</definedName>
    <definedName name="직접인건비">#REF!</definedName>
    <definedName name="直接人件費">#REF!</definedName>
    <definedName name="직접재료비" localSheetId="7">#REF!</definedName>
    <definedName name="직접재료비">#REF!</definedName>
    <definedName name="직접재료비2">#REF!</definedName>
    <definedName name="직접재료비합">#REF!</definedName>
    <definedName name="직종">#REF!</definedName>
    <definedName name="진" hidden="1">{#N/A,#N/A,FALSE,"2~8번"}</definedName>
    <definedName name="진국">#REF!</definedName>
    <definedName name="진달래">[192]단가!$A$141</definedName>
    <definedName name="진달래3노무">[183]수목일위!#REF!</definedName>
    <definedName name="진달래3재료">[183]수목일위!#REF!</definedName>
    <definedName name="진달래4노무">[183]수목일위!#REF!</definedName>
    <definedName name="진달래4재료">[183]수목일위!#REF!</definedName>
    <definedName name="진달래5노무">[183]수목일위!#REF!</definedName>
    <definedName name="진달래5재료">[183]수목일위!#REF!</definedName>
    <definedName name="진동로라노무비">[119]시설물일위!#REF!</definedName>
    <definedName name="진동로울러자주식4.4경비" localSheetId="7">[186]중기사용료산출근거!#REF!</definedName>
    <definedName name="진동로울러자주식4.4경비">[186]중기사용료산출근거!#REF!</definedName>
    <definedName name="진동로울러자주식4.4노무비" localSheetId="7">[186]중기사용료산출근거!#REF!</definedName>
    <definedName name="진동로울러자주식4.4노무비">[186]중기사용료산출근거!#REF!</definedName>
    <definedName name="진동로울러자주식4.4재료비" localSheetId="7">[186]중기사용료산출근거!#REF!</definedName>
    <definedName name="진동로울러자주식4.4재료비">[186]중기사용료산출근거!#REF!</definedName>
    <definedName name="진동롤라경">#REF!</definedName>
    <definedName name="진동롤라경비">[119]시설물일위!#REF!</definedName>
    <definedName name="진동롤라노무">#REF!</definedName>
    <definedName name="진동롤라재료">#REF!</definedName>
    <definedName name="진동롤라재료비">[119]시설물일위!#REF!</definedName>
    <definedName name="진석" localSheetId="7">#REF!,#REF!</definedName>
    <definedName name="진석">#REF!,#REF!</definedName>
    <definedName name="진영인" hidden="1">{#N/A,#N/A,FALSE,"명세표"}</definedName>
    <definedName name="진입로개소별명세">#REF!</definedName>
    <definedName name="진짜근생" hidden="1">{#N/A,#N/A,FALSE,"전력간선"}</definedName>
    <definedName name="진짜원가">#REF!</definedName>
    <definedName name="진짜전류값">#REF!</definedName>
    <definedName name="진희" hidden="1">{#N/A,#N/A,FALSE,"혼합골재"}</definedName>
    <definedName name="집">#N/A</definedName>
    <definedName name="집ㄱㅖ">#REF!</definedName>
    <definedName name="집게표">#REF!</definedName>
    <definedName name="집계" localSheetId="7" hidden="1">{#N/A,#N/A,FALSE,"명세표"}</definedName>
    <definedName name="집계" hidden="1">{#N/A,#N/A,FALSE,"명세표"}</definedName>
    <definedName name="집계1">#REF!</definedName>
    <definedName name="집계2">#REF!</definedName>
    <definedName name="집계서" localSheetId="7">BlankMacro1</definedName>
    <definedName name="집계서">BlankMacro1</definedName>
    <definedName name="집계총괄" hidden="1">{#N/A,#N/A,FALSE,"명세표"}</definedName>
    <definedName name="집계표" localSheetId="7">#REF!</definedName>
    <definedName name="집계표">#REF!</definedName>
    <definedName name="집계표1">#REF!,#REF!,#REF!</definedName>
    <definedName name="집계표2" localSheetId="7">집</definedName>
    <definedName name="집계표2">집</definedName>
    <definedName name="집계표5">관급자재2</definedName>
    <definedName name="집수거현황">ErrorHandler_1</definedName>
    <definedName name="집수구">[58]일반수량!$AS$245</definedName>
    <definedName name="집수정" hidden="1">#REF!</definedName>
    <definedName name="집수정1" hidden="1">#REF!</definedName>
    <definedName name="집수정2전등및전열설비공사">#REF!</definedName>
    <definedName name="집수정Y1">#REF!</definedName>
    <definedName name="집수정Y1경">#REF!</definedName>
    <definedName name="집수정Y1노">#REF!</definedName>
    <definedName name="집수정Y1재">#REF!</definedName>
    <definedName name="집수정Y2">#REF!</definedName>
    <definedName name="집수정Y2경">#REF!</definedName>
    <definedName name="집수정Y2노">#REF!</definedName>
    <definedName name="집수정Y2재">#REF!</definedName>
    <definedName name="집수정단위수량_건설교통부">[310]배수관토공산출!#REF!</definedName>
    <definedName name="집수정단위수량표_강원도">[310]배수관토공산출!#REF!</definedName>
    <definedName name="집수정수량산출">#REF!</definedName>
    <definedName name="집수정직1">#REF!</definedName>
    <definedName name="집수정직1경">#REF!</definedName>
    <definedName name="집수정직1노">#REF!</definedName>
    <definedName name="집수정직1재">#REF!</definedName>
    <definedName name="집수정직2">#REF!</definedName>
    <definedName name="집수정직2경">#REF!</definedName>
    <definedName name="집수정직2노">#REF!</definedName>
    <definedName name="집수정직2재">#REF!</definedName>
    <definedName name="집수정집계표">#REF!</definedName>
    <definedName name="집수정토공" hidden="1">#REF!</definedName>
    <definedName name="집행총액">#REF!</definedName>
    <definedName name="짜장" localSheetId="7">#REF!</definedName>
    <definedName name="짜장">#REF!</definedName>
    <definedName name="쪽재비">[119]단가!$A$146</definedName>
    <definedName name="쪽재비노">[189]식재!$H$146</definedName>
    <definedName name="쪽재비재">[189]식재!$F$146</definedName>
    <definedName name="ㅊ">[0]!ㅊ</definedName>
    <definedName name="ㅊ1">#REF!</definedName>
    <definedName name="ㅊ12">'[369]102역사'!#REF!</definedName>
    <definedName name="ㅊ1555" localSheetId="7">#REF!</definedName>
    <definedName name="ㅊ1555">#REF!</definedName>
    <definedName name="ㅊ20">[370]골재산출!#REF!</definedName>
    <definedName name="ㅊ232.ㅛ253">#REF!</definedName>
    <definedName name="ㅊ24">#REF!</definedName>
    <definedName name="ㅊ27">#REF!</definedName>
    <definedName name="ㅊ3">#REF!</definedName>
    <definedName name="ㅊ401">#REF!</definedName>
    <definedName name="ㅊ5">#REF!</definedName>
    <definedName name="ㅊ520">#REF!</definedName>
    <definedName name="ㅊ573.ㅁㅊ573">#REF!</definedName>
    <definedName name="ㅊ600">#REF!</definedName>
    <definedName name="ㅊ89.ㅂ89">#REF!</definedName>
    <definedName name="ㅊㅁㄷ" hidden="1">{#N/A,#N/A,FALSE,"명세표"}</definedName>
    <definedName name="ㅊ모">#REF!</definedName>
    <definedName name="ㅊㅇㅇㅇㅇ">#REF!</definedName>
    <definedName name="ㅊㅊㅊㅊ" hidden="1">{#N/A,#N/A,FALSE,"속도"}</definedName>
    <definedName name="ㅊㅊㅊㅊㅊ">[0]!ㅊㅊㅊㅊㅊ</definedName>
    <definedName name="ㅊㅊㅊㅊㅊㅊㅊ">#REF!</definedName>
    <definedName name="ㅊㅌㅍ" hidden="1">{#N/A,#N/A,FALSE,"명세표"}</definedName>
    <definedName name="ㅊㅌ픂ㅊㅌ" hidden="1">#REF!</definedName>
    <definedName name="ㅊㅍㅌ" hidden="1">{#N/A,#N/A,FALSE,"명세표"}</definedName>
    <definedName name="ㅊㅍㅍ푠">#REF!</definedName>
    <definedName name="ㅊ퓸ㄴ">#REF!</definedName>
    <definedName name="ㅊ퓿ㅍ" hidden="1">{#N/A,#N/A,FALSE,"혼합골재"}</definedName>
    <definedName name="ㅊㅎㅁㄴ">#REF!</definedName>
    <definedName name="차" localSheetId="7">BlankMacro1</definedName>
    <definedName name="차">BlankMacro1</definedName>
    <definedName name="차광막F22" localSheetId="7">#REF!</definedName>
    <definedName name="차광막F22">#REF!</definedName>
    <definedName name="차광막H22" localSheetId="7">#REF!</definedName>
    <definedName name="차광막H22">#REF!</definedName>
    <definedName name="차광막J22" localSheetId="7">#REF!</definedName>
    <definedName name="차광막J22">#REF!</definedName>
    <definedName name="차단기">#REF!</definedName>
    <definedName name="차단기규격">#REF!</definedName>
    <definedName name="차단기극수">#REF!</definedName>
    <definedName name="차단기영역">#REF!</definedName>
    <definedName name="차단기영역2">#REF!</definedName>
    <definedName name="차단기영역3">#REF!</definedName>
    <definedName name="차단기영역5">#REF!</definedName>
    <definedName name="차단기종류">#REF!</definedName>
    <definedName name="차단기트립">#REF!</definedName>
    <definedName name="차단기트립5">#REF!</definedName>
    <definedName name="차단기프레임">#REF!</definedName>
    <definedName name="차단기프레임5">#REF!</definedName>
    <definedName name="차도측" localSheetId="7">#REF!</definedName>
    <definedName name="차도측">#REF!</definedName>
    <definedName name="차동식">#REF!</definedName>
    <definedName name="차량가격">[207]을부담운반비!$D$4</definedName>
    <definedName name="차량기지" hidden="1">[371]CABLE!#REF!</definedName>
    <definedName name="차례">#N/A</definedName>
    <definedName name="차로폭">#REF!</definedName>
    <definedName name="차선">#REF!</definedName>
    <definedName name="차선도">#REF!</definedName>
    <definedName name="차선도색단위수량">#REF!</definedName>
    <definedName name="차선도색집계">#REF!</definedName>
    <definedName name="차수">#REF!</definedName>
    <definedName name="차수벽높이">#REF!</definedName>
    <definedName name="차수벽두께">#REF!</definedName>
    <definedName name="차집관거단가">[299]공비대비!#REF!</definedName>
    <definedName name="차커ㅑㅐㅁ">#REF!</definedName>
    <definedName name="착공기한" localSheetId="7">#REF!</definedName>
    <definedName name="착공기한">#REF!</definedName>
    <definedName name="착공년월일" localSheetId="7">#REF!</definedName>
    <definedName name="착공년월일">#REF!</definedName>
    <definedName name="착공월">[29]견적!#REF!</definedName>
    <definedName name="착공일" localSheetId="7">#REF!</definedName>
    <definedName name="착공일">#REF!</definedName>
    <definedName name="착암공" localSheetId="7">#REF!</definedName>
    <definedName name="착암공">#REF!</definedName>
    <definedName name="착암공001" localSheetId="7">#REF!</definedName>
    <definedName name="착암공001">#REF!</definedName>
    <definedName name="착암공002" localSheetId="7">#REF!</definedName>
    <definedName name="착암공002">#REF!</definedName>
    <definedName name="착암공011" localSheetId="7">#REF!</definedName>
    <definedName name="착암공011">#REF!</definedName>
    <definedName name="착암공012" localSheetId="7">#REF!</definedName>
    <definedName name="착암공012">#REF!</definedName>
    <definedName name="착암공982" localSheetId="7">#REF!</definedName>
    <definedName name="착암공982">#REF!</definedName>
    <definedName name="착암공991" localSheetId="7">#REF!</definedName>
    <definedName name="착암공991">#REF!</definedName>
    <definedName name="착암공992" localSheetId="7">#REF!</definedName>
    <definedName name="착암공992">#REF!</definedName>
    <definedName name="착정심도" localSheetId="7">#REF!</definedName>
    <definedName name="착정심도">#REF!</definedName>
    <definedName name="착준공식비">[228]기준액!#REF!</definedName>
    <definedName name="찬넬">#REF!</definedName>
    <definedName name="찬넬8티">#REF!</definedName>
    <definedName name="찰샇기" localSheetId="7" hidden="1">#REF!</definedName>
    <definedName name="찰샇기" hidden="1">#REF!</definedName>
    <definedName name="찰쌓기석축단위수량">#REF!</definedName>
    <definedName name="참고" hidden="1">{"'Sheet1'!$A$1:$E$59"}</definedName>
    <definedName name="참고용" hidden="1">{#N/A,#N/A,FALSE,"배수1"}</definedName>
    <definedName name="참고자료">#REF!</definedName>
    <definedName name="참조">#N/A</definedName>
    <definedName name="창">#N/A</definedName>
    <definedName name="창공">#REF!</definedName>
    <definedName name="창포노">[189]식재!$H$185</definedName>
    <definedName name="창포재">[189]식재!$F$185</definedName>
    <definedName name="창호">#REF!</definedName>
    <definedName name="창호목공">#REF!</definedName>
    <definedName name="창호목공001" localSheetId="7">#REF!</definedName>
    <definedName name="창호목공001">#REF!</definedName>
    <definedName name="창호목공002" localSheetId="7">#REF!</definedName>
    <definedName name="창호목공002">#REF!</definedName>
    <definedName name="창호목공011" localSheetId="7">#REF!</definedName>
    <definedName name="창호목공011">#REF!</definedName>
    <definedName name="창호목공012" localSheetId="7">#REF!</definedName>
    <definedName name="창호목공012">#REF!</definedName>
    <definedName name="창호목공982" localSheetId="7">#REF!</definedName>
    <definedName name="창호목공982">#REF!</definedName>
    <definedName name="창호목공991" localSheetId="7">#REF!</definedName>
    <definedName name="창호목공991">#REF!</definedName>
    <definedName name="창호목공992" localSheetId="7">#REF!</definedName>
    <definedName name="창호목공992">#REF!</definedName>
    <definedName name="채움그라우팅">#REF!</definedName>
    <definedName name="채움높이1">#REF!</definedName>
    <definedName name="채움폭1">#REF!</definedName>
    <definedName name="책임연" localSheetId="7">#REF!</definedName>
    <definedName name="책임연">#REF!</definedName>
    <definedName name="책임연구원" localSheetId="7">#REF!</definedName>
    <definedName name="책임연구원">#REF!</definedName>
    <definedName name="책임연구원공정" localSheetId="7">#REF!</definedName>
    <definedName name="책임연구원공정">#REF!</definedName>
    <definedName name="챠01">#REF!</definedName>
    <definedName name="챠02">#REF!</definedName>
    <definedName name="챠챠">#REF!</definedName>
    <definedName name="챠트1">[0]!챠트1</definedName>
    <definedName name="처음">#REF!</definedName>
    <definedName name="처처">[0]!처처</definedName>
    <definedName name="천">#REF!</definedName>
    <definedName name="천사" hidden="1">{"'용역비'!$A$4:$C$8"}</definedName>
    <definedName name="천상">[312]단가!#REF!</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정반사">#REF!</definedName>
    <definedName name="천정반사율">#REF!</definedName>
    <definedName name="천정직부등">#REF!</definedName>
    <definedName name="철">#REF!</definedName>
    <definedName name="철____공">#REF!</definedName>
    <definedName name="철_13">[372]사다리!#REF!</definedName>
    <definedName name="철_16">[372]사다리!#REF!</definedName>
    <definedName name="철_999">[190]수량산출!#REF!</definedName>
    <definedName name="철_골_공">#REF!</definedName>
    <definedName name="철10">#REF!</definedName>
    <definedName name="철13">#REF!</definedName>
    <definedName name="철16">#REF!</definedName>
    <definedName name="철19">#REF!</definedName>
    <definedName name="철22">#REF!</definedName>
    <definedName name="철25">#REF!</definedName>
    <definedName name="철29">#REF!</definedName>
    <definedName name="철32">#REF!</definedName>
    <definedName name="철H10">#REF!</definedName>
    <definedName name="철거">BlankMacro1</definedName>
    <definedName name="철거계">#REF!</definedName>
    <definedName name="철거자재" localSheetId="7">#REF!</definedName>
    <definedName name="철거자재">#REF!</definedName>
    <definedName name="철거전등단가">#REF!</definedName>
    <definedName name="철계">#REF!</definedName>
    <definedName name="철고10">#REF!</definedName>
    <definedName name="철고13">#REF!</definedName>
    <definedName name="철고16">#REF!</definedName>
    <definedName name="철고19">#REF!</definedName>
    <definedName name="철고22">#REF!</definedName>
    <definedName name="철고25">#REF!</definedName>
    <definedName name="철고29">#REF!</definedName>
    <definedName name="철고32">#REF!</definedName>
    <definedName name="철고계">#REF!</definedName>
    <definedName name="철고관">#REF!</definedName>
    <definedName name="철골">#REF!</definedName>
    <definedName name="철골공">#REF!</definedName>
    <definedName name="철골공001" localSheetId="7">#REF!</definedName>
    <definedName name="철골공001">#REF!</definedName>
    <definedName name="철골공002" localSheetId="7">#REF!</definedName>
    <definedName name="철골공002">#REF!</definedName>
    <definedName name="철골공011" localSheetId="7">#REF!</definedName>
    <definedName name="철골공011">#REF!</definedName>
    <definedName name="철골공012" localSheetId="7">#REF!</definedName>
    <definedName name="철골공012">#REF!</definedName>
    <definedName name="철골공982" localSheetId="7">#REF!</definedName>
    <definedName name="철골공982">#REF!</definedName>
    <definedName name="철골공991" localSheetId="7">#REF!</definedName>
    <definedName name="철골공991">#REF!</definedName>
    <definedName name="철골공992" localSheetId="7">#REF!</definedName>
    <definedName name="철골공992">#REF!</definedName>
    <definedName name="철골품">ROUND([0]!철골품*0.0254,3)</definedName>
    <definedName name="철공" localSheetId="7">#REF!</definedName>
    <definedName name="철공">#REF!</definedName>
    <definedName name="철공001" localSheetId="7">#REF!</definedName>
    <definedName name="철공001">#REF!</definedName>
    <definedName name="철공002" localSheetId="7">#REF!</definedName>
    <definedName name="철공002">#REF!</definedName>
    <definedName name="철공011" localSheetId="7">#REF!</definedName>
    <definedName name="철공011">#REF!</definedName>
    <definedName name="철공012" localSheetId="7">#REF!</definedName>
    <definedName name="철공012">#REF!</definedName>
    <definedName name="철공982" localSheetId="7">#REF!</definedName>
    <definedName name="철공982">#REF!</definedName>
    <definedName name="철공991" localSheetId="7">#REF!</definedName>
    <definedName name="철공991">#REF!</definedName>
    <definedName name="철공992" localSheetId="7">#REF!</definedName>
    <definedName name="철공992">#REF!</definedName>
    <definedName name="철관">#REF!</definedName>
    <definedName name="철구사업본부">#REF!</definedName>
    <definedName name="철근">#REF!</definedName>
    <definedName name="철근_D13" localSheetId="7">#REF!</definedName>
    <definedName name="철근_D13">#REF!</definedName>
    <definedName name="철근_D16" localSheetId="7">#REF!</definedName>
    <definedName name="철근_D16">#REF!</definedName>
    <definedName name="철근_D19" localSheetId="7">#REF!</definedName>
    <definedName name="철근_D19">#REF!</definedName>
    <definedName name="철근1">#REF!</definedName>
    <definedName name="철근가공_및_조립_간단" localSheetId="7">#REF!</definedName>
    <definedName name="철근가공_및_조립_간단">#REF!</definedName>
    <definedName name="철근가공조립.복잡">[58]일반수량!$AS$179</definedName>
    <definedName name="철근가공조립OPEN">#REF!</definedName>
    <definedName name="철근가공조립터널구간">#REF!</definedName>
    <definedName name="철근경비">[183]수목일위!#REF!</definedName>
    <definedName name="철근공" localSheetId="7">#REF!</definedName>
    <definedName name="철근공">#REF!</definedName>
    <definedName name="철근공001" localSheetId="7">#REF!</definedName>
    <definedName name="철근공001">#REF!</definedName>
    <definedName name="철근공002" localSheetId="7">#REF!</definedName>
    <definedName name="철근공002">#REF!</definedName>
    <definedName name="철근공011" localSheetId="7">#REF!</definedName>
    <definedName name="철근공011">#REF!</definedName>
    <definedName name="철근공012" localSheetId="7">#REF!</definedName>
    <definedName name="철근공012">#REF!</definedName>
    <definedName name="철근공982" localSheetId="7">#REF!</definedName>
    <definedName name="철근공982">#REF!</definedName>
    <definedName name="철근공991" localSheetId="7">#REF!</definedName>
    <definedName name="철근공991">#REF!</definedName>
    <definedName name="철근공992" localSheetId="7">#REF!</definedName>
    <definedName name="철근공992">#REF!</definedName>
    <definedName name="철근깨기수량">#REF!</definedName>
    <definedName name="철근노무">[183]수목일위!#REF!</definedName>
    <definedName name="철근복잡1">#REF!</definedName>
    <definedName name="철근복잡2">#REF!</definedName>
    <definedName name="철근용접노무">#REF!</definedName>
    <definedName name="철근용접재료">#REF!</definedName>
    <definedName name="철근운반" hidden="1">{#N/A,#N/A,FALSE,"포장단가"}</definedName>
    <definedName name="철근자료" hidden="1">#REF!</definedName>
    <definedName name="철근재료">[183]수목일위!#REF!</definedName>
    <definedName name="철근직경D13">#REF!</definedName>
    <definedName name="철근직경D16_25">#REF!</definedName>
    <definedName name="철근직경D29_35">#REF!</definedName>
    <definedName name="철근집계" hidden="1">{#N/A,#N/A,FALSE,"단가표지"}</definedName>
    <definedName name="철근콘크리">#REF!</definedName>
    <definedName name="철근콘크리트깨기">#REF!</definedName>
    <definedName name="철근콘크리트타설">#REF!</definedName>
    <definedName name="철근항복응력">#REF!</definedName>
    <definedName name="철노">#REF!</definedName>
    <definedName name="철도2">#REF!</definedName>
    <definedName name="철도신호공">88110</definedName>
    <definedName name="철도신호공001" localSheetId="7">#REF!</definedName>
    <definedName name="철도신호공001">#REF!</definedName>
    <definedName name="철도신호공002" localSheetId="7">#REF!</definedName>
    <definedName name="철도신호공002">#REF!</definedName>
    <definedName name="철도신호공011" localSheetId="7">#REF!</definedName>
    <definedName name="철도신호공011">#REF!</definedName>
    <definedName name="철도신호공012" localSheetId="7">#REF!</definedName>
    <definedName name="철도신호공012">#REF!</definedName>
    <definedName name="철도신호공982" localSheetId="7">#REF!</definedName>
    <definedName name="철도신호공982">#REF!</definedName>
    <definedName name="철도신호공991" localSheetId="7">#REF!</definedName>
    <definedName name="철도신호공991">#REF!</definedName>
    <definedName name="철도신호공992" localSheetId="7">#REF!</definedName>
    <definedName name="철도신호공992">#REF!</definedName>
    <definedName name="철목1호" localSheetId="7">#REF!</definedName>
    <definedName name="철목1호">#REF!</definedName>
    <definedName name="철목2호" localSheetId="7">#REF!</definedName>
    <definedName name="철목2호">#REF!</definedName>
    <definedName name="철목3호" localSheetId="7">#REF!</definedName>
    <definedName name="철목3호">#REF!</definedName>
    <definedName name="철목4호" localSheetId="7">#REF!</definedName>
    <definedName name="철목4호">#REF!</definedName>
    <definedName name="철물갑지">Dlog_Show</definedName>
    <definedName name="철물도">#REF!</definedName>
    <definedName name="철물도경">#REF!</definedName>
    <definedName name="철물도노">#REF!</definedName>
    <definedName name="철물도재">#REF!</definedName>
    <definedName name="철선">'[186]단가 및 재료비'!$S$172</definedName>
    <definedName name="철선8">[192]단가!$A$11</definedName>
    <definedName name="철인">#REF!</definedName>
    <definedName name="철자">#REF!</definedName>
    <definedName name="철재">#REF!</definedName>
    <definedName name="철주신설공구손료" localSheetId="7">#REF!</definedName>
    <definedName name="철주신설공구손료">#REF!</definedName>
    <definedName name="철주신설공비" localSheetId="7">#REF!</definedName>
    <definedName name="철주신설공비">#REF!</definedName>
    <definedName name="철주신설재료비" localSheetId="7">#REF!</definedName>
    <definedName name="철주신설재료비">#REF!</definedName>
    <definedName name="철콘">#REF!</definedName>
    <definedName name="철판공">#REF!</definedName>
    <definedName name="철판공001" localSheetId="7">#REF!</definedName>
    <definedName name="철판공001">#REF!</definedName>
    <definedName name="철판공002" localSheetId="7">#REF!</definedName>
    <definedName name="철판공002">#REF!</definedName>
    <definedName name="철판공011" localSheetId="7">#REF!</definedName>
    <definedName name="철판공011">#REF!</definedName>
    <definedName name="철판공012" localSheetId="7">#REF!</definedName>
    <definedName name="철판공012">#REF!</definedName>
    <definedName name="철판공982" localSheetId="7">#REF!</definedName>
    <definedName name="철판공982">#REF!</definedName>
    <definedName name="철판공991" localSheetId="7">#REF!</definedName>
    <definedName name="철판공991">#REF!</definedName>
    <definedName name="철판공992" localSheetId="7">#REF!</definedName>
    <definedName name="철판공992">#REF!</definedName>
    <definedName name="청">[171]!Macro14</definedName>
    <definedName name="청단">[119]단가!$A$122</definedName>
    <definedName name="청단풍">#REF!</definedName>
    <definedName name="청림1호" localSheetId="7">#REF!</definedName>
    <definedName name="청림1호">#REF!</definedName>
    <definedName name="청림2호" localSheetId="7">#REF!</definedName>
    <definedName name="청림2호">#REF!</definedName>
    <definedName name="청림3호" localSheetId="7">#REF!</definedName>
    <definedName name="청림3호">#REF!</definedName>
    <definedName name="청마총괄" localSheetId="7">[373]직노!#REF!</definedName>
    <definedName name="청마총괄">[373]직노!#REF!</definedName>
    <definedName name="청사진">[228]기준액!#REF!</definedName>
    <definedName name="청소">#REF!</definedName>
    <definedName name="청천200">'[374]200'!#REF!</definedName>
    <definedName name="체크제">#REF!</definedName>
    <definedName name="체크제경">#REF!</definedName>
    <definedName name="체크제노">#REF!</definedName>
    <definedName name="체크제재">#REF!</definedName>
    <definedName name="초급">#REF!</definedName>
    <definedName name="초급기술자노무비">'[202]용역비내역-진짜'!#REF!</definedName>
    <definedName name="초급단가">#REF!</definedName>
    <definedName name="초급엔지니어링">#REF!</definedName>
    <definedName name="초급전체">#REF!</definedName>
    <definedName name="초급할증">#REF!</definedName>
    <definedName name="초기화면">[0]!초기화면</definedName>
    <definedName name="초기화작업">#REF!</definedName>
    <definedName name="초초">[0]!초초</definedName>
    <definedName name="총" hidden="1">{#N/A,#N/A,FALSE,"표지"}</definedName>
    <definedName name="총______원_______가">#REF!</definedName>
    <definedName name="총___공____사___비">#REF!</definedName>
    <definedName name="총_원_가">[375]손익분석!#REF!</definedName>
    <definedName name="총갑지" hidden="1">#REF!</definedName>
    <definedName name="총경비">#REF!</definedName>
    <definedName name="총계">#REF!</definedName>
    <definedName name="총공" hidden="1">{#N/A,#N/A,FALSE,"운반시간"}</definedName>
    <definedName name="총공사">BlankMacro1</definedName>
    <definedName name="총공사비" localSheetId="7">#REF!</definedName>
    <definedName name="총공사비">#REF!</definedName>
    <definedName name="총괄" localSheetId="7">#REF!</definedName>
    <definedName name="총괄">#REF!</definedName>
    <definedName name="총괄1" hidden="1">{#N/A,#N/A,TRUE,"1";#N/A,#N/A,TRUE,"2";#N/A,#N/A,TRUE,"3";#N/A,#N/A,TRUE,"4";#N/A,#N/A,TRUE,"5";#N/A,#N/A,TRUE,"6";#N/A,#N/A,TRUE,"7"}</definedName>
    <definedName name="총괄내역" hidden="1">#REF!</definedName>
    <definedName name="총괄집계" hidden="1">{#N/A,#N/A,FALSE,"명세표"}</definedName>
    <definedName name="총괄표" localSheetId="7">#REF!</definedName>
    <definedName name="총괄표">#REF!</definedName>
    <definedName name="총괄표2">#REF!,#REF!,#REF!</definedName>
    <definedName name="총노무비">#REF!</definedName>
    <definedName name="총되메우기">#REF!</definedName>
    <definedName name="총매매가액">#REF!</definedName>
    <definedName name="총액">'[317]내역(창신)'!$H$12</definedName>
    <definedName name="총원가" localSheetId="7">#REF!</definedName>
    <definedName name="총원가">#REF!</definedName>
    <definedName name="總原價">#REF!</definedName>
    <definedName name="총원가2" localSheetId="7">#REF!</definedName>
    <definedName name="총원가2">#REF!</definedName>
    <definedName name="총원가격">#REF!</definedName>
    <definedName name="총잔토처리">#REF!</definedName>
    <definedName name="총잡석기초">#REF!</definedName>
    <definedName name="총재료비">#REF!</definedName>
    <definedName name="총집계" localSheetId="7">BlankMacro1</definedName>
    <definedName name="총집계">BlankMacro1</definedName>
    <definedName name="총집계표">'[376]검수고1-1층'!$A$2:$G$84</definedName>
    <definedName name="총터파기">#REF!</definedName>
    <definedName name="총토탈">#REF!</definedName>
    <definedName name="총토탈1">#REF!</definedName>
    <definedName name="총토탈2">#REF!</definedName>
    <definedName name="총폭">#REF!</definedName>
    <definedName name="총합계">#REF!</definedName>
    <definedName name="촬영">[228]기준액!#REF!</definedName>
    <definedName name="최선일" hidden="1">{#N/A,#N/A,TRUE,"토적및재료집계";#N/A,#N/A,TRUE,"토적및재료집계";#N/A,#N/A,TRUE,"단위량"}</definedName>
    <definedName name="최종집계표">[377]지하1층!$A$17:$H$3110</definedName>
    <definedName name="최한후">#REF!</definedName>
    <definedName name="추">[0]!BlankMacro1</definedName>
    <definedName name="추가">#REF!</definedName>
    <definedName name="추공내역서" hidden="1">#REF!</definedName>
    <definedName name="추노">#REF!</definedName>
    <definedName name="추레이">#REF!</definedName>
    <definedName name="추재">#REF!</definedName>
    <definedName name="추추">#REF!</definedName>
    <definedName name="추추추">'[265]Y-WORK'!$F$21:$M$365,'[265]Y-WORK'!$F$375:$M$400</definedName>
    <definedName name="축중기차로옹벽">ErrorHandler_1</definedName>
    <definedName name="출">#REF!</definedName>
    <definedName name="출구NH조도기여">[232]금광1터널!$D$86</definedName>
    <definedName name="출구NH휘도기여">[232]금광1터널!$E$86</definedName>
    <definedName name="출구형광휘도기여">[232]금광1터널!$E$83</definedName>
    <definedName name="출구혼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출장비">#REF!</definedName>
    <definedName name="충" hidden="1">{#N/A,#N/A,FALSE,"명세표"}</definedName>
    <definedName name="충도리">#REF!</definedName>
    <definedName name="충산대">#REF!</definedName>
    <definedName name="충주" hidden="1">[378]설계내역서!#REF!</definedName>
    <definedName name="취소">#N/A</definedName>
    <definedName name="취입보집계" hidden="1">{#N/A,#N/A,FALSE,"2~8번"}</definedName>
    <definedName name="츄츄">#REF!,#REF!</definedName>
    <definedName name="츉ㄴ" hidden="1">{#N/A,#N/A,FALSE,"명세표"}</definedName>
    <definedName name="츞">#REF!</definedName>
    <definedName name="측구">ErrorHandler_1</definedName>
    <definedName name="측구공개소별연장명세">#REF!</definedName>
    <definedName name="측구공집계표">#REF!</definedName>
    <definedName name="측구및맹암거단위수량">[310]배수관토공산출!#REF!</definedName>
    <definedName name="측량">[29]견적!#REF!</definedName>
    <definedName name="측면아래변" localSheetId="7">#REF!</definedName>
    <definedName name="측면아래변">#REF!</definedName>
    <definedName name="측면윗변" localSheetId="7">#REF!</definedName>
    <definedName name="측면윗변">#REF!</definedName>
    <definedName name="측부">#REF!</definedName>
    <definedName name="측부001" localSheetId="7">#REF!</definedName>
    <definedName name="측부001">#REF!</definedName>
    <definedName name="측부002" localSheetId="7">#REF!</definedName>
    <definedName name="측부002">#REF!</definedName>
    <definedName name="측부011" localSheetId="7">#REF!</definedName>
    <definedName name="측부011">#REF!</definedName>
    <definedName name="측부012" localSheetId="7">#REF!</definedName>
    <definedName name="측부012">#REF!</definedName>
    <definedName name="측부982" localSheetId="7">#REF!</definedName>
    <definedName name="측부982">#REF!</definedName>
    <definedName name="측부991" localSheetId="7">#REF!</definedName>
    <definedName name="측부991">#REF!</definedName>
    <definedName name="측부992" localSheetId="7">#REF!</definedName>
    <definedName name="측부992">#REF!</definedName>
    <definedName name="측정경비">#REF!</definedName>
    <definedName name="측정업무">#REF!</definedName>
    <definedName name="측정횟수">#REF!</definedName>
    <definedName name="층__별">#REF!</definedName>
    <definedName name="층1노무비합계">#REF!</definedName>
    <definedName name="층1재료비합계">#REF!</definedName>
    <definedName name="층2노무비합계">#REF!</definedName>
    <definedName name="층2재료비합계">#REF!</definedName>
    <definedName name="층층">[119]단가!$A$123</definedName>
    <definedName name="치_장_벽_돌_공" localSheetId="7">#REF!</definedName>
    <definedName name="치_장_벽_돌_공">#REF!</definedName>
    <definedName name="치장벽돌공">#REF!</definedName>
    <definedName name="치장벽돌공001" localSheetId="7">#REF!</definedName>
    <definedName name="치장벽돌공001">#REF!</definedName>
    <definedName name="치장벽돌공002" localSheetId="7">#REF!</definedName>
    <definedName name="치장벽돌공002">#REF!</definedName>
    <definedName name="치장벽돌공011" localSheetId="7">#REF!</definedName>
    <definedName name="치장벽돌공011">#REF!</definedName>
    <definedName name="치장벽돌공012" localSheetId="7">#REF!</definedName>
    <definedName name="치장벽돌공012">#REF!</definedName>
    <definedName name="치장벽돌공982" localSheetId="7">#REF!</definedName>
    <definedName name="치장벽돌공982">#REF!</definedName>
    <definedName name="치장벽돌공991" localSheetId="7">#REF!</definedName>
    <definedName name="치장벽돌공991">#REF!</definedName>
    <definedName name="치장벽돌공992" localSheetId="7">#REF!</definedName>
    <definedName name="치장벽돌공992">#REF!</definedName>
    <definedName name="치즐">'[186]단가 및 재료비'!$U$39</definedName>
    <definedName name="칠곡" hidden="1">{#N/A,#N/A,TRUE,"손익보고"}</definedName>
    <definedName name="침사지">#N/A</definedName>
    <definedName name="ㅋ" localSheetId="7" hidden="1">{#N/A,#N/A,FALSE,"전력간선"}</definedName>
    <definedName name="ㅋ" hidden="1">{#N/A,#N/A,FALSE,"전력간선"}</definedName>
    <definedName name="ㅋ_1" hidden="1">{#N/A,#N/A,FALSE,"조골재"}</definedName>
    <definedName name="ㅋ1">#REF!</definedName>
    <definedName name="ㅋㄴㄴ">#REF!,#REF!,#REF!</definedName>
    <definedName name="ㅋㄹ" hidden="1">{#N/A,#N/A,FALSE,"명세표"}</definedName>
    <definedName name="ㅋ륭ㅎㄹㅇㄹ">[0]!BlankMacro1</definedName>
    <definedName name="ㅋㅁ" hidden="1">{#N/A,#N/A,FALSE,"명세표"}</definedName>
    <definedName name="ㅋㅁㅁㅁㅁㅁㅁㅁㅁㅁㅁㅁ">#REF!,#REF!,#REF!</definedName>
    <definedName name="ㅋㅇㅁㅇ" hidden="1">{"'공사부문'!$A$6:$A$32"}</definedName>
    <definedName name="ㅋㅊㅌ" hidden="1">{#N/A,#N/A,FALSE,"명세표"}</definedName>
    <definedName name="ㅋㅋ" localSheetId="7" hidden="1">{#N/A,#N/A,FALSE,"명세표"}</definedName>
    <definedName name="ㅋㅋ" hidden="1">{#N/A,#N/A,FALSE,"명세표"}</definedName>
    <definedName name="ㅋㅋㅋ" localSheetId="7" hidden="1">{#N/A,#N/A,FALSE,"단가표지"}</definedName>
    <definedName name="ㅋㅋㅋ" hidden="1">{#N/A,#N/A,FALSE,"단가표지"}</definedName>
    <definedName name="ㅋㅋㅋ1" hidden="1">{#N/A,#N/A,FALSE,"명세표"}</definedName>
    <definedName name="ㅋㅋㅋㅋ" hidden="1">{#N/A,#N/A,FALSE,"명세표"}</definedName>
    <definedName name="ㅋㅋㅋㅋㅋ">[0]!ㅋㅋㅋㅋㅋ</definedName>
    <definedName name="ㅋㅌ" hidden="1">{"'용역비'!$A$4:$C$8"}</definedName>
    <definedName name="ㅋㅌㅇ">#REF!</definedName>
    <definedName name="ㅋㅌㅊ">#REF!</definedName>
    <definedName name="ㅋㅌㅌ">#REF!</definedName>
    <definedName name="ㅋㅌㅍㄱㄷ" hidden="1">{#N/A,#N/A,FALSE,"명세표"}</definedName>
    <definedName name="ㅋ티ㅓ하ㅣ">#REF!</definedName>
    <definedName name="ㅋㅍㅌㅊㅍㅊㅌㅋㅍㅊㅌㅋ" hidden="1">{#N/A,#N/A,FALSE,"골재소요량";#N/A,#N/A,FALSE,"골재소요량"}</definedName>
    <definedName name="ㅋㅎㄷ" hidden="1">{#N/A,#N/A,FALSE,"명세표"}</definedName>
    <definedName name="카" hidden="1">{"'자리배치도'!$AG$1:$CI$28"}</definedName>
    <definedName name="카5">#REF!</definedName>
    <definedName name="카6">#REF!</definedName>
    <definedName name="카7">#REF!</definedName>
    <definedName name="카비">[134]!Macro10</definedName>
    <definedName name="카빋">[134]!Macro12</definedName>
    <definedName name="카ㅓ치">#REF!</definedName>
    <definedName name="캇타간재">'[208]기계경비(시간당)'!$H$92</definedName>
    <definedName name="캇타노무">'[208]기계경비(시간당)'!$H$88</definedName>
    <definedName name="캇타손료">'[208]기계경비(시간당)'!$H$87</definedName>
    <definedName name="캡형">#REF!</definedName>
    <definedName name="케러" hidden="1">{#N/A,#N/A,FALSE,"2~8번"}</definedName>
    <definedName name="케이블">#REF!</definedName>
    <definedName name="케이블_1" localSheetId="7">[76]단가!#REF!</definedName>
    <definedName name="케이블_1">[76]단가!#REF!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_포설_FCV">#REF!</definedName>
    <definedName name="케이블_포설_FCV2C">#REF!</definedName>
    <definedName name="케이블_포설_FCV3C">#REF!</definedName>
    <definedName name="케이블_포설_FCV4C">#REF!</definedName>
    <definedName name="케이블_포설_FGV">#REF!</definedName>
    <definedName name="케이블_포설_FR8">#REF!</definedName>
    <definedName name="케이블_포설_FR82C">#REF!</definedName>
    <definedName name="케이블_포설_FR83C">#REF!</definedName>
    <definedName name="케이블_포설_FR84C">#REF!</definedName>
    <definedName name="케이블간지" hidden="1">{#N/A,#N/A,TRUE,"토적및재료집계";#N/A,#N/A,TRUE,"토적및재료집계";#N/A,#N/A,TRUE,"단위량"}</definedName>
    <definedName name="케이블걸이_4조" localSheetId="7">#REF!</definedName>
    <definedName name="케이블걸이_4조">#REF!</definedName>
    <definedName name="케이블기타">#REF!</definedName>
    <definedName name="케이블동축">#REF!</definedName>
    <definedName name="케이블받침대_70×40×5×1_150" localSheetId="7">#REF!</definedName>
    <definedName name="케이블받침대_70×40×5×1_150">#REF!</definedName>
    <definedName name="케이블받침대_70×40×5×1_350" localSheetId="7">#REF!</definedName>
    <definedName name="케이블받침대_70×40×5×1_350">#REF!</definedName>
    <definedName name="케이블전원용">#REF!</definedName>
    <definedName name="케이블접지용">#REF!</definedName>
    <definedName name="케이블제어용">#REF!</definedName>
    <definedName name="케이블제어용실드">#REF!</definedName>
    <definedName name="케이블포설_FR82C">#REF!</definedName>
    <definedName name="케이블포설_FR83C">#REF!</definedName>
    <definedName name="코">#REF!</definedName>
    <definedName name="코드">#REF!</definedName>
    <definedName name="코킹공">#REF!</definedName>
    <definedName name="코킹공001" localSheetId="7">#REF!</definedName>
    <definedName name="코킹공001">#REF!</definedName>
    <definedName name="코킹공002" localSheetId="7">#REF!</definedName>
    <definedName name="코킹공002">#REF!</definedName>
    <definedName name="코킹공011" localSheetId="7">#REF!</definedName>
    <definedName name="코킹공011">#REF!</definedName>
    <definedName name="코킹공012" localSheetId="7">#REF!</definedName>
    <definedName name="코킹공012">#REF!</definedName>
    <definedName name="코킹공982" localSheetId="7">#REF!</definedName>
    <definedName name="코킹공982">#REF!</definedName>
    <definedName name="코킹공991" localSheetId="7">#REF!</definedName>
    <definedName name="코킹공991">#REF!</definedName>
    <definedName name="코킹공992" localSheetId="7">#REF!</definedName>
    <definedName name="코킹공992">#REF!</definedName>
    <definedName name="코타볼트16350">#REF!</definedName>
    <definedName name="코팅1">#REF!</definedName>
    <definedName name="코팅2">#REF!</definedName>
    <definedName name="콘_크_리_트_진_동_기">#REF!</definedName>
    <definedName name="콘1">#REF!</definedName>
    <definedName name="콘100">#REF!</definedName>
    <definedName name="콘160">#REF!</definedName>
    <definedName name="콘1601">#REF!</definedName>
    <definedName name="콘1602">#REF!</definedName>
    <definedName name="콘180">#REF!</definedName>
    <definedName name="콘1구">#REF!</definedName>
    <definedName name="콘210">#REF!</definedName>
    <definedName name="콘240">#REF!</definedName>
    <definedName name="콘270">#REF!</definedName>
    <definedName name="콘2701">#REF!</definedName>
    <definedName name="콘2702">#REF!</definedName>
    <definedName name="콘270함">#REF!</definedName>
    <definedName name="콘2구">#REF!</definedName>
    <definedName name="콘3">#REF!</definedName>
    <definedName name="콘관">#REF!</definedName>
    <definedName name="콘넥타18">#REF!</definedName>
    <definedName name="콘덴샤">#REF!</definedName>
    <definedName name="콘방2구">#REF!</definedName>
    <definedName name="콘버림함">#REF!</definedName>
    <definedName name="콘센트">#REF!</definedName>
    <definedName name="콘센트_아울렛">#REF!</definedName>
    <definedName name="콘센트1구설치">#REF!</definedName>
    <definedName name="콘센트1구설치노">#REF!</definedName>
    <definedName name="콘주철거공구손료" localSheetId="7">#REF!</definedName>
    <definedName name="콘주철거공구손료">#REF!</definedName>
    <definedName name="콘주철거공비" localSheetId="7">#REF!</definedName>
    <definedName name="콘주철거공비">#REF!</definedName>
    <definedName name="콘주철거합계" localSheetId="7">#REF!</definedName>
    <definedName name="콘주철거합계">#REF!</definedName>
    <definedName name="콘크" localSheetId="7">#REF!</definedName>
    <definedName name="콘크">#REF!</definedName>
    <definedName name="콘크리트">#REF!</definedName>
    <definedName name="콘크리트_구입">#REF!</definedName>
    <definedName name="콘크리트_생산">#REF!</definedName>
    <definedName name="콘크리트_타설">#REF!</definedName>
    <definedName name="콘크리트2" localSheetId="7" hidden="1">#REF!</definedName>
    <definedName name="콘크리트2" hidden="1">#REF!</definedName>
    <definedName name="콘크리트240">[58]일반수량!#REF!</definedName>
    <definedName name="콘크리트270">[58]일반수량!$AS$93</definedName>
    <definedName name="콘크리트경계석">[119]단가!$A$69</definedName>
    <definedName name="콘크리트공" localSheetId="7">#REF!</definedName>
    <definedName name="콘크리트공">#REF!</definedName>
    <definedName name="콘크리트공001" localSheetId="7">#REF!</definedName>
    <definedName name="콘크리트공001">#REF!</definedName>
    <definedName name="콘크리트공002" localSheetId="7">#REF!</definedName>
    <definedName name="콘크리트공002">#REF!</definedName>
    <definedName name="콘크리트공011" localSheetId="7">#REF!</definedName>
    <definedName name="콘크리트공011">#REF!</definedName>
    <definedName name="콘크리트공012" localSheetId="7">#REF!</definedName>
    <definedName name="콘크리트공012">#REF!</definedName>
    <definedName name="콘크리트공982" localSheetId="7">#REF!</definedName>
    <definedName name="콘크리트공982">#REF!</definedName>
    <definedName name="콘크리트공991" localSheetId="7">#REF!</definedName>
    <definedName name="콘크리트공991">#REF!</definedName>
    <definedName name="콘크리트공992" localSheetId="7">#REF!</definedName>
    <definedName name="콘크리트공992">#REF!</definedName>
    <definedName name="콘크리트공칭강도">#REF!</definedName>
    <definedName name="콘크리트캇타320경비">[186]중기사용료산출근거!$G$245</definedName>
    <definedName name="콘크리트캇타320노무비">[186]중기사용료산출근거!$G$249</definedName>
    <definedName name="콘크리트캇타320재료비">[186]중기사용료산출근거!$G$253</definedName>
    <definedName name="콘크리트타설">#REF!</definedName>
    <definedName name="콘크리트타설_σck_180㎏_㎠" localSheetId="7">#REF!</definedName>
    <definedName name="콘크리트타설_σck_180㎏_㎠">#REF!</definedName>
    <definedName name="콘크리트타설_σck_210㎏_㎠" localSheetId="7">#REF!</definedName>
    <definedName name="콘크리트타설_σck_210㎏_㎠">#REF!</definedName>
    <definedName name="콘크리트포장파괴0.2경비">#REF!</definedName>
    <definedName name="콘크리트포장파괴0.2계">#REF!</definedName>
    <definedName name="콘크리트포장파괴0.2기계경비">#REF!</definedName>
    <definedName name="콘크리트포장파괴0.2기계계">#REF!</definedName>
    <definedName name="콘크리트포장파괴0.2기계노무비">#REF!</definedName>
    <definedName name="콘크리트포장파괴0.2기계재료비">#REF!</definedName>
    <definedName name="콘크리트포장파괴0.2노무비">#REF!</definedName>
    <definedName name="콘크리트포장파괴0.2인력계">#REF!</definedName>
    <definedName name="콘크리트포장파괴0.2인력노무비">#REF!</definedName>
    <definedName name="콘크리트포장파괴0.2재료비">#REF!</definedName>
    <definedName name="콘크리트포장파괴0.2치즐계">#REF!</definedName>
    <definedName name="콘크리트포장파괴0.2치즐재료비">#REF!</definedName>
    <definedName name="콘크리트함">#REF!</definedName>
    <definedName name="콘트롤러" hidden="1">{"'용역비'!$A$4:$C$8"}</definedName>
    <definedName name="콘포">#REF!</definedName>
    <definedName name="콤팩터경비">#REF!</definedName>
    <definedName name="콤팩터노무비">#REF!</definedName>
    <definedName name="콤팩터재료비">#REF!</definedName>
    <definedName name="쿠쿠">[0]!쿠쿠</definedName>
    <definedName name="큐비클응급공사">#REF!</definedName>
    <definedName name="큐큐큐">'[379]전선 및 전선관'!$A$1:$F$1</definedName>
    <definedName name="크레인가격">#N/A</definedName>
    <definedName name="크ㅡ킄">#REF!</definedName>
    <definedName name="키키키">#REF!,#REF!</definedName>
    <definedName name="ㅌ" localSheetId="7">#REF!</definedName>
    <definedName name="ㅌ">#REF!</definedName>
    <definedName name="ㅌ_1" hidden="1">{#N/A,#N/A,FALSE,"2~8번"}</definedName>
    <definedName name="ㅌ1121" localSheetId="7">[380]하조서!#REF!</definedName>
    <definedName name="ㅌ1121">[380]하조서!#REF!</definedName>
    <definedName name="ㅌㄷ" hidden="1">{#N/A,#N/A,FALSE,"명세표"}</definedName>
    <definedName name="ㅌㄻㅈ" hidden="1">{#N/A,#N/A,FALSE,"명세표"}</definedName>
    <definedName name="ㅌㅊ" hidden="1">#REF!</definedName>
    <definedName name="ㅌㅊㅍ">#REF!</definedName>
    <definedName name="ㅌㅊ퓨">#REF!</definedName>
    <definedName name="ㅌ처포">#REF!</definedName>
    <definedName name="ㅌㅌ">#REF!</definedName>
    <definedName name="ㅌㅌㅌ">#REF!</definedName>
    <definedName name="ㅌㅌㅌㅌㅌ">[0]!ㅌㅌㅌㅌㅌ</definedName>
    <definedName name="ㅌㅍㅁㄴㅋ" hidden="1">#REF!</definedName>
    <definedName name="타" hidden="1">{"'자리배치도'!$AG$1:$CI$28"}</definedName>
    <definedName name="타1">#REF!</definedName>
    <definedName name="타견적" hidden="1">[332]수량산출!$A$1:$A$8282</definedName>
    <definedName name="타원형돌망태단위수량">#REF!</definedName>
    <definedName name="타이어">#REF!</definedName>
    <definedName name="타이어경">#REF!</definedName>
    <definedName name="타이어노무">#REF!</definedName>
    <definedName name="타이어재료">#REF!</definedName>
    <definedName name="타이어지게">#REF!</definedName>
    <definedName name="타일공">#REF!</definedName>
    <definedName name="타일공001" localSheetId="7">#REF!</definedName>
    <definedName name="타일공001">#REF!</definedName>
    <definedName name="타일공002" localSheetId="7">#REF!</definedName>
    <definedName name="타일공002">#REF!</definedName>
    <definedName name="타일공011" localSheetId="7">#REF!</definedName>
    <definedName name="타일공011">#REF!</definedName>
    <definedName name="타일공012" localSheetId="7">#REF!</definedName>
    <definedName name="타일공012">#REF!</definedName>
    <definedName name="타일공982" localSheetId="7">#REF!</definedName>
    <definedName name="타일공982">#REF!</definedName>
    <definedName name="타일공991" localSheetId="7">#REF!</definedName>
    <definedName name="타일공991">#REF!</definedName>
    <definedName name="타일공992" localSheetId="7">#REF!</definedName>
    <definedName name="타일공992">#REF!</definedName>
    <definedName name="타ㅐㅁㄴ">#REF!</definedName>
    <definedName name="탄성고무받침">#REF!</definedName>
    <definedName name="태빈">#REF!</definedName>
    <definedName name="태산목10노무">#REF!</definedName>
    <definedName name="태산목10재료">#REF!</definedName>
    <definedName name="태산목12노무">#REF!</definedName>
    <definedName name="태산목12재료">#REF!</definedName>
    <definedName name="택코">#REF!</definedName>
    <definedName name="택코팅1">#REF!</definedName>
    <definedName name="택코팅2">#REF!</definedName>
    <definedName name="택코팅30디스트리뷰우터3000경비">#REF!</definedName>
    <definedName name="택코팅30디스트리뷰우터3000계">#REF!</definedName>
    <definedName name="택코팅30디스트리뷰우터3000노무비">#REF!</definedName>
    <definedName name="택코팅30디스트리뷰우터3000살포경비">#REF!</definedName>
    <definedName name="택코팅30디스트리뷰우터3000살포노무비">#REF!</definedName>
    <definedName name="택코팅30디스트리뷰우터3000살포재료비">#REF!</definedName>
    <definedName name="택코팅30디스트리뷰우터3000인건비경비">#REF!</definedName>
    <definedName name="택코팅30디스트리뷰우터3000인건비계">#REF!</definedName>
    <definedName name="택코팅30디스트리뷰우터3000인건비노무비">#REF!</definedName>
    <definedName name="택코팅30디스트리뷰우터3000인건비재료비">#REF!</definedName>
    <definedName name="택코팅30디스트리뷰우터3000재료비">#REF!</definedName>
    <definedName name="택코팅30디스트리뷰우터3000청소비경비">#REF!</definedName>
    <definedName name="택코팅30디스트리뷰우터3000청소비계">#REF!</definedName>
    <definedName name="택코팅30디스트리뷰우터3000청소비노무비">#REF!</definedName>
    <definedName name="택코팅30디스트리뷰우터3000청소비재료비">#REF!</definedName>
    <definedName name="택코팅40아스팔트스프레이어300경비">#REF!</definedName>
    <definedName name="택코팅40아스팔트스프레이어300계">#REF!</definedName>
    <definedName name="택코팅40아스팔트스프레이어300노무비">#REF!</definedName>
    <definedName name="택코팅40아스팔트스프레이어300살포경비">#REF!</definedName>
    <definedName name="택코팅40아스팔트스프레이어300살포계">#REF!</definedName>
    <definedName name="택코팅40아스팔트스프레이어300살포노무비">#REF!</definedName>
    <definedName name="택코팅40아스팔트스프레이어300살포재료비">#REF!</definedName>
    <definedName name="택코팅40아스팔트스프레이어300인건비경비">#REF!</definedName>
    <definedName name="택코팅40아스팔트스프레이어300인건비계">#REF!</definedName>
    <definedName name="택코팅40아스팔트스프레이어300인건비노무비">#REF!</definedName>
    <definedName name="택코팅40아스팔트스프레이어300인건비재료비">#REF!</definedName>
    <definedName name="택코팅40아스팔트스프레이어300재료비">#REF!</definedName>
    <definedName name="택코팅40아스팔트스프레이어300청소비경비">#REF!</definedName>
    <definedName name="택코팅40아스팔트스프레이어300청소비계">#REF!</definedName>
    <definedName name="택코팅40아스팔트스프레이어300청소비노무비">#REF!</definedName>
    <definedName name="택코팅40아스팔트스프레이어300청소비재료비">#REF!</definedName>
    <definedName name="탱크">#REF!,#REF!,#REF!</definedName>
    <definedName name="터">#REF!</definedName>
    <definedName name="터2">#REF!</definedName>
    <definedName name="터3">#REF!</definedName>
    <definedName name="터널">#N/A</definedName>
    <definedName name="터널공">'[317]내역(중앙)'!$H$49</definedName>
    <definedName name="터널구간" hidden="1">{#N/A,#N/A,FALSE,"단가표지"}</definedName>
    <definedName name="터널총길이">#REF!</definedName>
    <definedName name="터라기2">#REF!</definedName>
    <definedName name="터미날">#REF!</definedName>
    <definedName name="터미날38">#REF!</definedName>
    <definedName name="터터터">[381]자재단가!$A$6:$M$156</definedName>
    <definedName name="터파기" localSheetId="7">#REF!</definedName>
    <definedName name="터파기">#REF!</definedName>
    <definedName name="터파기1">#REF!</definedName>
    <definedName name="터파기2">[189]시설물!#REF!</definedName>
    <definedName name="터파기계산">[218]!터파기계산</definedName>
    <definedName name="터파기고">#REF!</definedName>
    <definedName name="터파기기계0.2경비">#REF!</definedName>
    <definedName name="터파기기계0.2계">#REF!</definedName>
    <definedName name="터파기기계0.2노무비">#REF!</definedName>
    <definedName name="터파기기계0.2재료비">#REF!</definedName>
    <definedName name="터파기기계0.4경비" localSheetId="7">#REF!</definedName>
    <definedName name="터파기기계0.4경비">#REF!</definedName>
    <definedName name="터파기기계0.4노무비" localSheetId="7">#REF!</definedName>
    <definedName name="터파기기계0.4노무비">#REF!</definedName>
    <definedName name="터파기기계0.4재료비" localSheetId="7">#REF!</definedName>
    <definedName name="터파기기계0.4재료비">#REF!</definedName>
    <definedName name="터파기기계노무비0.2">#REF!</definedName>
    <definedName name="터파기리핑">#REF!</definedName>
    <definedName name="터파기발파암">#REF!</definedName>
    <definedName name="터파기토사">#REF!</definedName>
    <definedName name="테B10">[182]단가결정!$B$420</definedName>
    <definedName name="테B12">[182]단가결정!$B$419</definedName>
    <definedName name="테B20">[182]단가결정!$B$417</definedName>
    <definedName name="테B6">[182]단가결정!$B$423</definedName>
    <definedName name="테B8">[182]단가결정!$B$421</definedName>
    <definedName name="테H1.5">[182]단가결정!$B$398</definedName>
    <definedName name="테H2.0">[182]단가결정!$B$396</definedName>
    <definedName name="테H2.5">[182]단가결정!$B$395</definedName>
    <definedName name="테H3.0">[182]단가결정!$B$394</definedName>
    <definedName name="테H3.5">[182]단가결정!$B$393</definedName>
    <definedName name="테H4.0">#REF!</definedName>
    <definedName name="테R10">[182]단가결정!$B$407</definedName>
    <definedName name="테R12">[182]단가결정!$B$406</definedName>
    <definedName name="테R15">[182]단가결정!$B$405</definedName>
    <definedName name="테R4">[182]단가결정!$B$412</definedName>
    <definedName name="테R5">[182]단가결정!$B$411</definedName>
    <definedName name="테R6">[182]단가결정!$B$410</definedName>
    <definedName name="테R8">[182]단가결정!$B$408</definedName>
    <definedName name="테관0.4">[182]단가결정!$B$438</definedName>
    <definedName name="테관0.5">[182]단가결정!$B$437</definedName>
    <definedName name="테관0.6">[182]단가결정!$B$436</definedName>
    <definedName name="테관1.0">[182]단가결정!$B$434</definedName>
    <definedName name="테관1.2">[182]단가결정!$B$433</definedName>
    <definedName name="테관1.5">[182]단가결정!$B$431</definedName>
    <definedName name="테관2.0">[182]단가결정!$B$429</definedName>
    <definedName name="테블">#REF!</definedName>
    <definedName name="테스트" localSheetId="7" hidden="1">#REF!</definedName>
    <definedName name="테스트" hidden="1">#REF!</definedName>
    <definedName name="테이블">#REF!</definedName>
    <definedName name="테이블1">#REF!</definedName>
    <definedName name="테이블2">#REF!</definedName>
    <definedName name="테지">[182]단가결정!$B$441</definedName>
    <definedName name="텍코우팅">[58]일반수량!$AS$203</definedName>
    <definedName name="텐사길이">#REF!</definedName>
    <definedName name="템">BlankMacro1</definedName>
    <definedName name="템2">BlankMacro1</definedName>
    <definedName name="템3">BlankMacro1</definedName>
    <definedName name="템4">BlankMacro1</definedName>
    <definedName name="템5">BlankMacro1</definedName>
    <definedName name="템6">BlankMacro1</definedName>
    <definedName name="템플리트모듈">#N/A</definedName>
    <definedName name="템플리트모듈1" localSheetId="7">BlankMacro1</definedName>
    <definedName name="템플리트모듈1">BlankMacro1</definedName>
    <definedName name="템플리트모듈10">BlankMacro1</definedName>
    <definedName name="템플리트모듈11">BlankMacro1</definedName>
    <definedName name="템플리트모듈2" localSheetId="7">BlankMacro1</definedName>
    <definedName name="템플리트모듈2">BlankMacro1</definedName>
    <definedName name="템플리트모듈3" localSheetId="7">BlankMacro1</definedName>
    <definedName name="템플리트모듈3">BlankMacro1</definedName>
    <definedName name="템플리트모듈4" localSheetId="7">BlankMacro1</definedName>
    <definedName name="템플리트모듈4">BlankMacro1</definedName>
    <definedName name="템플리트모듈5" localSheetId="7">BlankMacro1</definedName>
    <definedName name="템플리트모듈5">BlankMacro1</definedName>
    <definedName name="템플리트모듈6" localSheetId="7">BlankMacro1</definedName>
    <definedName name="템플리트모듈6">BlankMacro1</definedName>
    <definedName name="토" localSheetId="7">#REF!</definedName>
    <definedName name="토">#REF!</definedName>
    <definedName name="토3">BlankMacro1</definedName>
    <definedName name="토공">#REF!</definedName>
    <definedName name="토공구조물잔토및발파암유용량집계표">#REF!</definedName>
    <definedName name="토공기존구조물철거량개소별집계">#REF!</definedName>
    <definedName name="토공물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토공사">#REF!</definedName>
    <definedName name="토공사현장설명서">[0]!토공사현장설명서</definedName>
    <definedName name="토공수량산출근거">#REF!</definedName>
    <definedName name="토공유동표">#REF!</definedName>
    <definedName name="토공이수" hidden="1">#REF!</definedName>
    <definedName name="토공집계표">#REF!</definedName>
    <definedName name="토공타공종">#REF!,#REF!</definedName>
    <definedName name="토노">#REF!</definedName>
    <definedName name="토량계산" hidden="1">{#N/A,#N/A,FALSE,"포장단가"}</definedName>
    <definedName name="토류판설치">#REF!</definedName>
    <definedName name="토류판설치및해체">#REF!</definedName>
    <definedName name="토목">#REF!</definedName>
    <definedName name="토목1" localSheetId="7">#REF!</definedName>
    <definedName name="토목1">#REF!</definedName>
    <definedName name="토목공">'[382]총괄-1'!#REF!</definedName>
    <definedName name="토목관급">#REF!</definedName>
    <definedName name="토목내역">#REF!</definedName>
    <definedName name="토목단가" localSheetId="7">#REF!</definedName>
    <definedName name="토목단가">#REF!</definedName>
    <definedName name="토목도급">[383]복갑!#REF!</definedName>
    <definedName name="토목부가">[383]복갑!#REF!</definedName>
    <definedName name="토목설계" localSheetId="7" hidden="1">{#N/A,#N/A,FALSE,"골재소요량";#N/A,#N/A,FALSE,"골재소요량"}</definedName>
    <definedName name="토목설계" hidden="1">{#N/A,#N/A,FALSE,"골재소요량";#N/A,#N/A,FALSE,"골재소요량"}</definedName>
    <definedName name="토목원가">#REF!</definedName>
    <definedName name="토목집계">#REF!</definedName>
    <definedName name="토사">#REF!</definedName>
    <definedName name="토사자중">710.185</definedName>
    <definedName name="토양">#REF!</definedName>
    <definedName name="토양질">#REF!</definedName>
    <definedName name="토양측정지점수">#REF!</definedName>
    <definedName name="토재">#REF!</definedName>
    <definedName name="토적" hidden="1">{#N/A,#N/A,TRUE,"토적및재료집계";#N/A,#N/A,TRUE,"토적및재료집계";#N/A,#N/A,TRUE,"단위량"}</definedName>
    <definedName name="토적1공구">#REF!</definedName>
    <definedName name="토적2공구">#REF!</definedName>
    <definedName name="토적계산" hidden="1">'[384]배수통관(좌)'!#REF!</definedName>
    <definedName name="토적집계">#REF!</definedName>
    <definedName name="토적집계1" hidden="1">{#N/A,#N/A,TRUE,"토적및재료집계";#N/A,#N/A,TRUE,"토적및재료집계";#N/A,#N/A,TRUE,"단위량"}</definedName>
    <definedName name="토적집계2" hidden="1">{#N/A,#N/A,TRUE,"토적및재료집계";#N/A,#N/A,TRUE,"토적및재료집계";#N/A,#N/A,TRUE,"단위량"}</definedName>
    <definedName name="토적표" hidden="1">#REF!</definedName>
    <definedName name="토적표01" hidden="1">#REF!</definedName>
    <definedName name="토적표1" hidden="1">#REF!</definedName>
    <definedName name="토지" localSheetId="7">#REF!</definedName>
    <definedName name="토지">#REF!</definedName>
    <definedName name="토지이용">#REF!</definedName>
    <definedName name="토토토">[0]!토토토</definedName>
    <definedName name="토피">4.803</definedName>
    <definedName name="토피고">#REF!</definedName>
    <definedName name="토ㅠㅍ">#REF!</definedName>
    <definedName name="톱">[189]단가!$A$25</definedName>
    <definedName name="톱H4.0">#REF!</definedName>
    <definedName name="톱밥퇴비">#REF!</definedName>
    <definedName name="통">#REF!</definedName>
    <definedName name="통2" localSheetId="7">#REF!</definedName>
    <definedName name="통2">#REF!</definedName>
    <definedName name="통내">#REF!</definedName>
    <definedName name="통로">#REF!</definedName>
    <definedName name="통산출1">#REF!</definedName>
    <definedName name="통신" localSheetId="7">BlankMacro1</definedName>
    <definedName name="통신">BlankMacro1</definedName>
    <definedName name="통신관급">#REF!</definedName>
    <definedName name="통신관련기능사">#REF!</definedName>
    <definedName name="통신관련기능사_통신기능사001" localSheetId="7">#REF!</definedName>
    <definedName name="통신관련기능사_통신기능사001">#REF!</definedName>
    <definedName name="통신관련기능사_통신기능사002" localSheetId="7">#REF!</definedName>
    <definedName name="통신관련기능사_통신기능사002">#REF!</definedName>
    <definedName name="통신관련기능사_통신기능사011" localSheetId="7">#REF!</definedName>
    <definedName name="통신관련기능사_통신기능사011">#REF!</definedName>
    <definedName name="통신관련기능사_통신기능사012" localSheetId="7">#REF!</definedName>
    <definedName name="통신관련기능사_통신기능사012">#REF!</definedName>
    <definedName name="통신관련기능사_통신기능사982" localSheetId="7">#REF!</definedName>
    <definedName name="통신관련기능사_통신기능사982">#REF!</definedName>
    <definedName name="통신관련기능사_통신기능사991" localSheetId="7">#REF!</definedName>
    <definedName name="통신관련기능사_통신기능사991">#REF!</definedName>
    <definedName name="통신관련기능사_통신기능사992" localSheetId="7">#REF!</definedName>
    <definedName name="통신관련기능사_통신기능사992">#REF!</definedName>
    <definedName name="통신관련기사">#REF!</definedName>
    <definedName name="통신관련기사_통신기사1급001" localSheetId="7">#REF!</definedName>
    <definedName name="통신관련기사_통신기사1급001">#REF!</definedName>
    <definedName name="통신관련기사_통신기사1급002" localSheetId="7">#REF!</definedName>
    <definedName name="통신관련기사_통신기사1급002">#REF!</definedName>
    <definedName name="통신관련기사_통신기사1급011" localSheetId="7">#REF!</definedName>
    <definedName name="통신관련기사_통신기사1급011">#REF!</definedName>
    <definedName name="통신관련기사_통신기사1급012" localSheetId="7">#REF!</definedName>
    <definedName name="통신관련기사_통신기사1급012">#REF!</definedName>
    <definedName name="통신관련기사_통신기사1급982" localSheetId="7">#REF!</definedName>
    <definedName name="통신관련기사_통신기사1급982">#REF!</definedName>
    <definedName name="통신관련기사_통신기사1급991" localSheetId="7">#REF!</definedName>
    <definedName name="통신관련기사_통신기사1급991">#REF!</definedName>
    <definedName name="통신관련기사_통신기사1급992" localSheetId="7">#REF!</definedName>
    <definedName name="통신관련기사_통신기사1급992">#REF!</definedName>
    <definedName name="통신관련산업기사">[385]시중노임단가!$B$12</definedName>
    <definedName name="통신관련산업기사_통신기사2급001" localSheetId="7">#REF!</definedName>
    <definedName name="통신관련산업기사_통신기사2급001">#REF!</definedName>
    <definedName name="통신관련산업기사_통신기사2급002" localSheetId="7">#REF!</definedName>
    <definedName name="통신관련산업기사_통신기사2급002">#REF!</definedName>
    <definedName name="통신관련산업기사_통신기사2급011" localSheetId="7">#REF!</definedName>
    <definedName name="통신관련산업기사_통신기사2급011">#REF!</definedName>
    <definedName name="통신관련산업기사_통신기사2급012" localSheetId="7">#REF!</definedName>
    <definedName name="통신관련산업기사_통신기사2급012">#REF!</definedName>
    <definedName name="통신관련산업기사_통신기사2급982" localSheetId="7">#REF!</definedName>
    <definedName name="통신관련산업기사_통신기사2급982">#REF!</definedName>
    <definedName name="통신관련산업기사_통신기사2급991" localSheetId="7">#REF!</definedName>
    <definedName name="통신관련산업기사_통신기사2급991">#REF!</definedName>
    <definedName name="통신관련산업기사_통신기사2급992" localSheetId="7">#REF!</definedName>
    <definedName name="통신관련산업기사_통신기사2급992">#REF!</definedName>
    <definedName name="통신기사">#REF!</definedName>
    <definedName name="통신기사1급" localSheetId="7">#REF!</definedName>
    <definedName name="통신기사1급">#REF!</definedName>
    <definedName name="통신기사2급" localSheetId="7">#REF!</definedName>
    <definedName name="통신기사2급">#REF!</definedName>
    <definedName name="통신내">#REF!</definedName>
    <definedName name="통신내선">#REF!</definedName>
    <definedName name="통신내선공" localSheetId="7">#REF!</definedName>
    <definedName name="통신내선공">#REF!</definedName>
    <definedName name="통신내선공001" localSheetId="7">#REF!</definedName>
    <definedName name="통신내선공001">#REF!</definedName>
    <definedName name="통신내선공002" localSheetId="7">#REF!</definedName>
    <definedName name="통신내선공002">#REF!</definedName>
    <definedName name="통신내선공011" localSheetId="7">#REF!</definedName>
    <definedName name="통신내선공011">#REF!</definedName>
    <definedName name="통신내선공012" localSheetId="7">#REF!</definedName>
    <definedName name="통신내선공012">#REF!</definedName>
    <definedName name="통신내선공982" localSheetId="7">#REF!</definedName>
    <definedName name="통신내선공982">#REF!</definedName>
    <definedName name="통신내선공991" localSheetId="7">#REF!</definedName>
    <definedName name="통신내선공991">#REF!</definedName>
    <definedName name="통신내선공992" localSheetId="7">#REF!</definedName>
    <definedName name="통신내선공992">#REF!</definedName>
    <definedName name="통신산업기사">91949</definedName>
    <definedName name="통신설">[279]인건비!$B$19</definedName>
    <definedName name="통신설비">#REF!</definedName>
    <definedName name="통신설비공" localSheetId="7">#REF!</definedName>
    <definedName name="통신설비공">#REF!</definedName>
    <definedName name="통신설비공001" localSheetId="7">#REF!</definedName>
    <definedName name="통신설비공001">#REF!</definedName>
    <definedName name="통신설비공002" localSheetId="7">#REF!</definedName>
    <definedName name="통신설비공002">#REF!</definedName>
    <definedName name="통신설비공011" localSheetId="7">#REF!</definedName>
    <definedName name="통신설비공011">#REF!</definedName>
    <definedName name="통신설비공012" localSheetId="7">#REF!</definedName>
    <definedName name="통신설비공012">#REF!</definedName>
    <definedName name="통신설비공982" localSheetId="7">#REF!</definedName>
    <definedName name="통신설비공982">#REF!</definedName>
    <definedName name="통신설비공991" localSheetId="7">#REF!</definedName>
    <definedName name="통신설비공991">#REF!</definedName>
    <definedName name="통신설비공992" localSheetId="7">#REF!</definedName>
    <definedName name="통신설비공992">#REF!</definedName>
    <definedName name="통신외선공" localSheetId="7">#REF!</definedName>
    <definedName name="통신외선공">#REF!</definedName>
    <definedName name="통신외선공001" localSheetId="7">#REF!</definedName>
    <definedName name="통신외선공001">#REF!</definedName>
    <definedName name="통신외선공002" localSheetId="7">#REF!</definedName>
    <definedName name="통신외선공002">#REF!</definedName>
    <definedName name="통신외선공011" localSheetId="7">#REF!</definedName>
    <definedName name="통신외선공011">#REF!</definedName>
    <definedName name="통신외선공012" localSheetId="7">#REF!</definedName>
    <definedName name="통신외선공012">#REF!</definedName>
    <definedName name="통신외선공982" localSheetId="7">#REF!</definedName>
    <definedName name="통신외선공982">#REF!</definedName>
    <definedName name="통신외선공991" localSheetId="7">#REF!</definedName>
    <definedName name="통신외선공991">#REF!</definedName>
    <definedName name="통신외선공992" localSheetId="7">#REF!</definedName>
    <definedName name="통신외선공992">#REF!</definedName>
    <definedName name="통신일위대가" localSheetId="7">BlankMacro1</definedName>
    <definedName name="통신일위대가">BlankMacro1</definedName>
    <definedName name="통신일위목록">#REF!</definedName>
    <definedName name="통신집계" localSheetId="7">BlankMacro1</definedName>
    <definedName name="통신집계">BlankMacro1</definedName>
    <definedName name="통신케이블공" localSheetId="7">#REF!</definedName>
    <definedName name="통신케이블공">#REF!</definedName>
    <definedName name="통신케이블공001" localSheetId="7">#REF!</definedName>
    <definedName name="통신케이블공001">#REF!</definedName>
    <definedName name="통신케이블공002" localSheetId="7">#REF!</definedName>
    <definedName name="통신케이블공002">#REF!</definedName>
    <definedName name="통신케이블공011" localSheetId="7">#REF!</definedName>
    <definedName name="통신케이블공011">#REF!</definedName>
    <definedName name="통신케이블공012" localSheetId="7">#REF!</definedName>
    <definedName name="통신케이블공012">#REF!</definedName>
    <definedName name="통신케이블공982" localSheetId="7">#REF!</definedName>
    <definedName name="통신케이블공982">#REF!</definedName>
    <definedName name="통신케이블공991" localSheetId="7">#REF!</definedName>
    <definedName name="통신케이블공991">#REF!</definedName>
    <definedName name="통신케이블공992" localSheetId="7">#REF!</definedName>
    <definedName name="통신케이블공992">#REF!</definedName>
    <definedName name="통신케이블전공">#REF!</definedName>
    <definedName name="통영2터널" hidden="1">{#N/A,#N/A,TRUE,"토적및재료집계";#N/A,#N/A,TRUE,"토적및재료집계";#N/A,#N/A,TRUE,"단위량"}</definedName>
    <definedName name="통영수량">#REF!</definedName>
    <definedName name="통외">#REF!</definedName>
    <definedName name="통케">#REF!</definedName>
    <definedName name="통통통">[0]!통통통</definedName>
    <definedName name="통합">#N/A</definedName>
    <definedName name="통합1">[0]!통합1</definedName>
    <definedName name="통합갑지총계" localSheetId="7">#REF!</definedName>
    <definedName name="통합갑지총계">#REF!</definedName>
    <definedName name="통합시행청" localSheetId="7">#REF!</definedName>
    <definedName name="통합시행청">#REF!</definedName>
    <definedName name="통합표지" localSheetId="7">#REF!</definedName>
    <definedName name="통합표지">#REF!</definedName>
    <definedName name="통합품목" localSheetId="7">#REF!</definedName>
    <definedName name="통합품목">#REF!</definedName>
    <definedName name="통합헤드커텐1" localSheetId="7">#REF!</definedName>
    <definedName name="통합헤드커텐1">#REF!</definedName>
    <definedName name="통합현수막" localSheetId="7">#REF!</definedName>
    <definedName name="통합현수막">#REF!</definedName>
    <definedName name="톻합1">[0]!톻합1</definedName>
    <definedName name="퇴직" localSheetId="7">#REF!</definedName>
    <definedName name="퇴직">#REF!</definedName>
    <definedName name="퇴직공제부금비">#REF!</definedName>
    <definedName name="퇴직공제부금비요율">#REF!</definedName>
    <definedName name="퇴직부금비">#REF!</definedName>
    <definedName name="퇴직부금비_산식">#REF!</definedName>
    <definedName name="퇴직세">#REF!</definedName>
    <definedName name="퇴직율">#REF!</definedName>
    <definedName name="퇴직주민세">#REF!</definedName>
    <definedName name="툔" hidden="1">{#N/A,#N/A,FALSE,"명세표"}</definedName>
    <definedName name="투">#REF!</definedName>
    <definedName name="투수콘">[119]단가!$A$63</definedName>
    <definedName name="투입">#REF!</definedName>
    <definedName name="투찰" hidden="1">{#N/A,#N/A,FALSE,"단가표지"}</definedName>
    <definedName name="투투ㅜㅌ">[386]인건비!$B$6</definedName>
    <definedName name="튜">#REF!</definedName>
    <definedName name="트라후150A">#REF!</definedName>
    <definedName name="트라후150A노">#REF!</definedName>
    <definedName name="트라후150B">#REF!</definedName>
    <definedName name="트라후150B노">#REF!</definedName>
    <definedName name="트라후250">#REF!</definedName>
    <definedName name="트라후250노">#REF!</definedName>
    <definedName name="트라후330">#REF!</definedName>
    <definedName name="트라후330노">#REF!</definedName>
    <definedName name="트라후70">#REF!</definedName>
    <definedName name="트라후70노">#REF!</definedName>
    <definedName name="트레이">[387]간선!$I$2</definedName>
    <definedName name="특1호_맨홀">#REF!</definedName>
    <definedName name="특1호_부관">#REF!</definedName>
    <definedName name="특고" localSheetId="7">#REF!</definedName>
    <definedName name="특고">#REF!</definedName>
    <definedName name="특고상가사용전검사비" localSheetId="7">#REF!</definedName>
    <definedName name="특고상가사용전검사비">#REF!</definedName>
    <definedName name="특고상가이전비" localSheetId="7">#REF!</definedName>
    <definedName name="특고상가이전비">#REF!</definedName>
    <definedName name="특고상가전력요금" localSheetId="7">#REF!</definedName>
    <definedName name="특고상가전력요금">#REF!</definedName>
    <definedName name="특고압">#REF!</definedName>
    <definedName name="특고압케이블공">[388]노임단가!$L$23</definedName>
    <definedName name="특고압케이블전공">#REF!</definedName>
    <definedName name="특고압케이블전공001" localSheetId="7">#REF!</definedName>
    <definedName name="특고압케이블전공001">#REF!</definedName>
    <definedName name="특고압케이블전공002" localSheetId="7">#REF!</definedName>
    <definedName name="특고압케이블전공002">#REF!</definedName>
    <definedName name="특고압케이블전공011" localSheetId="7">#REF!</definedName>
    <definedName name="특고압케이블전공011">#REF!</definedName>
    <definedName name="특고압케이블전공012" localSheetId="7">#REF!</definedName>
    <definedName name="특고압케이블전공012">#REF!</definedName>
    <definedName name="특고압케이블전공982" localSheetId="7">#REF!</definedName>
    <definedName name="특고압케이블전공982">#REF!</definedName>
    <definedName name="특고압케이블전공991" localSheetId="7">#REF!</definedName>
    <definedName name="특고압케이블전공991">#REF!</definedName>
    <definedName name="특고압케이블전공992" localSheetId="7">#REF!</definedName>
    <definedName name="특고압케이블전공992">#REF!</definedName>
    <definedName name="특고케">#REF!</definedName>
    <definedName name="특급">[389]sw1!$I$4,[389]sw1!$I$22,[389]sw1!$I$40,[389]sw1!$I$58,[389]sw1!$I$76,[389]sw1!$I$94</definedName>
    <definedName name="특급기술자">#REF!,#REF!,#REF!,#REF!,#REF!,#REF!</definedName>
    <definedName name="특급기술자노무비">'[202]용역비내역-진짜'!#REF!</definedName>
    <definedName name="특급단가">#REF!</definedName>
    <definedName name="특급원자력비파괴시험공">#REF!</definedName>
    <definedName name="특급원자력비파괴시험공001" localSheetId="7">#REF!</definedName>
    <definedName name="특급원자력비파괴시험공001">#REF!</definedName>
    <definedName name="특급원자력비파괴시험공002" localSheetId="7">#REF!</definedName>
    <definedName name="특급원자력비파괴시험공002">#REF!</definedName>
    <definedName name="특급원자력비파괴시험공011" localSheetId="7">#REF!</definedName>
    <definedName name="특급원자력비파괴시험공011">#REF!</definedName>
    <definedName name="특급원자력비파괴시험공012" localSheetId="7">#REF!</definedName>
    <definedName name="특급원자력비파괴시험공012">#REF!</definedName>
    <definedName name="특급원자력비파괴시험공982" localSheetId="7">#REF!</definedName>
    <definedName name="특급원자력비파괴시험공982">#REF!</definedName>
    <definedName name="특급원자력비파괴시험공991" localSheetId="7">#REF!</definedName>
    <definedName name="특급원자력비파괴시험공991">#REF!</definedName>
    <definedName name="특급원자력비파괴시험공992" localSheetId="7">#REF!</definedName>
    <definedName name="특급원자력비파괴시험공992">#REF!</definedName>
    <definedName name="특급자">#REF!,#REF!,#REF!,#REF!,#REF!,#REF!</definedName>
    <definedName name="특급전체">#REF!</definedName>
    <definedName name="특급할증">#REF!</definedName>
    <definedName name="특별" localSheetId="7">#REF!</definedName>
    <definedName name="특별">#REF!</definedName>
    <definedName name="특별인부" localSheetId="7">#REF!</definedName>
    <definedName name="특별인부">#REF!</definedName>
    <definedName name="특별인부001" localSheetId="7">#REF!</definedName>
    <definedName name="특별인부001">#REF!</definedName>
    <definedName name="특별인부002" localSheetId="7">#REF!</definedName>
    <definedName name="특별인부002">#REF!</definedName>
    <definedName name="특별인부011" localSheetId="7">#REF!</definedName>
    <definedName name="특별인부011">#REF!</definedName>
    <definedName name="특별인부012" localSheetId="7">#REF!</definedName>
    <definedName name="특별인부012">#REF!</definedName>
    <definedName name="특별인부982" localSheetId="7">#REF!</definedName>
    <definedName name="특별인부982">#REF!</definedName>
    <definedName name="특별인부991" localSheetId="7">#REF!</definedName>
    <definedName name="특별인부991">#REF!</definedName>
    <definedName name="특별인부992" localSheetId="7">#REF!</definedName>
    <definedName name="특별인부992">#REF!</definedName>
    <definedName name="특수물리학적작용으로인한위험성">#REF!</definedName>
    <definedName name="특수비계공">#REF!</definedName>
    <definedName name="특수비계공001" localSheetId="7">#REF!</definedName>
    <definedName name="특수비계공001">#REF!</definedName>
    <definedName name="특수비계공002" localSheetId="7">#REF!</definedName>
    <definedName name="특수비계공002">#REF!</definedName>
    <definedName name="특수비계공011" localSheetId="7">#REF!</definedName>
    <definedName name="특수비계공011">#REF!</definedName>
    <definedName name="특수비계공012" localSheetId="7">#REF!</definedName>
    <definedName name="특수비계공012">#REF!</definedName>
    <definedName name="특수비계공982" localSheetId="7">#REF!</definedName>
    <definedName name="특수비계공982">#REF!</definedName>
    <definedName name="특수비계공991" localSheetId="7">#REF!</definedName>
    <definedName name="특수비계공991">#REF!</definedName>
    <definedName name="특수비계공992" localSheetId="7">#REF!</definedName>
    <definedName name="특수비계공992">#REF!</definedName>
    <definedName name="특수삼각등">#REF!</definedName>
    <definedName name="특수화공">#REF!</definedName>
    <definedName name="특수화공001" localSheetId="7">#REF!</definedName>
    <definedName name="특수화공001">#REF!</definedName>
    <definedName name="특수화공002" localSheetId="7">#REF!</definedName>
    <definedName name="특수화공002">#REF!</definedName>
    <definedName name="특수화공011" localSheetId="7">#REF!</definedName>
    <definedName name="특수화공011">#REF!</definedName>
    <definedName name="특수화공012" localSheetId="7">#REF!</definedName>
    <definedName name="특수화공012">#REF!</definedName>
    <definedName name="특수화공982" localSheetId="7">#REF!</definedName>
    <definedName name="특수화공982">#REF!</definedName>
    <definedName name="특수화공991" localSheetId="7">#REF!</definedName>
    <definedName name="특수화공991">#REF!</definedName>
    <definedName name="특수화공992" localSheetId="7">#REF!</definedName>
    <definedName name="특수화공992">#REF!</definedName>
    <definedName name="특용">#REF!</definedName>
    <definedName name="특인">#REF!</definedName>
    <definedName name="특케" localSheetId="7">#REF!</definedName>
    <definedName name="특케">#REF!</definedName>
    <definedName name="틀공">#REF!</definedName>
    <definedName name="틴">ErrorHandler_1</definedName>
    <definedName name="ㅍ">#N/A</definedName>
    <definedName name="ㅍ_1" hidden="1">{#N/A,#N/A,FALSE,"2~8번"}</definedName>
    <definedName name="ㅍ1" hidden="1">{#N/A,#N/A,FALSE,"명세표"}</definedName>
    <definedName name="ㅍ49">#REF!</definedName>
    <definedName name="ㅍㄴㄹㄴㅇㄹ" hidden="1">#REF!</definedName>
    <definedName name="ㅍㄴㅇㄹ" hidden="1">{#N/A,#N/A,FALSE,"명세표"}</definedName>
    <definedName name="ㅍㅅㄴ">#REF!</definedName>
    <definedName name="ㅍㅊ폰" hidden="1">{#N/A,#N/A,FALSE,"명세표"}</definedName>
    <definedName name="ㅍ큪ㅊㅋ" hidden="1">#REF!</definedName>
    <definedName name="ㅍㅌㅊㅍㄷ" hidden="1">{#N/A,#N/A,FALSE,"명세표"}</definedName>
    <definedName name="ㅍㅍ" hidden="1">[15]XXXXXX!$S$51:$AV$51</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{#N/A,#N/A,FALSE,"배수1"}</definedName>
    <definedName name="ㅍㅍㅍㅍ" hidden="1">[15]XXXXXX!$O$64:$O$131</definedName>
    <definedName name="ㅍㅍㅍㅍㅍ" hidden="1">[15]XXXXXX!$O$131:$O$201</definedName>
    <definedName name="ㅍㅍㅍㅍㅍㅍ" hidden="1">[15]XXXXXX!$O$202:$O$271</definedName>
    <definedName name="ㅍㅍㅍㅍㅍㅍㅍ" hidden="1">[15]XXXXXX!$O$272:$O$341</definedName>
    <definedName name="파" hidden="1">{"'자리배치도'!$AG$1:$CI$28"}</definedName>
    <definedName name="파1">#REF!</definedName>
    <definedName name="파5">#REF!</definedName>
    <definedName name="파고라노">[248]일위대가!$H$311</definedName>
    <definedName name="파고라재">[248]일위대가!$J$311</definedName>
    <definedName name="파군재교" hidden="1">{#N/A,#N/A,FALSE,"단면 제원"}</definedName>
    <definedName name="파기높이1">#REF!</definedName>
    <definedName name="파라보릭A">#REF!</definedName>
    <definedName name="파라보릭B">#REF!</definedName>
    <definedName name="파상형ELP">'[161]수량산출(구천정수장)'!$B$1:$B$65536</definedName>
    <definedName name="파상형PE전선관">#REF!</definedName>
    <definedName name="파이1">#REF!</definedName>
    <definedName name="파이2">#REF!</definedName>
    <definedName name="파이프크램프">#REF!</definedName>
    <definedName name="파이프펜던트">[103]DATA!$E$17:$F$26</definedName>
    <definedName name="파이프행가">#REF!</definedName>
    <definedName name="파이프행거볼트">#REF!</definedName>
    <definedName name="파일" hidden="1">#REF!</definedName>
    <definedName name="파일1간격">0.6</definedName>
    <definedName name="파일간격">1.3</definedName>
    <definedName name="파일길이">#REF!</definedName>
    <definedName name="파일종갯수">#REF!</definedName>
    <definedName name="파일횡갯수">#REF!</definedName>
    <definedName name="파팦" hidden="1">{#N/A,#N/A,FALSE,"구조2"}</definedName>
    <definedName name="판넬" hidden="1">{"'단계별시설공사비'!$A$3:$K$51"}</definedName>
    <definedName name="판넬자재">#REF!</definedName>
    <definedName name="판넬조립공">#REF!</definedName>
    <definedName name="판넬조립공001" localSheetId="7">#REF!</definedName>
    <definedName name="판넬조립공001">#REF!</definedName>
    <definedName name="판넬조립공002" localSheetId="7">#REF!</definedName>
    <definedName name="판넬조립공002">#REF!</definedName>
    <definedName name="판넬조립공011" localSheetId="7">#REF!</definedName>
    <definedName name="판넬조립공011">#REF!</definedName>
    <definedName name="판넬조립공012" localSheetId="7">#REF!</definedName>
    <definedName name="판넬조립공012">#REF!</definedName>
    <definedName name="판넬조립공982" localSheetId="7">#REF!</definedName>
    <definedName name="판넬조립공982">#REF!</definedName>
    <definedName name="판넬조립공991" localSheetId="7">#REF!</definedName>
    <definedName name="판넬조립공991">#REF!</definedName>
    <definedName name="판넬조립공992" localSheetId="7">#REF!</definedName>
    <definedName name="판넬조립공992">#REF!</definedName>
    <definedName name="판석">[183]수목일위!#REF!</definedName>
    <definedName name="판석포장노무">[183]수목일위!#REF!</definedName>
    <definedName name="팔" hidden="1">#REF!</definedName>
    <definedName name="패랭이노무">[183]수목일위!#REF!</definedName>
    <definedName name="패랭이재료">[183]수목일위!#REF!</definedName>
    <definedName name="팻칭수량산출">#REF!</definedName>
    <definedName name="팻칭수량산출근거">#REF!</definedName>
    <definedName name="팽">[119]단가!$A$125</definedName>
    <definedName name="퍼">#REF!</definedName>
    <definedName name="펌프">#REF!,#REF!,#REF!</definedName>
    <definedName name="펌프구경" localSheetId="7">#REF!</definedName>
    <definedName name="펌프구경">#REF!</definedName>
    <definedName name="펌프장">[175]약품공급2!#REF!</definedName>
    <definedName name="펌프장수량">#REF!</definedName>
    <definedName name="펕ㅇ" hidden="1">{#N/A,#N/A,FALSE,"명세표"}</definedName>
    <definedName name="페기" hidden="1">{#N/A,#N/A,FALSE,"포장단가"}</definedName>
    <definedName name="페기갑지" hidden="1">#REF!</definedName>
    <definedName name="페이지" localSheetId="7" hidden="1">{"'Firr(선)'!$AS$1:$AY$62","'Firr(사)'!$AS$1:$AY$62","'Firr(회)'!$AS$1:$AY$62","'Firr(선)'!$L$1:$V$62","'Firr(사)'!$L$1:$V$62","'Firr(회)'!$L$1:$V$62"}</definedName>
    <definedName name="페이지" hidden="1">{"'Firr(선)'!$AS$1:$AY$62","'Firr(사)'!$AS$1:$AY$62","'Firr(회)'!$AS$1:$AY$62","'Firr(선)'!$L$1:$V$62","'Firr(사)'!$L$1:$V$62","'Firr(회)'!$L$1:$V$62"}</definedName>
    <definedName name="편구배구간수량산출">#REF!</definedName>
    <definedName name="편구배별연장명세및확폭면적산출서">#REF!</definedName>
    <definedName name="편구배별포장단위수량">#REF!</definedName>
    <definedName name="평가대기질">#REF!</definedName>
    <definedName name="평가대상지역">#REF!</definedName>
    <definedName name="평가소음진동">#REF!</definedName>
    <definedName name="평가항목">#REF!</definedName>
    <definedName name="평균">#REF!</definedName>
    <definedName name="평균N치">#REF!</definedName>
    <definedName name="평균높이">#REF!</definedName>
    <definedName name="평안">#REF!</definedName>
    <definedName name="평의자노">[248]일위대가!$H$333</definedName>
    <definedName name="평의자재">[248]일위대가!$J$333</definedName>
    <definedName name="평화설비">#REF!</definedName>
    <definedName name="폐_기_물___수_수_료">#REF!</definedName>
    <definedName name="폐_기_물___처_리_비">#REF!</definedName>
    <definedName name="폐공집계1" hidden="1">{#N/A,#N/A,FALSE,"운반시간"}</definedName>
    <definedName name="폐공집계2" hidden="1">{#N/A,#N/A,FALSE,"골재소요량";#N/A,#N/A,FALSE,"골재소요량"}</definedName>
    <definedName name="폐공집계3" hidden="1">{#N/A,#N/A,FALSE,"2~8번"}</definedName>
    <definedName name="폐공집계4" hidden="1">{#N/A,#N/A,FALSE,"2~8번"}</definedName>
    <definedName name="폐공집계5" hidden="1">{#N/A,#N/A,FALSE,"조골재"}</definedName>
    <definedName name="폐기" hidden="1">#REF!</definedName>
    <definedName name="폐기물">#N/A</definedName>
    <definedName name="폐기물내역서" localSheetId="7">교통통제!템플리트모듈6</definedName>
    <definedName name="폐기물내역서">템플리트모듈6</definedName>
    <definedName name="폐기물산출내역서" hidden="1">{#N/A,#N/A,FALSE,"명세표"}</definedName>
    <definedName name="폐기물수수료">#REF!</definedName>
    <definedName name="폐기물운반비">#REF!</definedName>
    <definedName name="폐기물적사" hidden="1">{#N/A,#N/A,FALSE,"포장단가"}</definedName>
    <definedName name="폐기물집계표" localSheetId="7">집</definedName>
    <definedName name="폐기물집계표">집</definedName>
    <definedName name="폐아스콘">#REF!</definedName>
    <definedName name="폐추니아">#REF!</definedName>
    <definedName name="폐추니아노무">[183]수목일위!#REF!</definedName>
    <definedName name="폐추니아재료">[183]수목일위!#REF!</definedName>
    <definedName name="포____장____공">#REF!</definedName>
    <definedName name="포기3" hidden="1">{#N/A,#N/A,FALSE,"표지목차"}</definedName>
    <definedName name="포설">#REF!</definedName>
    <definedName name="포설공">'[186]단가 및 재료비'!$AA$72</definedName>
    <definedName name="포설공001" localSheetId="7">#REF!</definedName>
    <definedName name="포설공001">#REF!</definedName>
    <definedName name="포설공002" localSheetId="7">#REF!</definedName>
    <definedName name="포설공002">#REF!</definedName>
    <definedName name="포설공011" localSheetId="7">#REF!</definedName>
    <definedName name="포설공011">#REF!</definedName>
    <definedName name="포설공012" localSheetId="7">#REF!</definedName>
    <definedName name="포설공012">#REF!</definedName>
    <definedName name="포설공982" localSheetId="7">#REF!</definedName>
    <definedName name="포설공982">#REF!</definedName>
    <definedName name="포설공991" localSheetId="7">#REF!</definedName>
    <definedName name="포설공991">#REF!</definedName>
    <definedName name="포설공992" localSheetId="7">#REF!</definedName>
    <definedName name="포설공992">#REF!</definedName>
    <definedName name="포장">#REF!</definedName>
    <definedName name="포장1">#N/A</definedName>
    <definedName name="포장3">#N/A</definedName>
    <definedName name="포장4">#N/A</definedName>
    <definedName name="포장5">#N/A</definedName>
    <definedName name="포장6">#N/A</definedName>
    <definedName name="포장7">#N/A</definedName>
    <definedName name="포장8">#N/A</definedName>
    <definedName name="포장공" localSheetId="7">#REF!</definedName>
    <definedName name="포장공">#REF!</definedName>
    <definedName name="포장공001" localSheetId="7">#REF!</definedName>
    <definedName name="포장공001">#REF!</definedName>
    <definedName name="포장공002" localSheetId="7">#REF!</definedName>
    <definedName name="포장공002">#REF!</definedName>
    <definedName name="포장공011" localSheetId="7">#REF!</definedName>
    <definedName name="포장공011">#REF!</definedName>
    <definedName name="포장공012" localSheetId="7">#REF!</definedName>
    <definedName name="포장공012">#REF!</definedName>
    <definedName name="포장공1">BlankMacro1</definedName>
    <definedName name="포장공982" localSheetId="7">#REF!</definedName>
    <definedName name="포장공982">#REF!</definedName>
    <definedName name="포장공991" localSheetId="7">#REF!</definedName>
    <definedName name="포장공991">#REF!</definedName>
    <definedName name="포장공992" localSheetId="7">#REF!</definedName>
    <definedName name="포장공992">#REF!</definedName>
    <definedName name="포장공사">#REF!</definedName>
    <definedName name="포장공집계표">#REF!</definedName>
    <definedName name="포장두께">#REF!</definedName>
    <definedName name="포장수량">#REF!</definedName>
    <definedName name="포장수량1">#REF!</definedName>
    <definedName name="포장집계2">#REF!</definedName>
    <definedName name="포장층_높이">#REF!</definedName>
    <definedName name="포장포장" hidden="1">{#N/A,#N/A,FALSE,"포장1";#N/A,#N/A,FALSE,"포장1"}</definedName>
    <definedName name="포장표준단면도">#REF!</definedName>
    <definedName name="포천석노">[189]시설물!#REF!</definedName>
    <definedName name="포천석재">[189]시설물!#REF!</definedName>
    <definedName name="포포포">[390]자재단가!$A$6:$M$156</definedName>
    <definedName name="폭">#REF!</definedName>
    <definedName name="폭b1">#REF!</definedName>
    <definedName name="폭b2">#REF!</definedName>
    <definedName name="폭B3">#REF!</definedName>
    <definedName name="폭B4">#REF!</definedName>
    <definedName name="폭원">#REF!</definedName>
    <definedName name="폼">#REF!</definedName>
    <definedName name="표" localSheetId="7">#REF!</definedName>
    <definedName name="표">#REF!</definedName>
    <definedName name="표면보호경비">#REF!</definedName>
    <definedName name="표면보호노무비">#REF!</definedName>
    <definedName name="표면보호재료비">#REF!</definedName>
    <definedName name="표준_안전관리비_사용_내역서">#REF!</definedName>
    <definedName name="표준공수">#REF!</definedName>
    <definedName name="표준구간포장단위수량">#REF!</definedName>
    <definedName name="표준단가">#REF!</definedName>
    <definedName name="표준안전관리비">#REF!</definedName>
    <definedName name="표준형">#REF!</definedName>
    <definedName name="표지" localSheetId="7">#REF!</definedName>
    <definedName name="표지">#REF!</definedName>
    <definedName name="표지1" hidden="1">#REF!</definedName>
    <definedName name="표지2" hidden="1">{#N/A,#N/A,TRUE,"토적및재료집계";#N/A,#N/A,TRUE,"토적및재료집계";#N/A,#N/A,TRUE,"단위량"}</definedName>
    <definedName name="표지다">#REF!</definedName>
    <definedName name="표지명" hidden="1">{#N/A,#N/A,TRUE,"토적및재료집계";#N/A,#N/A,TRUE,"토적및재료집계";#N/A,#N/A,TRUE,"단위량"}</definedName>
    <definedName name="표지목차2" hidden="1">{#N/A,#N/A,FALSE,"표지목차"}</definedName>
    <definedName name="표지지" hidden="1">{#N/A,#N/A,FALSE,"표지"}</definedName>
    <definedName name="표층t">#REF!</definedName>
    <definedName name="표층기계경비">#REF!</definedName>
    <definedName name="표층기계계">#REF!</definedName>
    <definedName name="표층기계노무비">#REF!</definedName>
    <definedName name="표층기계살수경비">#REF!</definedName>
    <definedName name="표층기계살수계">#REF!</definedName>
    <definedName name="표층기계살수노무비">#REF!</definedName>
    <definedName name="표층기계살수재료비">#REF!</definedName>
    <definedName name="표층기계인건비경비">#REF!</definedName>
    <definedName name="표층기계인건비계">#REF!</definedName>
    <definedName name="표층기계인건비노무비">#REF!</definedName>
    <definedName name="표층기계인건비재료비">#REF!</definedName>
    <definedName name="표층기계재료비">#REF!</definedName>
    <definedName name="표층기계전압단뎀경비">#REF!</definedName>
    <definedName name="표층기계전압단뎀계">#REF!</definedName>
    <definedName name="표층기계전압단뎀노무비">#REF!</definedName>
    <definedName name="표층기계전압단뎀재료비">#REF!</definedName>
    <definedName name="표층기계전압마카담경비">#REF!</definedName>
    <definedName name="표층기계전압마카담계">#REF!</definedName>
    <definedName name="표층기계전압마카담노무비">#REF!</definedName>
    <definedName name="표층기계전압마카담재료비">#REF!</definedName>
    <definedName name="표층기계전압타이어경비">#REF!</definedName>
    <definedName name="표층기계전압타이어계">#REF!</definedName>
    <definedName name="표층기계전압타이어노무비">#REF!</definedName>
    <definedName name="표층기계전압타이어재료비">#REF!</definedName>
    <definedName name="표층기계포설경비">#REF!</definedName>
    <definedName name="표층기계포설계">#REF!</definedName>
    <definedName name="표층기계포설노무비">#REF!</definedName>
    <definedName name="표층기계포설재료비">#REF!</definedName>
    <definedName name="표층소규모경비">#REF!</definedName>
    <definedName name="표층소규모계">#REF!</definedName>
    <definedName name="표층소규모노무비">#REF!</definedName>
    <definedName name="표층소규모재료비">#REF!</definedName>
    <definedName name="표층소규모전압단뎀경비">#REF!</definedName>
    <definedName name="표층소규모전압단뎀계">#REF!</definedName>
    <definedName name="표층소규모전압단뎀노무비">#REF!</definedName>
    <definedName name="표층소규모전압단뎀재료비">#REF!</definedName>
    <definedName name="표층소규모포설경비">#REF!</definedName>
    <definedName name="표층소규모포설계">#REF!</definedName>
    <definedName name="표층소규모포설노무비">#REF!</definedName>
    <definedName name="표층소규모포설재료비">#REF!</definedName>
    <definedName name="표층인력경비">#REF!</definedName>
    <definedName name="표층인력계">#REF!</definedName>
    <definedName name="표층인력노무비">#REF!</definedName>
    <definedName name="표층인력살수경비">#REF!</definedName>
    <definedName name="표층인력살수계">#REF!</definedName>
    <definedName name="표층인력살수노무비">#REF!</definedName>
    <definedName name="표층인력살수재료비">#REF!</definedName>
    <definedName name="표층인력재료비">#REF!</definedName>
    <definedName name="표층인력전압단뎀경비">#REF!</definedName>
    <definedName name="표층인력전압단뎀계">#REF!</definedName>
    <definedName name="표층인력전압단뎀노무비">#REF!</definedName>
    <definedName name="표층인력전압단뎀재료비">#REF!</definedName>
    <definedName name="표층인력전압마카담경비">#REF!</definedName>
    <definedName name="표층인력전압마카담계">#REF!</definedName>
    <definedName name="표층인력전압마카담노무비">#REF!</definedName>
    <definedName name="표층인력전압마카담재료비">#REF!</definedName>
    <definedName name="표층인력전압타이어경비">#REF!</definedName>
    <definedName name="표층인력전압타이어계">#REF!</definedName>
    <definedName name="표층인력전압타이어노무비">#REF!</definedName>
    <definedName name="표층인력전압타이어재료비">#REF!</definedName>
    <definedName name="표층인력포설경비">#REF!</definedName>
    <definedName name="표층인력포설계">#REF!</definedName>
    <definedName name="표층인력포설노무비">#REF!</definedName>
    <definedName name="표층인력포설재료비">#REF!</definedName>
    <definedName name="표토">#REF!</definedName>
    <definedName name="표품_통신_6_13">[121]일위대가목록!#REF!</definedName>
    <definedName name="푸" hidden="1">{#N/A,#N/A,FALSE,"토공2"}</definedName>
    <definedName name="푸쉬스위치설치">#REF!</definedName>
    <definedName name="푸쉬스위치설치노">#REF!</definedName>
    <definedName name="푸푸푸">#REF!,#REF!</definedName>
    <definedName name="푸푸ㅜㅍ">#REF!</definedName>
    <definedName name="풀박스">#REF!</definedName>
    <definedName name="풀박스332설치">#REF!</definedName>
    <definedName name="풀박스332설치노">#REF!</definedName>
    <definedName name="품_______명">#REF!</definedName>
    <definedName name="품100경">#REF!</definedName>
    <definedName name="품100노">#REF!</definedName>
    <definedName name="품100재">#REF!</definedName>
    <definedName name="품101경">#REF!</definedName>
    <definedName name="품101노">#REF!</definedName>
    <definedName name="품101재">#REF!</definedName>
    <definedName name="품102경">#REF!</definedName>
    <definedName name="품102노">#REF!</definedName>
    <definedName name="품102재">#REF!</definedName>
    <definedName name="품103경">#REF!</definedName>
    <definedName name="품103노">#REF!</definedName>
    <definedName name="품103재">#REF!</definedName>
    <definedName name="품104경">#REF!</definedName>
    <definedName name="품104노">#REF!</definedName>
    <definedName name="품104재">#REF!</definedName>
    <definedName name="품105경">#REF!</definedName>
    <definedName name="품105노">#REF!</definedName>
    <definedName name="품105재">#REF!</definedName>
    <definedName name="품106경">#REF!</definedName>
    <definedName name="품106노">#REF!</definedName>
    <definedName name="품106재">#REF!</definedName>
    <definedName name="품108경">#REF!</definedName>
    <definedName name="품108노">#REF!</definedName>
    <definedName name="품108재">#REF!</definedName>
    <definedName name="품117노">#REF!</definedName>
    <definedName name="품122재">#REF!</definedName>
    <definedName name="품124노">#REF!</definedName>
    <definedName name="품124재">#REF!</definedName>
    <definedName name="품125노">#REF!</definedName>
    <definedName name="품125재">#REF!</definedName>
    <definedName name="품127노">#REF!</definedName>
    <definedName name="품127재">#REF!</definedName>
    <definedName name="품128노">#REF!</definedName>
    <definedName name="품128재">#REF!</definedName>
    <definedName name="품130노">#REF!</definedName>
    <definedName name="품130재">#REF!</definedName>
    <definedName name="품131재">#REF!</definedName>
    <definedName name="품132노">#REF!</definedName>
    <definedName name="품132재">#REF!</definedName>
    <definedName name="품135재">#REF!</definedName>
    <definedName name="품143노">#REF!</definedName>
    <definedName name="품143재">#REF!</definedName>
    <definedName name="품144노">#REF!</definedName>
    <definedName name="품144재">#REF!</definedName>
    <definedName name="품151노">#REF!</definedName>
    <definedName name="품151재">#REF!</definedName>
    <definedName name="품152노">#REF!</definedName>
    <definedName name="품152재">#REF!</definedName>
    <definedName name="품153노">#REF!</definedName>
    <definedName name="품153재">#REF!</definedName>
    <definedName name="품154노">#REF!</definedName>
    <definedName name="품154재">#REF!</definedName>
    <definedName name="품156노">#REF!</definedName>
    <definedName name="품156재">#REF!</definedName>
    <definedName name="품160재">#REF!</definedName>
    <definedName name="품161노">#REF!</definedName>
    <definedName name="품161재">#REF!</definedName>
    <definedName name="품163노">#REF!</definedName>
    <definedName name="품163재">#REF!</definedName>
    <definedName name="품164노">#REF!</definedName>
    <definedName name="품164재">#REF!</definedName>
    <definedName name="품169경">#REF!</definedName>
    <definedName name="품169노">#REF!</definedName>
    <definedName name="품169재">#REF!</definedName>
    <definedName name="품170경">#REF!</definedName>
    <definedName name="품170노">#REF!</definedName>
    <definedName name="품170재">#REF!</definedName>
    <definedName name="품171경">#REF!</definedName>
    <definedName name="품171노">#REF!</definedName>
    <definedName name="품171재">#REF!</definedName>
    <definedName name="품172노">#REF!</definedName>
    <definedName name="품172재">#REF!</definedName>
    <definedName name="품173노">#REF!</definedName>
    <definedName name="품173재">#REF!</definedName>
    <definedName name="품174경">#REF!</definedName>
    <definedName name="품174노">#REF!</definedName>
    <definedName name="품174재">#REF!</definedName>
    <definedName name="품175경">#REF!</definedName>
    <definedName name="품175노">#REF!</definedName>
    <definedName name="품175재">#REF!</definedName>
    <definedName name="품176경">#REF!</definedName>
    <definedName name="품176노">#REF!</definedName>
    <definedName name="품176재">#REF!</definedName>
    <definedName name="품177노">#REF!</definedName>
    <definedName name="품177재">#REF!</definedName>
    <definedName name="품178경1">#REF!</definedName>
    <definedName name="품178노1">#REF!</definedName>
    <definedName name="품178재1">#REF!</definedName>
    <definedName name="품179경">#REF!</definedName>
    <definedName name="품179노">#REF!</definedName>
    <definedName name="품179재">#REF!</definedName>
    <definedName name="품180경">#REF!</definedName>
    <definedName name="품180노">#REF!</definedName>
    <definedName name="품180재">#REF!</definedName>
    <definedName name="품181노">#REF!</definedName>
    <definedName name="품182노">#REF!</definedName>
    <definedName name="품182재">#REF!</definedName>
    <definedName name="품37노">#REF!</definedName>
    <definedName name="품38노">#REF!</definedName>
    <definedName name="품39노">#REF!</definedName>
    <definedName name="품40노">#REF!</definedName>
    <definedName name="품41노">#REF!</definedName>
    <definedName name="품42노">#REF!</definedName>
    <definedName name="품55노1">#REF!</definedName>
    <definedName name="품55재1">#REF!</definedName>
    <definedName name="품57노">#REF!</definedName>
    <definedName name="품57재">#REF!</definedName>
    <definedName name="품59노">#REF!</definedName>
    <definedName name="품59재">#REF!</definedName>
    <definedName name="품60노">#REF!</definedName>
    <definedName name="품60재">#REF!</definedName>
    <definedName name="품61노">#REF!</definedName>
    <definedName name="품61재">#REF!</definedName>
    <definedName name="품62노">#REF!</definedName>
    <definedName name="품62재">#REF!</definedName>
    <definedName name="품63노">#REF!</definedName>
    <definedName name="품63재">#REF!</definedName>
    <definedName name="품64노">#REF!</definedName>
    <definedName name="품64재">#REF!</definedName>
    <definedName name="품71노">#REF!</definedName>
    <definedName name="품71재">#REF!</definedName>
    <definedName name="품72노">#REF!</definedName>
    <definedName name="품72노1">#REF!</definedName>
    <definedName name="품73경">#REF!</definedName>
    <definedName name="품73노">#REF!</definedName>
    <definedName name="품73재">#REF!</definedName>
    <definedName name="품74노">#REF!</definedName>
    <definedName name="품74재">#REF!</definedName>
    <definedName name="품81경">#REF!</definedName>
    <definedName name="품81노">#REF!</definedName>
    <definedName name="품81재">#REF!</definedName>
    <definedName name="품84경">#REF!</definedName>
    <definedName name="품84노">#REF!</definedName>
    <definedName name="품84재">#REF!</definedName>
    <definedName name="품85경">#REF!</definedName>
    <definedName name="품85노">#REF!</definedName>
    <definedName name="품85재">#REF!</definedName>
    <definedName name="품86경">#REF!</definedName>
    <definedName name="품86노">#REF!</definedName>
    <definedName name="품86재">#REF!</definedName>
    <definedName name="품89경">#REF!</definedName>
    <definedName name="품89노">#REF!</definedName>
    <definedName name="품89재">#REF!</definedName>
    <definedName name="품91경">#REF!</definedName>
    <definedName name="품91노">#REF!</definedName>
    <definedName name="품91재">#REF!</definedName>
    <definedName name="품94경">#REF!</definedName>
    <definedName name="품94노">#REF!</definedName>
    <definedName name="품94재">#REF!</definedName>
    <definedName name="품C.S">ROUND([0]!품C.S*0.0254,3)</definedName>
    <definedName name="품CS">ROUND([0]!품CS*0.0254,3)</definedName>
    <definedName name="품명">#REF!</definedName>
    <definedName name="품목" localSheetId="7">#REF!</definedName>
    <definedName name="품목">#REF!</definedName>
    <definedName name="품셈공종">#REF!</definedName>
    <definedName name="품셈근거">#REF!</definedName>
    <definedName name="품셈단가">#REF!</definedName>
    <definedName name="품셈총괄표" localSheetId="7">#REF!</definedName>
    <definedName name="품셈총괄표">#REF!</definedName>
    <definedName name="품신">[207]설계산출표지!$B$1</definedName>
    <definedName name="품위내역서" localSheetId="7">BlankMacro1</definedName>
    <definedName name="품위내역서">BlankMacro1</definedName>
    <definedName name="품의서">#N/A</definedName>
    <definedName name="품질">#REF!</definedName>
    <definedName name="풍전2" hidden="1">{#N/A,#N/A,TRUE,"손익보고"}</definedName>
    <definedName name="풍화암">#REF!</definedName>
    <definedName name="풍화토">#REF!</definedName>
    <definedName name="퓨" hidden="1">{#N/A,#N/A,FALSE,"명세표"}</definedName>
    <definedName name="퓨ㅐㅑㅗ" hidden="1">{#N/A,#N/A,FALSE,"명세표"}</definedName>
    <definedName name="프라">#REF!</definedName>
    <definedName name="프라이드">'[186]단가 및 재료비'!$S$144</definedName>
    <definedName name="프라임">#N/A</definedName>
    <definedName name="프라임코팅75디스트리뷰우터3000경비">#REF!</definedName>
    <definedName name="프라임코팅75디스트리뷰우터3000계">#REF!</definedName>
    <definedName name="프라임코팅75디스트리뷰우터3000노무비">#REF!</definedName>
    <definedName name="프라임코팅75디스트리뷰우터3000살포경비">#REF!</definedName>
    <definedName name="프라임코팅75디스트리뷰우터3000살포계">#REF!</definedName>
    <definedName name="프라임코팅75디스트리뷰우터3000살포노무비">#REF!</definedName>
    <definedName name="프라임코팅75디스트리뷰우터3000살포재료비">#REF!</definedName>
    <definedName name="프라임코팅75디스트리뷰우터3000용해비경비">#REF!</definedName>
    <definedName name="프라임코팅75디스트리뷰우터3000용해비계">#REF!</definedName>
    <definedName name="프라임코팅75디스트리뷰우터3000용해비노무비">#REF!</definedName>
    <definedName name="프라임코팅75디스트리뷰우터3000용해비재료비">#REF!</definedName>
    <definedName name="프라임코팅75디스트리뷰우터3000인건비경비">#REF!</definedName>
    <definedName name="프라임코팅75디스트리뷰우터3000인건비계">#REF!</definedName>
    <definedName name="프라임코팅75디스트리뷰우터3000인건비노무비">#REF!</definedName>
    <definedName name="프라임코팅75디스트리뷰우터3000인건비재료비">#REF!</definedName>
    <definedName name="프라임코팅75디스트리뷰우터3000재료비">#REF!</definedName>
    <definedName name="프라임코팅75디스트리뷰우터3000청소비경비">#REF!</definedName>
    <definedName name="프라임코팅75디스트리뷰우터3000청소비계">#REF!</definedName>
    <definedName name="프라임코팅75디스트리뷰우터3000청소비노무비">#REF!</definedName>
    <definedName name="프라임코팅75디스트리뷰우터3000청소비재료비">#REF!</definedName>
    <definedName name="프라임코팅75아스팔트스프레이어300경비">#REF!</definedName>
    <definedName name="프라임코팅75아스팔트스프레이어300계">#REF!</definedName>
    <definedName name="프라임코팅75아스팔트스프레이어300노무비">#REF!</definedName>
    <definedName name="프라임코팅75아스팔트스프레이어300살포경비">#REF!</definedName>
    <definedName name="프라임코팅75아스팔트스프레이어300살포계">#REF!</definedName>
    <definedName name="프라임코팅75아스팔트스프레이어300살포노무비">#REF!</definedName>
    <definedName name="프라임코팅75아스팔트스프레이어300살포재료비">#REF!</definedName>
    <definedName name="프라임코팅75아스팔트스프레이어300용해비경비">#REF!</definedName>
    <definedName name="프라임코팅75아스팔트스프레이어300용해비계">#REF!</definedName>
    <definedName name="프라임코팅75아스팔트스프레이어300용해비노무비">#REF!</definedName>
    <definedName name="프라임코팅75아스팔트스프레이어300용해비재료비">#REF!</definedName>
    <definedName name="프라임코팅75아스팔트스프레이어300인건비경비">#REF!</definedName>
    <definedName name="프라임코팅75아스팔트스프레이어300인건비계">#REF!</definedName>
    <definedName name="프라임코팅75아스팔트스프레이어300인건비노무비">#REF!</definedName>
    <definedName name="프라임코팅75아스팔트스프레이어300인건비재료비">#REF!</definedName>
    <definedName name="프라임코팅75아스팔트스프레이어300재료비">#REF!</definedName>
    <definedName name="프라임코팅75아스팔트스프레이어300청소비경비">#REF!</definedName>
    <definedName name="프라임코팅75아스팔트스프레이어300청소비계">#REF!</definedName>
    <definedName name="프라임코팅75아스팔트스프레이어300청소비노무비">#REF!</definedName>
    <definedName name="프라임코팅75아스팔트스프레이어300청소비재료비">#REF!</definedName>
    <definedName name="프로그램.메인_메뉴호출">[256]!프로그램.메인_메뉴호출</definedName>
    <definedName name="프로판가스">'[186]단가 및 재료비'!$S$145</definedName>
    <definedName name="프린터">#REF!</definedName>
    <definedName name="프프프">[0]!프프프</definedName>
    <definedName name="플기">#REF!</definedName>
    <definedName name="플라타너스B8">[184]데이타!$E$552</definedName>
    <definedName name="플랜">#REF!</definedName>
    <definedName name="플랜트">#REF!</definedName>
    <definedName name="플랜트기계설치공">#REF!</definedName>
    <definedName name="플랜트기계설치공001" localSheetId="7">#REF!</definedName>
    <definedName name="플랜트기계설치공001">#REF!</definedName>
    <definedName name="플랜트기계설치공002" localSheetId="7">#REF!</definedName>
    <definedName name="플랜트기계설치공002">#REF!</definedName>
    <definedName name="플랜트기계설치공011" localSheetId="7">#REF!</definedName>
    <definedName name="플랜트기계설치공011">#REF!</definedName>
    <definedName name="플랜트기계설치공012" localSheetId="7">#REF!</definedName>
    <definedName name="플랜트기계설치공012">#REF!</definedName>
    <definedName name="플랜트기계설치공982" localSheetId="7">#REF!</definedName>
    <definedName name="플랜트기계설치공982">#REF!</definedName>
    <definedName name="플랜트기계설치공991" localSheetId="7">#REF!</definedName>
    <definedName name="플랜트기계설치공991">#REF!</definedName>
    <definedName name="플랜트기계설치공992" localSheetId="7">#REF!</definedName>
    <definedName name="플랜트기계설치공992">#REF!</definedName>
    <definedName name="플랜트배관공">#REF!</definedName>
    <definedName name="플랜트배관공001" localSheetId="7">#REF!</definedName>
    <definedName name="플랜트배관공001">#REF!</definedName>
    <definedName name="플랜트배관공002" localSheetId="7">#REF!</definedName>
    <definedName name="플랜트배관공002">#REF!</definedName>
    <definedName name="플랜트배관공011" localSheetId="7">#REF!</definedName>
    <definedName name="플랜트배관공011">#REF!</definedName>
    <definedName name="플랜트배관공012" localSheetId="7">#REF!</definedName>
    <definedName name="플랜트배관공012">#REF!</definedName>
    <definedName name="플랜트배관공982" localSheetId="7">#REF!</definedName>
    <definedName name="플랜트배관공982">#REF!</definedName>
    <definedName name="플랜트배관공991" localSheetId="7">#REF!</definedName>
    <definedName name="플랜트배관공991">#REF!</definedName>
    <definedName name="플랜트배관공992" localSheetId="7">#REF!</definedName>
    <definedName name="플랜트배관공992">#REF!</definedName>
    <definedName name="플랜트용접공">#REF!</definedName>
    <definedName name="플랜트용접공001" localSheetId="7">#REF!</definedName>
    <definedName name="플랜트용접공001">#REF!</definedName>
    <definedName name="플랜트용접공002" localSheetId="7">#REF!</definedName>
    <definedName name="플랜트용접공002">#REF!</definedName>
    <definedName name="플랜트용접공011" localSheetId="7">#REF!</definedName>
    <definedName name="플랜트용접공011">#REF!</definedName>
    <definedName name="플랜트용접공012" localSheetId="7">#REF!</definedName>
    <definedName name="플랜트용접공012">#REF!</definedName>
    <definedName name="플랜트용접공982" localSheetId="7">#REF!</definedName>
    <definedName name="플랜트용접공982">#REF!</definedName>
    <definedName name="플랜트용접공991" localSheetId="7">#REF!</definedName>
    <definedName name="플랜트용접공991">#REF!</definedName>
    <definedName name="플랜트용접공992" localSheetId="7">#REF!</definedName>
    <definedName name="플랜트용접공992">#REF!</definedName>
    <definedName name="플랜트전공" localSheetId="7">#REF!</definedName>
    <definedName name="플랜트전공">#REF!</definedName>
    <definedName name="플랜트전공001" localSheetId="7">#REF!</definedName>
    <definedName name="플랜트전공001">#REF!</definedName>
    <definedName name="플랜트전공002" localSheetId="7">#REF!</definedName>
    <definedName name="플랜트전공002">#REF!</definedName>
    <definedName name="플랜트전공011" localSheetId="7">#REF!</definedName>
    <definedName name="플랜트전공011">#REF!</definedName>
    <definedName name="플랜트전공012" localSheetId="7">#REF!</definedName>
    <definedName name="플랜트전공012">#REF!</definedName>
    <definedName name="플랜트전공982" localSheetId="7">#REF!</definedName>
    <definedName name="플랜트전공982">#REF!</definedName>
    <definedName name="플랜트전공991" localSheetId="7">#REF!</definedName>
    <definedName name="플랜트전공991">#REF!</definedName>
    <definedName name="플랜트전공992" localSheetId="7">#REF!</definedName>
    <definedName name="플랜트전공992">#REF!</definedName>
    <definedName name="플랜트제관공">#REF!</definedName>
    <definedName name="플랜트제관공001" localSheetId="7">#REF!</definedName>
    <definedName name="플랜트제관공001">#REF!</definedName>
    <definedName name="플랜트제관공002" localSheetId="7">#REF!</definedName>
    <definedName name="플랜트제관공002">#REF!</definedName>
    <definedName name="플랜트제관공011" localSheetId="7">#REF!</definedName>
    <definedName name="플랜트제관공011">#REF!</definedName>
    <definedName name="플랜트제관공012" localSheetId="7">#REF!</definedName>
    <definedName name="플랜트제관공012">#REF!</definedName>
    <definedName name="플랜트제관공982" localSheetId="7">#REF!</definedName>
    <definedName name="플랜트제관공982">#REF!</definedName>
    <definedName name="플랜트제관공991" localSheetId="7">#REF!</definedName>
    <definedName name="플랜트제관공991">#REF!</definedName>
    <definedName name="플랜트제관공992" localSheetId="7">#REF!</definedName>
    <definedName name="플랜트제관공992">#REF!</definedName>
    <definedName name="플랜트특수용접공">#REF!</definedName>
    <definedName name="플랜트특수용접공001" localSheetId="7">#REF!</definedName>
    <definedName name="플랜트특수용접공001">#REF!</definedName>
    <definedName name="플랜트특수용접공002" localSheetId="7">#REF!</definedName>
    <definedName name="플랜트특수용접공002">#REF!</definedName>
    <definedName name="플랜트특수용접공011" localSheetId="7">#REF!</definedName>
    <definedName name="플랜트특수용접공011">#REF!</definedName>
    <definedName name="플랜트특수용접공012" localSheetId="7">#REF!</definedName>
    <definedName name="플랜트특수용접공012">#REF!</definedName>
    <definedName name="플랜트특수용접공982" localSheetId="7">#REF!</definedName>
    <definedName name="플랜트특수용접공982">#REF!</definedName>
    <definedName name="플랜트특수용접공991" localSheetId="7">#REF!</definedName>
    <definedName name="플랜트특수용접공991">#REF!</definedName>
    <definedName name="플랜트특수용접공992" localSheetId="7">#REF!</definedName>
    <definedName name="플랜트특수용접공992">#REF!</definedName>
    <definedName name="플레이트콤펙터경비">#REF!</definedName>
    <definedName name="플레이트콤펙터계">#REF!</definedName>
    <definedName name="플레이트콤펙터노무비">#REF!</definedName>
    <definedName name="플레이트콤펙터재료비">#REF!</definedName>
    <definedName name="플렛바12티">#REF!</definedName>
    <definedName name="플렛바5티">#REF!</definedName>
    <definedName name="플렛바6티">#REF!</definedName>
    <definedName name="플렛바9티">#REF!</definedName>
    <definedName name="플배">#REF!</definedName>
    <definedName name="플용">#REF!</definedName>
    <definedName name="플제">#REF!</definedName>
    <definedName name="피라3노무">[183]수목일위!#REF!</definedName>
    <definedName name="피라3재료">[183]수목일위!#REF!</definedName>
    <definedName name="피뢰침" localSheetId="7">#REF!</definedName>
    <definedName name="피뢰침">#REF!</definedName>
    <definedName name="피스표" hidden="1">{#N/A,#N/A,TRUE,"토적및재료집계";#N/A,#N/A,TRUE,"토적및재료집계";#N/A,#N/A,TRUE,"단위량"}</definedName>
    <definedName name="필터">#N/A</definedName>
    <definedName name="ㅎ" localSheetId="7">#REF!</definedName>
    <definedName name="ㅎ">#REF!</definedName>
    <definedName name="ㅎ1">#REF!</definedName>
    <definedName name="ㅎ10">#REF!</definedName>
    <definedName name="ㅎ2628">#REF!</definedName>
    <definedName name="ㅎ314" localSheetId="7">#REF!</definedName>
    <definedName name="ㅎ314">#REF!</definedName>
    <definedName name="ㅎ380">#REF!</definedName>
    <definedName name="ㅎ384">#REF!</definedName>
    <definedName name="ㅎ434">#REF!</definedName>
    <definedName name="ㅎ4ㅅ고46" hidden="1">[311]지수적용공사비내역서!#REF!</definedName>
    <definedName name="ㅎ5">#REF!</definedName>
    <definedName name="ㅎ5_1" hidden="1">{#N/A,#N/A,FALSE,"골재소요량";#N/A,#N/A,FALSE,"골재소요량"}</definedName>
    <definedName name="ㅎ662">#REF!</definedName>
    <definedName name="ㅎㄴ" hidden="1">#REF!</definedName>
    <definedName name="ㅎㄴ4ㄱㅎ" hidden="1">{#N/A,#N/A,FALSE,"명세표"}</definedName>
    <definedName name="ㅎㄴㅁㄹㅇㄹㄴ" hidden="1">{#N/A,"수불부",FALSE,"사급자재수불서";#N/A,"수불부",FALSE,"사급자재수불서"}</definedName>
    <definedName name="ㅎㄴㅇ" hidden="1">{#N/A,#N/A,FALSE,"명세표"}</definedName>
    <definedName name="ㅎ노ㅠ" hidden="1">{#N/A,#N/A,FALSE,"배수1"}</definedName>
    <definedName name="ㅎㄶ">#REF!,#REF!,#REF!</definedName>
    <definedName name="ㅎㄷ" hidden="1">{#N/A,#N/A,FALSE,"명세표"}</definedName>
    <definedName name="ㅎㄷㅈ" hidden="1">{#N/A,#N/A,FALSE,"명세표"}</definedName>
    <definedName name="ㅎㄹ" hidden="1">#REF!</definedName>
    <definedName name="ㅎㄹㄴㄺ" hidden="1">{#N/A,#N/A,FALSE,"명세표"}</definedName>
    <definedName name="ㅎㄹㅇㅀ" hidden="1">{#N/A,#N/A,FALSE,"부대1"}</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략">#REF!</definedName>
    <definedName name="ㅎ로" hidden="1">{#N/A,#N/A,FALSE,"명세표"}</definedName>
    <definedName name="ㅎ로ㅓ" hidden="1">{#N/A,#N/A,FALSE,"운반시간"}</definedName>
    <definedName name="ㅎ롣ㄹㅇ" hidden="1">{#N/A,#N/A,FALSE,"명세표"}</definedName>
    <definedName name="ㅎ롯" hidden="1">{#N/A,#N/A,FALSE,"명세표"}</definedName>
    <definedName name="ㅎ류">#REF!</definedName>
    <definedName name="ㅎㄿ" hidden="1">{#N/A,#N/A,FALSE,"명세표"}</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ㄱ" hidden="1">{#N/A,#N/A,FALSE,"명세표"}</definedName>
    <definedName name="ㅎㅁㄹㅇ" hidden="1">{#N/A,#N/A,FALSE,"명세표"}</definedName>
    <definedName name="ㅎㅇ" hidden="1">{"'용역비'!$A$4:$C$8"}</definedName>
    <definedName name="ㅎㅇㄴ" hidden="1">{#N/A,#N/A,FALSE,"명세표"}</definedName>
    <definedName name="ㅎㅇㄴㄻ" hidden="1">{#N/A,#N/A,FALSE,"명세표"}</definedName>
    <definedName name="ㅎㅇㄴㄻㄴㄹㅇㅁㄴㅇㅎㅁㄴㅇ" hidden="1">{#N/A,#N/A,FALSE,"명세표"}</definedName>
    <definedName name="ㅎㅇㄴㅁㅎ" hidden="1">#REF!</definedName>
    <definedName name="ㅎㅇㄶㄷㄱ" hidden="1">#REF!</definedName>
    <definedName name="ㅎㅇㄹ" hidden="1">{#N/A,#N/A,FALSE,"명세표"}</definedName>
    <definedName name="ㅎㅇㅀㅇㅀㅇㅎ" hidden="1">{#N/A,#N/A,FALSE,"표지목차"}</definedName>
    <definedName name="ㅎㅇㅇㅀㅎㄹ" hidden="1">{#N/A,#N/A,FALSE,"속도"}</definedName>
    <definedName name="ㅎ오" hidden="1">{"'용역비'!$A$4:$C$8"}</definedName>
    <definedName name="ㅎㅈㄷㅇ" hidden="1">{#N/A,#N/A,FALSE,"명세표"}</definedName>
    <definedName name="ㅎㅈㄷㅇㄴ" hidden="1">{#N/A,#N/A,FALSE,"명세표"}</definedName>
    <definedName name="ㅎㅋㄷ" hidden="1">{#N/A,#N/A,FALSE,"명세표"}</definedName>
    <definedName name="ㅎㅎ" localSheetId="7">#REF!</definedName>
    <definedName name="ㅎㅎ">#REF!</definedName>
    <definedName name="ㅎㅎ314">#REF!</definedName>
    <definedName name="ㅎㅎㅇㅀ">#REF!,#REF!,#REF!</definedName>
    <definedName name="ㅎㅎㅎ">[15]XXXXXX!$AE$21:$AH$22</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[15]XXXXXX!$D$1:$AD$32</definedName>
    <definedName name="ㅎㅎㅎㅎㅎ" hidden="1">{#N/A,#N/A,FALSE,"표지"}</definedName>
    <definedName name="ㅎㅎㅎㅎㅎㅎ">[15]XXXXXX!$AC$29:$AF$30</definedName>
    <definedName name="ㅎㅎㅎㅎㅎㅎㅎㅎㅎㅎㅎㅎㅎ">#REF!</definedName>
    <definedName name="ㅎ호" hidden="1">{#N/A,#N/A,FALSE,"명세표"}</definedName>
    <definedName name="하" hidden="1">{"'자리배치도'!$AG$1:$CI$28"}</definedName>
    <definedName name="하0">#REF!</definedName>
    <definedName name="하1">#REF!</definedName>
    <definedName name="하2">#REF!</definedName>
    <definedName name="하3">#REF!</definedName>
    <definedName name="하4">#REF!</definedName>
    <definedName name="하5">#REF!</definedName>
    <definedName name="하6">#REF!</definedName>
    <definedName name="하7">#REF!</definedName>
    <definedName name="하8">#REF!</definedName>
    <definedName name="하나" localSheetId="7">#REF!</definedName>
    <definedName name="하나">#REF!</definedName>
    <definedName name="하나로">#REF!</definedName>
    <definedName name="하나틈">'[242]고창터널(고창방향)'!#REF!</definedName>
    <definedName name="하늘1" localSheetId="7" hidden="1">{#N/A,#N/A,FALSE,"전력간선"}</definedName>
    <definedName name="하늘1" hidden="1">{#N/A,#N/A,FALSE,"전력간선"}</definedName>
    <definedName name="하도" localSheetId="7">#REF!</definedName>
    <definedName name="하도">#REF!</definedName>
    <definedName name="하도급계획서">#REF!</definedName>
    <definedName name="하도급사항">'[391]설 계'!$A$2:$F$617</definedName>
    <definedName name="하도대상" hidden="1">{#N/A,#N/A,FALSE,"골재소요량";#N/A,#N/A,FALSE,"골재소요량"}</definedName>
    <definedName name="하도비율" localSheetId="7">#REF!</definedName>
    <definedName name="하도비율">#REF!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항">[392]설계!$B$2:$P$289</definedName>
    <definedName name="하도업체명">#N/A</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론수신반">#REF!</definedName>
    <definedName name="하부슬라브">#REF!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 localSheetId="7">[373]실행내역!#REF!</definedName>
    <definedName name="하아드">[373]실행내역!#REF!</definedName>
    <definedName name="하이바" hidden="1">{#N/A,#N/A,FALSE,"포장단가"}</definedName>
    <definedName name="하저경비">#REF!</definedName>
    <definedName name="하저노무">#REF!</definedName>
    <definedName name="하저재료">#REF!</definedName>
    <definedName name="하중받는곳" localSheetId="7">#REF!</definedName>
    <definedName name="하중받는곳">#REF!</definedName>
    <definedName name="하하" localSheetId="7">#REF!</definedName>
    <definedName name="하하">#REF!</definedName>
    <definedName name="하하하" localSheetId="7" hidden="1">{#N/A,#N/A,FALSE,"단가표지"}</definedName>
    <definedName name="하하하" hidden="1">{#N/A,#N/A,FALSE,"단가표지"}</definedName>
    <definedName name="하하하1" hidden="1">{#N/A,#N/A,FALSE,"명세표"}</definedName>
    <definedName name="하ㅓㅏ">#REF!</definedName>
    <definedName name="학교" localSheetId="7">#REF!</definedName>
    <definedName name="학교">#REF!</definedName>
    <definedName name="학교2" localSheetId="7">#REF!</definedName>
    <definedName name="학교2">#REF!</definedName>
    <definedName name="한" hidden="1">#REF!</definedName>
    <definedName name="한교1호" localSheetId="7">#REF!</definedName>
    <definedName name="한교1호">#REF!</definedName>
    <definedName name="한교2호" localSheetId="7">#REF!</definedName>
    <definedName name="한교2호">#REF!</definedName>
    <definedName name="한교3호" localSheetId="7">#REF!</definedName>
    <definedName name="한교3호">#REF!</definedName>
    <definedName name="한국">#REF!</definedName>
    <definedName name="한글" hidden="1">{#N/A,#N/A,FALSE,"3가";#N/A,#N/A,FALSE,"3나";#N/A,#N/A,FALSE,"3다"}</definedName>
    <definedName name="한글노무비">#REF!</definedName>
    <definedName name="한동" hidden="1">{#N/A,#N/A,FALSE,"단가표지"}</definedName>
    <definedName name="한라구절초">#REF!</definedName>
    <definedName name="한식목공">#REF!</definedName>
    <definedName name="한식목공001" localSheetId="7">#REF!</definedName>
    <definedName name="한식목공001">#REF!</definedName>
    <definedName name="한식목공002" localSheetId="7">#REF!</definedName>
    <definedName name="한식목공002">#REF!</definedName>
    <definedName name="한식목공011" localSheetId="7">#REF!</definedName>
    <definedName name="한식목공011">#REF!</definedName>
    <definedName name="한식목공012" localSheetId="7">#REF!</definedName>
    <definedName name="한식목공012">#REF!</definedName>
    <definedName name="한식목공982" localSheetId="7">#REF!</definedName>
    <definedName name="한식목공982">#REF!</definedName>
    <definedName name="한식목공991" localSheetId="7">#REF!</definedName>
    <definedName name="한식목공991">#REF!</definedName>
    <definedName name="한식목공992" localSheetId="7">#REF!</definedName>
    <definedName name="한식목공992">#REF!</definedName>
    <definedName name="한식목공조공">#REF!</definedName>
    <definedName name="한식목공조공001" localSheetId="7">#REF!</definedName>
    <definedName name="한식목공조공001">#REF!</definedName>
    <definedName name="한식목공조공002" localSheetId="7">#REF!</definedName>
    <definedName name="한식목공조공002">#REF!</definedName>
    <definedName name="한식목공조공011" localSheetId="7">#REF!</definedName>
    <definedName name="한식목공조공011">#REF!</definedName>
    <definedName name="한식목공조공012" localSheetId="7">#REF!</definedName>
    <definedName name="한식목공조공012">#REF!</definedName>
    <definedName name="한식목공조공982" localSheetId="7">#REF!</definedName>
    <definedName name="한식목공조공982">#REF!</definedName>
    <definedName name="한식목공조공991" localSheetId="7">#REF!</definedName>
    <definedName name="한식목공조공991">#REF!</definedName>
    <definedName name="한식목공조공992" localSheetId="7">#REF!</definedName>
    <definedName name="한식목공조공992">#REF!</definedName>
    <definedName name="한식미장공">#REF!</definedName>
    <definedName name="한식미장공001" localSheetId="7">#REF!</definedName>
    <definedName name="한식미장공001">#REF!</definedName>
    <definedName name="한식미장공002" localSheetId="7">#REF!</definedName>
    <definedName name="한식미장공002">#REF!</definedName>
    <definedName name="한식미장공011" localSheetId="7">#REF!</definedName>
    <definedName name="한식미장공011">#REF!</definedName>
    <definedName name="한식미장공012" localSheetId="7">#REF!</definedName>
    <definedName name="한식미장공012">#REF!</definedName>
    <definedName name="한식미장공982" localSheetId="7">#REF!</definedName>
    <definedName name="한식미장공982">#REF!</definedName>
    <definedName name="한식미장공991" localSheetId="7">#REF!</definedName>
    <definedName name="한식미장공991">#REF!</definedName>
    <definedName name="한식미장공992" localSheetId="7">#REF!</definedName>
    <definedName name="한식미장공992">#REF!</definedName>
    <definedName name="한식와공">#REF!</definedName>
    <definedName name="한식와공001" localSheetId="7">#REF!</definedName>
    <definedName name="한식와공001">#REF!</definedName>
    <definedName name="한식와공002" localSheetId="7">#REF!</definedName>
    <definedName name="한식와공002">#REF!</definedName>
    <definedName name="한식와공011" localSheetId="7">#REF!</definedName>
    <definedName name="한식와공011">#REF!</definedName>
    <definedName name="한식와공012" localSheetId="7">#REF!</definedName>
    <definedName name="한식와공012">#REF!</definedName>
    <definedName name="한식와공982" localSheetId="7">#REF!</definedName>
    <definedName name="한식와공982">#REF!</definedName>
    <definedName name="한식와공991" localSheetId="7">#REF!</definedName>
    <definedName name="한식와공991">#REF!</definedName>
    <definedName name="한식와공992" localSheetId="7">#REF!</definedName>
    <definedName name="한식와공992">#REF!</definedName>
    <definedName name="한식와공조공">#REF!</definedName>
    <definedName name="한식와공조공001" localSheetId="7">#REF!</definedName>
    <definedName name="한식와공조공001">#REF!</definedName>
    <definedName name="한식와공조공002" localSheetId="7">#REF!</definedName>
    <definedName name="한식와공조공002">#REF!</definedName>
    <definedName name="한식와공조공011" localSheetId="7">#REF!</definedName>
    <definedName name="한식와공조공011">#REF!</definedName>
    <definedName name="한식와공조공012" localSheetId="7">#REF!</definedName>
    <definedName name="한식와공조공012">#REF!</definedName>
    <definedName name="한식와공조공982" localSheetId="7">#REF!</definedName>
    <definedName name="한식와공조공982">#REF!</definedName>
    <definedName name="한식와공조공991" localSheetId="7">#REF!</definedName>
    <definedName name="한식와공조공991">#REF!</definedName>
    <definedName name="한식와공조공992" localSheetId="7">#REF!</definedName>
    <definedName name="한식와공조공992">#REF!</definedName>
    <definedName name="한전" hidden="1">#REF!</definedName>
    <definedName name="한전2">[367]내역!#REF!</definedName>
    <definedName name="한전가로등">#REF!</definedName>
    <definedName name="한전공사비">#REF!,#REF!</definedName>
    <definedName name="한전불입금" hidden="1">{#N/A,#N/A,FALSE,"명세표"}</definedName>
    <definedName name="한전수" hidden="1">{#N/A,#N/A,FALSE,"명세표"}</definedName>
    <definedName name="한전수탁공사비">#REF!</definedName>
    <definedName name="한전수탁공사비2">#REF!</definedName>
    <definedName name="한전수탁비" localSheetId="7">#REF!</definedName>
    <definedName name="한전수탁비">#REF!</definedName>
    <definedName name="한전외선공사비1">#REF!</definedName>
    <definedName name="한전위탁">'[393]일위대가(계측기설치)'!#REF!</definedName>
    <definedName name="할석공" localSheetId="7">#REF!</definedName>
    <definedName name="할석공">#REF!</definedName>
    <definedName name="할석공001" localSheetId="7">#REF!</definedName>
    <definedName name="할석공001">#REF!</definedName>
    <definedName name="할석공002" localSheetId="7">#REF!</definedName>
    <definedName name="할석공002">#REF!</definedName>
    <definedName name="할석공012" localSheetId="7">#REF!</definedName>
    <definedName name="할석공012">#REF!</definedName>
    <definedName name="할석공982" localSheetId="7">#REF!</definedName>
    <definedName name="할석공982">#REF!</definedName>
    <definedName name="할석공991" localSheetId="7">#REF!</definedName>
    <definedName name="할석공991">#REF!</definedName>
    <definedName name="할석공992" localSheetId="7">#REF!</definedName>
    <definedName name="할석공992">#REF!</definedName>
    <definedName name="할증" localSheetId="7">#REF!</definedName>
    <definedName name="할증">#REF!</definedName>
    <definedName name="할증율">#REF!</definedName>
    <definedName name="함">#REF!</definedName>
    <definedName name="함1">#REF!</definedName>
    <definedName name="함2">#REF!</definedName>
    <definedName name="함석">#REF!</definedName>
    <definedName name="함석공">#REF!</definedName>
    <definedName name="함석공001" localSheetId="7">#REF!</definedName>
    <definedName name="함석공001">#REF!</definedName>
    <definedName name="함석공002" localSheetId="7">#REF!</definedName>
    <definedName name="함석공002">#REF!</definedName>
    <definedName name="함석공011" localSheetId="7">#REF!</definedName>
    <definedName name="함석공011">#REF!</definedName>
    <definedName name="함석공012" localSheetId="7">#REF!</definedName>
    <definedName name="함석공012">#REF!</definedName>
    <definedName name="함석공982" localSheetId="7">#REF!</definedName>
    <definedName name="함석공982">#REF!</definedName>
    <definedName name="함석공991" localSheetId="7">#REF!</definedName>
    <definedName name="함석공991">#REF!</definedName>
    <definedName name="함석공992" localSheetId="7">#REF!</definedName>
    <definedName name="함석공992">#REF!</definedName>
    <definedName name="함석공계">#REF!</definedName>
    <definedName name="함판3">#REF!</definedName>
    <definedName name="합______________계">#REF!</definedName>
    <definedName name="합_____계">#REF!</definedName>
    <definedName name="합37">'[48]주현(영광)'!#REF!</definedName>
    <definedName name="합372">'[48]주현(해보)'!#REF!</definedName>
    <definedName name="합37a">#REF!</definedName>
    <definedName name="합37함">#REF!</definedName>
    <definedName name="합3함7">#REF!</definedName>
    <definedName name="합6907001">#REF!</definedName>
    <definedName name="합6907003">#REF!</definedName>
    <definedName name="합6907004">#REF!</definedName>
    <definedName name="합6907005">#REF!</definedName>
    <definedName name="합6907006">#REF!</definedName>
    <definedName name="합6907007">#REF!</definedName>
    <definedName name="합6907008">#REF!</definedName>
    <definedName name="합6907009">#REF!</definedName>
    <definedName name="합6907010">#REF!</definedName>
    <definedName name="합6907011">#REF!</definedName>
    <definedName name="합6907012">#REF!</definedName>
    <definedName name="합6907013">#REF!</definedName>
    <definedName name="합6907014">#REF!</definedName>
    <definedName name="합6908002">#REF!</definedName>
    <definedName name="합6908003">#REF!</definedName>
    <definedName name="합6908004">#REF!</definedName>
    <definedName name="합6908005">#REF!</definedName>
    <definedName name="합6908006">#REF!</definedName>
    <definedName name="합6908007">#REF!</definedName>
    <definedName name="합6908008">#REF!</definedName>
    <definedName name="합6908009">#REF!</definedName>
    <definedName name="합6908031">#REF!</definedName>
    <definedName name="합6908032">#REF!</definedName>
    <definedName name="합6908033">#REF!</definedName>
    <definedName name="합6908034">#REF!</definedName>
    <definedName name="합6908035">#REF!</definedName>
    <definedName name="합6908036">#REF!</definedName>
    <definedName name="합6908037">#REF!</definedName>
    <definedName name="합6908038">#REF!</definedName>
    <definedName name="합6910002">#REF!</definedName>
    <definedName name="합6910004">#REF!</definedName>
    <definedName name="합6910006">#REF!</definedName>
    <definedName name="합6910007">#REF!</definedName>
    <definedName name="합6910008">#REF!</definedName>
    <definedName name="합6910009">#REF!</definedName>
    <definedName name="합6910010">#REF!</definedName>
    <definedName name="합6910011">#REF!</definedName>
    <definedName name="합6910012">#REF!</definedName>
    <definedName name="합6911002">#REF!</definedName>
    <definedName name="합6912008">#REF!</definedName>
    <definedName name="합6912009">#REF!</definedName>
    <definedName name="합6912010">#REF!</definedName>
    <definedName name="합6912011">#REF!</definedName>
    <definedName name="합6912012">#REF!</definedName>
    <definedName name="합6912013">#REF!</definedName>
    <definedName name="합6912014">#REF!</definedName>
    <definedName name="합6912016">#REF!</definedName>
    <definedName name="합6914001">#REF!</definedName>
    <definedName name="합6917001">#REF!</definedName>
    <definedName name="합6917002">#REF!</definedName>
    <definedName name="합6917003">#REF!</definedName>
    <definedName name="합6917004">#REF!</definedName>
    <definedName name="합6917005">#REF!</definedName>
    <definedName name="합6917308">#REF!</definedName>
    <definedName name="합6943101">#REF!</definedName>
    <definedName name="합6943102">#REF!</definedName>
    <definedName name="합6943103">#REF!</definedName>
    <definedName name="합6943104">#REF!</definedName>
    <definedName name="합6943105">#REF!</definedName>
    <definedName name="합6943106">#REF!</definedName>
    <definedName name="합6943107">#REF!</definedName>
    <definedName name="합6948001">#REF!</definedName>
    <definedName name="합6959002">#REF!</definedName>
    <definedName name="합6959003">#REF!</definedName>
    <definedName name="합6959004">#REF!</definedName>
    <definedName name="합6959005">#REF!</definedName>
    <definedName name="합6960203">#REF!</definedName>
    <definedName name="합6963001">#REF!</definedName>
    <definedName name="합6963004">#REF!</definedName>
    <definedName name="합6963011">#REF!</definedName>
    <definedName name="합6967001">#REF!</definedName>
    <definedName name="합6968002">#REF!</definedName>
    <definedName name="합6968004">#REF!</definedName>
    <definedName name="합6968020">#REF!</definedName>
    <definedName name="합6982087">#REF!</definedName>
    <definedName name="합6982089">#REF!</definedName>
    <definedName name="합6982090">#REF!</definedName>
    <definedName name="합6982091">#REF!</definedName>
    <definedName name="합6982092">#REF!</definedName>
    <definedName name="합6982320">#REF!</definedName>
    <definedName name="합6982321">#REF!</definedName>
    <definedName name="합6982322">#REF!</definedName>
    <definedName name="합6982323">#REF!</definedName>
    <definedName name="합6982324">#REF!</definedName>
    <definedName name="합6982325">#REF!</definedName>
    <definedName name="합6982326">#REF!</definedName>
    <definedName name="합계" localSheetId="7">#REF!</definedName>
    <definedName name="합계">#REF!</definedName>
    <definedName name="합계1">#REF!</definedName>
    <definedName name="합계2">#REF!</definedName>
    <definedName name="합계3">#REF!</definedName>
    <definedName name="합계남윤철" hidden="1">{#N/A,#N/A,FALSE,"구조2"}</definedName>
    <definedName name="합계전류" localSheetId="7">#REF!</definedName>
    <definedName name="합계전류">#REF!</definedName>
    <definedName name="합계전류1" localSheetId="7">#REF!</definedName>
    <definedName name="합계전류1">#REF!</definedName>
    <definedName name="합계전류2" localSheetId="7">#REF!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계전류종" localSheetId="7">#REF!</definedName>
    <definedName name="합계전류종">#REF!</definedName>
    <definedName name="합판">'[186]단가 및 재료비'!$S$170</definedName>
    <definedName name="합판1회1">#REF!</definedName>
    <definedName name="합판1회2">#REF!</definedName>
    <definedName name="합판3">[119]단가!$A$17</definedName>
    <definedName name="합판31">#REF!</definedName>
    <definedName name="합판317">#REF!</definedName>
    <definedName name="합판371">#REF!</definedName>
    <definedName name="합판3노">[189]시설물!#REF!</definedName>
    <definedName name="합판3재">[189]시설물!#REF!</definedName>
    <definedName name="합판3함">#REF!</definedName>
    <definedName name="합판3회1">#REF!</definedName>
    <definedName name="합판3회2">#REF!</definedName>
    <definedName name="합판4">#REF!</definedName>
    <definedName name="합판4회1">#REF!</definedName>
    <definedName name="합판4회2">#REF!</definedName>
    <definedName name="합판6">#REF!</definedName>
    <definedName name="합판6회1">#REF!</definedName>
    <definedName name="합판6회2">#REF!</definedName>
    <definedName name="합판731">#REF!</definedName>
    <definedName name="합판거">#REF!</definedName>
    <definedName name="합판거경">#REF!</definedName>
    <definedName name="합판거노">#REF!</definedName>
    <definedName name="합판거재">#REF!</definedName>
    <definedName name="합판거푸집">#REF!</definedName>
    <definedName name="합판거푸집_4회" localSheetId="7">#REF!</definedName>
    <definedName name="합판거푸집_4회">#REF!</definedName>
    <definedName name="합판거푸집2">#REF!</definedName>
    <definedName name="합판노무">[183]수목일위!#REF!</definedName>
    <definedName name="합판재료">[183]수목일위!#REF!</definedName>
    <definedName name="항_목_별_사_용_내_역">#REF!</definedName>
    <definedName name="항공장애등">#REF!</definedName>
    <definedName name="항목별평가">#REF!</definedName>
    <definedName name="항타길이_경사">#REF!</definedName>
    <definedName name="항타길이_수직">#REF!</definedName>
    <definedName name="항타비1">#REF!</definedName>
    <definedName name="항타비2">#REF!</definedName>
    <definedName name="해당화">#REF!</definedName>
    <definedName name="해당화노무">[183]수목일위!#REF!</definedName>
    <definedName name="해당화재료">[183]수목일위!#REF!</definedName>
    <definedName name="해머계수">#REF!</definedName>
    <definedName name="해송">[119]단가!$A$99</definedName>
    <definedName name="해송1.2">[119]단가!$A$100</definedName>
    <definedName name="행">#REF!</definedName>
    <definedName name="행거104">#REF!</definedName>
    <definedName name="행거16">#REF!</definedName>
    <definedName name="행거22">#REF!</definedName>
    <definedName name="행거28">#REF!</definedName>
    <definedName name="행거36">#REF!</definedName>
    <definedName name="행거42">#REF!</definedName>
    <definedName name="행거54">#REF!</definedName>
    <definedName name="행거70">#REF!</definedName>
    <definedName name="행거82">#REF!</definedName>
    <definedName name="행삭제">#REF!</definedName>
    <definedName name="행선안내게시기설비" localSheetId="7">#REF!</definedName>
    <definedName name="행선안내게시기설비">#REF!</definedName>
    <definedName name="행정협조">#REF!</definedName>
    <definedName name="허" localSheetId="7">#REF!</definedName>
    <definedName name="허">#REF!</definedName>
    <definedName name="허용전류" localSheetId="7">#REF!</definedName>
    <definedName name="허용전류">#REF!</definedName>
    <definedName name="허용전류1">#REF!</definedName>
    <definedName name="허용전류값">#REF!</definedName>
    <definedName name="허용전류표">#REF!</definedName>
    <definedName name="허용지반반력">70</definedName>
    <definedName name="허창영">#REF!,#REF!</definedName>
    <definedName name="허팡">#REF!</definedName>
    <definedName name="허허허">[0]!허허허</definedName>
    <definedName name="허ㅓ호ㅓ헣" hidden="1">{#N/A,#N/A,FALSE,"구조2"}</definedName>
    <definedName name="허ㅗ">#REF!</definedName>
    <definedName name="헌치">[58]일반수량!#REF!</definedName>
    <definedName name="헌치H">#REF!</definedName>
    <definedName name="헌치V">#REF!</definedName>
    <definedName name="현남공사비">#REF!</definedName>
    <definedName name="현대" hidden="1">{#N/A,#N/A,FALSE,"손익표지";#N/A,#N/A,FALSE,"손익계산";#N/A,#N/A,FALSE,"일반관리비";#N/A,#N/A,FALSE,"영업외수익";#N/A,#N/A,FALSE,"영업외비용";#N/A,#N/A,FALSE,"매출액";#N/A,#N/A,FALSE,"요약손익";#N/A,#N/A,FALSE,"요약대차";#N/A,#N/A,FALSE,"매출채권현황";#N/A,#N/A,FALSE,"매출채권명세"}</definedName>
    <definedName name="현도사" localSheetId="7">#REF!</definedName>
    <definedName name="현도사">#REF!</definedName>
    <definedName name="현도사001" localSheetId="7">#REF!</definedName>
    <definedName name="현도사001">#REF!</definedName>
    <definedName name="현도사002" localSheetId="7">#REF!</definedName>
    <definedName name="현도사002">#REF!</definedName>
    <definedName name="현도사011" localSheetId="7">#REF!</definedName>
    <definedName name="현도사011">#REF!</definedName>
    <definedName name="현도사012" localSheetId="7">#REF!</definedName>
    <definedName name="현도사012">#REF!</definedName>
    <definedName name="현도사982" localSheetId="7">#REF!</definedName>
    <definedName name="현도사982">#REF!</definedName>
    <definedName name="현도사991" localSheetId="7">#REF!</definedName>
    <definedName name="현도사991">#REF!</definedName>
    <definedName name="현도사992" localSheetId="7">#REF!</definedName>
    <definedName name="현도사992">#REF!</definedName>
    <definedName name="현설" hidden="1">{#N/A,#N/A,FALSE,"포장1";#N/A,#N/A,FALSE,"포장1"}</definedName>
    <definedName name="현장계기">#REF!</definedName>
    <definedName name="현장대리인" localSheetId="7">#REF!</definedName>
    <definedName name="현장대리인">#REF!</definedName>
    <definedName name="현장명">[0]!현장명</definedName>
    <definedName name="현장설명청취보고서">[0]!현장설명청취보고서</definedName>
    <definedName name="현장정리">[189]시설물!#REF!</definedName>
    <definedName name="현재일자">#REF!</definedName>
    <definedName name="현조" hidden="1">#REF!</definedName>
    <definedName name="현존">#REF!</definedName>
    <definedName name="현찰계약금">#N/A</definedName>
    <definedName name="현천기자재비">#REF!</definedName>
    <definedName name="현탁액형주입비">#REF!</definedName>
    <definedName name="협력업체목록">[0]!협력업체목록</definedName>
    <definedName name="협죽도4노무">[183]수목일위!#REF!</definedName>
    <definedName name="협죽도4재료">[183]수목일위!#REF!</definedName>
    <definedName name="협죽도5노무">[183]수목일위!#REF!</definedName>
    <definedName name="협죽도5재료">[183]수목일위!#REF!</definedName>
    <definedName name="형">#REF!</definedName>
    <definedName name="형1">#REF!</definedName>
    <definedName name="형2">#REF!</definedName>
    <definedName name="형광기구품">#REF!</definedName>
    <definedName name="형광등32W_1">#REF!</definedName>
    <definedName name="형광등32W_2">#REF!</definedName>
    <definedName name="형광등40W_1">#REF!</definedName>
    <definedName name="형광등40W_2">#REF!</definedName>
    <definedName name="형광등이용율">#REF!</definedName>
    <definedName name="형광등조명율">#REF!</definedName>
    <definedName name="형광폭">'[242]고창터널(고창방향)'!#REF!</definedName>
    <definedName name="형광폭반">'[242]고창터널(고창방향)'!#REF!</definedName>
    <definedName name="형상">[140]DATE!$D$24:$D$85</definedName>
    <definedName name="형식">#REF!</definedName>
    <definedName name="형틀" localSheetId="7">#REF!</definedName>
    <definedName name="형틀">#REF!</definedName>
    <definedName name="형틀목공" localSheetId="7">#REF!</definedName>
    <definedName name="형틀목공">#REF!</definedName>
    <definedName name="형틀목공001" localSheetId="7">#REF!</definedName>
    <definedName name="형틀목공001">#REF!</definedName>
    <definedName name="형틀목공002" localSheetId="7">#REF!</definedName>
    <definedName name="형틀목공002">#REF!</definedName>
    <definedName name="형틀목공011" localSheetId="7">#REF!</definedName>
    <definedName name="형틀목공011">#REF!</definedName>
    <definedName name="형틀목공012" localSheetId="7">#REF!</definedName>
    <definedName name="형틀목공012">#REF!</definedName>
    <definedName name="형틀목공982" localSheetId="7">#REF!</definedName>
    <definedName name="형틀목공982">#REF!</definedName>
    <definedName name="형틀목공991" localSheetId="7">#REF!</definedName>
    <definedName name="형틀목공991">#REF!</definedName>
    <definedName name="형틀목공992" localSheetId="7">#REF!</definedName>
    <definedName name="형틀목공992">#REF!</definedName>
    <definedName name="호" localSheetId="7">#REF!</definedName>
    <definedName name="호">#REF!</definedName>
    <definedName name="호남">#REF!</definedName>
    <definedName name="호박">#REF!</definedName>
    <definedName name="호박돌">#REF!</definedName>
    <definedName name="호서">#REF!</definedName>
    <definedName name="호선" hidden="1">{"'자리배치도'!$AG$1:$CI$28"}</definedName>
    <definedName name="호숏ㅅ" hidden="1">{#N/A,#N/A,FALSE,"명세표"}</definedName>
    <definedName name="호지니">[394]!Macro12</definedName>
    <definedName name="호진">#REF!</definedName>
    <definedName name="호표" localSheetId="7">#REF!</definedName>
    <definedName name="호표">#REF!</definedName>
    <definedName name="호표목록">BlankMacro1</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#REF!</definedName>
    <definedName name="호호호">[0]!호호호</definedName>
    <definedName name="호호호1" hidden="1">{#N/A,#N/A,FALSE,"명세표"}</definedName>
    <definedName name="호호호호" localSheetId="7">#REF!</definedName>
    <definedName name="호호호호">#REF!</definedName>
    <definedName name="호ㅓ" hidden="1">{"'용역비'!$A$4:$C$8"}</definedName>
    <definedName name="호ㅓㅏ">#REF!</definedName>
    <definedName name="호ㅓㅗ" hidden="1">{#N/A,#N/A,FALSE,"포장1";#N/A,#N/A,FALSE,"포장1"}</definedName>
    <definedName name="호ㅗㅗㅗㅗㅗㅗㅗㅗ">#REF!,#REF!,#REF!</definedName>
    <definedName name="홀">#REF!</definedName>
    <definedName name="홁ㅎ">#REF!</definedName>
    <definedName name="홋ㅅㅅ" hidden="1">{#N/A,#N/A,FALSE,"명세표"}</definedName>
    <definedName name="홍">#REF!</definedName>
    <definedName name="홍단">[119]단가!$A$126</definedName>
    <definedName name="홍단풍">#REF!</definedName>
    <definedName name="홍ㄹㄴㄷㄱ" hidden="1">#REF!</definedName>
    <definedName name="홍ㅇ호" hidden="1">{"'용역비'!$A$4:$C$8"}</definedName>
    <definedName name="홍탁">#REF!</definedName>
    <definedName name="홍ㅎ" hidden="1">{#N/A,#N/A,FALSE,"명세표"}</definedName>
    <definedName name="홓" hidden="1">{#N/A,#N/A,FALSE,"조골재"}</definedName>
    <definedName name="화">#REF!</definedName>
    <definedName name="화강경계석노무">[183]수목일위!#REF!</definedName>
    <definedName name="화강경계석재료">[183]수목일위!#REF!</definedName>
    <definedName name="화강석경계석">[192]단가!$A$68</definedName>
    <definedName name="화공">#REF!</definedName>
    <definedName name="화공001" localSheetId="7">#REF!</definedName>
    <definedName name="화공001">#REF!</definedName>
    <definedName name="화공002" localSheetId="7">#REF!</definedName>
    <definedName name="화공002">#REF!</definedName>
    <definedName name="화공011" localSheetId="7">#REF!</definedName>
    <definedName name="화공011">#REF!</definedName>
    <definedName name="화공012" localSheetId="7">#REF!</definedName>
    <definedName name="화공012">#REF!</definedName>
    <definedName name="화공982" localSheetId="7">#REF!</definedName>
    <definedName name="화공982">#REF!</definedName>
    <definedName name="화공991" localSheetId="7">#REF!</definedName>
    <definedName name="화공991">#REF!</definedName>
    <definedName name="화공992" localSheetId="7">#REF!</definedName>
    <definedName name="화공992">#REF!</definedName>
    <definedName name="화살">[119]단가!$A$157</definedName>
    <definedName name="화살4노무">[183]수목일위!#REF!</definedName>
    <definedName name="화살4재료">[183]수목일위!#REF!</definedName>
    <definedName name="화신1호" localSheetId="7">#REF!</definedName>
    <definedName name="화신1호">#REF!</definedName>
    <definedName name="화신2호" localSheetId="7">#REF!</definedName>
    <definedName name="화신2호">#REF!</definedName>
    <definedName name="화신기존1" localSheetId="7">#REF!</definedName>
    <definedName name="화신기존1">#REF!</definedName>
    <definedName name="화신기존2" localSheetId="7">#REF!</definedName>
    <definedName name="화신기존2">#REF!</definedName>
    <definedName name="화약취급공">#REF!</definedName>
    <definedName name="화약취급공001" localSheetId="7">#REF!</definedName>
    <definedName name="화약취급공001">#REF!</definedName>
    <definedName name="화약취급공002" localSheetId="7">#REF!</definedName>
    <definedName name="화약취급공002">#REF!</definedName>
    <definedName name="화약취급공011" localSheetId="7">#REF!</definedName>
    <definedName name="화약취급공011">#REF!</definedName>
    <definedName name="화약취급공012" localSheetId="7">#REF!</definedName>
    <definedName name="화약취급공012">#REF!</definedName>
    <definedName name="화약취급공982" localSheetId="7">#REF!</definedName>
    <definedName name="화약취급공982">#REF!</definedName>
    <definedName name="화약취급공991" localSheetId="7">#REF!</definedName>
    <definedName name="화약취급공991">#REF!</definedName>
    <definedName name="화약취급공992" localSheetId="7">#REF!</definedName>
    <definedName name="화약취급공992">#REF!</definedName>
    <definedName name="화장실">#REF!</definedName>
    <definedName name="화재및폭발위험">#REF!</definedName>
    <definedName name="화재수신반">#REF!</definedName>
    <definedName name="환">#REF!</definedName>
    <definedName name="환경보전비요율">#REF!</definedName>
    <definedName name="환경영향요소">#REF!</definedName>
    <definedName name="환산계수" localSheetId="7">#REF!</definedName>
    <definedName name="환산계수">#REF!</definedName>
    <definedName name="환율">'[208]기계경비(시간당)'!$D$21</definedName>
    <definedName name="활석공011" localSheetId="7">#REF!</definedName>
    <definedName name="활석공011">#REF!</definedName>
    <definedName name="활하중">#REF!</definedName>
    <definedName name="활하중도">#REF!</definedName>
    <definedName name="활하중콘">#REF!</definedName>
    <definedName name="황">#N/A</definedName>
    <definedName name="황동볼트너트">#REF!</definedName>
    <definedName name="황매화">[192]단가!$A$156</definedName>
    <definedName name="황매화6노무">[183]수목일위!#REF!</definedName>
    <definedName name="황매화6재료">[183]수목일위!#REF!</definedName>
    <definedName name="황매화8노무">[183]수목일위!#REF!</definedName>
    <definedName name="황매화8재료">[183]수목일위!#REF!</definedName>
    <definedName name="회사">#REF!</definedName>
    <definedName name="회수공수">#REF!</definedName>
    <definedName name="회시1호" localSheetId="7">#REF!</definedName>
    <definedName name="회시1호">#REF!</definedName>
    <definedName name="회시2호" localSheetId="7">#REF!</definedName>
    <definedName name="회시2호">#REF!</definedName>
    <definedName name="회양목">[192]단가!$A$137</definedName>
    <definedName name="회양목10노무">[183]수목일위!#REF!</definedName>
    <definedName name="회양목10재료">[183]수목일위!#REF!</definedName>
    <definedName name="회양목3노무">[183]수목일위!#REF!</definedName>
    <definedName name="회양목3재료">[183]수목일위!#REF!</definedName>
    <definedName name="회양목6노무">[183]수목일위!#REF!</definedName>
    <definedName name="회양목6재료">[183]수목일위!#REF!</definedName>
    <definedName name="회화">[119]단가!$A$127</definedName>
    <definedName name="횡배수관공개소별명세">#REF!</definedName>
    <definedName name="횡배수관공집계표">#REF!</definedName>
    <definedName name="횡배수관구체단위수량산출">#REF!</definedName>
    <definedName name="횡배수관구체수량산출">#REF!</definedName>
    <definedName name="횡배수관구체토공단위수량산출">[310]배수관토공산출!#REF!</definedName>
    <definedName name="횡배수관구체토공단위수량산출제목">[310]배수관토공산출!#REF!</definedName>
    <definedName name="횡배수관날개벽단위수량산출">[310]배수관토공산출!#REF!</definedName>
    <definedName name="횡배수관날개벽수량산출">#REF!</definedName>
    <definedName name="횡배수관날개벽연결차수벽">[310]배수관토공산출!#REF!</definedName>
    <definedName name="횡배수관차수벽수량산출">#REF!</definedName>
    <definedName name="횡배수위치">#REF!</definedName>
    <definedName name="횡배수토공">#REF!</definedName>
    <definedName name="효구">Dlog_Show</definedName>
    <definedName name="효석" localSheetId="7" hidden="1">{"'Firr(선)'!$AS$1:$AY$62","'Firr(사)'!$AS$1:$AY$62","'Firr(회)'!$AS$1:$AY$62","'Firr(선)'!$L$1:$V$62","'Firr(사)'!$L$1:$V$62","'Firr(회)'!$L$1:$V$62"}</definedName>
    <definedName name="효석" hidden="1">{"'Firr(선)'!$AS$1:$AY$62","'Firr(사)'!$AS$1:$AY$62","'Firr(회)'!$AS$1:$AY$62","'Firr(선)'!$L$1:$V$62","'Firr(사)'!$L$1:$V$62","'Firr(회)'!$L$1:$V$62"}</definedName>
    <definedName name="효자">Dlog_Show</definedName>
    <definedName name="효자건설">Dlog_Show</definedName>
    <definedName name="후렉시블" hidden="1">{"'자리배치도'!$AG$1:$CI$28"}</definedName>
    <definedName name="후렉시블전선관">[327]전기단가조사서!#REF!</definedName>
    <definedName name="후후후">[0]!후후후</definedName>
    <definedName name="훅크볼트">#REF!</definedName>
    <definedName name="휀">#REF!,#REF!,#REF!</definedName>
    <definedName name="휘발유">#REF!</definedName>
    <definedName name="흄100">#REF!</definedName>
    <definedName name="흄120">#REF!</definedName>
    <definedName name="흄150">#REF!</definedName>
    <definedName name="흄30">#REF!</definedName>
    <definedName name="흄45">#REF!</definedName>
    <definedName name="흄50">#REF!</definedName>
    <definedName name="흄60">#REF!</definedName>
    <definedName name="흄80">#REF!</definedName>
    <definedName name="흄90">#REF!</definedName>
    <definedName name="흄관">#REF!</definedName>
    <definedName name="흄관단위수량" hidden="1">#REF!</definedName>
    <definedName name="흄관부설및접합">#REF!</definedName>
    <definedName name="흄관운반" hidden="1">{#N/A,#N/A,FALSE,"포장단가"}</definedName>
    <definedName name="흐흐흐">[395]DAN!$A$5:$Q$1021</definedName>
    <definedName name="흙막이및토공사견적대비표">[0]!흙막이및토공사견적대비표</definedName>
    <definedName name="희성" hidden="1">{#N/A,#N/A,FALSE,"명세표"}</definedName>
    <definedName name="희안하네">#REF!,#REF!</definedName>
    <definedName name="희정">#REF!</definedName>
    <definedName name="흰말채6노무">[183]수목일위!#REF!</definedName>
    <definedName name="흰말채6재료">[183]수목일위!#REF!</definedName>
    <definedName name="히노">#REF!</definedName>
    <definedName name="히말라야시다6노무">#REF!</definedName>
    <definedName name="히말라야시다6재료">#REF!</definedName>
    <definedName name="히말라야시다8노무">#REF!</definedName>
    <definedName name="히말라야시다8재료">#REF!</definedName>
    <definedName name="히재">#REF!</definedName>
    <definedName name="히팅케이블">#REF!</definedName>
    <definedName name="히ㅏㅓㅏㅚㅏ">#REF!</definedName>
    <definedName name="히ㅏㅓㅣㅏㅓㅚㅏ" hidden="1">{#N/A,#N/A,FALSE,"구조1"}</definedName>
    <definedName name="ㅏ">#N/A</definedName>
    <definedName name="ㅏ_1" hidden="1">{#N/A,#N/A,FALSE,"운반시간"}</definedName>
    <definedName name="ㅏ1150" localSheetId="7">#REF!</definedName>
    <definedName name="ㅏ1150">#REF!</definedName>
    <definedName name="ㅏ255">#REF!</definedName>
    <definedName name="ㅏ271">#REF!</definedName>
    <definedName name="ㅏ2ㅏㅣㅣㅓ" hidden="1">{#N/A,#N/A,FALSE,"배수2"}</definedName>
    <definedName name="ㅏ3">#REF!</definedName>
    <definedName name="ㅏ576" localSheetId="7">'[396]1.수인터널'!#REF!</definedName>
    <definedName name="ㅏ576">'[396]1.수인터널'!#REF!</definedName>
    <definedName name="ㅏ89" localSheetId="7">#REF!</definedName>
    <definedName name="ㅏ89">#REF!</definedName>
    <definedName name="ㅏ가" hidden="1">{#N/A,#N/A,TRUE,"토적및재료집계";#N/A,#N/A,TRUE,"토적및재료집계";#N/A,#N/A,TRUE,"단위량"}</definedName>
    <definedName name="ㅏㄹ" hidden="1">{#N/A,#N/A,FALSE,"명세표"}</definedName>
    <definedName name="ㅏㅀ">#REF!,#REF!,#REF!</definedName>
    <definedName name="ㅏ솧ㄹ" hidden="1">{#N/A,#N/A,FALSE,"명세표"}</definedName>
    <definedName name="ㅏㅇㄹ너ㅑ">#REF!</definedName>
    <definedName name="ㅏ커">#REF!</definedName>
    <definedName name="ㅏ하ㅕ">#REF!</definedName>
    <definedName name="ㅏㅏ">#REF!</definedName>
    <definedName name="ㅏㅏㅇ">ROUND([0]!ㅏㅏㅇ*0.0254,3)</definedName>
    <definedName name="ㅏㅏㅇ라너">#REF!</definedName>
    <definedName name="ㅏㅏㅏ" localSheetId="7">[363]원가계산서!#REF!</definedName>
    <definedName name="ㅏㅏㅏ">[363]원가계산서!#REF!</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hidden="1">{#N/A,#N/A,FALSE,"명세표"}</definedName>
    <definedName name="ㅏㅏㅏㅏㅏ">[15]XXXXXX!$B$2</definedName>
    <definedName name="ㅏㅏㅏㅏㅏㅏㅏㅏㅏㅏㅏㅏㅏㅏㅏㅏㅏㅏㅏㅏㅏㅏㅏㅏㅏㅏㅏㅏㅏㅏㅏㅏㅏㅏㅏㅏㅏㅏㅏㅏㅏㅏㅏㅏㅏㅏㅏㅏㅏㅏㅏㅏㅏㅏㅏㅕㅕㅕㅕㅕㅕㅕㅕㅕㅕㅕㅕㅕㅕㅕㅕㅕㅕㅕㅕㅕㅕㅕㅕㅕㅕㅕ">#REF!</definedName>
    <definedName name="ㅏㅏㅕㅕ">[15]Sheet14!$AC$29:$AF$30</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hidden="1">{#N/A,#N/A,FALSE,"골재소요량";#N/A,#N/A,FALSE,"골재소요량"}</definedName>
    <definedName name="ㅏㅓ하" hidden="1">{#N/A,#N/A,TRUE,"토적및재료집계";#N/A,#N/A,TRUE,"토적및재료집계";#N/A,#N/A,TRUE,"단위량"}</definedName>
    <definedName name="ㅏㅓㅏ" hidden="1">{#N/A,#N/A,FALSE,"단가표지"}</definedName>
    <definedName name="ㅏㅓㅏㅓ" hidden="1">{#N/A,#N/A,FALSE,"2~8번"}</definedName>
    <definedName name="ㅏㅓㅕㅏ" hidden="1">{#N/A,#N/A,FALSE,"표지목차"}</definedName>
    <definedName name="ㅏㅓㅣㅏㅓㅣ" hidden="1">{#N/A,#N/A,FALSE,"부대2"}</definedName>
    <definedName name="ㅏㅕ라ㅕ" hidden="1">[15]Sheet14!$Q$48:$AT$48</definedName>
    <definedName name="ㅏㅕㅛㅏㄱㄹㅇ" hidden="1">#REF!</definedName>
    <definedName name="ㅏㅗ">[0]!BlankMacro1</definedName>
    <definedName name="ㅏㅗㅇ" hidden="1">{#N/A,#N/A,FALSE,"현장 NCR 분석";#N/A,#N/A,FALSE,"현장품질감사";#N/A,#N/A,FALSE,"현장품질감사"}</definedName>
    <definedName name="ㅏㅢ">[0]!BlankMacro1</definedName>
    <definedName name="ㅏㅣ">#REF!</definedName>
    <definedName name="ㅏㅣㅇ널">#REF!</definedName>
    <definedName name="ㅏㅣㅑㅕㅣ" hidden="1">{#N/A,#N/A,FALSE,"포장1";#N/A,#N/A,FALSE,"포장1"}</definedName>
    <definedName name="ㅐ">[15]발전기!#REF!</definedName>
    <definedName name="ㅐ1">#REF!</definedName>
    <definedName name="ㅐ26">#REF!</definedName>
    <definedName name="ㅐ520">#REF!</definedName>
    <definedName name="ㅐㅏ">[0]!BlankMacro1</definedName>
    <definedName name="ㅐㅐ" localSheetId="7">[87]예산내역서!#REF!</definedName>
    <definedName name="ㅐㅐ">[87]예산내역서!#REF!</definedName>
    <definedName name="ㅐㅐㅐ" localSheetId="7" hidden="1">{"'Firr(선)'!$AS$1:$AY$62","'Firr(사)'!$AS$1:$AY$62","'Firr(회)'!$AS$1:$AY$62","'Firr(선)'!$L$1:$V$62","'Firr(사)'!$L$1:$V$62","'Firr(회)'!$L$1:$V$62"}</definedName>
    <definedName name="ㅐㅐㅐ" hidden="1">{"'Firr(선)'!$AS$1:$AY$62","'Firr(사)'!$AS$1:$AY$62","'Firr(회)'!$AS$1:$AY$62","'Firr(선)'!$L$1:$V$62","'Firr(사)'!$L$1:$V$62","'Firr(회)'!$L$1:$V$62"}</definedName>
    <definedName name="ㅐㅐㅣ">#REF!</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hidden="1">{#N/A,#N/A,FALSE,"속도"}</definedName>
    <definedName name="ㅐㅗㅅ">#REF!</definedName>
    <definedName name="ㅑ">[15]XXXXXX!#REF!</definedName>
    <definedName name="ㅑ_1" hidden="1">{#N/A,#N/A,FALSE,"조골재"}</definedName>
    <definedName name="ㅑ110">#REF!</definedName>
    <definedName name="ㅑ15">#REF!</definedName>
    <definedName name="ㅑ러ㅑ">#REF!</definedName>
    <definedName name="ㅑㅏ">#REF!</definedName>
    <definedName name="ㅑㅏㅏ">#REF!</definedName>
    <definedName name="ㅑㅏㅏㅏ">#REF!</definedName>
    <definedName name="ㅑㅑ" localSheetId="7">[87]예산내역서!#REF!</definedName>
    <definedName name="ㅑㅑ">[87]예산내역서!#REF!</definedName>
    <definedName name="ㅑㅑㅏ">#REF!</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ㅏ">#REF!</definedName>
    <definedName name="ㅑㅑㅑㅑ" hidden="1">{#N/A,#N/A,FALSE,"운반시간"}</definedName>
    <definedName name="ㅑㅑㅑㅑㅑ" hidden="1">{"'용역비'!$A$4:$C$8"}</definedName>
    <definedName name="ㅑㅑㅑㅑㅑㅑ" hidden="1">{"'용역비'!$A$4:$C$8"}</definedName>
    <definedName name="ㅑㅑㅑㅑㅑㅑㅑㅑㅑㅑㅑㅑㅑㅑㅑㅑㅑㅑㅑㅑㅑㅑㅑㅑㅑㅑㅑ">#REF!</definedName>
    <definedName name="ㅑㅕㅑ" hidden="1">{#N/A,#N/A,FALSE,"전력간선"}</definedName>
    <definedName name="ㅑㅕㅕ" hidden="1">{"'용역비'!$A$4:$C$8"}</definedName>
    <definedName name="ㅑㅣㅑ히">#REF!</definedName>
    <definedName name="ㅓ" hidden="1">{"'자리배치도'!$AG$1:$CI$28"}</definedName>
    <definedName name="ㅓ102">#REF!</definedName>
    <definedName name="ㅓ1514">#REF!</definedName>
    <definedName name="ㅓ39">#REF!</definedName>
    <definedName name="ㅓ54">#REF!</definedName>
    <definedName name="ㅓ7" hidden="1">{#N/A,#N/A,FALSE,"단가표지"}</definedName>
    <definedName name="ㅓ7_1" hidden="1">{#N/A,#N/A,FALSE,"단가표지"}</definedName>
    <definedName name="ㅓ8">#REF!</definedName>
    <definedName name="ㅓㄴㄱ" hidden="1">#REF!</definedName>
    <definedName name="ㅓㄴㄹ">#REF!</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ㄷㄱㄹ" hidden="1">{#N/A,#N/A,FALSE,"명세표"}</definedName>
    <definedName name="ㅓㄷㄹㅇ" hidden="1">{#N/A,#N/A,FALSE,"명세표"}</definedName>
    <definedName name="ㅓㄹㅇ">#REF!</definedName>
    <definedName name="ㅓㄹㅇ허ㅗㅎ">#REF!</definedName>
    <definedName name="ㅓㄹ안림ㄴ">ROUND([0]!ㅓㄹ안림ㄴ*0.0254,3)</definedName>
    <definedName name="ㅓㄹ어">#REF!,#REF!,#REF!</definedName>
    <definedName name="ㅓㄹ오ㅗ">#REF!,#REF!,#REF!</definedName>
    <definedName name="ㅓㄹㅊ" hidden="1">{#N/A,#N/A,FALSE,"명세표"}</definedName>
    <definedName name="ㅓㅅㄱ" hidden="1">{#N/A,#N/A,FALSE,"명세표"}</definedName>
    <definedName name="ㅓ서서">[397]자재단가!$A$6:$M$156</definedName>
    <definedName name="ㅓㅇ런" hidden="1">[398]SANTOGO!#REF!</definedName>
    <definedName name="ㅓㅇ허">#REF!</definedName>
    <definedName name="ㅓ옿">#REF!</definedName>
    <definedName name="ㅓㅎ">[0]!BlankMacro1</definedName>
    <definedName name="ㅓㅎㄹ" hidden="1">{#N/A,#N/A,FALSE,"명세표"}</definedName>
    <definedName name="ㅓ허">#REF!,#REF!,#REF!</definedName>
    <definedName name="ㅓㅏ" hidden="1">{#N/A,#N/A,FALSE,"명세표"}</definedName>
    <definedName name="ㅓㅏㅏㅣ">BLCH</definedName>
    <definedName name="ㅓㅏㅓ" hidden="1">{#N/A,#N/A,FALSE,"조골재"}</definedName>
    <definedName name="ㅓㅏㅘㅘㅗ" hidden="1">{#N/A,#N/A,FALSE,"단가표지"}</definedName>
    <definedName name="ㅓㅏㅣㅏ" hidden="1">{#N/A,#N/A,FALSE,"구조2"}</definedName>
    <definedName name="ㅓㅏㅣㅓㅣㅓ" hidden="1">{#N/A,#N/A,FALSE,"혼합골재"}</definedName>
    <definedName name="ㅓㅑㅛ츄ㅗㄱㄷㄷㅈㅈ" localSheetId="7" hidden="1">{#N/A,#N/A,FALSE,"전력간선"}</definedName>
    <definedName name="ㅓㅑㅛ츄ㅗㄱㄷㄷㅈㅈ" hidden="1">{#N/A,#N/A,FALSE,"전력간선"}</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{#N/A,#N/A,FALSE,"전력간선"}</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[0]!BlankMacro1</definedName>
    <definedName name="ㅓㅓㅓㅓㅓㅓㅓ">[0]!BlankMacro1</definedName>
    <definedName name="ㅓㅓㅓㅓㅓㅓㅓㅓㅓㅓ">#REF!</definedName>
    <definedName name="ㅓㅓㅗ" hidden="1">{#N/A,#N/A,FALSE,"조골재"}</definedName>
    <definedName name="ㅓㅓㅗㅎ" hidden="1">{#N/A,#N/A,FALSE,"속도"}</definedName>
    <definedName name="ㅓㅓㅛㅓㅛ">[15]Sheet14!$J$60:$M$340</definedName>
    <definedName name="ㅓㅕㅏㅕㅣ" hidden="1">{#N/A,#N/A,FALSE,"부대1"}</definedName>
    <definedName name="ㅓㅗ" hidden="1">{#N/A,"수불부",FALSE,"사급자재수불서";#N/A,"수불부",FALSE,"사급자재수불서"}</definedName>
    <definedName name="ㅓㅗㄷㄱ" hidden="1">{#N/A,#N/A,FALSE,"명세표"}</definedName>
    <definedName name="ㅓㅗㄹ" hidden="1">{#N/A,#N/A,FALSE,"명세표"}</definedName>
    <definedName name="ㅓㅗㅅㄹ" hidden="1">{#N/A,#N/A,FALSE,"조골재"}</definedName>
    <definedName name="ㅓㅗㅓ" hidden="1">{#N/A,#N/A,FALSE,"2~8번"}</definedName>
    <definedName name="ㅓㅗㅡ">#REF!</definedName>
    <definedName name="ㅓㅚㅁㄻ" hidden="1">{#N/A,#N/A,FALSE,"명세표"}</definedName>
    <definedName name="ㅓㅛㅏㅛㅏ" hidden="1">{#N/A,#N/A,FALSE,"혼합골재"}</definedName>
    <definedName name="ㅔ">[15]XXXXXX!$L$63:$O$341</definedName>
    <definedName name="ㅔ3" hidden="1">{#N/A,#N/A,FALSE,"배수1"}</definedName>
    <definedName name="ㅔ58">#REF!</definedName>
    <definedName name="ㅔㅁ" hidden="1">#REF!</definedName>
    <definedName name="ㅔㅐ" hidden="1">#REF!</definedName>
    <definedName name="ㅔㅐㅔ" hidden="1">{#N/A,"수불부",FALSE,"사급자재수불서";#N/A,"수불부",FALSE,"사급자재수불서"}</definedName>
    <definedName name="ㅔㅑㅕㅙㅑ">#REF!</definedName>
    <definedName name="ㅔㅔ" hidden="1">{#N/A,#N/A,FALSE,"명세표"}</definedName>
    <definedName name="ㅔㅔㅔ" hidden="1">{#N/A,#N/A,TRUE,"토적및재료집계";#N/A,#N/A,TRUE,"토적및재료집계";#N/A,#N/A,TRUE,"단위량"}</definedName>
    <definedName name="ㅔㅔㅔㅔ">[15]XXXXXX!$AE$34:$AH$35</definedName>
    <definedName name="ㅔㅔㅔㅔㅔ" hidden="1">[15]XXXXXX!$Q$45:$AT$45</definedName>
    <definedName name="ㅔㅔㅔㅔㅔㅔ">[15]발전기!#REF!</definedName>
    <definedName name="ㅔㅣ" hidden="1">{"'용역비'!$A$4:$C$8"}</definedName>
    <definedName name="ㅕ" hidden="1">{#N/A,#N/A,FALSE,"명세표"}</definedName>
    <definedName name="ㅕ422" localSheetId="7">[167]대치판정!#REF!</definedName>
    <definedName name="ㅕ422">[167]대치판정!#REF!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ㅇ뉴" hidden="1">{#N/A,#N/A,FALSE,"명세표"}</definedName>
    <definedName name="ㅕㅋㅂ" hidden="1">{#N/A,#N/A,FALSE,"명세표"}</definedName>
    <definedName name="ㅕㅏㅕㅏ" hidden="1">{#N/A,#N/A,FALSE,"운반시간"}</definedName>
    <definedName name="ㅕㅏㅕㅑㅣ" hidden="1">{#N/A,#N/A,FALSE,"속도"}</definedName>
    <definedName name="ㅕㅑ" hidden="1">#REF!</definedName>
    <definedName name="ㅕㅑㅐㅔ" hidden="1">#REF!</definedName>
    <definedName name="ㅕㅑㅣ" hidden="1">{#N/A,#N/A,TRUE,"토적및재료집계";#N/A,#N/A,TRUE,"토적및재료집계";#N/A,#N/A,TRUE,"단위량"}</definedName>
    <definedName name="ㅕㅓ">#REF!</definedName>
    <definedName name="ㅕㅓㅡㅡ">#REF!</definedName>
    <definedName name="ㅕㅕ">[15]발전기!#REF!</definedName>
    <definedName name="ㅕㅕㅕ" hidden="1">[15]XXXXXX!$L$61:$L$130</definedName>
    <definedName name="ㅕㅕㅕㅕ">[15]XXXXXX!$AE$21:$AH$22</definedName>
    <definedName name="ㅕㅕㅕㅕㅕ">[15]XXXXXX!$AE$21:$AH$22</definedName>
    <definedName name="ㅕㅕㅕㅕㅕㅕ">[15]XXXXXX!$L$63:$O$341</definedName>
    <definedName name="ㅕㅛㅅ">#REF!</definedName>
    <definedName name="ㅕㅣㅏ" hidden="1">{#N/A,#N/A,FALSE,"운반시간"}</definedName>
    <definedName name="ㅗ" hidden="1">{#N/A,#N/A,FALSE,"명세표"}</definedName>
    <definedName name="ㅗ1">#REF!</definedName>
    <definedName name="ㅗ1019" localSheetId="7">#REF!</definedName>
    <definedName name="ㅗ1019">#REF!</definedName>
    <definedName name="ㅗ1433">#REF!</definedName>
    <definedName name="ㅗ2">#REF!</definedName>
    <definedName name="ㅗ3">#REF!</definedName>
    <definedName name="ㅗ315" localSheetId="7">[86]신우!#REF!</definedName>
    <definedName name="ㅗ315">[86]신우!#REF!</definedName>
    <definedName name="ㅗ415" localSheetId="7">#REF!</definedName>
    <definedName name="ㅗ415">#REF!</definedName>
    <definedName name="ㅗ423">#REF!</definedName>
    <definedName name="ㅗ461" localSheetId="7">#REF!</definedName>
    <definedName name="ㅗ461">#REF!</definedName>
    <definedName name="ㅗ4ㅛㅗ6" hidden="1">[311]지수적용공사비내역서!#REF!</definedName>
    <definedName name="ㅗ7254">#REF!</definedName>
    <definedName name="ㅗ고" hidden="1">{#N/A,#N/A,FALSE,"혼합골재"}</definedName>
    <definedName name="ㅗㄴ" hidden="1">{#N/A,#N/A,FALSE,"명세표"}</definedName>
    <definedName name="ㅗㄴㅇㅎㅇ">#REF!,#REF!,#REF!</definedName>
    <definedName name="ㅗ노ㅗ">#REF!</definedName>
    <definedName name="ㅗ노ㅗㄹㅇ호">#REF!,#REF!,#REF!</definedName>
    <definedName name="ㅗ뉴">#REF!</definedName>
    <definedName name="ㅗㄷㄱㄹ" hidden="1">{#N/A,#N/A,FALSE,"명세표"}</definedName>
    <definedName name="ㅗㄷㄴㅇ" hidden="1">{#N/A,#N/A,FALSE,"명세표"}</definedName>
    <definedName name="ㅗㄷㄹ" hidden="1">{#N/A,#N/A,FALSE,"명세표"}</definedName>
    <definedName name="ㅗㄷㅇㄹ" hidden="1">{#N/A,#N/A,FALSE,"명세표"}</definedName>
    <definedName name="ㅗㄹ">#REF!</definedName>
    <definedName name="ㅗㄹㄴㄹ" hidden="1">{#N/A,#N/A,FALSE,"명세표"}</definedName>
    <definedName name="ㅗㄹㅇ" hidden="1">{#N/A,#N/A,FALSE,"명세표"}</definedName>
    <definedName name="ㅗㄹㅇㄹㅇ">#REF!,#REF!,#REF!</definedName>
    <definedName name="ㅗㄹ오ㅗㅎㅇㄹ">#REF!,#REF!,#REF!</definedName>
    <definedName name="ㅗㄹ올ㅇ">#REF!,#REF!,#REF!</definedName>
    <definedName name="ㅗㄹ호" hidden="1">{#N/A,#N/A,FALSE,"운반시간"}</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밍ㄹ" hidden="1">{#N/A,#N/A,FALSE,"명세표"}</definedName>
    <definedName name="ㅗㅅ20">#REF!</definedName>
    <definedName name="ㅗㅅㄱ" hidden="1">{#N/A,#N/A,TRUE,"토적및재료집계";#N/A,#N/A,TRUE,"토적및재료집계";#N/A,#N/A,TRUE,"단위량"}</definedName>
    <definedName name="ㅗ쇼ㅗ" hidden="1">{#N/A,#N/A,FALSE,"배수2"}</definedName>
    <definedName name="ㅗㅇ">#REF!</definedName>
    <definedName name="ㅗㅇㄴ">#REF!,#REF!,#REF!</definedName>
    <definedName name="ㅗㅇ로">#REF!,#REF!,#REF!</definedName>
    <definedName name="ㅗㅇ로ㅗㅇ">#REF!,#REF!,#REF!</definedName>
    <definedName name="ㅗㅇㄿ" hidden="1">{#N/A,#N/A,FALSE,"명세표"}</definedName>
    <definedName name="ㅗㅇㅇㅇㅇㅇㅇㅇㅇㅇㅇㅇ">#REF!,#REF!,#REF!</definedName>
    <definedName name="ㅗㅇㅎ럴ㅇ">#REF!,#REF!,#REF!</definedName>
    <definedName name="ㅗ오">#REF!</definedName>
    <definedName name="ㅗㅈㅇㄹ" hidden="1">{#N/A,#N/A,FALSE,"명세표"}</definedName>
    <definedName name="ㅗㅈㅇㅇㄹ" hidden="1">{#N/A,#N/A,FALSE,"명세표"}</definedName>
    <definedName name="ㅗㅊㄱ" hidden="1">{#N/A,#N/A,FALSE,"명세표"}</definedName>
    <definedName name="ㅗㅌㅇㅌ">#REF!</definedName>
    <definedName name="ㅗㅎ">[0]!BlankMacro1</definedName>
    <definedName name="ㅗㅎㄱ" hidden="1">{#N/A,#N/A,FALSE,"명세표"}</definedName>
    <definedName name="ㅗㅎㄹ" hidden="1">{#N/A,#N/A,FALSE,"명세표"}</definedName>
    <definedName name="ㅗㅎ류" hidden="1">{#N/A,#N/A,FALSE,"명세표"}</definedName>
    <definedName name="ㅗㅎㅁㅈㄷ" hidden="1">{#N/A,#N/A,FALSE,"명세표"}</definedName>
    <definedName name="ㅗㅎㅅ" hidden="1">{"'공사부문'!$A$6:$A$32"}</definedName>
    <definedName name="ㅗㅎㅇㅁㄹㅇㅎ" hidden="1">{#N/A,"수불부",FALSE,"사급자재수불서";#N/A,"수불부",FALSE,"사급자재수불서"}</definedName>
    <definedName name="ㅗㅎ오">[15]Sheet13!$D$1:$AD$32</definedName>
    <definedName name="ㅗㅎㅈㅁ" hidden="1">{#N/A,#N/A,FALSE,"명세표"}</definedName>
    <definedName name="ㅗ호" hidden="1">{#N/A,#N/A,FALSE,"조골재"}</definedName>
    <definedName name="ㅗㅓ" hidden="1">{#N/A,#N/A,FALSE,"조골재"}</definedName>
    <definedName name="ㅗㅓㅇㄹ미ㅗ" hidden="1">{#N/A,#N/A,FALSE,"명세표"}</definedName>
    <definedName name="ㅗㅓㅎ" hidden="1">{#N/A,#N/A,FALSE,"명세표"}</definedName>
    <definedName name="ㅗㅓㅏ">#REF!</definedName>
    <definedName name="ㅗㅓㅏㅣ">#REF!</definedName>
    <definedName name="ㅗㅓㅓ로" hidden="1">{#N/A,#N/A,FALSE,"포장2"}</definedName>
    <definedName name="ㅗㅓㅗ" hidden="1">{#N/A,#N/A,FALSE,"골재소요량";#N/A,#N/A,FALSE,"골재소요량"}</definedName>
    <definedName name="ㅗㅓㅗㅗ">#REF!,#REF!,#REF!</definedName>
    <definedName name="ㅗㅗ" hidden="1">{#N/A,#N/A,FALSE,"명세표"}</definedName>
    <definedName name="ㅗㅗ1" hidden="1">{#N/A,#N/A,FALSE,"명세표"}</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[15]XXXXXX!$L$63:$O$341</definedName>
    <definedName name="ㅗㅗㅗㅗㅗㅗㅗㅗ">#REF!,#REF!,#REF!</definedName>
    <definedName name="ㅗㅛㅕㅛ" hidden="1">{#N/A,#N/A,FALSE,"포장2"}</definedName>
    <definedName name="ㅗㅠ" hidden="1">{#N/A,#N/A,FALSE,"명세표"}</definedName>
    <definedName name="ㅗㅠㅎㄹ">#REF!</definedName>
    <definedName name="ㅘ">#REF!</definedName>
    <definedName name="ㅘㅓ" hidden="1">{#N/A,#N/A,FALSE,"운반시간"}</definedName>
    <definedName name="ㅘㅗ허ㅎ" hidden="1">#REF!</definedName>
    <definedName name="ㅚㅇㄴㅁ" hidden="1">{#N/A,#N/A,FALSE,"명세표"}</definedName>
    <definedName name="ㅛ" hidden="1">{#N/A,#N/A,FALSE,"명세표"}</definedName>
    <definedName name="ㅛㄱㄷㅎㄹㅇ">#REF!</definedName>
    <definedName name="ㅛㄳ" hidden="1">{#N/A,#N/A,FALSE,"조골재"}</definedName>
    <definedName name="ㅛㅅㄱ">#REF!</definedName>
    <definedName name="ㅛ숏" hidden="1">{#N/A,#N/A,FALSE,"운반시간"}</definedName>
    <definedName name="ㅛㅈㅅ" hidden="1">{#N/A,#N/A,FALSE,"골재소요량";#N/A,#N/A,FALSE,"골재소요량"}</definedName>
    <definedName name="ㅛㅊㅈㄱ" hidden="1">{#N/A,#N/A,FALSE,"명세표"}</definedName>
    <definedName name="ㅛㅊㅌㅋ" hidden="1">{#N/A,#N/A,FALSE,"명세표"}</definedName>
    <definedName name="ㅛㅕㅑ" hidden="1">#REF!</definedName>
    <definedName name="ㅛㅗ">#REF!</definedName>
    <definedName name="ㅛㅗㅜ">#REF!</definedName>
    <definedName name="ㅛㅛ" hidden="1">{"'용역비'!$A$4:$C$8"}</definedName>
    <definedName name="ㅛㅛㅛ" hidden="1">{"'용역비'!$A$4:$C$8"}</definedName>
    <definedName name="ㅛㅛㅛㅛ" hidden="1">[394]수량산출!$A$1:$A$8561</definedName>
    <definedName name="ㅜ" localSheetId="7" hidden="1">[399]수량산출!#REF!</definedName>
    <definedName name="ㅜ" hidden="1">[399]수량산출!#REF!</definedName>
    <definedName name="ㅜ_1" hidden="1">{#N/A,#N/A,FALSE,"조골재"}</definedName>
    <definedName name="ㅜ1">#REF!</definedName>
    <definedName name="ㅜ1.ㅜ199">#REF!</definedName>
    <definedName name="ㅜ3.ㅜ400">#REF!</definedName>
    <definedName name="ㅜㄻ" hidden="1">[264]노임단가!#REF!</definedName>
    <definedName name="ㅜㅜ" localSheetId="7">BlankMacro1</definedName>
    <definedName name="ㅜㅜ">BlankMacro1</definedName>
    <definedName name="ㅜㅜㅜㅜ">[15]XXXXXX!$H$2</definedName>
    <definedName name="ㅜㅜㅜㅜㅜㅜㅜ">#REF!</definedName>
    <definedName name="ㅜㅠㅊ퓨ㅜ" hidden="1">#REF!</definedName>
    <definedName name="ㅜㅠㅡㅗㅎ" hidden="1">{#N/A,#N/A,FALSE,"명세표"}</definedName>
    <definedName name="ㅝㅗ허">#REF!</definedName>
    <definedName name="ㅠ" hidden="1">[15]XXXXXX!$S$48:$AV$48</definedName>
    <definedName name="ㅠ1">#REF!</definedName>
    <definedName name="ㅠ1.ㅍ336">#REF!</definedName>
    <definedName name="ㅠ117.ㅁㅁ117">#REF!</definedName>
    <definedName name="ㅠ131">#REF!</definedName>
    <definedName name="ㅠ2">#REF!</definedName>
    <definedName name="ㅠ279.ㅍ279">#REF!</definedName>
    <definedName name="ㅠ344.ㅍ345">#REF!</definedName>
    <definedName name="ㅠ359">#REF!</definedName>
    <definedName name="ㅠ38.ㅁㅊ52">#REF!</definedName>
    <definedName name="ㅠ5.ㅁㅁ14">#REF!</definedName>
    <definedName name="ㅠ600">#REF!</definedName>
    <definedName name="ㅠㄱ" hidden="1">{"'용역비'!$A$4:$C$8"}</definedName>
    <definedName name="ㅠㄱㅈㄷㄹㅇ" hidden="1">{#N/A,#N/A,FALSE,"명세표"}</definedName>
    <definedName name="ㅠㄴㅀㅎ" hidden="1">[15]Sheet13!$N$131:$N$201</definedName>
    <definedName name="ㅠㄴㅇㄴ" hidden="1">{#N/A,#N/A,FALSE,"명세표"}</definedName>
    <definedName name="ㅠㄷㅈ" hidden="1">{#N/A,#N/A,FALSE,"명세표"}</definedName>
    <definedName name="ㅠㄻㅎ">[15]Sheet13!$L$38</definedName>
    <definedName name="ㅠㅁㄹㅇㄹ" hidden="1">[15]Sheet13!$N$272:$N$341</definedName>
    <definedName name="ㅠ뮤ㅐ" localSheetId="7" hidden="1">#REF!</definedName>
    <definedName name="ㅠ뮤ㅐ" hidden="1">#REF!</definedName>
    <definedName name="ㅠㅇㅁㄹㅇㅁ" hidden="1">[15]Sheet13!$N$202:$N$271</definedName>
    <definedName name="ㅠㅊ" hidden="1">{#N/A,#N/A,FALSE,"명세표"}</definedName>
    <definedName name="ㅠ츄츄츛" hidden="1">{#N/A,#N/A,FALSE,"배수2"}</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ㅓㅏ">#REF!</definedName>
    <definedName name="ㅠㅜㄹㄴㅇ로">[15]간선!$AI$2</definedName>
    <definedName name="ㅠㅜㅎ">#REF!</definedName>
    <definedName name="ㅠㅠ">[400]노임!$A$1:$B$27</definedName>
    <definedName name="ㅠㅠㅠ" hidden="1">[15]Sheet13!$S$48:$AV$48</definedName>
    <definedName name="ㅠㅠㅠㅠ" hidden="1">[15]XXXXXX!$N$64:$N$131</definedName>
    <definedName name="ㅠㅠㅠㅠㅠ" hidden="1">[15]XXXXXX!$N$131:$N$201</definedName>
    <definedName name="ㅠㅠㅠㅠㅠㅠ" hidden="1">[15]XXXXXX!$N$202:$N$271</definedName>
    <definedName name="ㅡ" hidden="1">{#N/A,#N/A,FALSE,"명세표"}</definedName>
    <definedName name="ㅡ_1" hidden="1">{#N/A,#N/A,FALSE,"2~8번"}</definedName>
    <definedName name="ㅡ873" localSheetId="7">#REF!</definedName>
    <definedName name="ㅡ873">#REF!</definedName>
    <definedName name="ㅡㄹㄴㅁ르" hidden="1">#REF!</definedName>
    <definedName name="ㅡㅁㅊ개14">[135]!Macro13</definedName>
    <definedName name="ㅡㅏㅗ" hidden="1">{#N/A,#N/A,FALSE,"단면 제원"}</definedName>
    <definedName name="ㅡㅏㅗㅛ" hidden="1">{#N/A,#N/A,FALSE,"2~8번"}</definedName>
    <definedName name="ㅡㅐㅎ">#REF!</definedName>
    <definedName name="ㅡㅗㅓ" hidden="1">{#N/A,#N/A,FALSE,"명세표"}</definedName>
    <definedName name="ㅡㅡ" localSheetId="7">#REF!</definedName>
    <definedName name="ㅡㅡ">#REF!</definedName>
    <definedName name="ㅡㅡㅡ">[15]발전기!#REF!</definedName>
    <definedName name="ㅡㅡㅡㅡ" hidden="1">{#N/A,#N/A,FALSE,"부대2"}</definedName>
    <definedName name="ㅢㅏ">[0]!BlankMacro1</definedName>
    <definedName name="ㅣ" localSheetId="7">#REF!</definedName>
    <definedName name="ㅣ">#REF!</definedName>
    <definedName name="ㅣ15">#REF!</definedName>
    <definedName name="ㅣ1517">#REF!</definedName>
    <definedName name="ㅣ1549">#REF!</definedName>
    <definedName name="ㅣ189">#REF!</definedName>
    <definedName name="ㅣ275">#REF!</definedName>
    <definedName name="ㅣ35">#REF!</definedName>
    <definedName name="ㅣ618">#REF!</definedName>
    <definedName name="ㅣㅇㅁㄴ로" hidden="1">{#N/A,#N/A,FALSE,"명세표"}</definedName>
    <definedName name="ㅣㅎㄹㅇㅇ" hidden="1">{#N/A,#N/A,FALSE,"토공2"}</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ㅑㅣ" hidden="1">{#N/A,#N/A,FALSE,"구조1"}</definedName>
    <definedName name="ㅣㅏㅓ" hidden="1">{#N/A,#N/A,FALSE,"운반시간"}</definedName>
    <definedName name="ㅣㅏㅓㅣㅏㅓㅣ" hidden="1">{#N/A,#N/A,FALSE,"속도"}</definedName>
    <definedName name="ㅣㅏㅕㅑㅣㅑ" hidden="1">{#N/A,#N/A,FALSE,"이정표"}</definedName>
    <definedName name="ㅣㅏㅗㅎ" hidden="1">{#N/A,#N/A,FALSE,"명세표"}</definedName>
    <definedName name="ㅣㅏㅚㅗㅓ" hidden="1">[15]Sheet14!$L$61:$L$130</definedName>
    <definedName name="ㅣㅑㅑ" localSheetId="7" hidden="1">{#N/A,#N/A,FALSE,"단가표지"}</definedName>
    <definedName name="ㅣㅑㅑ" hidden="1">{#N/A,#N/A,FALSE,"단가표지"}</definedName>
    <definedName name="ㅣㅑㅑㅛ" hidden="1">{#N/A,#N/A,FALSE,"전력간선"}</definedName>
    <definedName name="ㅣㅑㅕㅗ" hidden="1">#REF!</definedName>
    <definedName name="ㅣㅑㅣㅑ" hidden="1">{#N/A,#N/A,FALSE,"배수1"}</definedName>
    <definedName name="ㅣㅑㅣㅣ" hidden="1">{#N/A,#N/A,FALSE,"혼합골재"}</definedName>
    <definedName name="ㅣㅓㅏㅗ" hidden="1">{#N/A,#N/A,FALSE,"명세표"}</definedName>
    <definedName name="ㅣㅓㅗㄹ이" hidden="1">{#N/A,#N/A,FALSE,"명세표"}</definedName>
    <definedName name="ㅣㅣ" hidden="1">{#N/A,#N/A,FALSE,"골재소요량";#N/A,#N/A,FALSE,"골재소요량"}</definedName>
    <definedName name="ㅣㅣㅣ" localSheetId="7">[87]예산내역서!#REF!</definedName>
    <definedName name="ㅣㅣㅣ">[87]예산내역서!#REF!</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ㅏ">[15]Sheet13!$AE$21:$AH$22</definedName>
    <definedName name="ㅣㅣㅣㅣㅣ" localSheetId="7">#REF!</definedName>
    <definedName name="ㅣㅣㅣㅣㅣ">#REF!</definedName>
  </definedNames>
  <calcPr calcId="18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7" i="3" l="1"/>
  <c r="G9" i="12"/>
  <c r="F9" i="12"/>
  <c r="I78" i="11"/>
  <c r="J78" i="11" s="1"/>
  <c r="F99" i="11"/>
  <c r="H78" i="11"/>
  <c r="I12" i="12"/>
  <c r="J12" i="12" s="1"/>
  <c r="I11" i="12" s="1"/>
  <c r="J11" i="12" s="1"/>
  <c r="G12" i="12"/>
  <c r="H12" i="12" s="1"/>
  <c r="G11" i="12" s="1"/>
  <c r="H11" i="12" s="1"/>
  <c r="G10" i="12"/>
  <c r="F10" i="12"/>
  <c r="J8" i="12"/>
  <c r="F8" i="12"/>
  <c r="I101" i="11"/>
  <c r="K101" i="11" s="1"/>
  <c r="J170" i="11"/>
  <c r="H170" i="11"/>
  <c r="J149" i="11"/>
  <c r="H149" i="11"/>
  <c r="J145" i="11"/>
  <c r="H145" i="11"/>
  <c r="J127" i="11"/>
  <c r="H127" i="11"/>
  <c r="J126" i="11"/>
  <c r="H126" i="11"/>
  <c r="H143" i="11" s="1"/>
  <c r="J125" i="11"/>
  <c r="H125" i="11"/>
  <c r="F123" i="11"/>
  <c r="D103" i="11"/>
  <c r="H103" i="11" s="1"/>
  <c r="H101" i="11"/>
  <c r="J53" i="11"/>
  <c r="J75" i="11" s="1"/>
  <c r="F53" i="11"/>
  <c r="F75" i="11" s="1"/>
  <c r="T11" i="16"/>
  <c r="AZ11" i="16" s="1"/>
  <c r="I103" i="11"/>
  <c r="K103" i="11" s="1"/>
  <c r="F126" i="11"/>
  <c r="CI18" i="16"/>
  <c r="Y15" i="16"/>
  <c r="AL11" i="16"/>
  <c r="AF11" i="16"/>
  <c r="CJ4" i="16"/>
  <c r="CI4" i="16"/>
  <c r="CH11" i="16" l="1"/>
  <c r="Q15" i="16" s="1"/>
  <c r="H9" i="12"/>
  <c r="K78" i="11"/>
  <c r="L78" i="11"/>
  <c r="L126" i="11"/>
  <c r="J143" i="11"/>
  <c r="F149" i="11"/>
  <c r="L149" i="11" s="1"/>
  <c r="L166" i="11" s="1"/>
  <c r="L167" i="11" s="1"/>
  <c r="L170" i="11" s="1"/>
  <c r="E12" i="12" s="1"/>
  <c r="K12" i="12" s="1"/>
  <c r="K127" i="11"/>
  <c r="K125" i="11"/>
  <c r="H10" i="12"/>
  <c r="K126" i="11"/>
  <c r="K149" i="11"/>
  <c r="J147" i="11"/>
  <c r="H147" i="11"/>
  <c r="J103" i="11"/>
  <c r="L103" i="11" s="1"/>
  <c r="J101" i="11"/>
  <c r="AU15" i="16" l="1"/>
  <c r="CH18" i="16" s="1"/>
  <c r="CG11" i="16"/>
  <c r="J99" i="11"/>
  <c r="L99" i="11"/>
  <c r="I9" i="12" s="1"/>
  <c r="F12" i="12"/>
  <c r="L12" i="12" s="1"/>
  <c r="F127" i="11"/>
  <c r="L127" i="11" s="1"/>
  <c r="F125" i="11"/>
  <c r="L125" i="11" s="1"/>
  <c r="L101" i="11"/>
  <c r="L123" i="11" s="1"/>
  <c r="I10" i="12" s="1"/>
  <c r="J123" i="11"/>
  <c r="J9" i="12" l="1"/>
  <c r="L9" i="12" s="1"/>
  <c r="K9" i="12"/>
  <c r="R18" i="16"/>
  <c r="J10" i="12"/>
  <c r="L10" i="12" s="1"/>
  <c r="E28" i="3" s="1"/>
  <c r="K10" i="12"/>
  <c r="E145" i="11"/>
  <c r="K145" i="11" s="1"/>
  <c r="L145" i="11" s="1"/>
  <c r="L143" i="11"/>
  <c r="I20" i="3" s="1"/>
  <c r="J20" i="3" s="1"/>
  <c r="CH4" i="16"/>
  <c r="G53" i="11" s="1"/>
  <c r="CG18" i="16"/>
  <c r="CG4" i="16" s="1"/>
  <c r="L147" i="11" l="1"/>
  <c r="E11" i="12" s="1"/>
  <c r="F11" i="12" s="1"/>
  <c r="L11" i="12" s="1"/>
  <c r="E33" i="3" s="1"/>
  <c r="K53" i="11"/>
  <c r="H53" i="11"/>
  <c r="F145" i="11"/>
  <c r="K11" i="12"/>
  <c r="H75" i="11" l="1"/>
  <c r="L53" i="11"/>
  <c r="L75" i="11" s="1"/>
  <c r="G8" i="12" s="1"/>
  <c r="K8" i="12" l="1"/>
  <c r="H8" i="12"/>
  <c r="L8" i="12" s="1"/>
  <c r="I32" i="11" l="1"/>
  <c r="G32" i="11"/>
  <c r="H32" i="11" s="1"/>
  <c r="I30" i="11"/>
  <c r="J30" i="11" s="1"/>
  <c r="G30" i="11"/>
  <c r="H30" i="11" s="1"/>
  <c r="E30" i="11"/>
  <c r="K30" i="11" s="1"/>
  <c r="I28" i="11"/>
  <c r="J28" i="11" s="1"/>
  <c r="G28" i="11"/>
  <c r="H28" i="11" s="1"/>
  <c r="E28" i="11"/>
  <c r="I22" i="11"/>
  <c r="G22" i="11"/>
  <c r="H22" i="11" s="1"/>
  <c r="E22" i="11"/>
  <c r="F22" i="11" s="1"/>
  <c r="I21" i="11"/>
  <c r="J21" i="11" s="1"/>
  <c r="G21" i="11"/>
  <c r="E21" i="11"/>
  <c r="F21" i="11" s="1"/>
  <c r="I16" i="11"/>
  <c r="J16" i="11" s="1"/>
  <c r="G16" i="11"/>
  <c r="I15" i="11"/>
  <c r="J15" i="11" s="1"/>
  <c r="G15" i="11"/>
  <c r="H15" i="11" s="1"/>
  <c r="I7" i="11"/>
  <c r="G7" i="11"/>
  <c r="H7" i="11" s="1"/>
  <c r="E7" i="11"/>
  <c r="F7" i="11" s="1"/>
  <c r="I6" i="11"/>
  <c r="J6" i="11" s="1"/>
  <c r="G6" i="11"/>
  <c r="H6" i="11" s="1"/>
  <c r="E6" i="11"/>
  <c r="F6" i="11" s="1"/>
  <c r="L6" i="11" s="1"/>
  <c r="I5" i="11"/>
  <c r="J5" i="11" s="1"/>
  <c r="G5" i="11"/>
  <c r="E5" i="11"/>
  <c r="D181" i="9"/>
  <c r="D175" i="9"/>
  <c r="D168" i="9"/>
  <c r="D161" i="9"/>
  <c r="D160" i="9"/>
  <c r="D153" i="9"/>
  <c r="D152" i="9"/>
  <c r="D145" i="9"/>
  <c r="D144" i="9"/>
  <c r="D137" i="9"/>
  <c r="D136" i="9"/>
  <c r="D129" i="9"/>
  <c r="D123" i="9"/>
  <c r="D122" i="9"/>
  <c r="D114" i="9"/>
  <c r="D113" i="9"/>
  <c r="D105" i="9"/>
  <c r="D104" i="9"/>
  <c r="D96" i="9"/>
  <c r="D95" i="9"/>
  <c r="D89" i="9"/>
  <c r="D83" i="9"/>
  <c r="D66" i="9"/>
  <c r="D65" i="9"/>
  <c r="D64" i="9"/>
  <c r="D63" i="9"/>
  <c r="D62" i="9"/>
  <c r="D61" i="9"/>
  <c r="D47" i="9"/>
  <c r="D46" i="9"/>
  <c r="D40" i="9"/>
  <c r="D34" i="9"/>
  <c r="D28" i="9"/>
  <c r="D22" i="9"/>
  <c r="D21" i="9"/>
  <c r="D12" i="9"/>
  <c r="D6" i="9"/>
  <c r="I221" i="9"/>
  <c r="J221" i="9" s="1"/>
  <c r="J222" i="9" s="1"/>
  <c r="G32" i="10" s="1"/>
  <c r="I60" i="9" s="1"/>
  <c r="J60" i="9" s="1"/>
  <c r="G221" i="9"/>
  <c r="H221" i="9" s="1"/>
  <c r="E221" i="9"/>
  <c r="F221" i="9" s="1"/>
  <c r="F222" i="9" s="1"/>
  <c r="I217" i="9"/>
  <c r="J217" i="9" s="1"/>
  <c r="G217" i="9"/>
  <c r="H217" i="9" s="1"/>
  <c r="E217" i="9"/>
  <c r="F217" i="9" s="1"/>
  <c r="I215" i="9"/>
  <c r="G215" i="9"/>
  <c r="E215" i="9"/>
  <c r="G214" i="9"/>
  <c r="E214" i="9"/>
  <c r="I210" i="9"/>
  <c r="J210" i="9" s="1"/>
  <c r="G210" i="9"/>
  <c r="H210" i="9" s="1"/>
  <c r="E210" i="9"/>
  <c r="K210" i="9" s="1"/>
  <c r="I208" i="9"/>
  <c r="J208" i="9" s="1"/>
  <c r="G208" i="9"/>
  <c r="H208" i="9" s="1"/>
  <c r="E208" i="9"/>
  <c r="F208" i="9" s="1"/>
  <c r="I207" i="9"/>
  <c r="J207" i="9" s="1"/>
  <c r="G207" i="9"/>
  <c r="H207" i="9" s="1"/>
  <c r="E207" i="9"/>
  <c r="I203" i="9"/>
  <c r="J203" i="9" s="1"/>
  <c r="G203" i="9"/>
  <c r="H203" i="9" s="1"/>
  <c r="E203" i="9"/>
  <c r="F203" i="9" s="1"/>
  <c r="I202" i="9"/>
  <c r="J202" i="9" s="1"/>
  <c r="G202" i="9"/>
  <c r="H202" i="9" s="1"/>
  <c r="I201" i="9"/>
  <c r="J201" i="9" s="1"/>
  <c r="G201" i="9"/>
  <c r="H201" i="9" s="1"/>
  <c r="E201" i="9"/>
  <c r="K201" i="9" s="1"/>
  <c r="I200" i="9"/>
  <c r="J200" i="9" s="1"/>
  <c r="G200" i="9"/>
  <c r="H200" i="9" s="1"/>
  <c r="E200" i="9"/>
  <c r="F200" i="9" s="1"/>
  <c r="I199" i="9"/>
  <c r="J199" i="9" s="1"/>
  <c r="G199" i="9"/>
  <c r="H199" i="9" s="1"/>
  <c r="I198" i="9"/>
  <c r="G198" i="9"/>
  <c r="I197" i="9"/>
  <c r="G197" i="9"/>
  <c r="H197" i="9" s="1"/>
  <c r="E197" i="9"/>
  <c r="F197" i="9" s="1"/>
  <c r="L197" i="9" s="1"/>
  <c r="I196" i="9"/>
  <c r="J196" i="9" s="1"/>
  <c r="G196" i="9"/>
  <c r="H196" i="9" s="1"/>
  <c r="E196" i="9"/>
  <c r="I195" i="9"/>
  <c r="G195" i="9"/>
  <c r="H195" i="9" s="1"/>
  <c r="E195" i="9"/>
  <c r="K195" i="9" s="1"/>
  <c r="I194" i="9"/>
  <c r="G194" i="9"/>
  <c r="I190" i="9"/>
  <c r="G190" i="9"/>
  <c r="I186" i="9"/>
  <c r="J186" i="9" s="1"/>
  <c r="J187" i="9" s="1"/>
  <c r="G27" i="10" s="1"/>
  <c r="I38" i="11" s="1"/>
  <c r="J38" i="11" s="1"/>
  <c r="G186" i="9"/>
  <c r="H186" i="9" s="1"/>
  <c r="H187" i="9" s="1"/>
  <c r="F27" i="10" s="1"/>
  <c r="G38" i="11" s="1"/>
  <c r="H38" i="11" s="1"/>
  <c r="E186" i="9"/>
  <c r="K186" i="9" s="1"/>
  <c r="I181" i="9"/>
  <c r="J181" i="9" s="1"/>
  <c r="G181" i="9"/>
  <c r="H181" i="9" s="1"/>
  <c r="E182" i="9" s="1"/>
  <c r="E181" i="9"/>
  <c r="I180" i="9"/>
  <c r="G180" i="9"/>
  <c r="H180" i="9" s="1"/>
  <c r="E180" i="9"/>
  <c r="F180" i="9" s="1"/>
  <c r="I175" i="9"/>
  <c r="J175" i="9" s="1"/>
  <c r="G175" i="9"/>
  <c r="H175" i="9" s="1"/>
  <c r="E176" i="9" s="1"/>
  <c r="F176" i="9" s="1"/>
  <c r="L176" i="9" s="1"/>
  <c r="E175" i="9"/>
  <c r="F175" i="9" s="1"/>
  <c r="L175" i="9" s="1"/>
  <c r="I173" i="9"/>
  <c r="G173" i="9"/>
  <c r="H173" i="9" s="1"/>
  <c r="E173" i="9"/>
  <c r="F173" i="9" s="1"/>
  <c r="I168" i="9"/>
  <c r="G168" i="9"/>
  <c r="H168" i="9" s="1"/>
  <c r="E169" i="9" s="1"/>
  <c r="F169" i="9" s="1"/>
  <c r="L169" i="9" s="1"/>
  <c r="E168" i="9"/>
  <c r="F168" i="9" s="1"/>
  <c r="I166" i="9"/>
  <c r="J166" i="9" s="1"/>
  <c r="G166" i="9"/>
  <c r="I161" i="9"/>
  <c r="J161" i="9" s="1"/>
  <c r="G161" i="9"/>
  <c r="H161" i="9" s="1"/>
  <c r="E161" i="9"/>
  <c r="F161" i="9" s="1"/>
  <c r="I160" i="9"/>
  <c r="J160" i="9" s="1"/>
  <c r="G160" i="9"/>
  <c r="H160" i="9" s="1"/>
  <c r="E160" i="9"/>
  <c r="K160" i="9" s="1"/>
  <c r="I158" i="9"/>
  <c r="J158" i="9" s="1"/>
  <c r="G158" i="9"/>
  <c r="H158" i="9" s="1"/>
  <c r="I153" i="9"/>
  <c r="J153" i="9" s="1"/>
  <c r="G153" i="9"/>
  <c r="H153" i="9" s="1"/>
  <c r="E153" i="9"/>
  <c r="I152" i="9"/>
  <c r="G152" i="9"/>
  <c r="H152" i="9" s="1"/>
  <c r="E152" i="9"/>
  <c r="I150" i="9"/>
  <c r="J150" i="9" s="1"/>
  <c r="G150" i="9"/>
  <c r="E150" i="9"/>
  <c r="I145" i="9"/>
  <c r="G145" i="9"/>
  <c r="H145" i="9" s="1"/>
  <c r="E145" i="9"/>
  <c r="F145" i="9" s="1"/>
  <c r="I144" i="9"/>
  <c r="G144" i="9"/>
  <c r="H144" i="9" s="1"/>
  <c r="E144" i="9"/>
  <c r="F144" i="9" s="1"/>
  <c r="I142" i="9"/>
  <c r="G142" i="9"/>
  <c r="H142" i="9" s="1"/>
  <c r="E142" i="9"/>
  <c r="F142" i="9" s="1"/>
  <c r="I137" i="9"/>
  <c r="J137" i="9" s="1"/>
  <c r="G137" i="9"/>
  <c r="H137" i="9" s="1"/>
  <c r="E137" i="9"/>
  <c r="K137" i="9" s="1"/>
  <c r="I136" i="9"/>
  <c r="J136" i="9" s="1"/>
  <c r="G136" i="9"/>
  <c r="H136" i="9" s="1"/>
  <c r="E136" i="9"/>
  <c r="F136" i="9" s="1"/>
  <c r="I134" i="9"/>
  <c r="J134" i="9" s="1"/>
  <c r="G134" i="9"/>
  <c r="H134" i="9" s="1"/>
  <c r="E134" i="9"/>
  <c r="F134" i="9" s="1"/>
  <c r="I129" i="9"/>
  <c r="J129" i="9" s="1"/>
  <c r="G129" i="9"/>
  <c r="H129" i="9" s="1"/>
  <c r="E129" i="9"/>
  <c r="F129" i="9" s="1"/>
  <c r="I128" i="9"/>
  <c r="J128" i="9" s="1"/>
  <c r="G128" i="9"/>
  <c r="H128" i="9" s="1"/>
  <c r="H131" i="9" s="1"/>
  <c r="F19" i="10" s="1"/>
  <c r="G27" i="11" s="1"/>
  <c r="H27" i="11" s="1"/>
  <c r="E128" i="9"/>
  <c r="I123" i="9"/>
  <c r="J123" i="9" s="1"/>
  <c r="G123" i="9"/>
  <c r="E123" i="9"/>
  <c r="F123" i="9" s="1"/>
  <c r="I122" i="9"/>
  <c r="G122" i="9"/>
  <c r="H122" i="9" s="1"/>
  <c r="L122" i="9" s="1"/>
  <c r="E122" i="9"/>
  <c r="I119" i="9"/>
  <c r="J119" i="9" s="1"/>
  <c r="G119" i="9"/>
  <c r="H119" i="9" s="1"/>
  <c r="E119" i="9"/>
  <c r="F119" i="9" s="1"/>
  <c r="E121" i="9" s="1"/>
  <c r="F121" i="9" s="1"/>
  <c r="L121" i="9" s="1"/>
  <c r="I114" i="9"/>
  <c r="J114" i="9" s="1"/>
  <c r="G114" i="9"/>
  <c r="H114" i="9" s="1"/>
  <c r="E114" i="9"/>
  <c r="K114" i="9" s="1"/>
  <c r="I113" i="9"/>
  <c r="G113" i="9"/>
  <c r="H113" i="9" s="1"/>
  <c r="E113" i="9"/>
  <c r="F113" i="9" s="1"/>
  <c r="I110" i="9"/>
  <c r="J110" i="9" s="1"/>
  <c r="G110" i="9"/>
  <c r="H110" i="9" s="1"/>
  <c r="E110" i="9"/>
  <c r="I105" i="9"/>
  <c r="J105" i="9" s="1"/>
  <c r="G105" i="9"/>
  <c r="H105" i="9" s="1"/>
  <c r="E105" i="9"/>
  <c r="F105" i="9" s="1"/>
  <c r="I104" i="9"/>
  <c r="G104" i="9"/>
  <c r="E104" i="9"/>
  <c r="I101" i="9"/>
  <c r="J101" i="9" s="1"/>
  <c r="G101" i="9"/>
  <c r="H101" i="9" s="1"/>
  <c r="I96" i="9"/>
  <c r="G96" i="9"/>
  <c r="E96" i="9"/>
  <c r="I95" i="9"/>
  <c r="G95" i="9"/>
  <c r="E95" i="9"/>
  <c r="I94" i="9"/>
  <c r="J94" i="9" s="1"/>
  <c r="G94" i="9"/>
  <c r="H94" i="9" s="1"/>
  <c r="I89" i="9"/>
  <c r="J89" i="9" s="1"/>
  <c r="G89" i="9"/>
  <c r="H89" i="9" s="1"/>
  <c r="E90" i="9" s="1"/>
  <c r="F90" i="9" s="1"/>
  <c r="L90" i="9" s="1"/>
  <c r="E89" i="9"/>
  <c r="K89" i="9" s="1"/>
  <c r="I88" i="9"/>
  <c r="J88" i="9" s="1"/>
  <c r="J91" i="9" s="1"/>
  <c r="G14" i="10" s="1"/>
  <c r="I20" i="11" s="1"/>
  <c r="J20" i="11" s="1"/>
  <c r="G88" i="9"/>
  <c r="H88" i="9" s="1"/>
  <c r="E88" i="9"/>
  <c r="F88" i="9" s="1"/>
  <c r="I83" i="9"/>
  <c r="G83" i="9"/>
  <c r="H83" i="9" s="1"/>
  <c r="E83" i="9"/>
  <c r="K83" i="9" s="1"/>
  <c r="I82" i="9"/>
  <c r="G82" i="9"/>
  <c r="H82" i="9" s="1"/>
  <c r="E82" i="9"/>
  <c r="F82" i="9" s="1"/>
  <c r="I77" i="9"/>
  <c r="G77" i="9"/>
  <c r="H77" i="9" s="1"/>
  <c r="E77" i="9"/>
  <c r="F77" i="9" s="1"/>
  <c r="I76" i="9"/>
  <c r="G76" i="9"/>
  <c r="E76" i="9"/>
  <c r="I75" i="9"/>
  <c r="J75" i="9" s="1"/>
  <c r="G75" i="9"/>
  <c r="H75" i="9" s="1"/>
  <c r="E75" i="9"/>
  <c r="K75" i="9" s="1"/>
  <c r="I74" i="9"/>
  <c r="J74" i="9" s="1"/>
  <c r="G74" i="9"/>
  <c r="H74" i="9" s="1"/>
  <c r="E74" i="9"/>
  <c r="F74" i="9" s="1"/>
  <c r="I73" i="9"/>
  <c r="J73" i="9" s="1"/>
  <c r="G73" i="9"/>
  <c r="H73" i="9" s="1"/>
  <c r="I72" i="9"/>
  <c r="J72" i="9" s="1"/>
  <c r="G72" i="9"/>
  <c r="H72" i="9" s="1"/>
  <c r="E72" i="9"/>
  <c r="F72" i="9" s="1"/>
  <c r="I71" i="9"/>
  <c r="J71" i="9" s="1"/>
  <c r="G71" i="9"/>
  <c r="H71" i="9" s="1"/>
  <c r="E71" i="9"/>
  <c r="I66" i="9"/>
  <c r="J66" i="9" s="1"/>
  <c r="G66" i="9"/>
  <c r="H66" i="9" s="1"/>
  <c r="E66" i="9"/>
  <c r="I65" i="9"/>
  <c r="G65" i="9"/>
  <c r="H65" i="9" s="1"/>
  <c r="E65" i="9"/>
  <c r="F65" i="9" s="1"/>
  <c r="I64" i="9"/>
  <c r="J64" i="9" s="1"/>
  <c r="G64" i="9"/>
  <c r="E64" i="9"/>
  <c r="I63" i="9"/>
  <c r="G63" i="9"/>
  <c r="E63" i="9"/>
  <c r="F63" i="9" s="1"/>
  <c r="I62" i="9"/>
  <c r="J62" i="9" s="1"/>
  <c r="G62" i="9"/>
  <c r="H62" i="9" s="1"/>
  <c r="E62" i="9"/>
  <c r="F62" i="9" s="1"/>
  <c r="L62" i="9" s="1"/>
  <c r="I61" i="9"/>
  <c r="G61" i="9"/>
  <c r="E61" i="9"/>
  <c r="K61" i="9" s="1"/>
  <c r="I59" i="9"/>
  <c r="G59" i="9"/>
  <c r="H59" i="9" s="1"/>
  <c r="E59" i="9"/>
  <c r="F59" i="9" s="1"/>
  <c r="L59" i="9" s="1"/>
  <c r="I58" i="9"/>
  <c r="G58" i="9"/>
  <c r="E58" i="9"/>
  <c r="F58" i="9" s="1"/>
  <c r="I57" i="9"/>
  <c r="J57" i="9" s="1"/>
  <c r="G57" i="9"/>
  <c r="E57" i="9"/>
  <c r="I56" i="9"/>
  <c r="G56" i="9"/>
  <c r="H56" i="9" s="1"/>
  <c r="E56" i="9"/>
  <c r="K56" i="9" s="1"/>
  <c r="I54" i="9"/>
  <c r="J54" i="9" s="1"/>
  <c r="G54" i="9"/>
  <c r="I53" i="9"/>
  <c r="G53" i="9"/>
  <c r="E53" i="9"/>
  <c r="F53" i="9" s="1"/>
  <c r="I52" i="9"/>
  <c r="G52" i="9"/>
  <c r="I47" i="9"/>
  <c r="J47" i="9" s="1"/>
  <c r="G47" i="9"/>
  <c r="H47" i="9" s="1"/>
  <c r="E47" i="9"/>
  <c r="F47" i="9" s="1"/>
  <c r="I46" i="9"/>
  <c r="J46" i="9" s="1"/>
  <c r="G46" i="9"/>
  <c r="H46" i="9" s="1"/>
  <c r="E46" i="9"/>
  <c r="K46" i="9" s="1"/>
  <c r="I45" i="9"/>
  <c r="J45" i="9" s="1"/>
  <c r="G45" i="9"/>
  <c r="H45" i="9" s="1"/>
  <c r="E45" i="9"/>
  <c r="F45" i="9" s="1"/>
  <c r="I40" i="9"/>
  <c r="J40" i="9" s="1"/>
  <c r="G40" i="9"/>
  <c r="H40" i="9" s="1"/>
  <c r="E41" i="9" s="1"/>
  <c r="F41" i="9" s="1"/>
  <c r="L41" i="9" s="1"/>
  <c r="E40" i="9"/>
  <c r="I39" i="9"/>
  <c r="J39" i="9" s="1"/>
  <c r="G39" i="9"/>
  <c r="E39" i="9"/>
  <c r="I34" i="9"/>
  <c r="G34" i="9"/>
  <c r="H34" i="9" s="1"/>
  <c r="E34" i="9"/>
  <c r="F34" i="9" s="1"/>
  <c r="I33" i="9"/>
  <c r="G33" i="9"/>
  <c r="I28" i="9"/>
  <c r="G28" i="9"/>
  <c r="H28" i="9" s="1"/>
  <c r="E29" i="9" s="1"/>
  <c r="F29" i="9" s="1"/>
  <c r="L29" i="9" s="1"/>
  <c r="E28" i="9"/>
  <c r="F28" i="9" s="1"/>
  <c r="I27" i="9"/>
  <c r="G27" i="9"/>
  <c r="I22" i="9"/>
  <c r="J22" i="9" s="1"/>
  <c r="G22" i="9"/>
  <c r="H22" i="9" s="1"/>
  <c r="E22" i="9"/>
  <c r="F22" i="9" s="1"/>
  <c r="I21" i="9"/>
  <c r="J21" i="9" s="1"/>
  <c r="G21" i="9"/>
  <c r="H21" i="9" s="1"/>
  <c r="E21" i="9"/>
  <c r="K21" i="9" s="1"/>
  <c r="I20" i="9"/>
  <c r="J20" i="9" s="1"/>
  <c r="G20" i="9"/>
  <c r="H20" i="9" s="1"/>
  <c r="E20" i="9"/>
  <c r="K20" i="9" s="1"/>
  <c r="I19" i="9"/>
  <c r="J19" i="9" s="1"/>
  <c r="G19" i="9"/>
  <c r="H19" i="9" s="1"/>
  <c r="E19" i="9"/>
  <c r="F19" i="9" s="1"/>
  <c r="I18" i="9"/>
  <c r="G18" i="9"/>
  <c r="E18" i="9"/>
  <c r="I17" i="9"/>
  <c r="G17" i="9"/>
  <c r="I12" i="9"/>
  <c r="G12" i="9"/>
  <c r="H12" i="9" s="1"/>
  <c r="E13" i="9" s="1"/>
  <c r="F13" i="9" s="1"/>
  <c r="L13" i="9" s="1"/>
  <c r="E12" i="9"/>
  <c r="F12" i="9" s="1"/>
  <c r="I11" i="9"/>
  <c r="J11" i="9" s="1"/>
  <c r="G11" i="9"/>
  <c r="H11" i="9" s="1"/>
  <c r="E11" i="9"/>
  <c r="F11" i="9" s="1"/>
  <c r="I6" i="9"/>
  <c r="G6" i="9"/>
  <c r="H6" i="9" s="1"/>
  <c r="E7" i="9" s="1"/>
  <c r="F7" i="9" s="1"/>
  <c r="L7" i="9" s="1"/>
  <c r="E6" i="9"/>
  <c r="K6" i="9" s="1"/>
  <c r="I5" i="9"/>
  <c r="J5" i="9" s="1"/>
  <c r="G5" i="9"/>
  <c r="H5" i="9" s="1"/>
  <c r="E5" i="9"/>
  <c r="F5" i="9" s="1"/>
  <c r="F100" i="5"/>
  <c r="K100" i="5" s="1"/>
  <c r="M99" i="5"/>
  <c r="N99" i="5" s="1"/>
  <c r="AC99" i="5" s="1"/>
  <c r="F97" i="5"/>
  <c r="K97" i="5" s="1"/>
  <c r="M96" i="5"/>
  <c r="N96" i="5" s="1"/>
  <c r="V96" i="5" s="1"/>
  <c r="F94" i="5"/>
  <c r="K94" i="5" s="1"/>
  <c r="M93" i="5"/>
  <c r="N93" i="5" s="1"/>
  <c r="V93" i="5" s="1"/>
  <c r="F91" i="5"/>
  <c r="K91" i="5" s="1"/>
  <c r="F90" i="5"/>
  <c r="K90" i="5" s="1"/>
  <c r="M89" i="5"/>
  <c r="N89" i="5"/>
  <c r="AC89" i="5"/>
  <c r="M88" i="5"/>
  <c r="N88" i="5" s="1"/>
  <c r="X88" i="5" s="1"/>
  <c r="F86" i="5"/>
  <c r="K86" i="5" s="1"/>
  <c r="F85" i="5"/>
  <c r="K85" i="5" s="1"/>
  <c r="M84" i="5"/>
  <c r="N84" i="5" s="1"/>
  <c r="AC84" i="5" s="1"/>
  <c r="M83" i="5"/>
  <c r="N83" i="5"/>
  <c r="X83" i="5"/>
  <c r="F81" i="5"/>
  <c r="K81" i="5" s="1"/>
  <c r="F80" i="5"/>
  <c r="K80" i="5" s="1"/>
  <c r="M79" i="5"/>
  <c r="N79" i="5"/>
  <c r="AC79" i="5"/>
  <c r="M78" i="5"/>
  <c r="N78" i="5" s="1"/>
  <c r="X78" i="5" s="1"/>
  <c r="F76" i="5"/>
  <c r="K76" i="5" s="1"/>
  <c r="F75" i="5"/>
  <c r="K75" i="5" s="1"/>
  <c r="M74" i="5"/>
  <c r="N74" i="5"/>
  <c r="AC74" i="5"/>
  <c r="M73" i="5"/>
  <c r="N73" i="5" s="1"/>
  <c r="X73" i="5" s="1"/>
  <c r="F71" i="5"/>
  <c r="K71" i="5" s="1"/>
  <c r="M70" i="5"/>
  <c r="N70" i="5" s="1"/>
  <c r="V70" i="5" s="1"/>
  <c r="F68" i="5"/>
  <c r="K68" i="5" s="1"/>
  <c r="F67" i="5"/>
  <c r="K67" i="5" s="1"/>
  <c r="M66" i="5"/>
  <c r="N66" i="5" s="1"/>
  <c r="AD66" i="5" s="1"/>
  <c r="M65" i="5"/>
  <c r="N65" i="5" s="1"/>
  <c r="X65" i="5" s="1"/>
  <c r="F63" i="5"/>
  <c r="K63" i="5"/>
  <c r="F62" i="5"/>
  <c r="K62" i="5"/>
  <c r="M61" i="5"/>
  <c r="N61" i="5"/>
  <c r="AD61" i="5"/>
  <c r="M60" i="5"/>
  <c r="N60" i="5" s="1"/>
  <c r="X60" i="5" s="1"/>
  <c r="F58" i="5"/>
  <c r="K58" i="5"/>
  <c r="F57" i="5"/>
  <c r="K57" i="5" s="1"/>
  <c r="M56" i="5"/>
  <c r="N56" i="5"/>
  <c r="AD56" i="5"/>
  <c r="M55" i="5"/>
  <c r="N55" i="5"/>
  <c r="X55" i="5"/>
  <c r="F53" i="5"/>
  <c r="K53" i="5" s="1"/>
  <c r="F52" i="5"/>
  <c r="K52" i="5" s="1"/>
  <c r="M51" i="5"/>
  <c r="N51" i="5"/>
  <c r="AC51" i="5" s="1"/>
  <c r="M50" i="5"/>
  <c r="N50" i="5" s="1"/>
  <c r="X50" i="5" s="1"/>
  <c r="F48" i="5"/>
  <c r="K48" i="5" s="1"/>
  <c r="M47" i="5"/>
  <c r="N47" i="5" s="1"/>
  <c r="Z47" i="5" s="1"/>
  <c r="F45" i="5"/>
  <c r="K45" i="5" s="1"/>
  <c r="M44" i="5"/>
  <c r="N44" i="5" s="1"/>
  <c r="V44" i="5" s="1"/>
  <c r="F42" i="5"/>
  <c r="K42" i="5" s="1"/>
  <c r="F41" i="5"/>
  <c r="K41" i="5" s="1"/>
  <c r="F40" i="5"/>
  <c r="K40" i="5" s="1"/>
  <c r="F39" i="5"/>
  <c r="K39" i="5" s="1"/>
  <c r="F38" i="5"/>
  <c r="K38" i="5" s="1"/>
  <c r="F37" i="5"/>
  <c r="K37" i="5" s="1"/>
  <c r="M36" i="5"/>
  <c r="N36" i="5"/>
  <c r="V36" i="5"/>
  <c r="M35" i="5"/>
  <c r="N35" i="5"/>
  <c r="X35" i="5"/>
  <c r="M34" i="5"/>
  <c r="N34" i="5"/>
  <c r="V34" i="5"/>
  <c r="M33" i="5"/>
  <c r="N33" i="5"/>
  <c r="AB33" i="5"/>
  <c r="M32" i="5"/>
  <c r="N32" i="5"/>
  <c r="AA32" i="5"/>
  <c r="M31" i="5"/>
  <c r="N31" i="5"/>
  <c r="Z31" i="5"/>
  <c r="M30" i="5"/>
  <c r="N30" i="5" s="1"/>
  <c r="Y30" i="5" s="1"/>
  <c r="F28" i="5"/>
  <c r="K28" i="5" s="1"/>
  <c r="F27" i="5"/>
  <c r="K27" i="5"/>
  <c r="M26" i="5"/>
  <c r="N26" i="5"/>
  <c r="V26" i="5"/>
  <c r="M25" i="5"/>
  <c r="N25" i="5"/>
  <c r="X25" i="5"/>
  <c r="F23" i="5"/>
  <c r="K23" i="5" s="1"/>
  <c r="M22" i="5"/>
  <c r="N22" i="5" s="1"/>
  <c r="V22" i="5" s="1"/>
  <c r="F20" i="5"/>
  <c r="K20" i="5" s="1"/>
  <c r="M19" i="5"/>
  <c r="N19" i="5" s="1"/>
  <c r="V19" i="5" s="1"/>
  <c r="F17" i="5"/>
  <c r="K17" i="5" s="1"/>
  <c r="M16" i="5"/>
  <c r="N16" i="5" s="1"/>
  <c r="V16" i="5" s="1"/>
  <c r="F14" i="5"/>
  <c r="K14" i="5" s="1"/>
  <c r="F13" i="5"/>
  <c r="K13" i="5"/>
  <c r="M12" i="5"/>
  <c r="N12" i="5"/>
  <c r="V12" i="5"/>
  <c r="M11" i="5"/>
  <c r="N11" i="5" s="1"/>
  <c r="X11" i="5" s="1"/>
  <c r="F9" i="5"/>
  <c r="K9" i="5" s="1"/>
  <c r="M8" i="5"/>
  <c r="N8" i="5" s="1"/>
  <c r="V8" i="5" s="1"/>
  <c r="F6" i="5"/>
  <c r="K6" i="5" s="1"/>
  <c r="M5" i="5"/>
  <c r="N5" i="5" s="1"/>
  <c r="V5" i="5" s="1"/>
  <c r="E101" i="9"/>
  <c r="E94" i="9"/>
  <c r="E16" i="11"/>
  <c r="E15" i="11"/>
  <c r="F15" i="11" s="1"/>
  <c r="E33" i="9"/>
  <c r="E27" i="9"/>
  <c r="F27" i="9" s="1"/>
  <c r="E73" i="9"/>
  <c r="F73" i="9" s="1"/>
  <c r="E202" i="9"/>
  <c r="E199" i="9"/>
  <c r="E198" i="9"/>
  <c r="E194" i="9"/>
  <c r="E190" i="9"/>
  <c r="E17" i="9"/>
  <c r="E52" i="9"/>
  <c r="F52" i="9" s="1"/>
  <c r="E54" i="9"/>
  <c r="E158" i="9"/>
  <c r="E32" i="11"/>
  <c r="E166" i="9"/>
  <c r="I214" i="9"/>
  <c r="H216" i="9"/>
  <c r="J216" i="9"/>
  <c r="F215" i="9"/>
  <c r="E216" i="9" s="1"/>
  <c r="F216" i="9" s="1"/>
  <c r="H215" i="9"/>
  <c r="J215" i="9"/>
  <c r="L215" i="9" s="1"/>
  <c r="K215" i="9"/>
  <c r="F214" i="9"/>
  <c r="H214" i="9"/>
  <c r="F210" i="9"/>
  <c r="H209" i="9"/>
  <c r="J209" i="9"/>
  <c r="H198" i="9"/>
  <c r="J198" i="9"/>
  <c r="J197" i="9"/>
  <c r="K197" i="9"/>
  <c r="J195" i="9"/>
  <c r="H194" i="9"/>
  <c r="J194" i="9"/>
  <c r="H190" i="9"/>
  <c r="H191" i="9" s="1"/>
  <c r="F28" i="10" s="1"/>
  <c r="G39" i="11" s="1"/>
  <c r="H39" i="11" s="1"/>
  <c r="J190" i="9"/>
  <c r="J191" i="9" s="1"/>
  <c r="G28" i="10" s="1"/>
  <c r="I39" i="11" s="1"/>
  <c r="J39" i="11" s="1"/>
  <c r="F186" i="9"/>
  <c r="F187" i="9" s="1"/>
  <c r="H182" i="9"/>
  <c r="J182" i="9"/>
  <c r="F181" i="9"/>
  <c r="J180" i="9"/>
  <c r="H176" i="9"/>
  <c r="J176" i="9"/>
  <c r="H174" i="9"/>
  <c r="J174" i="9"/>
  <c r="J173" i="9"/>
  <c r="K173" i="9"/>
  <c r="H169" i="9"/>
  <c r="J169" i="9"/>
  <c r="J168" i="9"/>
  <c r="H167" i="9"/>
  <c r="J167" i="9"/>
  <c r="H166" i="9"/>
  <c r="H162" i="9"/>
  <c r="J162" i="9"/>
  <c r="H159" i="9"/>
  <c r="J159" i="9"/>
  <c r="H154" i="9"/>
  <c r="J154" i="9"/>
  <c r="F153" i="9"/>
  <c r="J152" i="9"/>
  <c r="H151" i="9"/>
  <c r="J151" i="9"/>
  <c r="H150" i="9"/>
  <c r="H146" i="9"/>
  <c r="J146" i="9"/>
  <c r="J145" i="9"/>
  <c r="J144" i="9"/>
  <c r="K144" i="9"/>
  <c r="H143" i="9"/>
  <c r="J143" i="9"/>
  <c r="J142" i="9"/>
  <c r="K142" i="9"/>
  <c r="H138" i="9"/>
  <c r="J138" i="9"/>
  <c r="H135" i="9"/>
  <c r="J135" i="9"/>
  <c r="H130" i="9"/>
  <c r="J130" i="9"/>
  <c r="H124" i="9"/>
  <c r="J124" i="9"/>
  <c r="H123" i="9"/>
  <c r="F122" i="9"/>
  <c r="J122" i="9"/>
  <c r="K122" i="9"/>
  <c r="H121" i="9"/>
  <c r="J121" i="9"/>
  <c r="H120" i="9"/>
  <c r="J120" i="9"/>
  <c r="H115" i="9"/>
  <c r="J115" i="9"/>
  <c r="J113" i="9"/>
  <c r="H112" i="9"/>
  <c r="J112" i="9"/>
  <c r="H111" i="9"/>
  <c r="J111" i="9"/>
  <c r="F110" i="9"/>
  <c r="E112" i="9" s="1"/>
  <c r="F112" i="9" s="1"/>
  <c r="L112" i="9" s="1"/>
  <c r="H106" i="9"/>
  <c r="J106" i="9"/>
  <c r="H104" i="9"/>
  <c r="J104" i="9"/>
  <c r="H103" i="9"/>
  <c r="J103" i="9"/>
  <c r="H102" i="9"/>
  <c r="J102" i="9"/>
  <c r="H97" i="9"/>
  <c r="J97" i="9"/>
  <c r="F96" i="9"/>
  <c r="H96" i="9"/>
  <c r="J96" i="9"/>
  <c r="K96" i="9"/>
  <c r="L96" i="9"/>
  <c r="F95" i="9"/>
  <c r="H95" i="9"/>
  <c r="J95" i="9"/>
  <c r="K95" i="9"/>
  <c r="H90" i="9"/>
  <c r="J90" i="9"/>
  <c r="H84" i="9"/>
  <c r="J84" i="9"/>
  <c r="J83" i="9"/>
  <c r="J82" i="9"/>
  <c r="K82" i="9"/>
  <c r="E78" i="9"/>
  <c r="F78" i="9" s="1"/>
  <c r="L78" i="9" s="1"/>
  <c r="H78" i="9"/>
  <c r="J78" i="9"/>
  <c r="J77" i="9"/>
  <c r="F76" i="9"/>
  <c r="H76" i="9"/>
  <c r="J76" i="9"/>
  <c r="K76" i="9"/>
  <c r="H67" i="9"/>
  <c r="J67" i="9"/>
  <c r="J65" i="9"/>
  <c r="F64" i="9"/>
  <c r="H64" i="9"/>
  <c r="K64" i="9"/>
  <c r="H63" i="9"/>
  <c r="J63" i="9"/>
  <c r="F61" i="9"/>
  <c r="H61" i="9"/>
  <c r="J61" i="9"/>
  <c r="J59" i="9"/>
  <c r="K59" i="9"/>
  <c r="H58" i="9"/>
  <c r="J58" i="9"/>
  <c r="K58" i="9"/>
  <c r="H57" i="9"/>
  <c r="J56" i="9"/>
  <c r="H55" i="9"/>
  <c r="J55" i="9"/>
  <c r="H54" i="9"/>
  <c r="H53" i="9"/>
  <c r="J53" i="9"/>
  <c r="K53" i="9"/>
  <c r="H52" i="9"/>
  <c r="J52" i="9"/>
  <c r="K52" i="9"/>
  <c r="L52" i="9"/>
  <c r="H48" i="9"/>
  <c r="J48" i="9"/>
  <c r="H41" i="9"/>
  <c r="J41" i="9"/>
  <c r="F39" i="9"/>
  <c r="H39" i="9"/>
  <c r="H42" i="9" s="1"/>
  <c r="F9" i="10" s="1"/>
  <c r="G13" i="11" s="1"/>
  <c r="H13" i="11" s="1"/>
  <c r="H35" i="9"/>
  <c r="J35" i="9"/>
  <c r="J34" i="9"/>
  <c r="H33" i="9"/>
  <c r="J33" i="9"/>
  <c r="H29" i="9"/>
  <c r="J29" i="9"/>
  <c r="J28" i="9"/>
  <c r="K28" i="9"/>
  <c r="H27" i="9"/>
  <c r="J27" i="9"/>
  <c r="H23" i="9"/>
  <c r="J23" i="9"/>
  <c r="F18" i="9"/>
  <c r="H18" i="9"/>
  <c r="J18" i="9"/>
  <c r="K18" i="9"/>
  <c r="L18" i="9"/>
  <c r="H17" i="9"/>
  <c r="J17" i="9"/>
  <c r="H13" i="9"/>
  <c r="J13" i="9"/>
  <c r="J12" i="9"/>
  <c r="K12" i="9"/>
  <c r="H7" i="9"/>
  <c r="J7" i="9"/>
  <c r="J6" i="9"/>
  <c r="J32" i="11"/>
  <c r="J22" i="11"/>
  <c r="K22" i="11"/>
  <c r="H21" i="11"/>
  <c r="H16" i="11"/>
  <c r="F5" i="11"/>
  <c r="H5" i="11"/>
  <c r="K19" i="9" l="1"/>
  <c r="L74" i="9"/>
  <c r="K21" i="11"/>
  <c r="F20" i="9"/>
  <c r="L20" i="9" s="1"/>
  <c r="K74" i="9"/>
  <c r="F75" i="9"/>
  <c r="H163" i="9"/>
  <c r="F23" i="10" s="1"/>
  <c r="G34" i="11" s="1"/>
  <c r="H34" i="11" s="1"/>
  <c r="L47" i="9"/>
  <c r="L203" i="9"/>
  <c r="E115" i="9"/>
  <c r="F115" i="9" s="1"/>
  <c r="L115" i="9" s="1"/>
  <c r="K134" i="9"/>
  <c r="L153" i="9"/>
  <c r="K34" i="9"/>
  <c r="L28" i="9"/>
  <c r="F30" i="11"/>
  <c r="L30" i="11" s="1"/>
  <c r="F137" i="9"/>
  <c r="L137" i="9" s="1"/>
  <c r="K180" i="9"/>
  <c r="L12" i="9"/>
  <c r="J170" i="9"/>
  <c r="G24" i="10" s="1"/>
  <c r="I35" i="11" s="1"/>
  <c r="J35" i="11" s="1"/>
  <c r="L88" i="9"/>
  <c r="F114" i="9"/>
  <c r="K119" i="9"/>
  <c r="L11" i="9"/>
  <c r="K65" i="9"/>
  <c r="K221" i="9"/>
  <c r="J183" i="9"/>
  <c r="G26" i="10" s="1"/>
  <c r="I37" i="11" s="1"/>
  <c r="J37" i="11" s="1"/>
  <c r="L145" i="9"/>
  <c r="F56" i="9"/>
  <c r="L56" i="9" s="1"/>
  <c r="K181" i="9"/>
  <c r="K28" i="11"/>
  <c r="F6" i="9"/>
  <c r="K105" i="9"/>
  <c r="K39" i="9"/>
  <c r="K5" i="11"/>
  <c r="F89" i="9"/>
  <c r="L89" i="9" s="1"/>
  <c r="K203" i="9"/>
  <c r="K57" i="9"/>
  <c r="K152" i="9"/>
  <c r="H183" i="9"/>
  <c r="F26" i="10" s="1"/>
  <c r="G37" i="11" s="1"/>
  <c r="H37" i="11" s="1"/>
  <c r="L186" i="9"/>
  <c r="H125" i="9"/>
  <c r="F18" i="10" s="1"/>
  <c r="G26" i="11" s="1"/>
  <c r="H26" i="11" s="1"/>
  <c r="K71" i="9"/>
  <c r="K110" i="9"/>
  <c r="K153" i="9"/>
  <c r="L72" i="9"/>
  <c r="K113" i="9"/>
  <c r="F201" i="9"/>
  <c r="L201" i="9" s="1"/>
  <c r="F160" i="9"/>
  <c r="L160" i="9" s="1"/>
  <c r="L65" i="9"/>
  <c r="K73" i="9"/>
  <c r="K161" i="9"/>
  <c r="L181" i="9"/>
  <c r="K47" i="9"/>
  <c r="K11" i="9"/>
  <c r="K27" i="9"/>
  <c r="H116" i="9"/>
  <c r="F17" i="10" s="1"/>
  <c r="G25" i="11" s="1"/>
  <c r="H25" i="11" s="1"/>
  <c r="K7" i="11"/>
  <c r="L22" i="11"/>
  <c r="F28" i="11"/>
  <c r="J7" i="11"/>
  <c r="K15" i="11"/>
  <c r="F196" i="9"/>
  <c r="K196" i="9"/>
  <c r="H211" i="9"/>
  <c r="F30" i="10" s="1"/>
  <c r="L208" i="9"/>
  <c r="F190" i="9"/>
  <c r="K190" i="9"/>
  <c r="L168" i="9"/>
  <c r="F199" i="9"/>
  <c r="L199" i="9" s="1"/>
  <c r="K199" i="9"/>
  <c r="L173" i="9"/>
  <c r="E174" i="9"/>
  <c r="F174" i="9" s="1"/>
  <c r="L174" i="9" s="1"/>
  <c r="F57" i="9"/>
  <c r="L57" i="9" s="1"/>
  <c r="K104" i="9"/>
  <c r="F104" i="9"/>
  <c r="L104" i="9" s="1"/>
  <c r="F128" i="9"/>
  <c r="L128" i="9" s="1"/>
  <c r="K128" i="9"/>
  <c r="K150" i="9"/>
  <c r="F150" i="9"/>
  <c r="E151" i="9" s="1"/>
  <c r="F151" i="9" s="1"/>
  <c r="L151" i="9" s="1"/>
  <c r="K202" i="9"/>
  <c r="F202" i="9"/>
  <c r="L202" i="9" s="1"/>
  <c r="J214" i="9"/>
  <c r="J218" i="9" s="1"/>
  <c r="G31" i="10" s="1"/>
  <c r="K214" i="9"/>
  <c r="F166" i="9"/>
  <c r="K166" i="9"/>
  <c r="J116" i="9"/>
  <c r="G17" i="10" s="1"/>
  <c r="I25" i="11" s="1"/>
  <c r="J25" i="11" s="1"/>
  <c r="K101" i="9"/>
  <c r="F101" i="9"/>
  <c r="L114" i="9"/>
  <c r="E143" i="9"/>
  <c r="F143" i="9" s="1"/>
  <c r="L142" i="9"/>
  <c r="E55" i="9"/>
  <c r="F55" i="9" s="1"/>
  <c r="L55" i="9" s="1"/>
  <c r="L53" i="9"/>
  <c r="H107" i="9"/>
  <c r="F16" i="10" s="1"/>
  <c r="G24" i="11" s="1"/>
  <c r="H24" i="11" s="1"/>
  <c r="H85" i="9"/>
  <c r="F13" i="10" s="1"/>
  <c r="G19" i="11" s="1"/>
  <c r="H19" i="11" s="1"/>
  <c r="H170" i="9"/>
  <c r="F24" i="10" s="1"/>
  <c r="G35" i="11" s="1"/>
  <c r="H35" i="11" s="1"/>
  <c r="F158" i="9"/>
  <c r="K158" i="9"/>
  <c r="L27" i="9"/>
  <c r="F40" i="9"/>
  <c r="L40" i="9" s="1"/>
  <c r="K40" i="9"/>
  <c r="F33" i="9"/>
  <c r="L33" i="9" s="1"/>
  <c r="K33" i="9"/>
  <c r="L15" i="11"/>
  <c r="F194" i="9"/>
  <c r="L194" i="9" s="1"/>
  <c r="K194" i="9"/>
  <c r="K207" i="9"/>
  <c r="F207" i="9"/>
  <c r="L207" i="9" s="1"/>
  <c r="F66" i="9"/>
  <c r="K66" i="9"/>
  <c r="F32" i="11"/>
  <c r="L32" i="11" s="1"/>
  <c r="K32" i="11"/>
  <c r="L210" i="9"/>
  <c r="K16" i="11"/>
  <c r="F16" i="11"/>
  <c r="L16" i="11" s="1"/>
  <c r="H8" i="9"/>
  <c r="F4" i="10" s="1"/>
  <c r="G8" i="11" s="1"/>
  <c r="H8" i="11" s="1"/>
  <c r="F198" i="9"/>
  <c r="L198" i="9" s="1"/>
  <c r="K198" i="9"/>
  <c r="E135" i="9"/>
  <c r="F135" i="9" s="1"/>
  <c r="L135" i="9" s="1"/>
  <c r="L134" i="9"/>
  <c r="F54" i="9"/>
  <c r="L54" i="9" s="1"/>
  <c r="K54" i="9"/>
  <c r="F17" i="9"/>
  <c r="L17" i="9" s="1"/>
  <c r="K17" i="9"/>
  <c r="K94" i="9"/>
  <c r="F94" i="9"/>
  <c r="L94" i="9" s="1"/>
  <c r="L22" i="9"/>
  <c r="J85" i="9"/>
  <c r="G13" i="10" s="1"/>
  <c r="I19" i="11" s="1"/>
  <c r="J19" i="11" s="1"/>
  <c r="J30" i="9"/>
  <c r="G7" i="10" s="1"/>
  <c r="I11" i="11" s="1"/>
  <c r="J11" i="11" s="1"/>
  <c r="F83" i="9"/>
  <c r="L83" i="9" s="1"/>
  <c r="F152" i="9"/>
  <c r="L152" i="9" s="1"/>
  <c r="K175" i="9"/>
  <c r="K6" i="11"/>
  <c r="J14" i="9"/>
  <c r="G5" i="10" s="1"/>
  <c r="I9" i="11" s="1"/>
  <c r="J9" i="11" s="1"/>
  <c r="K217" i="9"/>
  <c r="H14" i="9"/>
  <c r="F5" i="10" s="1"/>
  <c r="G9" i="11" s="1"/>
  <c r="H9" i="11" s="1"/>
  <c r="K45" i="9"/>
  <c r="K129" i="9"/>
  <c r="K88" i="9"/>
  <c r="K208" i="9"/>
  <c r="K145" i="9"/>
  <c r="K200" i="9"/>
  <c r="K22" i="9"/>
  <c r="F46" i="9"/>
  <c r="L46" i="9" s="1"/>
  <c r="K77" i="9"/>
  <c r="K168" i="9"/>
  <c r="F21" i="9"/>
  <c r="L21" i="9" s="1"/>
  <c r="K62" i="9"/>
  <c r="F71" i="9"/>
  <c r="L71" i="9" s="1"/>
  <c r="F195" i="9"/>
  <c r="L195" i="9" s="1"/>
  <c r="J107" i="9"/>
  <c r="G16" i="10" s="1"/>
  <c r="I24" i="11" s="1"/>
  <c r="J24" i="11" s="1"/>
  <c r="K123" i="9"/>
  <c r="J177" i="9"/>
  <c r="G25" i="10" s="1"/>
  <c r="I36" i="11" s="1"/>
  <c r="J36" i="11" s="1"/>
  <c r="K63" i="9"/>
  <c r="K72" i="9"/>
  <c r="L113" i="9"/>
  <c r="H98" i="9"/>
  <c r="F15" i="10" s="1"/>
  <c r="G23" i="11" s="1"/>
  <c r="H23" i="11" s="1"/>
  <c r="J42" i="9"/>
  <c r="G9" i="10" s="1"/>
  <c r="I13" i="11" s="1"/>
  <c r="J13" i="11" s="1"/>
  <c r="L28" i="11"/>
  <c r="L21" i="11"/>
  <c r="L7" i="11"/>
  <c r="L5" i="11"/>
  <c r="H177" i="9"/>
  <c r="F25" i="10" s="1"/>
  <c r="G36" i="11" s="1"/>
  <c r="H36" i="11" s="1"/>
  <c r="H155" i="9"/>
  <c r="F22" i="10" s="1"/>
  <c r="G33" i="11" s="1"/>
  <c r="H33" i="11" s="1"/>
  <c r="J147" i="9"/>
  <c r="G21" i="10" s="1"/>
  <c r="I31" i="11" s="1"/>
  <c r="J31" i="11" s="1"/>
  <c r="H147" i="9"/>
  <c r="F21" i="10" s="1"/>
  <c r="G31" i="11" s="1"/>
  <c r="H31" i="11" s="1"/>
  <c r="L136" i="9"/>
  <c r="J139" i="9"/>
  <c r="G20" i="10" s="1"/>
  <c r="I29" i="11" s="1"/>
  <c r="J29" i="11" s="1"/>
  <c r="E124" i="9"/>
  <c r="F124" i="9" s="1"/>
  <c r="L124" i="9" s="1"/>
  <c r="J125" i="9"/>
  <c r="G18" i="10" s="1"/>
  <c r="I26" i="11" s="1"/>
  <c r="J26" i="11" s="1"/>
  <c r="E106" i="9"/>
  <c r="E84" i="9"/>
  <c r="F84" i="9" s="1"/>
  <c r="L84" i="9" s="1"/>
  <c r="E48" i="9"/>
  <c r="F48" i="9" s="1"/>
  <c r="L48" i="9" s="1"/>
  <c r="H36" i="9"/>
  <c r="J36" i="9"/>
  <c r="G8" i="10" s="1"/>
  <c r="I12" i="11" s="1"/>
  <c r="J12" i="11" s="1"/>
  <c r="H30" i="9"/>
  <c r="F7" i="10" s="1"/>
  <c r="G11" i="11" s="1"/>
  <c r="H11" i="11" s="1"/>
  <c r="L221" i="9"/>
  <c r="H222" i="9"/>
  <c r="F32" i="10" s="1"/>
  <c r="G60" i="9" s="1"/>
  <c r="H60" i="9" s="1"/>
  <c r="E67" i="9" s="1"/>
  <c r="F67" i="9" s="1"/>
  <c r="L67" i="9" s="1"/>
  <c r="E32" i="10"/>
  <c r="E60" i="9" s="1"/>
  <c r="L217" i="9"/>
  <c r="H218" i="9"/>
  <c r="F31" i="10" s="1"/>
  <c r="F218" i="9"/>
  <c r="E31" i="10" s="1"/>
  <c r="K216" i="9"/>
  <c r="J211" i="9"/>
  <c r="G30" i="10" s="1"/>
  <c r="E209" i="9"/>
  <c r="F209" i="9" s="1"/>
  <c r="L209" i="9" s="1"/>
  <c r="J204" i="9"/>
  <c r="G29" i="10" s="1"/>
  <c r="I40" i="11" s="1"/>
  <c r="J40" i="11" s="1"/>
  <c r="H204" i="9"/>
  <c r="F29" i="10" s="1"/>
  <c r="G40" i="11" s="1"/>
  <c r="H40" i="11" s="1"/>
  <c r="L200" i="9"/>
  <c r="L196" i="9"/>
  <c r="L190" i="9"/>
  <c r="F191" i="9"/>
  <c r="E27" i="10"/>
  <c r="E38" i="11" s="1"/>
  <c r="L187" i="9"/>
  <c r="F182" i="9"/>
  <c r="L182" i="9" s="1"/>
  <c r="K182" i="9"/>
  <c r="L180" i="9"/>
  <c r="K169" i="9"/>
  <c r="J163" i="9"/>
  <c r="G23" i="10" s="1"/>
  <c r="I34" i="11" s="1"/>
  <c r="J34" i="11" s="1"/>
  <c r="L161" i="9"/>
  <c r="E162" i="9"/>
  <c r="F162" i="9" s="1"/>
  <c r="L162" i="9" s="1"/>
  <c r="J155" i="9"/>
  <c r="G22" i="10" s="1"/>
  <c r="I33" i="11" s="1"/>
  <c r="J33" i="11" s="1"/>
  <c r="E154" i="9"/>
  <c r="K154" i="9" s="1"/>
  <c r="E146" i="9"/>
  <c r="F146" i="9" s="1"/>
  <c r="L146" i="9" s="1"/>
  <c r="L144" i="9"/>
  <c r="L143" i="9"/>
  <c r="E138" i="9"/>
  <c r="F138" i="9" s="1"/>
  <c r="L138" i="9" s="1"/>
  <c r="H139" i="9"/>
  <c r="F20" i="10" s="1"/>
  <c r="G29" i="11" s="1"/>
  <c r="H29" i="11" s="1"/>
  <c r="K136" i="9"/>
  <c r="J131" i="9"/>
  <c r="G19" i="10" s="1"/>
  <c r="I27" i="11" s="1"/>
  <c r="J27" i="11" s="1"/>
  <c r="L129" i="9"/>
  <c r="E130" i="9"/>
  <c r="L123" i="9"/>
  <c r="K124" i="9"/>
  <c r="L119" i="9"/>
  <c r="E120" i="9"/>
  <c r="F120" i="9" s="1"/>
  <c r="L110" i="9"/>
  <c r="E111" i="9"/>
  <c r="F111" i="9" s="1"/>
  <c r="L105" i="9"/>
  <c r="J98" i="9"/>
  <c r="G15" i="10" s="1"/>
  <c r="I23" i="11" s="1"/>
  <c r="J23" i="11" s="1"/>
  <c r="E97" i="9"/>
  <c r="F97" i="9" s="1"/>
  <c r="L97" i="9" s="1"/>
  <c r="L95" i="9"/>
  <c r="H91" i="9"/>
  <c r="F14" i="10" s="1"/>
  <c r="G20" i="11" s="1"/>
  <c r="H20" i="11" s="1"/>
  <c r="F91" i="9"/>
  <c r="L82" i="9"/>
  <c r="L77" i="9"/>
  <c r="L76" i="9"/>
  <c r="L75" i="9"/>
  <c r="L73" i="9"/>
  <c r="J79" i="9"/>
  <c r="G12" i="10" s="1"/>
  <c r="I18" i="11" s="1"/>
  <c r="J18" i="11" s="1"/>
  <c r="H79" i="9"/>
  <c r="F12" i="10" s="1"/>
  <c r="G18" i="11" s="1"/>
  <c r="H18" i="11" s="1"/>
  <c r="L66" i="9"/>
  <c r="L64" i="9"/>
  <c r="L63" i="9"/>
  <c r="L61" i="9"/>
  <c r="J68" i="9"/>
  <c r="G11" i="10" s="1"/>
  <c r="I17" i="11" s="1"/>
  <c r="J17" i="11" s="1"/>
  <c r="L58" i="9"/>
  <c r="J49" i="9"/>
  <c r="G10" i="10" s="1"/>
  <c r="I14" i="11" s="1"/>
  <c r="J14" i="11" s="1"/>
  <c r="H49" i="9"/>
  <c r="F10" i="10" s="1"/>
  <c r="G14" i="11" s="1"/>
  <c r="H14" i="11" s="1"/>
  <c r="L45" i="9"/>
  <c r="L39" i="9"/>
  <c r="L34" i="9"/>
  <c r="E35" i="9"/>
  <c r="F35" i="9" s="1"/>
  <c r="L35" i="9" s="1"/>
  <c r="F30" i="9"/>
  <c r="E7" i="10" s="1"/>
  <c r="E11" i="11" s="1"/>
  <c r="E23" i="9"/>
  <c r="F23" i="9" s="1"/>
  <c r="L23" i="9" s="1"/>
  <c r="J24" i="9"/>
  <c r="G6" i="10" s="1"/>
  <c r="I10" i="11" s="1"/>
  <c r="J10" i="11" s="1"/>
  <c r="L19" i="9"/>
  <c r="H24" i="9"/>
  <c r="F6" i="10" s="1"/>
  <c r="G10" i="11" s="1"/>
  <c r="H10" i="11" s="1"/>
  <c r="F14" i="9"/>
  <c r="L6" i="9"/>
  <c r="L5" i="9"/>
  <c r="J8" i="9"/>
  <c r="G4" i="10" s="1"/>
  <c r="I8" i="11" s="1"/>
  <c r="J8" i="11" s="1"/>
  <c r="K5" i="9"/>
  <c r="F8" i="9"/>
  <c r="E4" i="10" s="1"/>
  <c r="E8" i="11" s="1"/>
  <c r="L216" i="9"/>
  <c r="K176" i="9"/>
  <c r="K143" i="9"/>
  <c r="K121" i="9"/>
  <c r="K112" i="9"/>
  <c r="K90" i="9"/>
  <c r="K78" i="9"/>
  <c r="K41" i="9"/>
  <c r="F8" i="10"/>
  <c r="G12" i="11" s="1"/>
  <c r="H12" i="11" s="1"/>
  <c r="K29" i="9"/>
  <c r="K13" i="9"/>
  <c r="K7" i="9"/>
  <c r="F79" i="9" l="1"/>
  <c r="E12" i="10" s="1"/>
  <c r="L14" i="9"/>
  <c r="F24" i="9"/>
  <c r="E6" i="10" s="1"/>
  <c r="K23" i="9"/>
  <c r="F42" i="9"/>
  <c r="L42" i="9" s="1"/>
  <c r="K55" i="9"/>
  <c r="K174" i="9"/>
  <c r="K115" i="9"/>
  <c r="F183" i="9"/>
  <c r="L183" i="9" s="1"/>
  <c r="F211" i="9"/>
  <c r="E30" i="10" s="1"/>
  <c r="H30" i="10" s="1"/>
  <c r="K48" i="9"/>
  <c r="F177" i="9"/>
  <c r="L177" i="9" s="1"/>
  <c r="J51" i="11"/>
  <c r="I7" i="12" s="1"/>
  <c r="J7" i="12" s="1"/>
  <c r="I6" i="12" s="1"/>
  <c r="J6" i="12" s="1"/>
  <c r="I5" i="12" s="1"/>
  <c r="K11" i="11"/>
  <c r="F11" i="11"/>
  <c r="L11" i="11" s="1"/>
  <c r="F36" i="9"/>
  <c r="E8" i="10" s="1"/>
  <c r="E12" i="11" s="1"/>
  <c r="F139" i="9"/>
  <c r="E20" i="10" s="1"/>
  <c r="E29" i="11" s="1"/>
  <c r="E159" i="9"/>
  <c r="L158" i="9"/>
  <c r="E167" i="9"/>
  <c r="L166" i="9"/>
  <c r="L214" i="9"/>
  <c r="K84" i="9"/>
  <c r="F85" i="9"/>
  <c r="E13" i="10" s="1"/>
  <c r="F38" i="11"/>
  <c r="L38" i="11" s="1"/>
  <c r="K38" i="11"/>
  <c r="K135" i="9"/>
  <c r="L91" i="9"/>
  <c r="F204" i="9"/>
  <c r="L204" i="9" s="1"/>
  <c r="L150" i="9"/>
  <c r="H27" i="10"/>
  <c r="E102" i="9"/>
  <c r="L101" i="9"/>
  <c r="F49" i="9"/>
  <c r="E10" i="10" s="1"/>
  <c r="K209" i="9"/>
  <c r="E103" i="9"/>
  <c r="F103" i="9" s="1"/>
  <c r="L103" i="9" s="1"/>
  <c r="H68" i="9"/>
  <c r="F11" i="10" s="1"/>
  <c r="G17" i="11" s="1"/>
  <c r="H17" i="11" s="1"/>
  <c r="H51" i="11" s="1"/>
  <c r="G7" i="12" s="1"/>
  <c r="H7" i="12" s="1"/>
  <c r="G6" i="12" s="1"/>
  <c r="H6" i="12" s="1"/>
  <c r="G5" i="12" s="1"/>
  <c r="F8" i="11"/>
  <c r="K8" i="11"/>
  <c r="K138" i="9"/>
  <c r="K111" i="9"/>
  <c r="K106" i="9"/>
  <c r="F106" i="9"/>
  <c r="L106" i="9" s="1"/>
  <c r="H7" i="10"/>
  <c r="K67" i="9"/>
  <c r="L222" i="9"/>
  <c r="F60" i="9"/>
  <c r="K60" i="9"/>
  <c r="H32" i="10"/>
  <c r="H31" i="10"/>
  <c r="L218" i="9"/>
  <c r="E28" i="10"/>
  <c r="L191" i="9"/>
  <c r="E26" i="10"/>
  <c r="K162" i="9"/>
  <c r="F154" i="9"/>
  <c r="L154" i="9" s="1"/>
  <c r="K151" i="9"/>
  <c r="F147" i="9"/>
  <c r="L147" i="9" s="1"/>
  <c r="K146" i="9"/>
  <c r="F130" i="9"/>
  <c r="K130" i="9"/>
  <c r="K120" i="9"/>
  <c r="L120" i="9"/>
  <c r="F125" i="9"/>
  <c r="L111" i="9"/>
  <c r="F116" i="9"/>
  <c r="K97" i="9"/>
  <c r="F98" i="9"/>
  <c r="L98" i="9" s="1"/>
  <c r="E14" i="10"/>
  <c r="E9" i="10"/>
  <c r="K35" i="9"/>
  <c r="L30" i="9"/>
  <c r="E5" i="10"/>
  <c r="H4" i="10"/>
  <c r="L8" i="9"/>
  <c r="L139" i="9" l="1"/>
  <c r="L24" i="9"/>
  <c r="H20" i="10"/>
  <c r="L36" i="9"/>
  <c r="E25" i="10"/>
  <c r="H8" i="10"/>
  <c r="L49" i="9"/>
  <c r="L79" i="9"/>
  <c r="L211" i="9"/>
  <c r="H5" i="12"/>
  <c r="H27" i="12" s="1"/>
  <c r="J5" i="12"/>
  <c r="H6" i="10"/>
  <c r="E10" i="11"/>
  <c r="F102" i="9"/>
  <c r="K102" i="9"/>
  <c r="H5" i="10"/>
  <c r="E9" i="11"/>
  <c r="H13" i="10"/>
  <c r="E19" i="11"/>
  <c r="H9" i="10"/>
  <c r="E13" i="11"/>
  <c r="H10" i="10"/>
  <c r="E14" i="11"/>
  <c r="H25" i="10"/>
  <c r="E36" i="11"/>
  <c r="H12" i="10"/>
  <c r="E18" i="11"/>
  <c r="F167" i="9"/>
  <c r="K167" i="9"/>
  <c r="L85" i="9"/>
  <c r="F159" i="9"/>
  <c r="K159" i="9"/>
  <c r="K29" i="11"/>
  <c r="F29" i="11"/>
  <c r="L29" i="11" s="1"/>
  <c r="H28" i="10"/>
  <c r="E39" i="11"/>
  <c r="F12" i="11"/>
  <c r="L12" i="11" s="1"/>
  <c r="K12" i="11"/>
  <c r="H26" i="10"/>
  <c r="E37" i="11"/>
  <c r="H14" i="10"/>
  <c r="E20" i="11"/>
  <c r="L8" i="11"/>
  <c r="E29" i="10"/>
  <c r="K103" i="9"/>
  <c r="F155" i="9"/>
  <c r="L155" i="9" s="1"/>
  <c r="L60" i="9"/>
  <c r="F68" i="9"/>
  <c r="E21" i="10"/>
  <c r="L130" i="9"/>
  <c r="F131" i="9"/>
  <c r="E18" i="10"/>
  <c r="L125" i="9"/>
  <c r="E17" i="10"/>
  <c r="L116" i="9"/>
  <c r="E15" i="10"/>
  <c r="E11" i="3" l="1"/>
  <c r="J27" i="12"/>
  <c r="E8" i="3"/>
  <c r="F18" i="11"/>
  <c r="L18" i="11" s="1"/>
  <c r="K18" i="11"/>
  <c r="F19" i="11"/>
  <c r="L19" i="11" s="1"/>
  <c r="K19" i="11"/>
  <c r="K20" i="11"/>
  <c r="F20" i="11"/>
  <c r="L20" i="11" s="1"/>
  <c r="F37" i="11"/>
  <c r="L37" i="11" s="1"/>
  <c r="K37" i="11"/>
  <c r="L102" i="9"/>
  <c r="F107" i="9"/>
  <c r="H17" i="10"/>
  <c r="E25" i="11"/>
  <c r="F10" i="11"/>
  <c r="L10" i="11" s="1"/>
  <c r="K10" i="11"/>
  <c r="L167" i="9"/>
  <c r="F170" i="9"/>
  <c r="F14" i="11"/>
  <c r="L14" i="11" s="1"/>
  <c r="K14" i="11"/>
  <c r="H29" i="10"/>
  <c r="E40" i="11"/>
  <c r="F9" i="11"/>
  <c r="K9" i="11"/>
  <c r="H21" i="10"/>
  <c r="E31" i="11"/>
  <c r="L159" i="9"/>
  <c r="F163" i="9"/>
  <c r="K36" i="11"/>
  <c r="F36" i="11"/>
  <c r="L36" i="11" s="1"/>
  <c r="K13" i="11"/>
  <c r="F13" i="11"/>
  <c r="L13" i="11" s="1"/>
  <c r="H15" i="10"/>
  <c r="E23" i="11"/>
  <c r="F39" i="11"/>
  <c r="L39" i="11" s="1"/>
  <c r="K39" i="11"/>
  <c r="H18" i="10"/>
  <c r="E26" i="11"/>
  <c r="E22" i="10"/>
  <c r="E11" i="10"/>
  <c r="L68" i="9"/>
  <c r="L131" i="9"/>
  <c r="E19" i="10"/>
  <c r="E17" i="3" l="1"/>
  <c r="E9" i="3"/>
  <c r="E10" i="3" s="1"/>
  <c r="E21" i="3" s="1"/>
  <c r="E14" i="3"/>
  <c r="E16" i="3" s="1"/>
  <c r="E15" i="3"/>
  <c r="L170" i="9"/>
  <c r="E24" i="10"/>
  <c r="H19" i="10"/>
  <c r="E27" i="11"/>
  <c r="E16" i="10"/>
  <c r="L107" i="9"/>
  <c r="K40" i="11"/>
  <c r="F40" i="11"/>
  <c r="L40" i="11" s="1"/>
  <c r="F26" i="11"/>
  <c r="L26" i="11" s="1"/>
  <c r="K26" i="11"/>
  <c r="F23" i="11"/>
  <c r="L23" i="11" s="1"/>
  <c r="K23" i="11"/>
  <c r="L9" i="11"/>
  <c r="H11" i="10"/>
  <c r="E17" i="11"/>
  <c r="H22" i="10"/>
  <c r="E33" i="11"/>
  <c r="F25" i="11"/>
  <c r="L25" i="11" s="1"/>
  <c r="K25" i="11"/>
  <c r="L163" i="9"/>
  <c r="E23" i="10"/>
  <c r="K31" i="11"/>
  <c r="F31" i="11"/>
  <c r="L31" i="11" s="1"/>
  <c r="E22" i="3" l="1"/>
  <c r="E12" i="3"/>
  <c r="E13" i="3"/>
  <c r="F33" i="11"/>
  <c r="L33" i="11" s="1"/>
  <c r="K33" i="11"/>
  <c r="H16" i="10"/>
  <c r="E24" i="11"/>
  <c r="F27" i="11"/>
  <c r="L27" i="11" s="1"/>
  <c r="K27" i="11"/>
  <c r="H24" i="10"/>
  <c r="E35" i="11"/>
  <c r="H23" i="10"/>
  <c r="E34" i="11"/>
  <c r="F17" i="11"/>
  <c r="K17" i="11"/>
  <c r="L17" i="11" l="1"/>
  <c r="F34" i="11"/>
  <c r="L34" i="11" s="1"/>
  <c r="K34" i="11"/>
  <c r="F35" i="11"/>
  <c r="L35" i="11" s="1"/>
  <c r="K35" i="11"/>
  <c r="F24" i="11"/>
  <c r="L24" i="11" s="1"/>
  <c r="K24" i="11"/>
  <c r="L51" i="11" l="1"/>
  <c r="F51" i="11"/>
  <c r="E7" i="12" s="1"/>
  <c r="K7" i="12" l="1"/>
  <c r="F7" i="12"/>
  <c r="L7" i="12" l="1"/>
  <c r="E6" i="12"/>
  <c r="K6" i="12" l="1"/>
  <c r="F6" i="12"/>
  <c r="E5" i="12" s="1"/>
  <c r="L6" i="12" l="1"/>
  <c r="F5" i="12" l="1"/>
  <c r="K5" i="12"/>
  <c r="L5" i="12" l="1"/>
  <c r="L27" i="12" s="1"/>
  <c r="F27" i="12"/>
  <c r="E4" i="3"/>
  <c r="E7" i="3" s="1"/>
  <c r="E19" i="3" l="1"/>
  <c r="E20" i="3"/>
  <c r="E18" i="3"/>
  <c r="E23" i="3"/>
  <c r="E24" i="3" l="1"/>
  <c r="E25" i="3" l="1"/>
  <c r="E26" i="3" s="1"/>
  <c r="E29" i="3" l="1"/>
  <c r="E30" i="3" l="1"/>
  <c r="E31" i="3" s="1"/>
  <c r="E32" i="3" l="1"/>
  <c r="E35" i="3" l="1"/>
</calcChain>
</file>

<file path=xl/sharedStrings.xml><?xml version="1.0" encoding="utf-8"?>
<sst xmlns="http://schemas.openxmlformats.org/spreadsheetml/2006/main" count="5559" uniqueCount="1021">
  <si>
    <t>공 종 별 집 계 표</t>
  </si>
  <si>
    <t>[ 세계유산주변 한식담장 경관조명 설치사업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</si>
  <si>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</si>
  <si>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</si>
  <si>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</si>
  <si>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</si>
  <si>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</si>
  <si>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</si>
  <si>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</si>
  <si>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</si>
  <si>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</si>
  <si>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</si>
  <si>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</si>
  <si>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</si>
  <si>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</si>
  <si>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</si>
  <si>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</si>
  <si>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</si>
  <si>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</si>
  <si>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</si>
  <si>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</si>
  <si>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</si>
  <si>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</si>
  <si>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</si>
  <si>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</si>
  <si>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</si>
  <si>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</si>
  <si>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</si>
  <si>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</si>
  <si>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</si>
  <si>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</si>
  <si>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</si>
  <si>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</si>
  <si>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</si>
  <si>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</si>
  <si>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</si>
  <si>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</si>
  <si>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</si>
  <si>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</si>
  <si>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</si>
  <si>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</si>
  <si>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</si>
  <si>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</si>
  <si>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</si>
  <si>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</si>
  <si>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</si>
  <si>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</si>
  <si>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</si>
  <si>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</si>
  <si>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</si>
  <si>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</si>
  <si>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01  세계유산주변 한식담장 경관조명 설치사업</t>
  </si>
  <si>
    <t/>
  </si>
  <si>
    <t>01</t>
  </si>
  <si>
    <t>0101  경관조명 설비 공사</t>
  </si>
  <si>
    <t>0101</t>
  </si>
  <si>
    <t>010101  경관조명[LP-01</t>
  </si>
  <si>
    <t>010101</t>
  </si>
  <si>
    <t>조명기구(LINE BAR)</t>
  </si>
  <si>
    <t>LED 10W</t>
  </si>
  <si>
    <t>개</t>
  </si>
  <si>
    <t>관급자재</t>
  </si>
  <si>
    <t>54160289A8B21AFF19D5F0702D1A65A2B302BD</t>
  </si>
  <si>
    <t>F</t>
  </si>
  <si>
    <t>T</t>
  </si>
  <si>
    <t>01010154160289A8B21AFF19D5F0702D1A65A2B302BD</t>
  </si>
  <si>
    <t>경관조명 분전반</t>
  </si>
  <si>
    <t>무선원격양방향, 8회로</t>
  </si>
  <si>
    <t>대</t>
  </si>
  <si>
    <t>54160289A886DE24198CF61A65168F6F7C2FE6</t>
  </si>
  <si>
    <t>01010154160289A886DE24198CF61A65168F6F7C2FE6</t>
  </si>
  <si>
    <t>원격점검장치</t>
  </si>
  <si>
    <t>안테나, 통신모듈, zct내장</t>
  </si>
  <si>
    <t>EA</t>
  </si>
  <si>
    <t>54160289A886DE24198CF61A65168F6F7DCEDF</t>
  </si>
  <si>
    <t>01010154160289A886DE24198CF61A65168F6F7DCEDF</t>
  </si>
  <si>
    <t>조명기구(LINE BAR) 설치</t>
  </si>
  <si>
    <t>호표 1</t>
  </si>
  <si>
    <t>5371024975D9C34019CCFCC76818FE</t>
  </si>
  <si>
    <t>0101015371024975D9C34019CCFCC76818FE</t>
  </si>
  <si>
    <t>경관조명 분전반 설치</t>
  </si>
  <si>
    <t>개소</t>
  </si>
  <si>
    <t>호표 2</t>
  </si>
  <si>
    <t>53710249751EB2BC19277323091525</t>
  </si>
  <si>
    <t>01010153710249751EB2BC19277323091525</t>
  </si>
  <si>
    <t>경관조명 분전반기초</t>
  </si>
  <si>
    <t>500X675X850X700</t>
  </si>
  <si>
    <t>호표 3</t>
  </si>
  <si>
    <t>53710249751EB2BC19277323091522</t>
  </si>
  <si>
    <t>01010153710249751EB2BC19277323091522</t>
  </si>
  <si>
    <t>차단기</t>
  </si>
  <si>
    <t>MCCB 2P 50AF</t>
  </si>
  <si>
    <t>호표 4</t>
  </si>
  <si>
    <t>5371024975D9C351192132B1E4138B</t>
  </si>
  <si>
    <t>0101015371024975D9C351192132B1E4138B</t>
  </si>
  <si>
    <t>ELB 2P 30AF</t>
  </si>
  <si>
    <t>호표 5</t>
  </si>
  <si>
    <t>5371024975D9C351192132B1E4138A</t>
  </si>
  <si>
    <t>0101015371024975D9C351192132B1E4138A</t>
  </si>
  <si>
    <t>SMPS BOX(옥외노출)</t>
  </si>
  <si>
    <t>STS, 500X600X150</t>
  </si>
  <si>
    <t>면</t>
  </si>
  <si>
    <t>호표 6</t>
  </si>
  <si>
    <t>53710249751EB2BC19277323091524</t>
  </si>
  <si>
    <t>01010153710249751EB2BC19277323091524</t>
  </si>
  <si>
    <t>SMPS BOX 기초</t>
  </si>
  <si>
    <t>400X600X600</t>
  </si>
  <si>
    <t>호표 7</t>
  </si>
  <si>
    <t>53710249751EB2BC192773230916CB</t>
  </si>
  <si>
    <t>01010153710249751EB2BC192773230916CB</t>
  </si>
  <si>
    <t>SMPS(방수형)</t>
  </si>
  <si>
    <t>300W</t>
  </si>
  <si>
    <t>54160289A886DE5119D49DE3A61DB5B0A0451B</t>
  </si>
  <si>
    <t>01010154160289A886DE5119D49DE3A61DB5B0A0451B</t>
  </si>
  <si>
    <t>350W</t>
  </si>
  <si>
    <t>54160289A886DE5119D49DE3A61DB5B0A04514</t>
  </si>
  <si>
    <t>01010154160289A886DE5119D49DE3A61DB5B0A04514</t>
  </si>
  <si>
    <t>전기맨홀</t>
  </si>
  <si>
    <t>800*800*800</t>
  </si>
  <si>
    <t>조</t>
  </si>
  <si>
    <t>호표 8</t>
  </si>
  <si>
    <t>53710249751EB2CE19877D71101304</t>
  </si>
  <si>
    <t>01010153710249751EB2CE19877D71101304</t>
  </si>
  <si>
    <t>접지공사(분전반)</t>
  </si>
  <si>
    <t>16Φ*1000 mm</t>
  </si>
  <si>
    <t>호표 9</t>
  </si>
  <si>
    <t>53710249751EB2FB19DFA6A32E18ED</t>
  </si>
  <si>
    <t>01010153710249751EB2FB19DFA6A32E18ED</t>
  </si>
  <si>
    <t>풀박스</t>
  </si>
  <si>
    <t>150X150X100</t>
  </si>
  <si>
    <t>호표 10</t>
  </si>
  <si>
    <t>5371024975D9C3631993C85EFE142A</t>
  </si>
  <si>
    <t>0101015371024975D9C3631993C85EFE142A</t>
  </si>
  <si>
    <t>벽관통 구멍뚫기</t>
  </si>
  <si>
    <t>두께40cm이하 Ø50mm</t>
  </si>
  <si>
    <t>호표 11</t>
  </si>
  <si>
    <t>5371024975D9C34019CC2742011DBF</t>
  </si>
  <si>
    <t>0101015371024975D9C34019CC2742011DBF</t>
  </si>
  <si>
    <t>터파기</t>
  </si>
  <si>
    <t>토사,백호80%+인력20%</t>
  </si>
  <si>
    <t>㎥</t>
  </si>
  <si>
    <t>산근 1</t>
  </si>
  <si>
    <t>533F82598DBDEBAF19DD0F6CF219B2</t>
  </si>
  <si>
    <t>010101533F82598DBDEBAF19DD0F6CF219B2</t>
  </si>
  <si>
    <t>되메우고다지기</t>
  </si>
  <si>
    <t>백호0.2M3*래머80kg</t>
  </si>
  <si>
    <t>산근 2</t>
  </si>
  <si>
    <t>533F8259E625D5C919A724A06D1ADE</t>
  </si>
  <si>
    <t>010101533F8259E625D5C919A724A06D1ADE</t>
  </si>
  <si>
    <t>케이블표지시트</t>
  </si>
  <si>
    <t>케이블표지시트, 0.23*400mm</t>
  </si>
  <si>
    <t>M</t>
  </si>
  <si>
    <t>호표 12</t>
  </si>
  <si>
    <t>53710249755465FB1944F8B0C51521</t>
  </si>
  <si>
    <t>01010153710249755465FB1944F8B0C51521</t>
  </si>
  <si>
    <t>폴리에틸렌 전선관(지중)</t>
  </si>
  <si>
    <t>CD-P 22㎜</t>
  </si>
  <si>
    <t>호표 13</t>
  </si>
  <si>
    <t>53710249755465D819758AF0CB13A2</t>
  </si>
  <si>
    <t>01010153710249755465D819758AF0CB13A2</t>
  </si>
  <si>
    <t>CD-P 28㎜</t>
  </si>
  <si>
    <t>호표 14</t>
  </si>
  <si>
    <t>53710249755465D819758AF0CB144B</t>
  </si>
  <si>
    <t>01010153710249755465D819758AF0CB144B</t>
  </si>
  <si>
    <t>CD-P 36㎜</t>
  </si>
  <si>
    <t>호표 15</t>
  </si>
  <si>
    <t>53710249755465D819758AF0CB1551</t>
  </si>
  <si>
    <t>01010153710249755465D819758AF0CB1551</t>
  </si>
  <si>
    <t>라인바덕트(매립형)</t>
  </si>
  <si>
    <t>알루미늄, 50*35mm</t>
  </si>
  <si>
    <t>호표 16</t>
  </si>
  <si>
    <t>537102495A7EB59719B97435411568</t>
  </si>
  <si>
    <t>010101537102495A7EB59719B97435411568</t>
  </si>
  <si>
    <t>0.6/1kV 난연 전력 케이블</t>
  </si>
  <si>
    <t>F-CV, 1C*6㎟</t>
  </si>
  <si>
    <t>m</t>
  </si>
  <si>
    <t>54044289D16978611955CE075016C376655924</t>
  </si>
  <si>
    <t>01010154044289D16978611955CE075016C376655924</t>
  </si>
  <si>
    <t>0.6/1kV 난연 전력 케이블(지중)-2열설치</t>
  </si>
  <si>
    <t>호표 17</t>
  </si>
  <si>
    <t>5371024975774592197144C7A0192F</t>
  </si>
  <si>
    <t>0101015371024975774592197144C7A0192F</t>
  </si>
  <si>
    <t>F-CV, 1C*10㎟</t>
  </si>
  <si>
    <t>54044289D16978611955CE075016C376655925</t>
  </si>
  <si>
    <t>01010154044289D16978611955CE075016C376655925</t>
  </si>
  <si>
    <t>호표 18</t>
  </si>
  <si>
    <t>5371024975774592197144C7A01809</t>
  </si>
  <si>
    <t>0101015371024975774592197144C7A01809</t>
  </si>
  <si>
    <t>F-CV, 1C*16㎟</t>
  </si>
  <si>
    <t>54044289D16978611955CE075016C376655926</t>
  </si>
  <si>
    <t>01010154044289D16978611955CE075016C376655926</t>
  </si>
  <si>
    <t>호표 19</t>
  </si>
  <si>
    <t>5371024975774592197144C7A01BDD</t>
  </si>
  <si>
    <t>0101015371024975774592197144C7A01BDD</t>
  </si>
  <si>
    <t>F-CV, 3C*4㎟</t>
  </si>
  <si>
    <t>호표 20</t>
  </si>
  <si>
    <t>5371024975774592197167A758144D</t>
  </si>
  <si>
    <t>0101015371024975774592197167A758144D</t>
  </si>
  <si>
    <t>난연 비닐 절연 접지용전선(F-GV)</t>
  </si>
  <si>
    <t>0.6/1kV  6㎟</t>
  </si>
  <si>
    <t>호표 21</t>
  </si>
  <si>
    <t>537102497566D6BC19BF05B6581FAF</t>
  </si>
  <si>
    <t>010101537102497566D6BC19BF05B6581FAF</t>
  </si>
  <si>
    <t>0.6/1kV  10㎟</t>
  </si>
  <si>
    <t>호표 22</t>
  </si>
  <si>
    <t>537102497566D6BC19BF05B6581860</t>
  </si>
  <si>
    <t>010101537102497566D6BC19BF05B6581860</t>
  </si>
  <si>
    <t>러그단자</t>
  </si>
  <si>
    <t>러그단자, 동관단자, 1홀, 16 ㎟</t>
  </si>
  <si>
    <t>호표 23</t>
  </si>
  <si>
    <t>53710249751EB2BC192773231B1856</t>
  </si>
  <si>
    <t>01010153710249751EB2BC192773231B1856</t>
  </si>
  <si>
    <t>아스콘포장절단</t>
  </si>
  <si>
    <t>1차</t>
  </si>
  <si>
    <t>호표 24</t>
  </si>
  <si>
    <t>533EB2293777D0F319E2FEF8F6107E</t>
  </si>
  <si>
    <t>010101533EB2293777D0F319E2FEF8F6107E</t>
  </si>
  <si>
    <t>아스콘포장깨기</t>
  </si>
  <si>
    <t>T=30cm미만</t>
  </si>
  <si>
    <t>㎡</t>
  </si>
  <si>
    <t>호표 25</t>
  </si>
  <si>
    <t>533EB2293777D0F319E2FEF8F6107F</t>
  </si>
  <si>
    <t>010101533EB2293777D0F319E2FEF8F6107F</t>
  </si>
  <si>
    <t>아스콘포장복구</t>
  </si>
  <si>
    <t>호표 26</t>
  </si>
  <si>
    <t>533EB2293777D0F319E2FEF8F6107C</t>
  </si>
  <si>
    <t>010101533EB2293777D0F319E2FEF8F6107C</t>
  </si>
  <si>
    <t>[ 합           계 ]</t>
  </si>
  <si>
    <t>TOTAL</t>
  </si>
  <si>
    <t>일 위 대 가 목 록</t>
  </si>
  <si>
    <t>코  드</t>
  </si>
  <si>
    <t>재 료 비</t>
  </si>
  <si>
    <t>노 무 비</t>
  </si>
  <si>
    <t>경    비</t>
  </si>
  <si>
    <t>합    계</t>
  </si>
  <si>
    <t>번  호</t>
  </si>
  <si>
    <t>비      고</t>
  </si>
  <si>
    <t>노임계수</t>
  </si>
  <si>
    <t>할증</t>
  </si>
  <si>
    <t>품셈개요</t>
  </si>
  <si>
    <t>장비일위</t>
  </si>
  <si>
    <t>일위대가</t>
  </si>
  <si>
    <t>할증적용</t>
  </si>
  <si>
    <t>할증저장</t>
  </si>
  <si>
    <t>할증율</t>
  </si>
  <si>
    <t>HAL1</t>
  </si>
  <si>
    <t>HAL2</t>
  </si>
  <si>
    <t>HAL3</t>
  </si>
  <si>
    <t>일위대가+자재</t>
  </si>
  <si>
    <t>조명기구(LINE BAR) 설치  LED 10W  EA  전기 5-25-2   ( 호표 1 )</t>
  </si>
  <si>
    <t>전기 5-25-2</t>
  </si>
  <si>
    <t>품적용</t>
  </si>
  <si>
    <t>54160289A8B21AFF19D5F0702D1A65A2B302B2</t>
  </si>
  <si>
    <t>5371024975D9C34019CCFCC76818FE54160289A8B21AFF19D5F0702D1A65A2B302B2</t>
  </si>
  <si>
    <t>내선전공</t>
  </si>
  <si>
    <t>일반공사 직종</t>
  </si>
  <si>
    <t>인</t>
  </si>
  <si>
    <t>53E9520999DE9BC11986A23F121C766B9D72D5</t>
  </si>
  <si>
    <t>5371024975D9C34019CCFCC76818FE53E9520999DE9BC11986A23F121C766B9D72D5</t>
  </si>
  <si>
    <t>공구손료</t>
  </si>
  <si>
    <t>인력품의 3%</t>
  </si>
  <si>
    <t>식</t>
  </si>
  <si>
    <t>52238279327DF52F19D263DD17191</t>
  </si>
  <si>
    <t>5371024975D9C34019CCFCC76818FE52238279327DF52F19D263DD17191</t>
  </si>
  <si>
    <t xml:space="preserve"> [ 합          계 ]</t>
  </si>
  <si>
    <t>경관조명 분전반 설치  무선원격양방향, 8회로  개소  전기 5-18-2   ( 호표 2 )</t>
  </si>
  <si>
    <t>전기 5-18-2</t>
  </si>
  <si>
    <t>54160289A886DE24198CF61A65168F6F7DCFE1</t>
  </si>
  <si>
    <t>53710249751EB2BC1927732309152554160289A886DE24198CF61A65168F6F7DCFE1</t>
  </si>
  <si>
    <t>53710249751EB2BC1927732309152553E9520999DE9BC11986A23F121C766B9D72D5</t>
  </si>
  <si>
    <t>53710249751EB2BC1927732309152552238279327DF52F19D263DD17191</t>
  </si>
  <si>
    <t>경관조명 분전반기초  500X675X850X700  개소  전기 5-27-1   ( 호표 3 )</t>
  </si>
  <si>
    <t>전기 5-27-1</t>
  </si>
  <si>
    <t>541682C904D66889199DFC35911AB1A845E18D</t>
  </si>
  <si>
    <t>53710249751EB2BC19277323091522541682C904D66889199DFC35911AB1A845E18D</t>
  </si>
  <si>
    <t>경관조명 분전반기초 기계설치</t>
  </si>
  <si>
    <t>높이 10M 이하</t>
  </si>
  <si>
    <t>산근 3</t>
  </si>
  <si>
    <t>537102597E1FFE0C19C3C75E4D1857</t>
  </si>
  <si>
    <t>53710249751EB2BC19277323091522537102597E1FFE0C19C3C75E4D1857</t>
  </si>
  <si>
    <t>53710249751EB2BC19277323091522533F82598DBDEBAF19DD0F6CF219B2</t>
  </si>
  <si>
    <t>53710249751EB2BC19277323091522533F8259E625D5C919A724A06D1ADE</t>
  </si>
  <si>
    <t>보통인부</t>
  </si>
  <si>
    <t>53E9520999DE9BC11986A23F121C766B9D75A7</t>
  </si>
  <si>
    <t>53710249751EB2BC1927732309152253E9520999DE9BC11986A23F121C766B9D75A7</t>
  </si>
  <si>
    <t>53710249751EB2BC1927732309152253E9520999DE9BC11986A23F121C766B9D72D5</t>
  </si>
  <si>
    <t>53710249751EB2BC1927732309152252238279327DF52F19D263DD17191</t>
  </si>
  <si>
    <t>차단기  MCCB 2P 50AF  EA  전기 5-19   ( 호표 4 )</t>
  </si>
  <si>
    <t>전기 5-19</t>
  </si>
  <si>
    <t>54160289A886DE5119D49DE3A61DB5B0A04473</t>
  </si>
  <si>
    <t>5371024975D9C351192132B1E4138B54160289A886DE5119D49DE3A61DB5B0A04473</t>
  </si>
  <si>
    <t>5371024975D9C351192132B1E4138B53E9520999DE9BC11986A23F121C766B9D72D5</t>
  </si>
  <si>
    <t>5371024975D9C351192132B1E4138B52238279327DF52F19D263DD17191</t>
  </si>
  <si>
    <t>차단기  ELB 2P 30AF  EA  전기 5-19   ( 호표 5 )</t>
  </si>
  <si>
    <t>54160289A886DE5119D49DE3A61DB5B0A04472</t>
  </si>
  <si>
    <t>5371024975D9C351192132B1E4138A54160289A886DE5119D49DE3A61DB5B0A04472</t>
  </si>
  <si>
    <t>5371024975D9C351192132B1E4138A53E9520999DE9BC11986A23F121C766B9D72D5</t>
  </si>
  <si>
    <t>5371024975D9C351192132B1E4138A52238279327DF52F19D263DD17191</t>
  </si>
  <si>
    <t>SMPS BOX(옥외노출)  STS, 500X600X150  면  전기 5-18   ( 호표 6 )</t>
  </si>
  <si>
    <t>전기 5-18</t>
  </si>
  <si>
    <t>54160289A886DE24198CF61A65168F6F7DCFE0</t>
  </si>
  <si>
    <t>53710249751EB2BC1927732309152454160289A886DE24198CF61A65168F6F7DCFE0</t>
  </si>
  <si>
    <t>53710249751EB2BC1927732309152453E9520999DE9BC11986A23F121C766B9D72D5</t>
  </si>
  <si>
    <t>53710249751EB2BC1927732309152452238279327DF52F19D263DD17191</t>
  </si>
  <si>
    <t>SMPS BOX 기초  400X600X600  개소  전기 5-27-1   ( 호표 7 )</t>
  </si>
  <si>
    <t>SMPS BOX 기초(기성품)</t>
  </si>
  <si>
    <t>541682C904D66889199DFC35911AB1A845E3BF</t>
  </si>
  <si>
    <t>53710249751EB2BC192773230916CB541682C904D66889199DFC35911AB1A845E3BF</t>
  </si>
  <si>
    <t>53710249751EB2BC192773230916CB53E9520999DE9BC11986A23F121C766B9D75A7</t>
  </si>
  <si>
    <t>53710249751EB2BC192773230916CB53E9520999DE9BC11986A23F121C766B9D72D5</t>
  </si>
  <si>
    <t>53710249751EB2BC192773230916CB52238279327DF52F19D263DD17191</t>
  </si>
  <si>
    <t>전기맨홀  800*800*800  조  전기 4-43-3   ( 호표 8 )</t>
  </si>
  <si>
    <t>전기 4-43-3</t>
  </si>
  <si>
    <t>맨홀</t>
  </si>
  <si>
    <t>800x800x800</t>
  </si>
  <si>
    <t>541692E99002AADA19C2319D2112DA6064613A</t>
  </si>
  <si>
    <t>53710249751EB2CE19877D71101304541692E99002AADA19C2319D2112DA6064613A</t>
  </si>
  <si>
    <t>접지용비닐절연전선</t>
  </si>
  <si>
    <t>접지용비닐절연전선, F-GV, 6㎟</t>
  </si>
  <si>
    <t>54044289D169785719369C3FCB14FD566C8C04</t>
  </si>
  <si>
    <t>53710249751EB2CE19877D7110130454044289D169785719369C3FCB14FD566C8C04</t>
  </si>
  <si>
    <t>맨홀뚜껑</t>
  </si>
  <si>
    <t>맨홀뚜껑, 회주철, Φ800mm,</t>
  </si>
  <si>
    <t>541692E99002AADA19C2FC99411A1A6317AC93</t>
  </si>
  <si>
    <t>53710249751EB2CE19877D71101304541692E99002AADA19C2FC99411A1A6317AC93</t>
  </si>
  <si>
    <t>잡재료비</t>
  </si>
  <si>
    <t>배관배선의 2%</t>
  </si>
  <si>
    <t>53710249751EB2CE19877D7110130452238279327DF52F19D263DD17191</t>
  </si>
  <si>
    <t>접지봉</t>
  </si>
  <si>
    <t>접지봉, 14Φ*1000mm</t>
  </si>
  <si>
    <t>54160289A886DE5119D4E5F6EE120AE2EEACF3</t>
  </si>
  <si>
    <t>53710249751EB2CE19877D7110130454160289A886DE5119D4E5F6EE120AE2EEACF3</t>
  </si>
  <si>
    <t>회로커넥터</t>
  </si>
  <si>
    <t>볼트형커넥터, 일반형, Φ16mm</t>
  </si>
  <si>
    <t>54160289A886DE7C19BEB1F54316879F737FE6</t>
  </si>
  <si>
    <t>53710249751EB2CE19877D7110130454160289A886DE7C19BEB1F54316879F737FE6</t>
  </si>
  <si>
    <t>53710249751EB2CE19877D71101304533F82598DBDEBAF19DD0F6CF219B2</t>
  </si>
  <si>
    <t>53710249751EB2CE19877D71101304533F8259E625D5C919A724A06D1ADE</t>
  </si>
  <si>
    <t>현장내잔토처리</t>
  </si>
  <si>
    <t>소운반.고르기</t>
  </si>
  <si>
    <t>호표 29</t>
  </si>
  <si>
    <t>533F8259E625D5BF195B5CDDF71C34</t>
  </si>
  <si>
    <t>53710249751EB2CE19877D71101304533F8259E625D5BF195B5CDDF71C34</t>
  </si>
  <si>
    <t>작업반장</t>
  </si>
  <si>
    <t>53E9520999DE9BC11986A23F121C766B9D75A4</t>
  </si>
  <si>
    <t>53710249751EB2CE19877D7110130453E9520999DE9BC11986A23F121C766B9D75A4</t>
  </si>
  <si>
    <t>53710249751EB2CE19877D7110130453E9520999DE9BC11986A23F121C766B9D75A7</t>
  </si>
  <si>
    <t>특별인부</t>
  </si>
  <si>
    <t>53E9520999DE9BC11986A23F121C766B9D75A6</t>
  </si>
  <si>
    <t>53710249751EB2CE19877D7110130453E9520999DE9BC11986A23F121C766B9D75A6</t>
  </si>
  <si>
    <t>비계공</t>
  </si>
  <si>
    <t>53E9520999DE9BC11986A23F121C766B9D75A3</t>
  </si>
  <si>
    <t>53710249751EB2CE19877D7110130453E9520999DE9BC11986A23F121C766B9D75A3</t>
  </si>
  <si>
    <t>줄눈공</t>
  </si>
  <si>
    <t>53E9520999DE9BC11986A23F121C766B9D764F</t>
  </si>
  <si>
    <t>53710249751EB2CE19877D7110130453E9520999DE9BC11986A23F121C766B9D764F</t>
  </si>
  <si>
    <t>53710249751EB2CE19877D7110130453E9520999DE9BC11986A23F121C766B9D72D5</t>
  </si>
  <si>
    <t>52238279327DF52F19D263DD171A2</t>
  </si>
  <si>
    <t>53710249751EB2CE19877D7110130452238279327DF52F19D263DD171A2</t>
  </si>
  <si>
    <t>접지공사(분전반)  16Φ*1000 mm  개  전기 3-38   ( 호표 9 )</t>
  </si>
  <si>
    <t>전기 3-38</t>
  </si>
  <si>
    <t>접지봉, 16Φ*1800mm</t>
  </si>
  <si>
    <t>54160289A886DE5119D4E5F6EE120AE2EEACF1</t>
  </si>
  <si>
    <t>53710249751EB2FB19DFA6A32E18ED54160289A886DE5119D4E5F6EE120AE2EEACF1</t>
  </si>
  <si>
    <t>53710249751EB2FB19DFA6A32E18ED54160289A886DE7C19BEB1F54316879F737FE6</t>
  </si>
  <si>
    <t>접지 저항 저감제</t>
  </si>
  <si>
    <t>아스론 10KG</t>
  </si>
  <si>
    <t>포</t>
  </si>
  <si>
    <t>54160289A886DE5119D4E5DA061EAB2CD8DD7B</t>
  </si>
  <si>
    <t>53710249751EB2FB19DFA6A32E18ED54160289A886DE5119D4E5DA061EAB2CD8DD7B</t>
  </si>
  <si>
    <t>53710249751EB2FB19DFA6A32E18ED533F82598DBDEBAF19DD0F6CF219B2</t>
  </si>
  <si>
    <t>53710249751EB2FB19DFA6A32E18ED533F8259E625D5C919A724A06D1ADE</t>
  </si>
  <si>
    <t>53710249751EB2FB19DFA6A32E18ED53E9520999DE9BC11986A23F121C766B9D75A7</t>
  </si>
  <si>
    <t>53710249751EB2FB19DFA6A32E18ED53E9520999DE9BC11986A23F121C766B9D72D5</t>
  </si>
  <si>
    <t>53710249751EB2FB19DFA6A32E18ED52238279327DF52F19D263DD17191</t>
  </si>
  <si>
    <t>풀박스  150X150X100  개  전기 5-4   ( 호표 10 )</t>
  </si>
  <si>
    <t>전기 5-4</t>
  </si>
  <si>
    <t>풀박스, 150*150*100mm</t>
  </si>
  <si>
    <t>54160289A886DE0919B708B2A2141B8C4A6EF5</t>
  </si>
  <si>
    <t>5371024975D9C3631993C85EFE142A54160289A886DE0919B708B2A2141B8C4A6EF5</t>
  </si>
  <si>
    <t>5371024975D9C3631993C85EFE142A53E9520999DE9BC11986A23F121C766B9D72D5</t>
  </si>
  <si>
    <t>5371024975D9C3631993C85EFE142A52238279327DF52F19D263DD17191</t>
  </si>
  <si>
    <t>벽관통 구멍뚫기  두께40cm이하 Ø50mm  개소  전기 5-29-1.1   ( 호표 11 )</t>
  </si>
  <si>
    <t>전기 5-29-1.1</t>
  </si>
  <si>
    <t>54160289A8B21AFF19D5F0702D1A65A2B302B3</t>
  </si>
  <si>
    <t>5371024975D9C34019CC2742011DBF54160289A8B21AFF19D5F0702D1A65A2B302B3</t>
  </si>
  <si>
    <t>5371024975D9C34019CC2742011DBF53E9520999DE9BC11986A23F121C766B9D75A6</t>
  </si>
  <si>
    <t>5371024975D9C34019CC2742011DBF52238279327DF52F19D263DD17191</t>
  </si>
  <si>
    <t>케이블표지시트  케이블표지시트, 0.23*400mm  M  전기 4-45   ( 호표 12 )</t>
  </si>
  <si>
    <t>전기 4-45</t>
  </si>
  <si>
    <t>지중선용가선철물</t>
  </si>
  <si>
    <t>54160289A886E8BE199351979F1B4140F33C69</t>
  </si>
  <si>
    <t>53710249755465FB1944F8B0C5152154160289A886E8BE199351979F1B4140F33C69</t>
  </si>
  <si>
    <t>53710249755465FB1944F8B0C5152153E9520999DE9BC11986A23F121C766B9D75A7</t>
  </si>
  <si>
    <t>저압케이블전공</t>
  </si>
  <si>
    <t>53E9520999DE9BC11986A23F121C766B9D72D8</t>
  </si>
  <si>
    <t>53710249755465FB1944F8B0C5152153E9520999DE9BC11986A23F121C766B9D72D8</t>
  </si>
  <si>
    <t>53710249755465FB1944F8B0C5152152238279327DF52F19D263DD17191</t>
  </si>
  <si>
    <t>폴리에틸렌 전선관(지중)  CD-P 22㎜  M  전기 5-1   ( 호표 13 )</t>
  </si>
  <si>
    <t>전기 5-1</t>
  </si>
  <si>
    <t>54160289A89722FC191D4B5FC81D6ECAE227F3</t>
  </si>
  <si>
    <t>53710249755465D819758AF0CB13A254160289A89722FC191D4B5FC81D6ECAE227F3</t>
  </si>
  <si>
    <t>전선관부속품비</t>
  </si>
  <si>
    <t>전선관의 15%</t>
  </si>
  <si>
    <t>53710249755465D819758AF0CB13A252238279327DF52F19D263DD171B3</t>
  </si>
  <si>
    <t>53710249755465D819758AF0CB13A252238279327DF52F19D263DD17191</t>
  </si>
  <si>
    <t>53710249755465D819758AF0CB13A253E9520999DE9BC11986A23F121C766B9D75A7</t>
  </si>
  <si>
    <t>배전전공</t>
  </si>
  <si>
    <t>53E9520999DE9BC11986A23F121C766B9D7DFA</t>
  </si>
  <si>
    <t>53710249755465D819758AF0CB13A253E9520999DE9BC11986A23F121C766B9D7DFA</t>
  </si>
  <si>
    <t>52238279327DF52F19D263DD171B3</t>
  </si>
  <si>
    <t>53710249755465D819758AF0CB13A252238279327DF52F19D263DD171A2</t>
  </si>
  <si>
    <t>폴리에틸렌 전선관(지중)  CD-P 28㎜  M  전기 4-31   ( 호표 14 )</t>
  </si>
  <si>
    <t>전기 4-31</t>
  </si>
  <si>
    <t>54160289A89722FC191D4B5FC81D6ECAE227F4</t>
  </si>
  <si>
    <t>53710249755465D819758AF0CB144B54160289A89722FC191D4B5FC81D6ECAE227F4</t>
  </si>
  <si>
    <t>53710249755465D819758AF0CB144B52238279327DF52F19D263DD171B3</t>
  </si>
  <si>
    <t>53710249755465D819758AF0CB144B52238279327DF52F19D263DD17191</t>
  </si>
  <si>
    <t>53710249755465D819758AF0CB144B53E9520999DE9BC11986A23F121C766B9D75A7</t>
  </si>
  <si>
    <t>53710249755465D819758AF0CB144B53E9520999DE9BC11986A23F121C766B9D7DFA</t>
  </si>
  <si>
    <t>53710249755465D819758AF0CB144B52238279327DF52F19D263DD171A2</t>
  </si>
  <si>
    <t>폴리에틸렌 전선관(지중)  CD-P 36㎜  M  전기 4-31   ( 호표 15 )</t>
  </si>
  <si>
    <t>54160289A89722FC191D4B5FC81D6ECAE227F5</t>
  </si>
  <si>
    <t>53710249755465D819758AF0CB155154160289A89722FC191D4B5FC81D6ECAE227F5</t>
  </si>
  <si>
    <t>53710249755465D819758AF0CB155152238279327DF52F19D263DD171B3</t>
  </si>
  <si>
    <t>53710249755465D819758AF0CB155152238279327DF52F19D263DD17191</t>
  </si>
  <si>
    <t>53710249755465D819758AF0CB155153E9520999DE9BC11986A23F121C766B9D75A7</t>
  </si>
  <si>
    <t>53710249755465D819758AF0CB155153E9520999DE9BC11986A23F121C766B9D7DFA</t>
  </si>
  <si>
    <t>53710249755465D819758AF0CB155152238279327DF52F19D263DD171A2</t>
  </si>
  <si>
    <t>라인바덕트(매립형)  알루미늄, 50*35mm  M  통신 3-3-1,2   ( 호표 16 )</t>
  </si>
  <si>
    <t>통신 3-3-1,2</t>
  </si>
  <si>
    <t>54160289A89722FC190C9E85421ACFC34AB7DA</t>
  </si>
  <si>
    <t>537102495A7EB59719B9743541156854160289A89722FC190C9E85421ACFC34AB7DA</t>
  </si>
  <si>
    <t>537102495A7EB59719B9743541156853E9520999DE9BC11986A23F121C766B9D72D5</t>
  </si>
  <si>
    <t>537102495A7EB59719B9743541156852238279327DF52F19D263DD17191</t>
  </si>
  <si>
    <t>0.6/1kV 난연 전력 케이블(지중)-2열설치  F-CV, 1C*6㎟  m  전기 4-34   ( 호표 17 )</t>
  </si>
  <si>
    <t>전기 4-34</t>
  </si>
  <si>
    <t>54044289D16978611955CE075016C376644AF8</t>
  </si>
  <si>
    <t>5371024975774592197144C7A0192F54044289D16978611955CE075016C376644AF8</t>
  </si>
  <si>
    <t>5371024975774592197144C7A0192F52238279327DF52F19D263DD17191</t>
  </si>
  <si>
    <t>5371024975774592197144C7A0192F53E9520999DE9BC11986A23F121C766B9D75A7</t>
  </si>
  <si>
    <t>5371024975774592197144C7A0192F53E9520999DE9BC11986A23F121C766B9D72D8</t>
  </si>
  <si>
    <t>5371024975774592197144C7A0192F52238279327DF52F19D263DD171A2</t>
  </si>
  <si>
    <t>0.6/1kV 난연 전력 케이블(지중)-2열설치  F-CV, 1C*10㎟  m  전기 4-34   ( 호표 18 )</t>
  </si>
  <si>
    <t>54044289D16978611955CE075016C3766448C2</t>
  </si>
  <si>
    <t>5371024975774592197144C7A0180954044289D16978611955CE075016C3766448C2</t>
  </si>
  <si>
    <t>5371024975774592197144C7A0180952238279327DF52F19D263DD17191</t>
  </si>
  <si>
    <t>5371024975774592197144C7A0180953E9520999DE9BC11986A23F121C766B9D75A7</t>
  </si>
  <si>
    <t>5371024975774592197144C7A0180953E9520999DE9BC11986A23F121C766B9D72D8</t>
  </si>
  <si>
    <t>5371024975774592197144C7A0180952238279327DF52F19D263DD171A2</t>
  </si>
  <si>
    <t>0.6/1kV 난연 전력 케이블(지중)-2열설치  F-CV, 1C*16㎟  m  전기 4-34   ( 호표 19 )</t>
  </si>
  <si>
    <t>54044289D16978611955CE075016C376644B96</t>
  </si>
  <si>
    <t>5371024975774592197144C7A01BDD54044289D16978611955CE075016C376644B96</t>
  </si>
  <si>
    <t>5371024975774592197144C7A01BDD52238279327DF52F19D263DD17191</t>
  </si>
  <si>
    <t>5371024975774592197144C7A01BDD53E9520999DE9BC11986A23F121C766B9D75A7</t>
  </si>
  <si>
    <t>5371024975774592197144C7A01BDD53E9520999DE9BC11986A23F121C766B9D72D8</t>
  </si>
  <si>
    <t>5371024975774592197144C7A01BDD52238279327DF52F19D263DD171A2</t>
  </si>
  <si>
    <t>0.6/1kV 난연 전력 케이블  F-CV, 3C*4㎟  m  전기 5-13   ( 호표 20 )</t>
  </si>
  <si>
    <t>전기 5-13</t>
  </si>
  <si>
    <t>54044289D16978611955CE075016C3766448C9</t>
  </si>
  <si>
    <t>5371024975774592197167A758144D54044289D16978611955CE075016C3766448C9</t>
  </si>
  <si>
    <t>5371024975774592197167A758144D52238279327DF52F19D263DD17191</t>
  </si>
  <si>
    <t>5371024975774592197167A758144D53E9520999DE9BC11986A23F121C766B9D75A7</t>
  </si>
  <si>
    <t>5371024975774592197167A758144D53E9520999DE9BC11986A23F121C766B9D72D8</t>
  </si>
  <si>
    <t>5371024975774592197167A758144D52238279327DF52F19D263DD171A2</t>
  </si>
  <si>
    <t>난연 비닐 절연 접지용전선(F-GV)  0.6/1kV  6㎟  m  전기 3-38   ( 호표 21 )</t>
  </si>
  <si>
    <t>537102497566D6BC19BF05B6581FAF54044289D169785719369C3FCB14FD566C8C04</t>
  </si>
  <si>
    <t>537102497566D6BC19BF05B6581FAF52238279327DF52F19D263DD17191</t>
  </si>
  <si>
    <t>537102497566D6BC19BF05B6581FAF53E9520999DE9BC11986A23F121C766B9D72D5</t>
  </si>
  <si>
    <t>537102497566D6BC19BF05B6581FAF52238279327DF52F19D263DD171A2</t>
  </si>
  <si>
    <t>난연 비닐 절연 접지용전선(F-GV)  0.6/1kV  10㎟  m  전기 3-38   ( 호표 22 )</t>
  </si>
  <si>
    <t>접지용비닐절연전선, F-GV, 10㎟</t>
  </si>
  <si>
    <t>54044289D169785719369C3FCB14FD566C8C0B</t>
  </si>
  <si>
    <t>537102497566D6BC19BF05B658186054044289D169785719369C3FCB14FD566C8C0B</t>
  </si>
  <si>
    <t>537102497566D6BC19BF05B658186052238279327DF52F19D263DD17191</t>
  </si>
  <si>
    <t>537102497566D6BC19BF05B658186053E9520999DE9BC11986A23F121C766B9D72D5</t>
  </si>
  <si>
    <t>537102497566D6BC19BF05B658186052238279327DF52F19D263DD171A2</t>
  </si>
  <si>
    <t>러그단자  러그단자, 동관단자, 1홀, 16 ㎟  개  전기 4-37   ( 호표 23 )</t>
  </si>
  <si>
    <t>전기 4-37</t>
  </si>
  <si>
    <t>54160289A886DE7C199390B26D104991EF0533</t>
  </si>
  <si>
    <t>53710249751EB2BC192773231B185654160289A886DE7C199390B26D104991EF0533</t>
  </si>
  <si>
    <t>53710249751EB2BC192773231B185653E9520999DE9BC11986A23F121C766B9D72D8</t>
  </si>
  <si>
    <t>53710249751EB2BC192773231B185652238279327DF52F19D263DD17191</t>
  </si>
  <si>
    <t>아스콘포장절단  1차  M     ( 호표 24 )</t>
  </si>
  <si>
    <t>포장절단</t>
  </si>
  <si>
    <t>아스팔트</t>
  </si>
  <si>
    <t>2026년건설공사표준시장단가</t>
  </si>
  <si>
    <t>54160289A8B21A22197941FBA81EF9F9242A8D</t>
  </si>
  <si>
    <t>533EB2293777D0F319E2FEF8F6107E54160289A8B21A22197941FBA81EF9F9242A8D</t>
  </si>
  <si>
    <t>아스콘포장깨기  T=30cm미만  ㎡     ( 호표 25 )</t>
  </si>
  <si>
    <t>포장깨기</t>
  </si>
  <si>
    <t>아스팔트(T=30cm미만)</t>
  </si>
  <si>
    <t>54160289A8B21A22197941FBA81EF9F9242A8C</t>
  </si>
  <si>
    <t>533EB2293777D0F319E2FEF8F6107F54160289A8B21A22197941FBA81EF9F9242A8C</t>
  </si>
  <si>
    <t>아스콘포장복구    ㎥     ( 호표 26 )</t>
  </si>
  <si>
    <t>아스콘기층포설</t>
  </si>
  <si>
    <t>아스팔트 소포장</t>
  </si>
  <si>
    <t>M2</t>
  </si>
  <si>
    <t>54160289A8B21A22197941FBA81EF9F9242A8B</t>
  </si>
  <si>
    <t>533EB2293777D0F319E2FEF8F6107C54160289A8B21A22197941FBA81EF9F9242A8B</t>
  </si>
  <si>
    <t>아스콘표층포설</t>
  </si>
  <si>
    <t>54160289A8B21A22197941FBA81EF9F9242A8A</t>
  </si>
  <si>
    <t>533EB2293777D0F319E2FEF8F6107C54160289A8B21A22197941FBA81EF9F9242A8A</t>
  </si>
  <si>
    <t>아스콘중간층포설</t>
  </si>
  <si>
    <t>54160289A8B21A22197941FBA81EF9F9242A88</t>
  </si>
  <si>
    <t>533EB2293777D0F319E2FEF8F6107C54160289A8B21A22197941FBA81EF9F9242A88</t>
  </si>
  <si>
    <t>프라임코팅</t>
  </si>
  <si>
    <t>RSC-3</t>
  </si>
  <si>
    <t>54160289A8B21A22197941FBA81EF9F9242A89</t>
  </si>
  <si>
    <t>533EB2293777D0F319E2FEF8F6107C54160289A8B21A22197941FBA81EF9F9242A89</t>
  </si>
  <si>
    <t>택코팅</t>
  </si>
  <si>
    <t>54160289A8B21A22197941FBA81EF9F9242A86</t>
  </si>
  <si>
    <t>533EB2293777D0F319E2FEF8F6107C54160289A8B21A22197941FBA81EF9F9242A86</t>
  </si>
  <si>
    <t>아스콘기층용</t>
  </si>
  <si>
    <t>2.34Ton/M3</t>
  </si>
  <si>
    <t>Ton</t>
  </si>
  <si>
    <t>54160289A8B21A22197941FBA81EF9F9242B95</t>
  </si>
  <si>
    <t>533EB2293777D0F319E2FEF8F6107C54160289A8B21A22197941FBA81EF9F9242B95</t>
  </si>
  <si>
    <t>아스콘표층용</t>
  </si>
  <si>
    <t>54160289A8B21A22197941FBA81EF9F9242A87</t>
  </si>
  <si>
    <t>533EB2293777D0F319E2FEF8F6107C54160289A8B21A22197941FBA81EF9F9242A87</t>
  </si>
  <si>
    <t>아스콘중간층용</t>
  </si>
  <si>
    <t>54160289A8B21A22197941FBA81EF9F9242B96</t>
  </si>
  <si>
    <t>533EB2293777D0F319E2FEF8F6107C54160289A8B21A22197941FBA81EF9F9242B96</t>
  </si>
  <si>
    <t>자갈</t>
  </si>
  <si>
    <t>M3</t>
  </si>
  <si>
    <t>54160289A8B21A22197941FBA81EF9F925CF09</t>
  </si>
  <si>
    <t>533EB2293777D0F319E2FEF8F6107C54160289A8B21A22197941FBA81EF9F925CF09</t>
  </si>
  <si>
    <t>모래</t>
  </si>
  <si>
    <t>54160289A8B21A22197941FBA81EF9F9242B94</t>
  </si>
  <si>
    <t>533EB2293777D0F319E2FEF8F6107C54160289A8B21A22197941FBA81EF9F9242B94</t>
  </si>
  <si>
    <t>굴삭기(무한궤도)  0.2㎥  HR     ( 호표 27 )</t>
  </si>
  <si>
    <t>542702D9A329998419AADE56A21EC2070537465A</t>
  </si>
  <si>
    <t>굴삭기(무한궤도)</t>
  </si>
  <si>
    <t>0.2㎥</t>
  </si>
  <si>
    <t>HR</t>
  </si>
  <si>
    <t>호표 27</t>
  </si>
  <si>
    <t>A</t>
  </si>
  <si>
    <t>542702D9A329998419AADE56A21B0E816D1B2A</t>
  </si>
  <si>
    <t>542702D9A329998419AADE56A21EC2070537465A542702D9A329998419AADE56A21B0E816D1B2A</t>
  </si>
  <si>
    <t>경유</t>
  </si>
  <si>
    <t>경유, 저유황</t>
  </si>
  <si>
    <t>L</t>
  </si>
  <si>
    <t>543132E98CC6447B19CA489AC41EA90FB1023F</t>
  </si>
  <si>
    <t>542702D9A329998419AADE56A21EC2070537465A543132E98CC6447B19CA489AC41EA90FB1023F</t>
  </si>
  <si>
    <t>잡재료</t>
  </si>
  <si>
    <t>주연료비의 21%</t>
  </si>
  <si>
    <t>542702D9A329998419AADE56A21EC2070537465A52238279327DF52F19D263DD17191</t>
  </si>
  <si>
    <t>건설기계운전사</t>
  </si>
  <si>
    <t>53E9520999DE9BC11986A23F121C766B9D71C2</t>
  </si>
  <si>
    <t>542702D9A329998419AADE56A21EC2070537465A53E9520999DE9BC11986A23F121C766B9D71C2</t>
  </si>
  <si>
    <t>래머  80 kg  HR  기계화 11-11 경비   ( 호표 28 )</t>
  </si>
  <si>
    <t>542702D9A3298F2E1959EFDB9D1F1F21C362539C</t>
  </si>
  <si>
    <t>래머</t>
  </si>
  <si>
    <t>80 kg</t>
  </si>
  <si>
    <t>호표 28</t>
  </si>
  <si>
    <t>기계화 11-11 경비</t>
  </si>
  <si>
    <t>80kg</t>
  </si>
  <si>
    <t>천원</t>
  </si>
  <si>
    <t>542702D9A3298F2E1959EFDB9D1F1F21C36252</t>
  </si>
  <si>
    <t>542702D9A3298F2E1959EFDB9D1F1F21C362539C542702D9A3298F2E1959EFDB9D1F1F21C36252</t>
  </si>
  <si>
    <t>공업용휘발유</t>
  </si>
  <si>
    <t>공업용휘발유, 무연</t>
  </si>
  <si>
    <t>543132E98CC6447B19CA75D0BC1E0956406F57</t>
  </si>
  <si>
    <t>542702D9A3298F2E1959EFDB9D1F1F21C362539C543132E98CC6447B19CA75D0BC1E0956406F57</t>
  </si>
  <si>
    <t>주연료비의 10%</t>
  </si>
  <si>
    <t>542702D9A3298F2E1959EFDB9D1F1F21C362539C52238279327DF52F19D263DD17191</t>
  </si>
  <si>
    <t>일반기계운전사</t>
  </si>
  <si>
    <t>53E9520999DE9BC11986A23F121C766B9D7023</t>
  </si>
  <si>
    <t>542702D9A3298F2E1959EFDB9D1F1F21C362539C53E9520999DE9BC11986A23F121C766B9D7023</t>
  </si>
  <si>
    <t>현장내잔토처리  소운반.고르기  ㎥  품셈 3-1-3.1(주7)   ( 호표 29 )</t>
  </si>
  <si>
    <t>품셈 3-1-3.1(주7)</t>
  </si>
  <si>
    <t>533F8259E625D5BF195B5CDDF71C3453E9520999DE9BC11986A23F121C766B9D75A7</t>
  </si>
  <si>
    <t>중 기 단 가 목 록</t>
  </si>
  <si>
    <t>비    고</t>
  </si>
  <si>
    <t>START</t>
  </si>
  <si>
    <t>중 기 단 가 산 출 서</t>
  </si>
  <si>
    <t>산    출    내    역</t>
  </si>
  <si>
    <t>코드</t>
  </si>
  <si>
    <t>품명</t>
  </si>
  <si>
    <t>규격</t>
  </si>
  <si>
    <t xml:space="preserve">터파기  토사,백호80%+인력20%  ㎥    ( 산근 1 ) </t>
  </si>
  <si>
    <t>C</t>
  </si>
  <si>
    <t xml:space="preserve"> 굴삭기 (무한궤도),유압식백호,0.2㎥ M3    </t>
  </si>
  <si>
    <t>C!</t>
  </si>
  <si>
    <t xml:space="preserve">'굴삭기 (무한궤도),유압식백호,0.2㎥ M3'   </t>
  </si>
  <si>
    <t xml:space="preserve">Q   바켓용량(M3)  =0.20   </t>
  </si>
  <si>
    <t>q  '바켓용량(M3)' =0.20</t>
  </si>
  <si>
    <t xml:space="preserve">K   바켓계수(양호1.1,보통0.90,불량0.70,파쇄암0.55) = 0.90   </t>
  </si>
  <si>
    <t>k  '바켓계수(양호1.1,보통0.90,불량0.70,파쇄암0.55)'= 0.90</t>
  </si>
  <si>
    <t xml:space="preserve">F   토량환산계수(1/L) = 1/1.25= 0.8 </t>
  </si>
  <si>
    <t>f  '토량환산계수(1/L)'= 1/1.25=?</t>
  </si>
  <si>
    <t xml:space="preserve">E1  터파기에 대하여 -0.05 =0.05    </t>
  </si>
  <si>
    <t xml:space="preserve">E1 '터파기에 대하여 -0.05'=0.05 </t>
  </si>
  <si>
    <t xml:space="preserve">E   작업효율사질토(양호0.85,보통0.70,불량0.55) = 0.70-E1= 0.65 </t>
  </si>
  <si>
    <t>E  '작업효율사질토(양호0.85,보통0.70,불량0.55)'= 0.70-E1=?</t>
  </si>
  <si>
    <t xml:space="preserve">CM  1회 싸이클시간(135˚SEC) =20   </t>
  </si>
  <si>
    <t>Cm '1회 싸이클시간(135˚SEC)'=20</t>
  </si>
  <si>
    <t xml:space="preserve">Q   시간당 작업량 (M3/HR) = 3600*Q*K*F*E/CM= 16.848 </t>
  </si>
  <si>
    <t>Q  '시간당 작업량 (M3/Hr)'= 3600*q*k*f*E/Cm=?</t>
  </si>
  <si>
    <t xml:space="preserve"> 재료비:  25973 / 16.848*0.8= 1233.2 </t>
  </si>
  <si>
    <t>'재료비:' ~00000201007000001.M~ / {Q}*0.8=?MA</t>
  </si>
  <si>
    <t xml:space="preserve"> 노무비:  59025 / 16.848*0.8= 2802.7 </t>
  </si>
  <si>
    <t>'노무비:' ~00000201007000001.L~ / {Q}*0.8=?LA</t>
  </si>
  <si>
    <t xml:space="preserve"> 경  비:  13560 / 16.848*0.8= 643.8 </t>
  </si>
  <si>
    <t>'경  비:' ~00000201007000001.E~ / {Q}*0.8=?EQ</t>
  </si>
  <si>
    <t xml:space="preserve">  소  계    </t>
  </si>
  <si>
    <t>&gt;'소  계'</t>
  </si>
  <si>
    <t xml:space="preserve"> </t>
  </si>
  <si>
    <t xml:space="preserve"> 0-1m,보통인부0.2인*20% </t>
  </si>
  <si>
    <t>'0-1m,보통인부0.2인*20%'</t>
  </si>
  <si>
    <t xml:space="preserve">172698*0.2*0.2  = 6907.9 </t>
  </si>
  <si>
    <t>~L001010101000002.L~*0.2*0.2  =?LA+</t>
  </si>
  <si>
    <t xml:space="preserve">   합  계    </t>
  </si>
  <si>
    <t>&gt;&gt;'합  계'</t>
  </si>
  <si>
    <t xml:space="preserve">  총  계</t>
  </si>
  <si>
    <t xml:space="preserve">되메우고다지기  백호0.2M3*래머80kg  ㎥    ( 산근 2 ) </t>
  </si>
  <si>
    <t xml:space="preserve"> 1.굴삭기 (무한궤도)0.2㎥M3  </t>
  </si>
  <si>
    <t>'1.굴삭기 (무한궤도)0.2㎥M3 '</t>
  </si>
  <si>
    <t xml:space="preserve">Q1  바켓용량(M3) = 0.2   </t>
  </si>
  <si>
    <t>q1 '바켓용량(M3)'= 0.2</t>
  </si>
  <si>
    <t xml:space="preserve">k   바켓계수 = 1.1   </t>
  </si>
  <si>
    <t>k  '바켓계수'= 1.1</t>
  </si>
  <si>
    <t xml:space="preserve">L1  흐트러진상태  =1.25   </t>
  </si>
  <si>
    <t>L1 '흐트러진상태' =1.25</t>
  </si>
  <si>
    <t xml:space="preserve">C   다져진상태 =0.9   </t>
  </si>
  <si>
    <t>C  '다져진상태'=0.9</t>
  </si>
  <si>
    <t xml:space="preserve">F   토량환산계(C/L) =C/L1= 0.72 </t>
  </si>
  <si>
    <t>f  '토량환산계(C/L)'=C/L1=?</t>
  </si>
  <si>
    <t xml:space="preserve">E   작업효율(양호0.9,보통0.75,불량0.6) = 0.75   </t>
  </si>
  <si>
    <t>E  '작업효율(양호0.9,보통0.75,불량0.6)'= 0.75</t>
  </si>
  <si>
    <t xml:space="preserve">CM  1회 싸이클시간(90˚SEC) =18   </t>
  </si>
  <si>
    <t>Cm '1회 싸이클시간(90˚sec)'=18</t>
  </si>
  <si>
    <t xml:space="preserve">Q   시간당 작업량 (M3/HR) = 3600*Q1*K*F*E/CM= 23.76 </t>
  </si>
  <si>
    <t>Q  '시간당 작업량 (M3/Hr)'= 3600*q1*k*f*E/Cm=?</t>
  </si>
  <si>
    <t xml:space="preserve"> 재료비:  25973 / 23.76 = 1093.1 </t>
  </si>
  <si>
    <t>'재료비:' ~00000201007000001.M~ / {Q} =?MA+</t>
  </si>
  <si>
    <t xml:space="preserve"> 노무비:  59025 / 23.76 = 2484.2 </t>
  </si>
  <si>
    <t>'노무비:' ~00000201007000001.L~ / {Q} =?LA+</t>
  </si>
  <si>
    <t xml:space="preserve"> 경  비:  13560 / 23.76 = 570.7 </t>
  </si>
  <si>
    <t>'경  비:' ~00000201007000001.E~ / {Q} =?EQ+</t>
  </si>
  <si>
    <t xml:space="preserve"> 2.래머,80kg </t>
  </si>
  <si>
    <t>'2.래머,80kg'</t>
  </si>
  <si>
    <t xml:space="preserve">A   1회당 유호 다짐면적(M2)  =0.28*0.33= 0.0924 </t>
  </si>
  <si>
    <t>A  '1회당 유호 다짐면적(M2)' =0.28*0.33=?</t>
  </si>
  <si>
    <t xml:space="preserve">N   1시간당 타격회수(회/HR)  =36000   </t>
  </si>
  <si>
    <t>N  '1시간당 타격회수(회/HR)' =36000</t>
  </si>
  <si>
    <t xml:space="preserve">H   다짐두께(M)  =0.3   </t>
  </si>
  <si>
    <t>H  '다짐두께(M)' =0.3</t>
  </si>
  <si>
    <t xml:space="preserve">F   토량환산계(L1/L1) =L1/L1= 1 </t>
  </si>
  <si>
    <t>f  '토량환산계(L1/L1)'=L1/L1=?</t>
  </si>
  <si>
    <t xml:space="preserve">E   작업효율(양호0.7,보통0.5,불량0.3) = 0.5   </t>
  </si>
  <si>
    <t>E  '작업효율(양호0.7,보통0.5,불량0.3)'= 0.5</t>
  </si>
  <si>
    <t xml:space="preserve">P   중복 다짐회수(회)  =57   </t>
  </si>
  <si>
    <t>P  '중복 다짐회수(회)' =57</t>
  </si>
  <si>
    <t xml:space="preserve">Q   시간당 작업량(M3/HR)  =A*N*H*F*E/P= 8.754 </t>
  </si>
  <si>
    <t>Q  '시간당 작업량(M3/HR)' =A*N*H*f*E/P=?</t>
  </si>
  <si>
    <t xml:space="preserve"> 재료비:  1436 / 8.754 = 164 </t>
  </si>
  <si>
    <t>'재료비:' ~00001630008000001.M~ / {Q} =?MA+</t>
  </si>
  <si>
    <t xml:space="preserve"> 노무비:  36248 / 8.754 = 4140.7 </t>
  </si>
  <si>
    <t>'노무비:' ~00001630008000001.L~ / {Q} =?LA+</t>
  </si>
  <si>
    <t xml:space="preserve"> 경  비:  516 / 8.754 = 58.9 </t>
  </si>
  <si>
    <t>'경  비:' ~00001630008000001.E~ / {Q} =?EQ+</t>
  </si>
  <si>
    <t xml:space="preserve">경관조명 분전반기초 기계설치  높이 10M 이하  개소  전기 1-34, 5-27-2  ( 산근 3 ) </t>
  </si>
  <si>
    <t xml:space="preserve"> 00000201007000001 - 굴삭기-전기(0.2㎥) </t>
  </si>
  <si>
    <t>'00000201007000001 - 굴삭기-전기(0.2㎥)'</t>
  </si>
  <si>
    <t xml:space="preserve"> TC   MIN(분) =25.8   </t>
  </si>
  <si>
    <t xml:space="preserve"> Tc  'min(분)'=25.8</t>
  </si>
  <si>
    <t xml:space="preserve"> F   작업계수(양호:0.9,보통:0.7,불량:0.6) =0.7   </t>
  </si>
  <si>
    <t xml:space="preserve"> F  '작업계수(양호:0.9,보통:0.7,불량:0.6)'=0.7</t>
  </si>
  <si>
    <t xml:space="preserve"> T  작업소요시간(HR)  =TC/(60*F)= 0.6142 </t>
  </si>
  <si>
    <t xml:space="preserve"> T '작업소요시간(Hr)' =Tc/(60*F)=?</t>
  </si>
  <si>
    <t xml:space="preserve"> Q  시간당작업량  =(1/T)= 1.628 </t>
  </si>
  <si>
    <t xml:space="preserve"> Q '시간당작업량' =(1/T)=? </t>
  </si>
  <si>
    <t xml:space="preserve">  </t>
  </si>
  <si>
    <t xml:space="preserve"> 재료비:  25973 / 1.628 = 15953.9 </t>
  </si>
  <si>
    <t>'재료비:' ~00000201007000001.M~ / {Q} =?MA</t>
  </si>
  <si>
    <t xml:space="preserve"> 노무비:  59025 / 1.628 = 36256.1 </t>
  </si>
  <si>
    <t>'노무비:' ~00000201007000001.L~ / {Q} =?LA</t>
  </si>
  <si>
    <t xml:space="preserve"> 경  비:  13560 / 1.628 = 8329.2 </t>
  </si>
  <si>
    <t>'경  비:' ~00000201007000001.E~ / {Q} =?EQ</t>
  </si>
  <si>
    <t>단 가 대 비 표</t>
  </si>
  <si>
    <t>가격정보</t>
  </si>
  <si>
    <t>PAGE</t>
  </si>
  <si>
    <t>물가자료</t>
  </si>
  <si>
    <t>물가정보</t>
  </si>
  <si>
    <t>조사가격1</t>
  </si>
  <si>
    <t>조사가격2</t>
  </si>
  <si>
    <t>적용단가</t>
  </si>
  <si>
    <t>품목구분</t>
  </si>
  <si>
    <t>노임구분</t>
  </si>
  <si>
    <t>소수점처리</t>
  </si>
  <si>
    <t>자재 1</t>
  </si>
  <si>
    <t>자재 2</t>
  </si>
  <si>
    <t>자재 3</t>
  </si>
  <si>
    <t>자재 4</t>
  </si>
  <si>
    <t>자재 5</t>
  </si>
  <si>
    <t>자재 6</t>
  </si>
  <si>
    <t>자재 7</t>
  </si>
  <si>
    <t>자재 8</t>
  </si>
  <si>
    <t>자재 9</t>
  </si>
  <si>
    <t>자재 10</t>
  </si>
  <si>
    <t>자재 11</t>
  </si>
  <si>
    <t>자재 12</t>
  </si>
  <si>
    <t>자재 13</t>
  </si>
  <si>
    <t>자재 14</t>
  </si>
  <si>
    <t>자재 15</t>
  </si>
  <si>
    <t>자재 16</t>
  </si>
  <si>
    <t>자재 17</t>
  </si>
  <si>
    <t>자재 18</t>
  </si>
  <si>
    <t>자재 19</t>
  </si>
  <si>
    <t>자재 20</t>
  </si>
  <si>
    <t>자재 21</t>
  </si>
  <si>
    <t>자재 22</t>
  </si>
  <si>
    <t>자재 23</t>
  </si>
  <si>
    <t>자재 24</t>
  </si>
  <si>
    <t>자재 25</t>
  </si>
  <si>
    <t>자재 26</t>
  </si>
  <si>
    <t>자재 27</t>
  </si>
  <si>
    <t>자재 28</t>
  </si>
  <si>
    <t>자재 29</t>
  </si>
  <si>
    <t>자재 30</t>
  </si>
  <si>
    <t>자재 31</t>
  </si>
  <si>
    <t>자재 32</t>
  </si>
  <si>
    <t>자재 33</t>
  </si>
  <si>
    <t>자재 34</t>
  </si>
  <si>
    <t>자재 35</t>
  </si>
  <si>
    <t>자재 36</t>
  </si>
  <si>
    <t>자재 37</t>
  </si>
  <si>
    <t>자재 38</t>
  </si>
  <si>
    <t>자재 39</t>
  </si>
  <si>
    <t>자재 40</t>
  </si>
  <si>
    <t>자재 41</t>
  </si>
  <si>
    <t>자재 42</t>
  </si>
  <si>
    <t>자재 43</t>
  </si>
  <si>
    <t>자재 44</t>
  </si>
  <si>
    <t>자재 45</t>
  </si>
  <si>
    <t>자재 46</t>
  </si>
  <si>
    <t>자재 47</t>
  </si>
  <si>
    <t>자재 48</t>
  </si>
  <si>
    <t>자재 49</t>
  </si>
  <si>
    <t>자재 50</t>
  </si>
  <si>
    <t>자재 51</t>
  </si>
  <si>
    <t>노임 1</t>
  </si>
  <si>
    <t>B</t>
  </si>
  <si>
    <t>노임 2</t>
  </si>
  <si>
    <t>노임 3</t>
  </si>
  <si>
    <t>노임 4</t>
  </si>
  <si>
    <t>노임 5</t>
  </si>
  <si>
    <t>노임 6</t>
  </si>
  <si>
    <t>노임 7</t>
  </si>
  <si>
    <t>노임 8</t>
  </si>
  <si>
    <t>노임 9</t>
  </si>
  <si>
    <t>노임 10</t>
  </si>
  <si>
    <t>적용율(%)</t>
  </si>
  <si>
    <t>소수점이하자릿수</t>
  </si>
  <si>
    <t>일위대가 코드</t>
  </si>
  <si>
    <t>조명기구(LINE BAR) 설치  LED 10W  (호표 1)</t>
  </si>
  <si>
    <t xml:space="preserve">      일반공사 직종</t>
  </si>
  <si>
    <t>경관조명 분전반 설치  무선원격양방향, 8회로  (호표 2)</t>
  </si>
  <si>
    <t>경관조명 분전반기초  500X675X850X700  (호표 3)</t>
  </si>
  <si>
    <t>차단기  MCCB 2P 50AF  (호표 4)</t>
  </si>
  <si>
    <t>차단기  ELB 2P 30AF  (호표 5)</t>
  </si>
  <si>
    <t>SMPS BOX(옥외노출)  STS, 500X600X150  (호표 6)</t>
  </si>
  <si>
    <t>SMPS BOX 기초  400X600X600  (호표 7)</t>
  </si>
  <si>
    <t>전기맨홀  800*800*800  (호표 8)</t>
  </si>
  <si>
    <t>접지공사(분전반)  16Φ*1000 mm  (호표 9)</t>
  </si>
  <si>
    <t>풀박스  150X150X100  (호표 10)</t>
  </si>
  <si>
    <t>벽관통 구멍뚫기  두께40cm이하 Ø50mm  (호표 11)</t>
  </si>
  <si>
    <t>케이블표지시트  케이블표지시트, 0.23*400mm  (호표 12)</t>
  </si>
  <si>
    <t>폴리에틸렌 전선관(지중)  CD-P 22㎜  (호표 13)</t>
  </si>
  <si>
    <t>폴리에틸렌 전선관(지중)  CD-P 28㎜  (호표 14)</t>
  </si>
  <si>
    <t>폴리에틸렌 전선관(지중)  CD-P 36㎜  (호표 15)</t>
  </si>
  <si>
    <t>라인바덕트(매립형)  알루미늄, 50*35mm  (호표 16)</t>
  </si>
  <si>
    <t>0.6/1kV 난연 전력 케이블(지중)-2열설치  F-CV, 1C*6㎟  (호표 17)</t>
  </si>
  <si>
    <t>0.6/1kV 난연 전력 케이블(지중)-2열설치  F-CV, 1C*10㎟  (호표 18)</t>
  </si>
  <si>
    <t>0.6/1kV 난연 전력 케이블(지중)-2열설치  F-CV, 1C*16㎟  (호표 19)</t>
  </si>
  <si>
    <t>0.6/1kV 난연 전력 케이블  F-CV, 3C*4㎟  (호표 20)</t>
  </si>
  <si>
    <t>난연 비닐 절연 접지용전선(F-GV)  0.6/1kV  6㎟  (호표 21)</t>
  </si>
  <si>
    <t>난연 비닐 절연 접지용전선(F-GV)  0.6/1kV  10㎟  (호표 22)</t>
  </si>
  <si>
    <t>러그단자  러그단자, 동관단자, 1홀, 16 ㎟  (호표 23)</t>
  </si>
  <si>
    <t>아스콘포장절단  1차  (호표 24)</t>
  </si>
  <si>
    <t>아스콘포장깨기  T=30cm미만  (호표 25)</t>
  </si>
  <si>
    <t>아스콘포장복구    (호표 26)</t>
  </si>
  <si>
    <t>굴삭기(무한궤도)  0.2㎥  (호표 27)</t>
  </si>
  <si>
    <t>래머  80 kg  (호표 28)</t>
  </si>
  <si>
    <t>현장내잔토처리  소운반.고르기  (호표 29)</t>
  </si>
  <si>
    <t>공 량 산 출 근 거 서</t>
  </si>
  <si>
    <t>품 셈 목 록</t>
  </si>
  <si>
    <t>수  량</t>
  </si>
  <si>
    <t>노임할증-1</t>
  </si>
  <si>
    <t>노임할증-2</t>
  </si>
  <si>
    <t>노임할증-3</t>
  </si>
  <si>
    <t>내역수량</t>
  </si>
  <si>
    <t>직  종  명</t>
  </si>
  <si>
    <t>공  량</t>
  </si>
  <si>
    <t>계</t>
  </si>
  <si>
    <t>일위대가목록+자재</t>
  </si>
  <si>
    <t>조명기구(LINE BAR) 설치  LED 10W  EA  (호표 1)</t>
  </si>
  <si>
    <t>0.023*1</t>
  </si>
  <si>
    <t>경관조명 분전반 설치  무선원격양방향, 8회로  개소  (호표 2)</t>
  </si>
  <si>
    <t>1.23*1</t>
  </si>
  <si>
    <t>경관조명 분전반기초  500X675X850X700  개소  (호표 3)</t>
  </si>
  <si>
    <t>0.19*1</t>
  </si>
  <si>
    <t>0.08*1</t>
  </si>
  <si>
    <t>차단기  MCCB 2P 50AF  EA  (호표 4)</t>
  </si>
  <si>
    <t>0.26*1 * 70%</t>
  </si>
  <si>
    <t>차단기  ELB 2P 30AF  EA  (호표 5)</t>
  </si>
  <si>
    <t>0.19*1 * 70%</t>
  </si>
  <si>
    <t>SMPS BOX(옥외노출)  STS, 500X600X150  면  (호표 6)</t>
  </si>
  <si>
    <t>0.58*1 * 35% * 90%</t>
  </si>
  <si>
    <t>SMPS BOX 기초  400X600X600  개소  (호표 7)</t>
  </si>
  <si>
    <t>전기맨홀  800*800*800  조  (호표 8)</t>
  </si>
  <si>
    <t>0.28*1</t>
  </si>
  <si>
    <t>0.8*1</t>
  </si>
  <si>
    <t>0.53*1</t>
  </si>
  <si>
    <t>0.03*1</t>
  </si>
  <si>
    <t>0.006*1</t>
  </si>
  <si>
    <t>0.11*1</t>
  </si>
  <si>
    <t>풀박스  150X150X100  개  (호표 10)</t>
  </si>
  <si>
    <t>0.04*1</t>
  </si>
  <si>
    <t>벽관통 구멍뚫기  두께40cm이하 Ø50mm  개소  (호표 11)</t>
  </si>
  <si>
    <t>전기 5-29-2-가</t>
  </si>
  <si>
    <t>0.52*1 * 50%</t>
  </si>
  <si>
    <t>케이블표지시트  케이블표지시트, 0.23*400mm  M  (호표 12)</t>
  </si>
  <si>
    <t>0.001*1</t>
  </si>
  <si>
    <t>0.0005*1</t>
  </si>
  <si>
    <t>폴리에틸렌 전선관(지중)  CD-P 22㎜  M  (호표 13)</t>
  </si>
  <si>
    <t>0.014*1 * 90%</t>
  </si>
  <si>
    <t>0.006*1 * 90%</t>
  </si>
  <si>
    <t>폴리에틸렌 전선관(지중)  CD-P 28㎜  M  (호표 14)</t>
  </si>
  <si>
    <t>폴리에틸렌 전선관(지중)  CD-P 36㎜  M  (호표 15)</t>
  </si>
  <si>
    <t>0.018*1 * 90%</t>
  </si>
  <si>
    <t>0.007*1 * 90%</t>
  </si>
  <si>
    <t>라인바덕트(매립형)  알루미늄, 50*35mm  M  (호표 16)</t>
  </si>
  <si>
    <t>전기 5-7</t>
  </si>
  <si>
    <t>0.15*1 * 50%</t>
  </si>
  <si>
    <t>0.6/1kV 난연 전력 케이블(지중)-2열설치  F-CV, 1C*6㎟  m  (호표 17)</t>
  </si>
  <si>
    <t>0.00462*1 * 90%</t>
  </si>
  <si>
    <t>0.6/1kV 난연 전력 케이블(지중)-2열설치  F-CV, 1C*10㎟  m  (호표 18)</t>
  </si>
  <si>
    <t>0.00484*1 * 90%</t>
  </si>
  <si>
    <t>0.6/1kV 난연 전력 케이블(지중)-2열설치  F-CV, 1C*16㎟  m  (호표 19)</t>
  </si>
  <si>
    <t>0.00528*1 * 90%</t>
  </si>
  <si>
    <t>0.6/1kV 난연 전력 케이블  F-CV, 3C*4㎟  m  (호표 20)</t>
  </si>
  <si>
    <t>0.00462*1</t>
  </si>
  <si>
    <t>난연 비닐 절연 접지용전선(F-GV)  0.6/1kV  6㎟  m  (호표 21)</t>
  </si>
  <si>
    <t>난연 비닐 절연 접지용전선(F-GV)  0.6/1kV  10㎟  m  (호표 22)</t>
  </si>
  <si>
    <t>러그단자  러그단자, 동관단자, 1홀, 16 ㎟  개  (호표 23)</t>
  </si>
  <si>
    <t>0.27*1 * 30%</t>
  </si>
  <si>
    <t>공 사 원 가 계 산 서</t>
  </si>
  <si>
    <t>공사명 : 세계유산주변 한식담장 경관조명 설치사업</t>
  </si>
  <si>
    <t>비        목</t>
  </si>
  <si>
    <t>금      액</t>
  </si>
  <si>
    <t>구        성        비</t>
  </si>
  <si>
    <t>순   공   사   원   가</t>
  </si>
  <si>
    <t>재   료   비</t>
  </si>
  <si>
    <t>노   무   비</t>
  </si>
  <si>
    <t>경        비</t>
  </si>
  <si>
    <t>A1</t>
  </si>
  <si>
    <t>직  접  재  료  비</t>
  </si>
  <si>
    <t>A2</t>
  </si>
  <si>
    <t>간  접  재  료  비</t>
  </si>
  <si>
    <t>A3</t>
  </si>
  <si>
    <t>작업설, 부산물(△)</t>
  </si>
  <si>
    <t>AS</t>
  </si>
  <si>
    <t>[ 소          계 ]</t>
  </si>
  <si>
    <t>B1</t>
  </si>
  <si>
    <t>직  접  노  무  비</t>
  </si>
  <si>
    <t>B2</t>
  </si>
  <si>
    <t>간  접  노  무  비</t>
  </si>
  <si>
    <t>BS</t>
  </si>
  <si>
    <t>C2</t>
  </si>
  <si>
    <t>기   계    경   비</t>
  </si>
  <si>
    <t>C4</t>
  </si>
  <si>
    <t>산  재  보  험  료</t>
  </si>
  <si>
    <t>노무비 * 3.56%</t>
  </si>
  <si>
    <t>C5</t>
  </si>
  <si>
    <t>고  용  보  험  료</t>
  </si>
  <si>
    <t>노무비 * 1.01%</t>
  </si>
  <si>
    <t>C6</t>
  </si>
  <si>
    <t>국민  건강  보험료</t>
  </si>
  <si>
    <t>직접노무비 * 3.595%</t>
  </si>
  <si>
    <t>C7</t>
  </si>
  <si>
    <t>국민  연금  보험료</t>
  </si>
  <si>
    <t>직접노무비 * 4.75%</t>
  </si>
  <si>
    <t>CB</t>
  </si>
  <si>
    <t>노인장기요양보험료</t>
  </si>
  <si>
    <t>건강보험료 * 13.14%</t>
  </si>
  <si>
    <t>C8</t>
  </si>
  <si>
    <t>퇴직  공제  부금비</t>
  </si>
  <si>
    <t>직접노무비 * 2.3%</t>
  </si>
  <si>
    <t>CA</t>
  </si>
  <si>
    <t>산업안전보건관리비</t>
  </si>
  <si>
    <t>CC</t>
  </si>
  <si>
    <t>석면부담금</t>
  </si>
  <si>
    <t>노무비 * 0.006%</t>
  </si>
  <si>
    <t>CD</t>
  </si>
  <si>
    <t>임금채권부담금</t>
  </si>
  <si>
    <t>노무비 * 0.09%</t>
  </si>
  <si>
    <t>CG</t>
  </si>
  <si>
    <t>기   타    경   비</t>
  </si>
  <si>
    <t>(재료비+노무비) * 5%</t>
  </si>
  <si>
    <t>CS</t>
  </si>
  <si>
    <t>S1</t>
  </si>
  <si>
    <t>D1</t>
  </si>
  <si>
    <t>일  반  관  리  비</t>
  </si>
  <si>
    <t>계 * 8%</t>
  </si>
  <si>
    <t>D2</t>
  </si>
  <si>
    <t>(노무비+경비+일반관리비) * 15%</t>
  </si>
  <si>
    <t>D9</t>
  </si>
  <si>
    <t>DB</t>
  </si>
  <si>
    <t>부  가  가  치  세</t>
  </si>
  <si>
    <t>공급가액 * 10%</t>
  </si>
  <si>
    <t>DH</t>
  </si>
  <si>
    <t>S2</t>
  </si>
  <si>
    <t>이 Sheet는 수정하지 마십시요</t>
  </si>
  <si>
    <t>공사구분</t>
  </si>
  <si>
    <t>D</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</si>
  <si>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</si>
  <si>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</si>
  <si>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</si>
  <si>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</si>
  <si>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</si>
  <si>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</si>
  <si>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</si>
  <si>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</si>
  <si>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</si>
  <si>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</si>
  <si>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</si>
  <si>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</si>
  <si>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</si>
  <si>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</si>
  <si>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</si>
  <si>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</si>
  <si>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</si>
  <si>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1/8*16/12*25/20</t>
  </si>
  <si>
    <t>재료비 할증 계수</t>
  </si>
  <si>
    <t>노무비 할증 계수</t>
  </si>
  <si>
    <t>경비 할증 계수</t>
  </si>
  <si>
    <t>내역,일위대가 품명,규격,단위 따로적용</t>
  </si>
  <si>
    <t>공종구분명</t>
  </si>
  <si>
    <t>원가비목코드</t>
  </si>
  <si>
    <t>작 업 부 산 물</t>
  </si>
  <si>
    <t>운    반    비</t>
  </si>
  <si>
    <t>C1</t>
  </si>
  <si>
    <t>관 급 자 재 비</t>
  </si>
  <si>
    <t>DJ</t>
  </si>
  <si>
    <t>사 급 자 재 비</t>
  </si>
  <si>
    <t>D3</t>
  </si>
  <si>
    <t>...</t>
  </si>
  <si>
    <t>010101  경관조명[LP-01]</t>
    <phoneticPr fontId="1" type="noConversion"/>
  </si>
  <si>
    <t>단가산출</t>
  </si>
  <si>
    <t>산    출    근    거</t>
  </si>
  <si>
    <t>합  계</t>
  </si>
  <si>
    <t>노무비</t>
  </si>
  <si>
    <t>재료비</t>
  </si>
  <si>
    <t>경  비</t>
  </si>
  <si>
    <t xml:space="preserve"> 교통통제 및 안전처리[식]   토목 1-1-1</t>
    <phoneticPr fontId="1" type="noConversion"/>
  </si>
  <si>
    <t>1.</t>
    <phoneticPr fontId="1" type="noConversion"/>
  </si>
  <si>
    <t>교통통제 및 안전처리비:</t>
    <phoneticPr fontId="1" type="noConversion"/>
  </si>
  <si>
    <t>2</t>
    <phoneticPr fontId="1" type="noConversion"/>
  </si>
  <si>
    <t>1</t>
  </si>
  <si>
    <t>운영</t>
  </si>
  <si>
    <t>:</t>
  </si>
  <si>
    <t>×</t>
  </si>
  <si>
    <t>일</t>
  </si>
  <si>
    <t>=</t>
  </si>
  <si>
    <t>2.</t>
    <phoneticPr fontId="1" type="noConversion"/>
  </si>
  <si>
    <t>합</t>
  </si>
  <si>
    <t>경</t>
  </si>
  <si>
    <t>비</t>
  </si>
  <si>
    <t>식</t>
    <phoneticPr fontId="1" type="noConversion"/>
  </si>
  <si>
    <t>[ 합          계 ]</t>
    <phoneticPr fontId="1" type="noConversion"/>
  </si>
  <si>
    <t>원격점검장치</t>
    <phoneticPr fontId="1" type="noConversion"/>
  </si>
  <si>
    <t>설치비</t>
    <phoneticPr fontId="1" type="noConversion"/>
  </si>
  <si>
    <t>[ 소           계 ]</t>
    <phoneticPr fontId="1" type="noConversion"/>
  </si>
  <si>
    <t>010102</t>
  </si>
  <si>
    <t>조달수수료</t>
    <phoneticPr fontId="1" type="noConversion"/>
  </si>
  <si>
    <t>자재비의 0.54%</t>
    <phoneticPr fontId="1" type="noConversion"/>
  </si>
  <si>
    <t>천단위미만절상</t>
    <phoneticPr fontId="1" type="noConversion"/>
  </si>
  <si>
    <t>[ 소          계 ]</t>
    <phoneticPr fontId="1" type="noConversion"/>
  </si>
  <si>
    <t>[ 부 가 가 치 세 ]</t>
    <phoneticPr fontId="1" type="noConversion"/>
  </si>
  <si>
    <t>%</t>
    <phoneticPr fontId="1" type="noConversion"/>
  </si>
  <si>
    <t>건설폐기물-중간처리</t>
    <phoneticPr fontId="1" type="noConversion"/>
  </si>
  <si>
    <t>폐아스콘</t>
    <phoneticPr fontId="1" type="noConversion"/>
  </si>
  <si>
    <t>Ton</t>
    <phoneticPr fontId="1" type="noConversion"/>
  </si>
  <si>
    <t>자재 52</t>
    <phoneticPr fontId="1" type="noConversion"/>
  </si>
  <si>
    <t>건설폐기물-상차비</t>
    <phoneticPr fontId="1" type="noConversion"/>
  </si>
  <si>
    <t>15톤 덤프트럭(30km)</t>
    <phoneticPr fontId="1" type="noConversion"/>
  </si>
  <si>
    <t>자재 53</t>
  </si>
  <si>
    <t>건설폐기물-운반비</t>
    <phoneticPr fontId="1" type="noConversion"/>
  </si>
  <si>
    <t>자재 54</t>
  </si>
  <si>
    <t>0102  교통통제 및 안전처리비</t>
    <phoneticPr fontId="1" type="noConversion"/>
  </si>
  <si>
    <t>010114</t>
  </si>
  <si>
    <t>교통통제 및 안전처리비</t>
    <phoneticPr fontId="1" type="noConversion"/>
  </si>
  <si>
    <t>5FD86441073D77FD35C5147D70EDE2</t>
  </si>
  <si>
    <t>0101145FD86441073D77FD35C5147D70EDE2</t>
  </si>
  <si>
    <t>0102</t>
  </si>
  <si>
    <t>A와 B중 작은금액 적용</t>
    <phoneticPr fontId="1" type="noConversion"/>
  </si>
  <si>
    <t>A</t>
    <phoneticPr fontId="1" type="noConversion"/>
  </si>
  <si>
    <t>도급자관급</t>
    <phoneticPr fontId="1" type="noConversion"/>
  </si>
  <si>
    <t>B</t>
    <phoneticPr fontId="1" type="noConversion"/>
  </si>
  <si>
    <t xml:space="preserve">          계</t>
    <phoneticPr fontId="1" type="noConversion"/>
  </si>
  <si>
    <t>이                 윤</t>
    <phoneticPr fontId="1" type="noConversion"/>
  </si>
  <si>
    <t>폐 기 물 처 리 비</t>
    <phoneticPr fontId="1" type="noConversion"/>
  </si>
  <si>
    <t>공   급     가   액</t>
    <phoneticPr fontId="1" type="noConversion"/>
  </si>
  <si>
    <t>전기공사 손해배상공제 수수료</t>
    <phoneticPr fontId="1" type="noConversion"/>
  </si>
  <si>
    <t>도       급       액</t>
    <phoneticPr fontId="1" type="noConversion"/>
  </si>
  <si>
    <t>관  급  자  재  비 [도급자설치 관급자재]</t>
    <phoneticPr fontId="1" type="noConversion"/>
  </si>
  <si>
    <t>한전 시설 부담금</t>
    <phoneticPr fontId="1" type="noConversion"/>
  </si>
  <si>
    <t>총   공    사    비</t>
    <phoneticPr fontId="1" type="noConversion"/>
  </si>
  <si>
    <t>순계약금액 * 0.26477%</t>
    <phoneticPr fontId="1" type="noConversion"/>
  </si>
  <si>
    <t>백원단위미만절사</t>
    <phoneticPr fontId="1" type="noConversion"/>
  </si>
  <si>
    <t>천원단위미만절사</t>
    <phoneticPr fontId="1" type="noConversion"/>
  </si>
  <si>
    <t>직접노무비 * 19.1%</t>
    <phoneticPr fontId="1" type="noConversion"/>
  </si>
  <si>
    <t>(재료비+직노)*3.15%*1.2</t>
    <phoneticPr fontId="1" type="noConversion"/>
  </si>
  <si>
    <t>(재료비+직노+도급자관급/1.1)*3.15%</t>
    <phoneticPr fontId="1" type="noConversion"/>
  </si>
  <si>
    <t>0103  폐기물상차비</t>
    <phoneticPr fontId="1" type="noConversion"/>
  </si>
  <si>
    <t>0104  폐기물처리공사</t>
    <phoneticPr fontId="1" type="noConversion"/>
  </si>
  <si>
    <t>0105  관급자재(경관조명 분전반)</t>
    <phoneticPr fontId="1" type="noConversion"/>
  </si>
  <si>
    <t>0106  관급자재(경관조명기구)</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</si>
</sst>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1" formatCode="_-* #,##0_-;\-* #,##0_-;_-* &quot;-&quot;_-;_-@_-"/>
    <numFmt numFmtId="176" formatCode="#,###"/>
    <numFmt numFmtId="177" formatCode="#,##0.0"/>
    <numFmt numFmtId="178" formatCode="#,##0.0;\-#,##0.0;#"/>
    <numFmt numFmtId="179" formatCode="#,##0;\-#,##0;#"/>
    <numFmt numFmtId="180" formatCode="#,##0.00;\-#,##0.00;#"/>
    <numFmt numFmtId="181" formatCode="#,##0.#######"/>
    <numFmt numFmtId="182" formatCode="#,##0_);[Red]\(#,##0\)"/>
    <numFmt numFmtId="183" formatCode="#,##0.00#;\-#,##0.00#;#"/>
    <numFmt numFmtId="184" formatCode="#,##0_);\(#,##0\)"/>
    <numFmt numFmtId="185" formatCode="#,##0_ "/>
  </numFmts>
  <fonts count="18" x14ac:knownFonts="1">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b/>
      <sz val="11"/>
      <color theme="1"/>
      <name val="맑은 고딕"/>
      <family val="3"/>
      <charset val="129"/>
      <scheme val="minor"/>
    </font>
    <font>
      <b/>
      <sz val="11"/>
      <color theme="1"/>
      <name val="굴림체"/>
      <family val="3"/>
      <charset val="129"/>
    </font>
    <font>
      <sz val="11"/>
      <color theme="1"/>
      <name val="굴림체"/>
      <family val="3"/>
      <charset val="129"/>
    </font>
    <font>
      <sz val="11"/>
      <color theme="1"/>
      <name val="돋움체"/>
      <family val="3"/>
      <charset val="129"/>
    </font>
    <font>
      <b/>
      <u/>
      <sz val="16"/>
      <color theme="1"/>
      <name val="돋움체"/>
      <family val="3"/>
      <charset val="129"/>
    </font>
    <font>
      <sz val="11"/>
      <name val="돋움"/>
      <family val="3"/>
      <charset val="129"/>
    </font>
    <font>
      <sz val="10"/>
      <color indexed="8"/>
      <name val="Arial"/>
      <family val="2"/>
    </font>
    <font>
      <b/>
      <sz val="20"/>
      <color indexed="8"/>
      <name val="Arial"/>
      <family val="2"/>
    </font>
    <font>
      <b/>
      <sz val="11"/>
      <color indexed="8"/>
      <name val="굴림체"/>
      <family val="3"/>
    </font>
    <font>
      <sz val="11"/>
      <color indexed="8"/>
      <name val="굴림체"/>
      <family val="3"/>
    </font>
    <font>
      <sz val="11"/>
      <color theme="1"/>
      <name val="맑은 고딕"/>
      <family val="3"/>
      <charset val="129"/>
      <scheme val="minor"/>
    </font>
    <font>
      <sz val="9"/>
      <color theme="1"/>
      <name val="굴림체"/>
      <family val="3"/>
      <charset val="129"/>
    </font>
    <font>
      <sz val="11"/>
      <color rgb="FFFF0000"/>
      <name val="맑은 고딕"/>
      <family val="2"/>
      <charset val="129"/>
      <scheme val="minor"/>
    </font>
    <font>
      <sz val="11"/>
      <color rgb="FFFF0000"/>
      <name val="맑은 고딕"/>
      <family val="3"/>
      <charset val="129"/>
      <scheme val="minor"/>
    </font>
    <font>
      <sz val="11"/>
      <color rgb="FFFF0000"/>
      <name val="굴림체"/>
      <family val="3"/>
      <charset val="129"/>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bottom style="thin">
        <color auto="1"/>
      </bottom>
      <diagonal/>
    </border>
    <border>
      <left style="thin">
        <color indexed="64"/>
      </left>
      <right style="thin">
        <color auto="1"/>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thin">
        <color auto="1"/>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auto="1"/>
      </bottom>
      <diagonal/>
    </border>
  </borders>
  <cellStyleXfs count="6">
    <xf numFmtId="0" fontId="0" fillId="0" borderId="0">
      <alignment vertical="center"/>
    </xf>
    <xf numFmtId="0" fontId="8" fillId="0" borderId="0">
      <alignment vertical="center"/>
    </xf>
    <xf numFmtId="0" fontId="9" fillId="0" borderId="0"/>
    <xf numFmtId="0" fontId="13" fillId="0" borderId="0">
      <alignment vertical="center"/>
    </xf>
    <xf numFmtId="41" fontId="8" fillId="0" borderId="0" applyFont="0" applyFill="0" applyBorder="0" applyAlignment="0" applyProtection="0">
      <alignment vertical="center"/>
    </xf>
    <xf numFmtId="0" fontId="13" fillId="0" borderId="0">
      <alignment vertical="center"/>
    </xf>
  </cellStyleXfs>
  <cellXfs count="164">
    <xf numFmtId="0" fontId="0" fillId="0" borderId="0" xfId="0">
      <alignment vertical="center"/>
    </xf>
    <xf numFmtId="0" fontId="0" fillId="0" borderId="0" xfId="0" quotePrefix="1">
      <alignment vertical="center"/>
    </xf>
    <xf numFmtId="0" fontId="3" fillId="0" borderId="1" xfId="0" quotePrefix="1" applyFont="1" applyBorder="1" applyAlignment="1">
      <alignment horizontal="center" vertical="center"/>
    </xf>
    <xf numFmtId="176" fontId="0" fillId="0" borderId="0" xfId="0" applyNumberFormat="1">
      <alignment vertical="center"/>
    </xf>
    <xf numFmtId="0" fontId="4" fillId="0" borderId="1" xfId="0" quotePrefix="1" applyFont="1" applyBorder="1" applyAlignment="1">
      <alignment horizontal="center" vertical="center" wrapText="1"/>
    </xf>
    <xf numFmtId="0" fontId="5" fillId="0" borderId="1" xfId="0" quotePrefix="1" applyFont="1" applyBorder="1" applyAlignment="1">
      <alignment vertical="center" wrapText="1"/>
    </xf>
    <xf numFmtId="0" fontId="5" fillId="0" borderId="1" xfId="0" applyFont="1" applyBorder="1" applyAlignment="1">
      <alignment vertical="center" wrapText="1"/>
    </xf>
    <xf numFmtId="176" fontId="5" fillId="0" borderId="1" xfId="0" applyNumberFormat="1" applyFont="1" applyBorder="1" applyAlignment="1">
      <alignment vertical="center" wrapText="1"/>
    </xf>
    <xf numFmtId="0" fontId="0" fillId="0" borderId="1" xfId="0" quotePrefix="1" applyBorder="1" applyAlignment="1">
      <alignment vertical="center" wrapText="1"/>
    </xf>
    <xf numFmtId="4" fontId="5" fillId="0" borderId="1" xfId="0" applyNumberFormat="1" applyFont="1" applyBorder="1" applyAlignment="1">
      <alignment vertical="center" wrapText="1"/>
    </xf>
    <xf numFmtId="177" fontId="5" fillId="0" borderId="1" xfId="0" applyNumberFormat="1" applyFont="1" applyBorder="1" applyAlignment="1">
      <alignment vertical="center" wrapText="1"/>
    </xf>
    <xf numFmtId="179" fontId="5" fillId="0" borderId="1" xfId="0" applyNumberFormat="1" applyFont="1" applyBorder="1" applyAlignment="1">
      <alignment vertical="center" wrapText="1"/>
    </xf>
    <xf numFmtId="0" fontId="5" fillId="0" borderId="2" xfId="0" applyFont="1" applyBorder="1" applyAlignment="1">
      <alignment vertical="center" wrapText="1"/>
    </xf>
    <xf numFmtId="0" fontId="5" fillId="0" borderId="2" xfId="0" quotePrefix="1" applyFont="1" applyBorder="1" applyAlignment="1">
      <alignment vertical="center" wrapText="1"/>
    </xf>
    <xf numFmtId="0" fontId="5" fillId="0" borderId="3" xfId="0" quotePrefix="1" applyFont="1" applyBorder="1" applyAlignment="1">
      <alignment vertical="center" wrapText="1"/>
    </xf>
    <xf numFmtId="178" fontId="5" fillId="0" borderId="3" xfId="0" applyNumberFormat="1" applyFont="1" applyBorder="1" applyAlignment="1">
      <alignment vertical="center" wrapText="1"/>
    </xf>
    <xf numFmtId="0" fontId="5" fillId="0" borderId="3" xfId="0" applyFont="1" applyBorder="1" applyAlignment="1">
      <alignment vertical="center" wrapText="1"/>
    </xf>
    <xf numFmtId="179" fontId="5" fillId="0" borderId="4" xfId="0" applyNumberFormat="1" applyFont="1" applyBorder="1" applyAlignment="1">
      <alignment vertical="center" wrapText="1"/>
    </xf>
    <xf numFmtId="0" fontId="5" fillId="0" borderId="5" xfId="0" applyFont="1" applyBorder="1" applyAlignment="1">
      <alignment vertical="center" wrapText="1"/>
    </xf>
    <xf numFmtId="179" fontId="5" fillId="0" borderId="5" xfId="0" applyNumberFormat="1" applyFont="1" applyBorder="1" applyAlignment="1">
      <alignment vertical="center" wrapText="1"/>
    </xf>
    <xf numFmtId="180" fontId="5" fillId="0" borderId="1" xfId="0" quotePrefix="1" applyNumberFormat="1" applyFont="1" applyBorder="1" applyAlignment="1">
      <alignment vertical="center" wrapText="1"/>
    </xf>
    <xf numFmtId="180" fontId="5" fillId="0" borderId="1" xfId="0" applyNumberFormat="1" applyFont="1" applyBorder="1" applyAlignment="1">
      <alignment vertical="center" wrapText="1"/>
    </xf>
    <xf numFmtId="180" fontId="0" fillId="0" borderId="0" xfId="0" applyNumberFormat="1">
      <alignment vertical="center"/>
    </xf>
    <xf numFmtId="0" fontId="0" fillId="0" borderId="6" xfId="0" quotePrefix="1" applyBorder="1" applyAlignment="1">
      <alignment vertical="center" wrapText="1"/>
    </xf>
    <xf numFmtId="0" fontId="0" fillId="0" borderId="6" xfId="0" applyBorder="1" applyAlignment="1">
      <alignment vertical="center" wrapText="1"/>
    </xf>
    <xf numFmtId="0" fontId="6" fillId="0" borderId="1" xfId="0" quotePrefix="1" applyFont="1" applyBorder="1" applyAlignment="1">
      <alignment horizontal="center" vertical="center" wrapText="1"/>
    </xf>
    <xf numFmtId="0" fontId="0" fillId="0" borderId="1" xfId="0" quotePrefix="1" applyBorder="1" applyAlignment="1">
      <alignment horizontal="center" vertical="center" wrapText="1"/>
    </xf>
    <xf numFmtId="176" fontId="0" fillId="0" borderId="1" xfId="0" applyNumberFormat="1" applyBorder="1" applyAlignment="1">
      <alignment vertical="center" wrapText="1"/>
    </xf>
    <xf numFmtId="0" fontId="9" fillId="0" borderId="0" xfId="2"/>
    <xf numFmtId="181" fontId="11" fillId="0" borderId="10" xfId="2" applyNumberFormat="1" applyFont="1" applyBorder="1" applyAlignment="1">
      <alignment horizontal="center" vertical="center"/>
    </xf>
    <xf numFmtId="181" fontId="11" fillId="0" borderId="11" xfId="2" applyNumberFormat="1" applyFont="1" applyBorder="1" applyAlignment="1">
      <alignment horizontal="center" vertical="center"/>
    </xf>
    <xf numFmtId="181" fontId="11" fillId="2" borderId="12" xfId="2" applyNumberFormat="1" applyFont="1" applyFill="1" applyBorder="1" applyAlignment="1">
      <alignment horizontal="left" vertical="center"/>
    </xf>
    <xf numFmtId="181" fontId="12" fillId="2" borderId="7" xfId="2" applyNumberFormat="1" applyFont="1" applyFill="1" applyBorder="1" applyAlignment="1">
      <alignment vertical="center"/>
    </xf>
    <xf numFmtId="3" fontId="11" fillId="2" borderId="13" xfId="2" applyNumberFormat="1" applyFont="1" applyFill="1" applyBorder="1" applyAlignment="1">
      <alignment horizontal="right" vertical="center"/>
    </xf>
    <xf numFmtId="181" fontId="12" fillId="2" borderId="14" xfId="2" applyNumberFormat="1" applyFont="1" applyFill="1" applyBorder="1" applyAlignment="1">
      <alignment horizontal="right" vertical="center"/>
    </xf>
    <xf numFmtId="0" fontId="9" fillId="2" borderId="0" xfId="2" applyFill="1" applyAlignment="1">
      <alignment horizontal="right" vertical="center"/>
    </xf>
    <xf numFmtId="0" fontId="9" fillId="2" borderId="0" xfId="2" applyFill="1"/>
    <xf numFmtId="181" fontId="12" fillId="2" borderId="15" xfId="2" applyNumberFormat="1" applyFont="1" applyFill="1" applyBorder="1" applyAlignment="1">
      <alignment vertical="center"/>
    </xf>
    <xf numFmtId="181" fontId="12" fillId="2" borderId="0" xfId="2" applyNumberFormat="1" applyFont="1" applyFill="1" applyAlignment="1">
      <alignment vertical="center"/>
    </xf>
    <xf numFmtId="181" fontId="12" fillId="2" borderId="16" xfId="2" applyNumberFormat="1" applyFont="1" applyFill="1" applyBorder="1" applyAlignment="1">
      <alignment horizontal="right" vertical="center"/>
    </xf>
    <xf numFmtId="181" fontId="12" fillId="2" borderId="17" xfId="2" applyNumberFormat="1" applyFont="1" applyFill="1" applyBorder="1" applyAlignment="1">
      <alignment horizontal="right" vertical="center"/>
    </xf>
    <xf numFmtId="181" fontId="12" fillId="2" borderId="0" xfId="2" quotePrefix="1" applyNumberFormat="1" applyFont="1" applyFill="1" applyAlignment="1">
      <alignment vertical="center"/>
    </xf>
    <xf numFmtId="3" fontId="12" fillId="2" borderId="16" xfId="2" applyNumberFormat="1" applyFont="1" applyFill="1" applyBorder="1" applyAlignment="1">
      <alignment horizontal="right" vertical="center"/>
    </xf>
    <xf numFmtId="181" fontId="12" fillId="2" borderId="18" xfId="2" applyNumberFormat="1" applyFont="1" applyFill="1" applyBorder="1" applyAlignment="1">
      <alignment vertical="center"/>
    </xf>
    <xf numFmtId="181" fontId="12" fillId="2" borderId="19" xfId="2" applyNumberFormat="1" applyFont="1" applyFill="1" applyBorder="1" applyAlignment="1">
      <alignment vertical="center"/>
    </xf>
    <xf numFmtId="181" fontId="12" fillId="2" borderId="20" xfId="2" applyNumberFormat="1" applyFont="1" applyFill="1" applyBorder="1" applyAlignment="1">
      <alignment horizontal="right" vertical="center"/>
    </xf>
    <xf numFmtId="181" fontId="12" fillId="2" borderId="21" xfId="2" applyNumberFormat="1" applyFont="1" applyFill="1" applyBorder="1" applyAlignment="1">
      <alignment horizontal="right" vertical="center"/>
    </xf>
    <xf numFmtId="0" fontId="9" fillId="0" borderId="0" xfId="2" applyAlignment="1">
      <alignment vertical="center"/>
    </xf>
    <xf numFmtId="0" fontId="5" fillId="0" borderId="6" xfId="0" quotePrefix="1" applyFont="1" applyBorder="1" applyAlignment="1">
      <alignment vertical="center" wrapText="1"/>
    </xf>
    <xf numFmtId="0" fontId="5" fillId="0" borderId="6" xfId="0" applyFont="1" applyBorder="1" applyAlignment="1">
      <alignment vertical="center" wrapText="1"/>
    </xf>
    <xf numFmtId="176" fontId="5" fillId="0" borderId="6" xfId="0" applyNumberFormat="1" applyFont="1" applyBorder="1" applyAlignment="1">
      <alignment vertical="center" wrapText="1"/>
    </xf>
    <xf numFmtId="182" fontId="5" fillId="0" borderId="6" xfId="0" applyNumberFormat="1" applyFont="1" applyBorder="1" applyAlignment="1">
      <alignment vertical="center" wrapText="1"/>
    </xf>
    <xf numFmtId="0" fontId="4" fillId="0" borderId="6" xfId="0" quotePrefix="1" applyFont="1" applyBorder="1" applyAlignment="1">
      <alignment horizontal="left" vertical="center" wrapText="1"/>
    </xf>
    <xf numFmtId="0" fontId="5" fillId="0" borderId="6" xfId="3" applyFont="1" applyBorder="1" applyAlignment="1">
      <alignment vertical="center" wrapText="1"/>
    </xf>
    <xf numFmtId="183" fontId="5" fillId="0" borderId="6" xfId="0" applyNumberFormat="1" applyFont="1" applyBorder="1" applyAlignment="1">
      <alignment vertical="center" wrapText="1"/>
    </xf>
    <xf numFmtId="0" fontId="5" fillId="0" borderId="6" xfId="0" applyFont="1" applyBorder="1" applyAlignment="1">
      <alignment horizontal="left" vertical="center" wrapText="1"/>
    </xf>
    <xf numFmtId="176" fontId="5" fillId="2" borderId="6" xfId="0" applyNumberFormat="1" applyFont="1" applyFill="1" applyBorder="1" applyAlignment="1">
      <alignment vertical="center" wrapText="1"/>
    </xf>
    <xf numFmtId="9" fontId="5" fillId="0" borderId="6" xfId="0" quotePrefix="1" applyNumberFormat="1" applyFont="1" applyBorder="1" applyAlignment="1">
      <alignment horizontal="center" vertical="center" wrapText="1"/>
    </xf>
    <xf numFmtId="183" fontId="5" fillId="0" borderId="6" xfId="0" quotePrefix="1" applyNumberFormat="1" applyFont="1" applyBorder="1" applyAlignment="1">
      <alignment vertical="center" wrapText="1"/>
    </xf>
    <xf numFmtId="176" fontId="5" fillId="0" borderId="6" xfId="3" applyNumberFormat="1" applyFont="1" applyBorder="1" applyAlignment="1">
      <alignment vertical="center" wrapText="1"/>
    </xf>
    <xf numFmtId="0" fontId="0" fillId="0" borderId="0" xfId="0" applyAlignment="1">
      <alignment horizontal="center" vertical="center"/>
    </xf>
    <xf numFmtId="180" fontId="5" fillId="0" borderId="6" xfId="0" quotePrefix="1" applyNumberFormat="1" applyFont="1" applyBorder="1" applyAlignment="1">
      <alignment vertical="center" wrapText="1"/>
    </xf>
    <xf numFmtId="0" fontId="5" fillId="3" borderId="6" xfId="0" quotePrefix="1" applyFont="1" applyFill="1" applyBorder="1" applyAlignment="1">
      <alignment vertical="center" wrapText="1"/>
    </xf>
    <xf numFmtId="180" fontId="5" fillId="3" borderId="6" xfId="0" quotePrefix="1" applyNumberFormat="1" applyFont="1" applyFill="1" applyBorder="1" applyAlignment="1">
      <alignment vertical="center" wrapText="1"/>
    </xf>
    <xf numFmtId="180" fontId="5" fillId="3" borderId="6" xfId="0" applyNumberFormat="1" applyFont="1" applyFill="1" applyBorder="1" applyAlignment="1">
      <alignment vertical="center" wrapText="1"/>
    </xf>
    <xf numFmtId="183" fontId="5" fillId="3" borderId="6" xfId="0" applyNumberFormat="1" applyFont="1" applyFill="1" applyBorder="1" applyAlignment="1">
      <alignment vertical="center" wrapText="1"/>
    </xf>
    <xf numFmtId="0" fontId="0" fillId="3" borderId="0" xfId="0" quotePrefix="1" applyFill="1">
      <alignment vertical="center"/>
    </xf>
    <xf numFmtId="183" fontId="0" fillId="3" borderId="0" xfId="0" applyNumberFormat="1" applyFill="1">
      <alignment vertical="center"/>
    </xf>
    <xf numFmtId="0" fontId="0" fillId="3" borderId="0" xfId="0" applyFill="1">
      <alignment vertical="center"/>
    </xf>
    <xf numFmtId="180" fontId="0" fillId="3" borderId="0" xfId="0" applyNumberFormat="1" applyFill="1">
      <alignment vertical="center"/>
    </xf>
    <xf numFmtId="0" fontId="5" fillId="0" borderId="6" xfId="0" quotePrefix="1" applyFont="1" applyBorder="1" applyAlignment="1">
      <alignment vertical="top" wrapText="1"/>
    </xf>
    <xf numFmtId="0" fontId="5" fillId="0" borderId="6" xfId="0" applyFont="1" applyBorder="1" applyAlignment="1">
      <alignment vertical="top" wrapText="1"/>
    </xf>
    <xf numFmtId="0" fontId="0" fillId="0" borderId="0" xfId="0" applyAlignment="1">
      <alignment vertical="top"/>
    </xf>
    <xf numFmtId="0" fontId="0" fillId="0" borderId="0" xfId="0" quotePrefix="1" applyAlignment="1">
      <alignment vertical="top"/>
    </xf>
    <xf numFmtId="176" fontId="5" fillId="0" borderId="6" xfId="0" applyNumberFormat="1" applyFont="1" applyBorder="1" applyAlignment="1">
      <alignment horizontal="right" vertical="center" wrapText="1"/>
    </xf>
    <xf numFmtId="2" fontId="5" fillId="0" borderId="6" xfId="0" applyNumberFormat="1" applyFont="1" applyBorder="1" applyAlignment="1">
      <alignment vertical="center" wrapText="1"/>
    </xf>
    <xf numFmtId="184" fontId="5" fillId="0" borderId="6" xfId="0" applyNumberFormat="1" applyFont="1" applyBorder="1" applyAlignment="1">
      <alignment vertical="center" wrapText="1"/>
    </xf>
    <xf numFmtId="0" fontId="5" fillId="2" borderId="6" xfId="0" applyFont="1" applyFill="1" applyBorder="1" applyAlignment="1">
      <alignment vertical="center" wrapText="1"/>
    </xf>
    <xf numFmtId="0" fontId="5" fillId="3" borderId="6" xfId="0" applyFont="1" applyFill="1" applyBorder="1" applyAlignment="1">
      <alignment vertical="center" wrapText="1"/>
    </xf>
    <xf numFmtId="176" fontId="5" fillId="3" borderId="6" xfId="0" applyNumberFormat="1" applyFont="1" applyFill="1" applyBorder="1" applyAlignment="1">
      <alignment vertical="center" wrapText="1"/>
    </xf>
    <xf numFmtId="176" fontId="0" fillId="3" borderId="0" xfId="0" applyNumberFormat="1" applyFill="1">
      <alignment vertical="center"/>
    </xf>
    <xf numFmtId="176" fontId="0" fillId="0" borderId="6" xfId="0" applyNumberFormat="1" applyBorder="1" applyAlignment="1">
      <alignment vertical="center" wrapText="1"/>
    </xf>
    <xf numFmtId="1" fontId="0" fillId="0" borderId="0" xfId="0" applyNumberFormat="1">
      <alignment vertical="center"/>
    </xf>
    <xf numFmtId="0" fontId="0" fillId="3" borderId="6" xfId="0" quotePrefix="1" applyFill="1" applyBorder="1" applyAlignment="1">
      <alignment vertical="center" wrapText="1"/>
    </xf>
    <xf numFmtId="0" fontId="0" fillId="6" borderId="6" xfId="0" quotePrefix="1" applyFill="1" applyBorder="1" applyAlignment="1">
      <alignment vertical="center" wrapText="1"/>
    </xf>
    <xf numFmtId="176" fontId="0" fillId="3" borderId="6" xfId="0" applyNumberFormat="1" applyFill="1" applyBorder="1" applyAlignment="1">
      <alignment vertical="center" wrapText="1"/>
    </xf>
    <xf numFmtId="0" fontId="0" fillId="5" borderId="0" xfId="0" quotePrefix="1" applyFill="1">
      <alignment vertical="center"/>
    </xf>
    <xf numFmtId="176" fontId="0" fillId="5" borderId="6" xfId="0" applyNumberFormat="1" applyFill="1" applyBorder="1" applyAlignment="1">
      <alignment vertical="center" wrapText="1"/>
    </xf>
    <xf numFmtId="0" fontId="0" fillId="5" borderId="6" xfId="0" quotePrefix="1" applyFill="1" applyBorder="1" applyAlignment="1">
      <alignment vertical="center" wrapText="1"/>
    </xf>
    <xf numFmtId="0" fontId="0" fillId="5" borderId="0" xfId="0" applyFill="1">
      <alignment vertical="center"/>
    </xf>
    <xf numFmtId="0" fontId="0" fillId="6" borderId="0" xfId="0" quotePrefix="1" applyFill="1">
      <alignment vertical="center"/>
    </xf>
    <xf numFmtId="176" fontId="0" fillId="6" borderId="6" xfId="0" applyNumberFormat="1" applyFill="1" applyBorder="1" applyAlignment="1">
      <alignment vertical="center" wrapText="1"/>
    </xf>
    <xf numFmtId="0" fontId="0" fillId="6" borderId="0" xfId="0" applyFill="1">
      <alignment vertical="center"/>
    </xf>
    <xf numFmtId="0" fontId="0" fillId="0" borderId="0" xfId="0" applyAlignment="1">
      <alignment horizontal="right" vertical="center"/>
    </xf>
    <xf numFmtId="185" fontId="0" fillId="0" borderId="0" xfId="0" applyNumberFormat="1">
      <alignment vertical="center"/>
    </xf>
    <xf numFmtId="0" fontId="5" fillId="0" borderId="5" xfId="0" quotePrefix="1" applyFont="1" applyBorder="1" applyAlignment="1">
      <alignment vertical="center" wrapText="1"/>
    </xf>
    <xf numFmtId="178" fontId="5" fillId="0" borderId="5" xfId="0" applyNumberFormat="1" applyFont="1" applyBorder="1" applyAlignment="1">
      <alignment vertical="center" wrapText="1"/>
    </xf>
    <xf numFmtId="178" fontId="5" fillId="0" borderId="2" xfId="0" applyNumberFormat="1" applyFont="1" applyBorder="1" applyAlignment="1">
      <alignment vertical="center" wrapText="1"/>
    </xf>
    <xf numFmtId="179" fontId="5" fillId="0" borderId="24" xfId="0" applyNumberFormat="1" applyFont="1" applyBorder="1" applyAlignment="1">
      <alignment vertical="center" wrapText="1"/>
    </xf>
    <xf numFmtId="0" fontId="14" fillId="0" borderId="1" xfId="0" quotePrefix="1" applyFont="1" applyBorder="1" applyAlignment="1">
      <alignment vertical="center" wrapText="1"/>
    </xf>
    <xf numFmtId="0" fontId="15" fillId="0" borderId="0" xfId="0" quotePrefix="1" applyFont="1">
      <alignment vertical="center"/>
    </xf>
    <xf numFmtId="0" fontId="16" fillId="0" borderId="1" xfId="0" quotePrefix="1" applyFont="1" applyBorder="1" applyAlignment="1">
      <alignment horizontal="center" vertical="center" wrapText="1"/>
    </xf>
    <xf numFmtId="176" fontId="16" fillId="0" borderId="1" xfId="0" applyNumberFormat="1" applyFont="1" applyBorder="1" applyAlignment="1">
      <alignment vertical="center" wrapText="1"/>
    </xf>
    <xf numFmtId="0" fontId="16" fillId="0" borderId="1" xfId="0" quotePrefix="1" applyFont="1" applyBorder="1" applyAlignment="1">
      <alignment vertical="center" wrapText="1"/>
    </xf>
    <xf numFmtId="0" fontId="16" fillId="0" borderId="0" xfId="0" applyFont="1">
      <alignment vertical="center"/>
    </xf>
    <xf numFmtId="0" fontId="15" fillId="0" borderId="6" xfId="0" quotePrefix="1" applyFont="1" applyBorder="1" applyAlignment="1">
      <alignment horizontal="center" vertical="center" wrapText="1"/>
    </xf>
    <xf numFmtId="176" fontId="16" fillId="0" borderId="6" xfId="0" applyNumberFormat="1" applyFont="1" applyBorder="1" applyAlignment="1">
      <alignment vertical="center" wrapText="1"/>
    </xf>
    <xf numFmtId="0" fontId="16" fillId="0" borderId="23" xfId="0" quotePrefix="1" applyFont="1" applyBorder="1" applyAlignment="1">
      <alignment vertical="center" wrapText="1"/>
    </xf>
    <xf numFmtId="0" fontId="16" fillId="0" borderId="6" xfId="0" quotePrefix="1" applyFont="1" applyBorder="1" applyAlignment="1">
      <alignment vertical="center" wrapText="1"/>
    </xf>
    <xf numFmtId="0" fontId="16" fillId="0" borderId="24" xfId="0" quotePrefix="1" applyFont="1" applyBorder="1" applyAlignment="1">
      <alignment horizontal="center" vertical="center" wrapText="1"/>
    </xf>
    <xf numFmtId="176" fontId="16" fillId="0" borderId="24" xfId="0" applyNumberFormat="1" applyFont="1" applyBorder="1" applyAlignment="1">
      <alignment vertical="center" wrapText="1"/>
    </xf>
    <xf numFmtId="0" fontId="16" fillId="0" borderId="24" xfId="0" quotePrefix="1" applyFont="1" applyBorder="1" applyAlignment="1">
      <alignment vertical="center" wrapText="1"/>
    </xf>
    <xf numFmtId="0" fontId="16" fillId="0" borderId="25" xfId="0" quotePrefix="1" applyFont="1" applyBorder="1" applyAlignment="1">
      <alignment horizontal="center" vertical="center" wrapText="1"/>
    </xf>
    <xf numFmtId="176" fontId="16" fillId="0" borderId="23" xfId="0" applyNumberFormat="1" applyFont="1" applyBorder="1" applyAlignment="1">
      <alignment vertical="center" wrapText="1"/>
    </xf>
    <xf numFmtId="0" fontId="17" fillId="3" borderId="6" xfId="0" quotePrefix="1" applyFont="1" applyFill="1" applyBorder="1" applyAlignment="1">
      <alignment vertical="center" wrapText="1"/>
    </xf>
    <xf numFmtId="180" fontId="17" fillId="3" borderId="6" xfId="0" quotePrefix="1" applyNumberFormat="1" applyFont="1" applyFill="1" applyBorder="1" applyAlignment="1">
      <alignment vertical="center" wrapText="1"/>
    </xf>
    <xf numFmtId="180" fontId="17" fillId="3" borderId="6" xfId="0" applyNumberFormat="1" applyFont="1" applyFill="1" applyBorder="1" applyAlignment="1">
      <alignment vertical="center" wrapText="1"/>
    </xf>
    <xf numFmtId="183" fontId="17" fillId="3" borderId="6" xfId="0" applyNumberFormat="1" applyFont="1" applyFill="1" applyBorder="1" applyAlignment="1">
      <alignment vertical="center" wrapText="1"/>
    </xf>
    <xf numFmtId="0" fontId="15" fillId="3" borderId="0" xfId="0" quotePrefix="1" applyFont="1" applyFill="1">
      <alignment vertical="center"/>
    </xf>
    <xf numFmtId="180" fontId="15" fillId="3" borderId="0" xfId="0" applyNumberFormat="1" applyFont="1" applyFill="1">
      <alignment vertical="center"/>
    </xf>
    <xf numFmtId="0" fontId="15" fillId="3" borderId="0" xfId="0" applyFont="1" applyFill="1">
      <alignment vertical="center"/>
    </xf>
    <xf numFmtId="0" fontId="17" fillId="2" borderId="6" xfId="0" quotePrefix="1" applyFont="1" applyFill="1" applyBorder="1" applyAlignment="1">
      <alignment vertical="center" wrapText="1"/>
    </xf>
    <xf numFmtId="0" fontId="17" fillId="2" borderId="6" xfId="0" applyFont="1" applyFill="1" applyBorder="1" applyAlignment="1">
      <alignment vertical="center" wrapText="1"/>
    </xf>
    <xf numFmtId="176" fontId="17" fillId="2" borderId="6" xfId="0" applyNumberFormat="1" applyFont="1" applyFill="1" applyBorder="1" applyAlignment="1">
      <alignment vertical="center" wrapText="1"/>
    </xf>
    <xf numFmtId="0" fontId="15" fillId="2" borderId="0" xfId="0" quotePrefix="1" applyFont="1" applyFill="1">
      <alignment vertical="center"/>
    </xf>
    <xf numFmtId="0" fontId="15" fillId="2" borderId="0" xfId="0" applyFont="1" applyFill="1">
      <alignment vertical="center"/>
    </xf>
    <xf numFmtId="176" fontId="15" fillId="2" borderId="0" xfId="0" applyNumberFormat="1" applyFont="1" applyFill="1">
      <alignment vertical="center"/>
    </xf>
    <xf numFmtId="0" fontId="17" fillId="3" borderId="6" xfId="0" applyFont="1" applyFill="1" applyBorder="1" applyAlignment="1">
      <alignment vertical="center" wrapText="1"/>
    </xf>
    <xf numFmtId="176" fontId="17" fillId="3" borderId="6" xfId="0" applyNumberFormat="1" applyFont="1" applyFill="1" applyBorder="1" applyAlignment="1">
      <alignment vertical="center" wrapText="1"/>
    </xf>
    <xf numFmtId="176" fontId="15" fillId="3" borderId="0" xfId="0" applyNumberFormat="1" applyFont="1" applyFill="1">
      <alignment vertical="center"/>
    </xf>
    <xf numFmtId="0" fontId="15" fillId="4" borderId="0" xfId="0" quotePrefix="1" applyFont="1" applyFill="1">
      <alignment vertical="center"/>
    </xf>
    <xf numFmtId="176" fontId="16" fillId="4" borderId="6" xfId="0" applyNumberFormat="1" applyFont="1" applyFill="1" applyBorder="1" applyAlignment="1">
      <alignment vertical="center" wrapText="1"/>
    </xf>
    <xf numFmtId="0" fontId="16" fillId="4" borderId="6" xfId="0" quotePrefix="1" applyFont="1" applyFill="1" applyBorder="1" applyAlignment="1">
      <alignment vertical="center" wrapText="1"/>
    </xf>
    <xf numFmtId="0" fontId="16" fillId="4" borderId="0" xfId="0" applyFont="1" applyFill="1">
      <alignment vertical="center"/>
    </xf>
    <xf numFmtId="0" fontId="0" fillId="0" borderId="6" xfId="0" quotePrefix="1" applyBorder="1" applyAlignment="1">
      <alignment vertical="center" wrapText="1"/>
    </xf>
    <xf numFmtId="0" fontId="0" fillId="0" borderId="6" xfId="0" quotePrefix="1" applyBorder="1" applyAlignment="1">
      <alignment horizontal="center" vertical="center" wrapText="1"/>
    </xf>
    <xf numFmtId="0" fontId="15" fillId="4" borderId="6" xfId="0" quotePrefix="1" applyFont="1" applyFill="1" applyBorder="1" applyAlignment="1">
      <alignment vertical="center" wrapText="1"/>
    </xf>
    <xf numFmtId="0" fontId="16" fillId="4" borderId="6" xfId="0" quotePrefix="1" applyFont="1" applyFill="1" applyBorder="1" applyAlignment="1">
      <alignment horizontal="center" vertical="center" wrapText="1"/>
    </xf>
    <xf numFmtId="0" fontId="0" fillId="5" borderId="8" xfId="0" quotePrefix="1" applyFill="1" applyBorder="1" applyAlignment="1">
      <alignment horizontal="left" vertical="center" wrapText="1"/>
    </xf>
    <xf numFmtId="0" fontId="0" fillId="5" borderId="9" xfId="0" quotePrefix="1" applyFill="1" applyBorder="1" applyAlignment="1">
      <alignment horizontal="left" vertical="center" wrapText="1"/>
    </xf>
    <xf numFmtId="0" fontId="0" fillId="5" borderId="22" xfId="0" quotePrefix="1" applyFill="1" applyBorder="1" applyAlignment="1">
      <alignment horizontal="left" vertical="center" wrapText="1"/>
    </xf>
    <xf numFmtId="0" fontId="0" fillId="3" borderId="6" xfId="0" quotePrefix="1" applyFill="1" applyBorder="1" applyAlignment="1">
      <alignment vertical="center" wrapText="1"/>
    </xf>
    <xf numFmtId="0" fontId="0" fillId="3" borderId="6" xfId="0" quotePrefix="1" applyFill="1" applyBorder="1" applyAlignment="1">
      <alignment horizontal="center" vertical="center" wrapText="1"/>
    </xf>
    <xf numFmtId="0" fontId="0" fillId="6" borderId="6" xfId="0" quotePrefix="1" applyFill="1" applyBorder="1" applyAlignment="1">
      <alignment vertical="center" wrapText="1"/>
    </xf>
    <xf numFmtId="0" fontId="0" fillId="6" borderId="6" xfId="0" quotePrefix="1" applyFill="1" applyBorder="1" applyAlignment="1">
      <alignment horizontal="center" vertical="center" wrapText="1"/>
    </xf>
    <xf numFmtId="0" fontId="7" fillId="0" borderId="0" xfId="0" applyFont="1" applyAlignment="1">
      <alignment horizontal="center" vertical="center"/>
    </xf>
    <xf numFmtId="0" fontId="6" fillId="0" borderId="0" xfId="0" applyFont="1">
      <alignment vertical="center"/>
    </xf>
    <xf numFmtId="0" fontId="6" fillId="0" borderId="0" xfId="0" applyFont="1" applyAlignment="1">
      <alignment horizontal="right" vertical="center"/>
    </xf>
    <xf numFmtId="0" fontId="6" fillId="0" borderId="1" xfId="0" quotePrefix="1" applyFont="1" applyBorder="1" applyAlignment="1">
      <alignment horizontal="center" vertical="center" wrapText="1"/>
    </xf>
    <xf numFmtId="0" fontId="0" fillId="0" borderId="1" xfId="0" quotePrefix="1" applyBorder="1" applyAlignment="1">
      <alignment horizontal="distributed" vertical="center" wrapText="1"/>
    </xf>
    <xf numFmtId="0" fontId="0" fillId="0" borderId="6" xfId="0" quotePrefix="1" applyBorder="1" applyAlignment="1">
      <alignment horizontal="distributed" vertical="center" wrapText="1"/>
    </xf>
    <xf numFmtId="0" fontId="0" fillId="0" borderId="0" xfId="0" quotePrefix="1">
      <alignment vertical="center"/>
    </xf>
    <xf numFmtId="0" fontId="3" fillId="0" borderId="1" xfId="0" quotePrefix="1" applyFont="1" applyBorder="1" applyAlignment="1">
      <alignment horizontal="center" vertical="center"/>
    </xf>
    <xf numFmtId="0" fontId="4" fillId="0" borderId="1" xfId="0" quotePrefix="1" applyFont="1" applyBorder="1" applyAlignment="1">
      <alignment horizontal="center" vertical="center" wrapText="1"/>
    </xf>
    <xf numFmtId="0" fontId="2" fillId="0" borderId="0" xfId="0" applyFont="1" applyAlignment="1">
      <alignment horizontal="center" vertical="center"/>
    </xf>
    <xf numFmtId="0" fontId="0" fillId="0" borderId="0" xfId="0">
      <alignment vertical="center"/>
    </xf>
    <xf numFmtId="0" fontId="5" fillId="0" borderId="1" xfId="0" applyFont="1" applyBorder="1" applyAlignment="1">
      <alignment vertical="center" wrapText="1"/>
    </xf>
    <xf numFmtId="4" fontId="5" fillId="0" borderId="1" xfId="0" applyNumberFormat="1" applyFont="1" applyBorder="1" applyAlignment="1">
      <alignment vertical="center" wrapText="1"/>
    </xf>
    <xf numFmtId="177" fontId="5" fillId="0" borderId="1" xfId="0" applyNumberFormat="1" applyFont="1" applyBorder="1" applyAlignment="1">
      <alignment vertical="center" wrapText="1"/>
    </xf>
    <xf numFmtId="0" fontId="10" fillId="0" borderId="0" xfId="2" applyFont="1" applyAlignment="1">
      <alignment horizontal="center" vertical="center"/>
    </xf>
    <xf numFmtId="0" fontId="9" fillId="0" borderId="0" xfId="2"/>
    <xf numFmtId="181" fontId="11" fillId="0" borderId="8" xfId="2" applyNumberFormat="1" applyFont="1" applyBorder="1" applyAlignment="1">
      <alignment horizontal="center" vertical="center"/>
    </xf>
    <xf numFmtId="181" fontId="11" fillId="0" borderId="9" xfId="2" applyNumberFormat="1" applyFont="1" applyBorder="1" applyAlignment="1">
      <alignment horizontal="center" vertical="center"/>
    </xf>
    <xf numFmtId="0" fontId="6" fillId="0" borderId="6" xfId="0" quotePrefix="1" applyFont="1" applyBorder="1" applyAlignment="1">
      <alignment vertical="center" wrapText="1"/>
    </xf>
  </cellXfs>
  <cellStyles count="6">
    <cellStyle name="쉼표 [0] 3" xfId="4"/>
    <cellStyle name="표준" xfId="0" builtinId="0"/>
    <cellStyle name="표준 2" xfId="3"/>
    <cellStyle name="표준 2 2" xfId="1"/>
    <cellStyle name="표준 2 2 2" xfId="2"/>
    <cellStyle name="표준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5.xml"/><Relationship Id="rId299" Type="http://schemas.openxmlformats.org/officeDocument/2006/relationships/externalLink" Target="externalLinks/externalLink287.xml"/><Relationship Id="rId21" Type="http://schemas.openxmlformats.org/officeDocument/2006/relationships/externalLink" Target="externalLinks/externalLink9.xml"/><Relationship Id="rId63" Type="http://schemas.openxmlformats.org/officeDocument/2006/relationships/externalLink" Target="externalLinks/externalLink51.xml"/><Relationship Id="rId159" Type="http://schemas.openxmlformats.org/officeDocument/2006/relationships/externalLink" Target="externalLinks/externalLink147.xml"/><Relationship Id="rId324" Type="http://schemas.openxmlformats.org/officeDocument/2006/relationships/externalLink" Target="externalLinks/externalLink312.xml"/><Relationship Id="rId366" Type="http://schemas.openxmlformats.org/officeDocument/2006/relationships/externalLink" Target="externalLinks/externalLink354.xml"/><Relationship Id="rId170" Type="http://schemas.openxmlformats.org/officeDocument/2006/relationships/externalLink" Target="externalLinks/externalLink158.xml"/><Relationship Id="rId226" Type="http://schemas.openxmlformats.org/officeDocument/2006/relationships/externalLink" Target="externalLinks/externalLink214.xml"/><Relationship Id="rId268" Type="http://schemas.openxmlformats.org/officeDocument/2006/relationships/externalLink" Target="externalLinks/externalLink256.xml"/><Relationship Id="rId32" Type="http://schemas.openxmlformats.org/officeDocument/2006/relationships/externalLink" Target="externalLinks/externalLink20.xml"/><Relationship Id="rId74" Type="http://schemas.openxmlformats.org/officeDocument/2006/relationships/externalLink" Target="externalLinks/externalLink62.xml"/><Relationship Id="rId128" Type="http://schemas.openxmlformats.org/officeDocument/2006/relationships/externalLink" Target="externalLinks/externalLink116.xml"/><Relationship Id="rId335" Type="http://schemas.openxmlformats.org/officeDocument/2006/relationships/externalLink" Target="externalLinks/externalLink323.xml"/><Relationship Id="rId377" Type="http://schemas.openxmlformats.org/officeDocument/2006/relationships/externalLink" Target="externalLinks/externalLink365.xml"/><Relationship Id="rId5" Type="http://schemas.openxmlformats.org/officeDocument/2006/relationships/worksheet" Target="worksheets/sheet5.xml"/><Relationship Id="rId181" Type="http://schemas.openxmlformats.org/officeDocument/2006/relationships/externalLink" Target="externalLinks/externalLink169.xml"/><Relationship Id="rId237" Type="http://schemas.openxmlformats.org/officeDocument/2006/relationships/externalLink" Target="externalLinks/externalLink225.xml"/><Relationship Id="rId402" Type="http://schemas.openxmlformats.org/officeDocument/2006/relationships/externalLink" Target="externalLinks/externalLink390.xml"/><Relationship Id="rId279" Type="http://schemas.openxmlformats.org/officeDocument/2006/relationships/externalLink" Target="externalLinks/externalLink267.xml"/><Relationship Id="rId43" Type="http://schemas.openxmlformats.org/officeDocument/2006/relationships/externalLink" Target="externalLinks/externalLink31.xml"/><Relationship Id="rId139" Type="http://schemas.openxmlformats.org/officeDocument/2006/relationships/externalLink" Target="externalLinks/externalLink127.xml"/><Relationship Id="rId290" Type="http://schemas.openxmlformats.org/officeDocument/2006/relationships/externalLink" Target="externalLinks/externalLink278.xml"/><Relationship Id="rId304" Type="http://schemas.openxmlformats.org/officeDocument/2006/relationships/externalLink" Target="externalLinks/externalLink292.xml"/><Relationship Id="rId346" Type="http://schemas.openxmlformats.org/officeDocument/2006/relationships/externalLink" Target="externalLinks/externalLink334.xml"/><Relationship Id="rId388" Type="http://schemas.openxmlformats.org/officeDocument/2006/relationships/externalLink" Target="externalLinks/externalLink376.xml"/><Relationship Id="rId85" Type="http://schemas.openxmlformats.org/officeDocument/2006/relationships/externalLink" Target="externalLinks/externalLink73.xml"/><Relationship Id="rId150" Type="http://schemas.openxmlformats.org/officeDocument/2006/relationships/externalLink" Target="externalLinks/externalLink138.xml"/><Relationship Id="rId192" Type="http://schemas.openxmlformats.org/officeDocument/2006/relationships/externalLink" Target="externalLinks/externalLink180.xml"/><Relationship Id="rId206" Type="http://schemas.openxmlformats.org/officeDocument/2006/relationships/externalLink" Target="externalLinks/externalLink194.xml"/><Relationship Id="rId413" Type="http://schemas.openxmlformats.org/officeDocument/2006/relationships/theme" Target="theme/theme1.xml"/><Relationship Id="rId248" Type="http://schemas.openxmlformats.org/officeDocument/2006/relationships/externalLink" Target="externalLinks/externalLink236.xml"/><Relationship Id="rId12" Type="http://schemas.openxmlformats.org/officeDocument/2006/relationships/worksheet" Target="worksheets/sheet12.xml"/><Relationship Id="rId108" Type="http://schemas.openxmlformats.org/officeDocument/2006/relationships/externalLink" Target="externalLinks/externalLink96.xml"/><Relationship Id="rId315" Type="http://schemas.openxmlformats.org/officeDocument/2006/relationships/externalLink" Target="externalLinks/externalLink303.xml"/><Relationship Id="rId357" Type="http://schemas.openxmlformats.org/officeDocument/2006/relationships/externalLink" Target="externalLinks/externalLink345.xml"/><Relationship Id="rId54" Type="http://schemas.openxmlformats.org/officeDocument/2006/relationships/externalLink" Target="externalLinks/externalLink42.xml"/><Relationship Id="rId96" Type="http://schemas.openxmlformats.org/officeDocument/2006/relationships/externalLink" Target="externalLinks/externalLink84.xml"/><Relationship Id="rId161" Type="http://schemas.openxmlformats.org/officeDocument/2006/relationships/externalLink" Target="externalLinks/externalLink149.xml"/><Relationship Id="rId217" Type="http://schemas.openxmlformats.org/officeDocument/2006/relationships/externalLink" Target="externalLinks/externalLink205.xml"/><Relationship Id="rId399" Type="http://schemas.openxmlformats.org/officeDocument/2006/relationships/externalLink" Target="externalLinks/externalLink387.xml"/><Relationship Id="rId259" Type="http://schemas.openxmlformats.org/officeDocument/2006/relationships/externalLink" Target="externalLinks/externalLink247.xml"/><Relationship Id="rId23" Type="http://schemas.openxmlformats.org/officeDocument/2006/relationships/externalLink" Target="externalLinks/externalLink11.xml"/><Relationship Id="rId119" Type="http://schemas.openxmlformats.org/officeDocument/2006/relationships/externalLink" Target="externalLinks/externalLink107.xml"/><Relationship Id="rId270" Type="http://schemas.openxmlformats.org/officeDocument/2006/relationships/externalLink" Target="externalLinks/externalLink258.xml"/><Relationship Id="rId326" Type="http://schemas.openxmlformats.org/officeDocument/2006/relationships/externalLink" Target="externalLinks/externalLink314.xml"/><Relationship Id="rId65" Type="http://schemas.openxmlformats.org/officeDocument/2006/relationships/externalLink" Target="externalLinks/externalLink53.xml"/><Relationship Id="rId130" Type="http://schemas.openxmlformats.org/officeDocument/2006/relationships/externalLink" Target="externalLinks/externalLink118.xml"/><Relationship Id="rId368" Type="http://schemas.openxmlformats.org/officeDocument/2006/relationships/externalLink" Target="externalLinks/externalLink356.xml"/><Relationship Id="rId172" Type="http://schemas.openxmlformats.org/officeDocument/2006/relationships/externalLink" Target="externalLinks/externalLink160.xml"/><Relationship Id="rId228" Type="http://schemas.openxmlformats.org/officeDocument/2006/relationships/externalLink" Target="externalLinks/externalLink216.xml"/><Relationship Id="rId281" Type="http://schemas.openxmlformats.org/officeDocument/2006/relationships/externalLink" Target="externalLinks/externalLink269.xml"/><Relationship Id="rId337" Type="http://schemas.openxmlformats.org/officeDocument/2006/relationships/externalLink" Target="externalLinks/externalLink325.xml"/><Relationship Id="rId34" Type="http://schemas.openxmlformats.org/officeDocument/2006/relationships/externalLink" Target="externalLinks/externalLink22.xml"/><Relationship Id="rId76" Type="http://schemas.openxmlformats.org/officeDocument/2006/relationships/externalLink" Target="externalLinks/externalLink64.xml"/><Relationship Id="rId141" Type="http://schemas.openxmlformats.org/officeDocument/2006/relationships/externalLink" Target="externalLinks/externalLink129.xml"/><Relationship Id="rId379" Type="http://schemas.openxmlformats.org/officeDocument/2006/relationships/externalLink" Target="externalLinks/externalLink367.xml"/><Relationship Id="rId7" Type="http://schemas.openxmlformats.org/officeDocument/2006/relationships/worksheet" Target="worksheets/sheet7.xml"/><Relationship Id="rId183" Type="http://schemas.openxmlformats.org/officeDocument/2006/relationships/externalLink" Target="externalLinks/externalLink171.xml"/><Relationship Id="rId239" Type="http://schemas.openxmlformats.org/officeDocument/2006/relationships/externalLink" Target="externalLinks/externalLink227.xml"/><Relationship Id="rId390" Type="http://schemas.openxmlformats.org/officeDocument/2006/relationships/externalLink" Target="externalLinks/externalLink378.xml"/><Relationship Id="rId404" Type="http://schemas.openxmlformats.org/officeDocument/2006/relationships/externalLink" Target="externalLinks/externalLink392.xml"/><Relationship Id="rId250" Type="http://schemas.openxmlformats.org/officeDocument/2006/relationships/externalLink" Target="externalLinks/externalLink238.xml"/><Relationship Id="rId292" Type="http://schemas.openxmlformats.org/officeDocument/2006/relationships/externalLink" Target="externalLinks/externalLink280.xml"/><Relationship Id="rId306" Type="http://schemas.openxmlformats.org/officeDocument/2006/relationships/externalLink" Target="externalLinks/externalLink294.xml"/><Relationship Id="rId45" Type="http://schemas.openxmlformats.org/officeDocument/2006/relationships/externalLink" Target="externalLinks/externalLink33.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348" Type="http://schemas.openxmlformats.org/officeDocument/2006/relationships/externalLink" Target="externalLinks/externalLink336.xml"/><Relationship Id="rId152" Type="http://schemas.openxmlformats.org/officeDocument/2006/relationships/externalLink" Target="externalLinks/externalLink140.xml"/><Relationship Id="rId194" Type="http://schemas.openxmlformats.org/officeDocument/2006/relationships/externalLink" Target="externalLinks/externalLink182.xml"/><Relationship Id="rId208" Type="http://schemas.openxmlformats.org/officeDocument/2006/relationships/externalLink" Target="externalLinks/externalLink196.xml"/><Relationship Id="rId415" Type="http://schemas.openxmlformats.org/officeDocument/2006/relationships/sharedStrings" Target="sharedStrings.xml"/><Relationship Id="rId261" Type="http://schemas.openxmlformats.org/officeDocument/2006/relationships/externalLink" Target="externalLinks/externalLink249.xml"/><Relationship Id="rId14" Type="http://schemas.openxmlformats.org/officeDocument/2006/relationships/externalLink" Target="externalLinks/externalLink2.xml"/><Relationship Id="rId56" Type="http://schemas.openxmlformats.org/officeDocument/2006/relationships/externalLink" Target="externalLinks/externalLink44.xml"/><Relationship Id="rId317" Type="http://schemas.openxmlformats.org/officeDocument/2006/relationships/externalLink" Target="externalLinks/externalLink305.xml"/><Relationship Id="rId359" Type="http://schemas.openxmlformats.org/officeDocument/2006/relationships/externalLink" Target="externalLinks/externalLink347.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163" Type="http://schemas.openxmlformats.org/officeDocument/2006/relationships/externalLink" Target="externalLinks/externalLink151.xml"/><Relationship Id="rId219" Type="http://schemas.openxmlformats.org/officeDocument/2006/relationships/externalLink" Target="externalLinks/externalLink207.xml"/><Relationship Id="rId370" Type="http://schemas.openxmlformats.org/officeDocument/2006/relationships/externalLink" Target="externalLinks/externalLink358.xml"/><Relationship Id="rId230" Type="http://schemas.openxmlformats.org/officeDocument/2006/relationships/externalLink" Target="externalLinks/externalLink218.xml"/><Relationship Id="rId25" Type="http://schemas.openxmlformats.org/officeDocument/2006/relationships/externalLink" Target="externalLinks/externalLink13.xml"/><Relationship Id="rId67" Type="http://schemas.openxmlformats.org/officeDocument/2006/relationships/externalLink" Target="externalLinks/externalLink55.xml"/><Relationship Id="rId272" Type="http://schemas.openxmlformats.org/officeDocument/2006/relationships/externalLink" Target="externalLinks/externalLink260.xml"/><Relationship Id="rId328" Type="http://schemas.openxmlformats.org/officeDocument/2006/relationships/externalLink" Target="externalLinks/externalLink316.xml"/><Relationship Id="rId132" Type="http://schemas.openxmlformats.org/officeDocument/2006/relationships/externalLink" Target="externalLinks/externalLink120.xml"/><Relationship Id="rId174" Type="http://schemas.openxmlformats.org/officeDocument/2006/relationships/externalLink" Target="externalLinks/externalLink162.xml"/><Relationship Id="rId381" Type="http://schemas.openxmlformats.org/officeDocument/2006/relationships/externalLink" Target="externalLinks/externalLink369.xml"/><Relationship Id="rId241" Type="http://schemas.openxmlformats.org/officeDocument/2006/relationships/externalLink" Target="externalLinks/externalLink229.xml"/><Relationship Id="rId36" Type="http://schemas.openxmlformats.org/officeDocument/2006/relationships/externalLink" Target="externalLinks/externalLink24.xml"/><Relationship Id="rId283" Type="http://schemas.openxmlformats.org/officeDocument/2006/relationships/externalLink" Target="externalLinks/externalLink271.xml"/><Relationship Id="rId339" Type="http://schemas.openxmlformats.org/officeDocument/2006/relationships/externalLink" Target="externalLinks/externalLink327.xml"/><Relationship Id="rId78" Type="http://schemas.openxmlformats.org/officeDocument/2006/relationships/externalLink" Target="externalLinks/externalLink66.xml"/><Relationship Id="rId101" Type="http://schemas.openxmlformats.org/officeDocument/2006/relationships/externalLink" Target="externalLinks/externalLink89.xml"/><Relationship Id="rId143" Type="http://schemas.openxmlformats.org/officeDocument/2006/relationships/externalLink" Target="externalLinks/externalLink131.xml"/><Relationship Id="rId185" Type="http://schemas.openxmlformats.org/officeDocument/2006/relationships/externalLink" Target="externalLinks/externalLink173.xml"/><Relationship Id="rId350" Type="http://schemas.openxmlformats.org/officeDocument/2006/relationships/externalLink" Target="externalLinks/externalLink338.xml"/><Relationship Id="rId406" Type="http://schemas.openxmlformats.org/officeDocument/2006/relationships/externalLink" Target="externalLinks/externalLink394.xml"/><Relationship Id="rId9" Type="http://schemas.openxmlformats.org/officeDocument/2006/relationships/worksheet" Target="worksheets/sheet9.xml"/><Relationship Id="rId210" Type="http://schemas.openxmlformats.org/officeDocument/2006/relationships/externalLink" Target="externalLinks/externalLink198.xml"/><Relationship Id="rId392" Type="http://schemas.openxmlformats.org/officeDocument/2006/relationships/externalLink" Target="externalLinks/externalLink380.xml"/><Relationship Id="rId252" Type="http://schemas.openxmlformats.org/officeDocument/2006/relationships/externalLink" Target="externalLinks/externalLink240.xml"/><Relationship Id="rId294" Type="http://schemas.openxmlformats.org/officeDocument/2006/relationships/externalLink" Target="externalLinks/externalLink282.xml"/><Relationship Id="rId308" Type="http://schemas.openxmlformats.org/officeDocument/2006/relationships/externalLink" Target="externalLinks/externalLink296.xml"/><Relationship Id="rId47" Type="http://schemas.openxmlformats.org/officeDocument/2006/relationships/externalLink" Target="externalLinks/externalLink35.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54" Type="http://schemas.openxmlformats.org/officeDocument/2006/relationships/externalLink" Target="externalLinks/externalLink142.xml"/><Relationship Id="rId361" Type="http://schemas.openxmlformats.org/officeDocument/2006/relationships/externalLink" Target="externalLinks/externalLink349.xml"/><Relationship Id="rId196" Type="http://schemas.openxmlformats.org/officeDocument/2006/relationships/externalLink" Target="externalLinks/externalLink184.xml"/><Relationship Id="rId16" Type="http://schemas.openxmlformats.org/officeDocument/2006/relationships/externalLink" Target="externalLinks/externalLink4.xml"/><Relationship Id="rId221" Type="http://schemas.openxmlformats.org/officeDocument/2006/relationships/externalLink" Target="externalLinks/externalLink209.xml"/><Relationship Id="rId263" Type="http://schemas.openxmlformats.org/officeDocument/2006/relationships/externalLink" Target="externalLinks/externalLink251.xml"/><Relationship Id="rId319" Type="http://schemas.openxmlformats.org/officeDocument/2006/relationships/externalLink" Target="externalLinks/externalLink307.xml"/><Relationship Id="rId58" Type="http://schemas.openxmlformats.org/officeDocument/2006/relationships/externalLink" Target="externalLinks/externalLink46.xml"/><Relationship Id="rId123" Type="http://schemas.openxmlformats.org/officeDocument/2006/relationships/externalLink" Target="externalLinks/externalLink111.xml"/><Relationship Id="rId330" Type="http://schemas.openxmlformats.org/officeDocument/2006/relationships/externalLink" Target="externalLinks/externalLink318.xml"/><Relationship Id="rId165" Type="http://schemas.openxmlformats.org/officeDocument/2006/relationships/externalLink" Target="externalLinks/externalLink153.xml"/><Relationship Id="rId372" Type="http://schemas.openxmlformats.org/officeDocument/2006/relationships/externalLink" Target="externalLinks/externalLink360.xml"/><Relationship Id="rId232" Type="http://schemas.openxmlformats.org/officeDocument/2006/relationships/externalLink" Target="externalLinks/externalLink220.xml"/><Relationship Id="rId274" Type="http://schemas.openxmlformats.org/officeDocument/2006/relationships/externalLink" Target="externalLinks/externalLink262.xml"/><Relationship Id="rId27" Type="http://schemas.openxmlformats.org/officeDocument/2006/relationships/externalLink" Target="externalLinks/externalLink15.xml"/><Relationship Id="rId69" Type="http://schemas.openxmlformats.org/officeDocument/2006/relationships/externalLink" Target="externalLinks/externalLink57.xml"/><Relationship Id="rId134" Type="http://schemas.openxmlformats.org/officeDocument/2006/relationships/externalLink" Target="externalLinks/externalLink122.xml"/><Relationship Id="rId80" Type="http://schemas.openxmlformats.org/officeDocument/2006/relationships/externalLink" Target="externalLinks/externalLink68.xml"/><Relationship Id="rId155" Type="http://schemas.openxmlformats.org/officeDocument/2006/relationships/externalLink" Target="externalLinks/externalLink143.xml"/><Relationship Id="rId176" Type="http://schemas.openxmlformats.org/officeDocument/2006/relationships/externalLink" Target="externalLinks/externalLink164.xml"/><Relationship Id="rId197" Type="http://schemas.openxmlformats.org/officeDocument/2006/relationships/externalLink" Target="externalLinks/externalLink185.xml"/><Relationship Id="rId341" Type="http://schemas.openxmlformats.org/officeDocument/2006/relationships/externalLink" Target="externalLinks/externalLink329.xml"/><Relationship Id="rId362" Type="http://schemas.openxmlformats.org/officeDocument/2006/relationships/externalLink" Target="externalLinks/externalLink350.xml"/><Relationship Id="rId383" Type="http://schemas.openxmlformats.org/officeDocument/2006/relationships/externalLink" Target="externalLinks/externalLink371.xml"/><Relationship Id="rId201" Type="http://schemas.openxmlformats.org/officeDocument/2006/relationships/externalLink" Target="externalLinks/externalLink189.xml"/><Relationship Id="rId222" Type="http://schemas.openxmlformats.org/officeDocument/2006/relationships/externalLink" Target="externalLinks/externalLink210.xml"/><Relationship Id="rId243" Type="http://schemas.openxmlformats.org/officeDocument/2006/relationships/externalLink" Target="externalLinks/externalLink231.xml"/><Relationship Id="rId264" Type="http://schemas.openxmlformats.org/officeDocument/2006/relationships/externalLink" Target="externalLinks/externalLink252.xml"/><Relationship Id="rId285" Type="http://schemas.openxmlformats.org/officeDocument/2006/relationships/externalLink" Target="externalLinks/externalLink273.xml"/><Relationship Id="rId17" Type="http://schemas.openxmlformats.org/officeDocument/2006/relationships/externalLink" Target="externalLinks/externalLink5.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externalLink" Target="externalLinks/externalLink91.xml"/><Relationship Id="rId124" Type="http://schemas.openxmlformats.org/officeDocument/2006/relationships/externalLink" Target="externalLinks/externalLink112.xml"/><Relationship Id="rId310" Type="http://schemas.openxmlformats.org/officeDocument/2006/relationships/externalLink" Target="externalLinks/externalLink298.xml"/><Relationship Id="rId70" Type="http://schemas.openxmlformats.org/officeDocument/2006/relationships/externalLink" Target="externalLinks/externalLink58.xml"/><Relationship Id="rId91" Type="http://schemas.openxmlformats.org/officeDocument/2006/relationships/externalLink" Target="externalLinks/externalLink79.xml"/><Relationship Id="rId145" Type="http://schemas.openxmlformats.org/officeDocument/2006/relationships/externalLink" Target="externalLinks/externalLink133.xml"/><Relationship Id="rId166" Type="http://schemas.openxmlformats.org/officeDocument/2006/relationships/externalLink" Target="externalLinks/externalLink154.xml"/><Relationship Id="rId187" Type="http://schemas.openxmlformats.org/officeDocument/2006/relationships/externalLink" Target="externalLinks/externalLink175.xml"/><Relationship Id="rId331" Type="http://schemas.openxmlformats.org/officeDocument/2006/relationships/externalLink" Target="externalLinks/externalLink319.xml"/><Relationship Id="rId352" Type="http://schemas.openxmlformats.org/officeDocument/2006/relationships/externalLink" Target="externalLinks/externalLink340.xml"/><Relationship Id="rId373" Type="http://schemas.openxmlformats.org/officeDocument/2006/relationships/externalLink" Target="externalLinks/externalLink361.xml"/><Relationship Id="rId394" Type="http://schemas.openxmlformats.org/officeDocument/2006/relationships/externalLink" Target="externalLinks/externalLink382.xml"/><Relationship Id="rId408" Type="http://schemas.openxmlformats.org/officeDocument/2006/relationships/externalLink" Target="externalLinks/externalLink396.xml"/><Relationship Id="rId1" Type="http://schemas.openxmlformats.org/officeDocument/2006/relationships/worksheet" Target="worksheets/sheet1.xml"/><Relationship Id="rId212" Type="http://schemas.openxmlformats.org/officeDocument/2006/relationships/externalLink" Target="externalLinks/externalLink200.xml"/><Relationship Id="rId233" Type="http://schemas.openxmlformats.org/officeDocument/2006/relationships/externalLink" Target="externalLinks/externalLink221.xml"/><Relationship Id="rId254" Type="http://schemas.openxmlformats.org/officeDocument/2006/relationships/externalLink" Target="externalLinks/externalLink242.xml"/><Relationship Id="rId28" Type="http://schemas.openxmlformats.org/officeDocument/2006/relationships/externalLink" Target="externalLinks/externalLink16.xml"/><Relationship Id="rId49" Type="http://schemas.openxmlformats.org/officeDocument/2006/relationships/externalLink" Target="externalLinks/externalLink37.xml"/><Relationship Id="rId114" Type="http://schemas.openxmlformats.org/officeDocument/2006/relationships/externalLink" Target="externalLinks/externalLink102.xml"/><Relationship Id="rId275" Type="http://schemas.openxmlformats.org/officeDocument/2006/relationships/externalLink" Target="externalLinks/externalLink263.xml"/><Relationship Id="rId296" Type="http://schemas.openxmlformats.org/officeDocument/2006/relationships/externalLink" Target="externalLinks/externalLink284.xml"/><Relationship Id="rId300" Type="http://schemas.openxmlformats.org/officeDocument/2006/relationships/externalLink" Target="externalLinks/externalLink288.xml"/><Relationship Id="rId60" Type="http://schemas.openxmlformats.org/officeDocument/2006/relationships/externalLink" Target="externalLinks/externalLink48.xml"/><Relationship Id="rId81" Type="http://schemas.openxmlformats.org/officeDocument/2006/relationships/externalLink" Target="externalLinks/externalLink69.xml"/><Relationship Id="rId135" Type="http://schemas.openxmlformats.org/officeDocument/2006/relationships/externalLink" Target="externalLinks/externalLink123.xml"/><Relationship Id="rId156" Type="http://schemas.openxmlformats.org/officeDocument/2006/relationships/externalLink" Target="externalLinks/externalLink144.xml"/><Relationship Id="rId177" Type="http://schemas.openxmlformats.org/officeDocument/2006/relationships/externalLink" Target="externalLinks/externalLink165.xml"/><Relationship Id="rId198" Type="http://schemas.openxmlformats.org/officeDocument/2006/relationships/externalLink" Target="externalLinks/externalLink186.xml"/><Relationship Id="rId321" Type="http://schemas.openxmlformats.org/officeDocument/2006/relationships/externalLink" Target="externalLinks/externalLink309.xml"/><Relationship Id="rId342" Type="http://schemas.openxmlformats.org/officeDocument/2006/relationships/externalLink" Target="externalLinks/externalLink330.xml"/><Relationship Id="rId363" Type="http://schemas.openxmlformats.org/officeDocument/2006/relationships/externalLink" Target="externalLinks/externalLink351.xml"/><Relationship Id="rId384" Type="http://schemas.openxmlformats.org/officeDocument/2006/relationships/externalLink" Target="externalLinks/externalLink372.xml"/><Relationship Id="rId202" Type="http://schemas.openxmlformats.org/officeDocument/2006/relationships/externalLink" Target="externalLinks/externalLink190.xml"/><Relationship Id="rId223" Type="http://schemas.openxmlformats.org/officeDocument/2006/relationships/externalLink" Target="externalLinks/externalLink211.xml"/><Relationship Id="rId244" Type="http://schemas.openxmlformats.org/officeDocument/2006/relationships/externalLink" Target="externalLinks/externalLink232.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265" Type="http://schemas.openxmlformats.org/officeDocument/2006/relationships/externalLink" Target="externalLinks/externalLink253.xml"/><Relationship Id="rId286" Type="http://schemas.openxmlformats.org/officeDocument/2006/relationships/externalLink" Target="externalLinks/externalLink274.xml"/><Relationship Id="rId50" Type="http://schemas.openxmlformats.org/officeDocument/2006/relationships/externalLink" Target="externalLinks/externalLink38.xml"/><Relationship Id="rId104" Type="http://schemas.openxmlformats.org/officeDocument/2006/relationships/externalLink" Target="externalLinks/externalLink92.xml"/><Relationship Id="rId125" Type="http://schemas.openxmlformats.org/officeDocument/2006/relationships/externalLink" Target="externalLinks/externalLink113.xml"/><Relationship Id="rId146" Type="http://schemas.openxmlformats.org/officeDocument/2006/relationships/externalLink" Target="externalLinks/externalLink134.xml"/><Relationship Id="rId167" Type="http://schemas.openxmlformats.org/officeDocument/2006/relationships/externalLink" Target="externalLinks/externalLink155.xml"/><Relationship Id="rId188" Type="http://schemas.openxmlformats.org/officeDocument/2006/relationships/externalLink" Target="externalLinks/externalLink176.xml"/><Relationship Id="rId311" Type="http://schemas.openxmlformats.org/officeDocument/2006/relationships/externalLink" Target="externalLinks/externalLink299.xml"/><Relationship Id="rId332" Type="http://schemas.openxmlformats.org/officeDocument/2006/relationships/externalLink" Target="externalLinks/externalLink320.xml"/><Relationship Id="rId353" Type="http://schemas.openxmlformats.org/officeDocument/2006/relationships/externalLink" Target="externalLinks/externalLink341.xml"/><Relationship Id="rId374" Type="http://schemas.openxmlformats.org/officeDocument/2006/relationships/externalLink" Target="externalLinks/externalLink362.xml"/><Relationship Id="rId395" Type="http://schemas.openxmlformats.org/officeDocument/2006/relationships/externalLink" Target="externalLinks/externalLink383.xml"/><Relationship Id="rId409" Type="http://schemas.openxmlformats.org/officeDocument/2006/relationships/externalLink" Target="externalLinks/externalLink39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13" Type="http://schemas.openxmlformats.org/officeDocument/2006/relationships/externalLink" Target="externalLinks/externalLink201.xml"/><Relationship Id="rId234" Type="http://schemas.openxmlformats.org/officeDocument/2006/relationships/externalLink" Target="externalLinks/externalLink222.xml"/><Relationship Id="rId2" Type="http://schemas.openxmlformats.org/officeDocument/2006/relationships/worksheet" Target="worksheets/sheet2.xml"/><Relationship Id="rId29" Type="http://schemas.openxmlformats.org/officeDocument/2006/relationships/externalLink" Target="externalLinks/externalLink17.xml"/><Relationship Id="rId255" Type="http://schemas.openxmlformats.org/officeDocument/2006/relationships/externalLink" Target="externalLinks/externalLink243.xml"/><Relationship Id="rId276" Type="http://schemas.openxmlformats.org/officeDocument/2006/relationships/externalLink" Target="externalLinks/externalLink264.xml"/><Relationship Id="rId297" Type="http://schemas.openxmlformats.org/officeDocument/2006/relationships/externalLink" Target="externalLinks/externalLink285.xml"/><Relationship Id="rId40" Type="http://schemas.openxmlformats.org/officeDocument/2006/relationships/externalLink" Target="externalLinks/externalLink28.xml"/><Relationship Id="rId115" Type="http://schemas.openxmlformats.org/officeDocument/2006/relationships/externalLink" Target="externalLinks/externalLink103.xml"/><Relationship Id="rId136" Type="http://schemas.openxmlformats.org/officeDocument/2006/relationships/externalLink" Target="externalLinks/externalLink124.xml"/><Relationship Id="rId157" Type="http://schemas.openxmlformats.org/officeDocument/2006/relationships/externalLink" Target="externalLinks/externalLink145.xml"/><Relationship Id="rId178" Type="http://schemas.openxmlformats.org/officeDocument/2006/relationships/externalLink" Target="externalLinks/externalLink166.xml"/><Relationship Id="rId301" Type="http://schemas.openxmlformats.org/officeDocument/2006/relationships/externalLink" Target="externalLinks/externalLink289.xml"/><Relationship Id="rId322" Type="http://schemas.openxmlformats.org/officeDocument/2006/relationships/externalLink" Target="externalLinks/externalLink310.xml"/><Relationship Id="rId343" Type="http://schemas.openxmlformats.org/officeDocument/2006/relationships/externalLink" Target="externalLinks/externalLink331.xml"/><Relationship Id="rId364" Type="http://schemas.openxmlformats.org/officeDocument/2006/relationships/externalLink" Target="externalLinks/externalLink352.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9" Type="http://schemas.openxmlformats.org/officeDocument/2006/relationships/externalLink" Target="externalLinks/externalLink187.xml"/><Relationship Id="rId203" Type="http://schemas.openxmlformats.org/officeDocument/2006/relationships/externalLink" Target="externalLinks/externalLink191.xml"/><Relationship Id="rId385" Type="http://schemas.openxmlformats.org/officeDocument/2006/relationships/externalLink" Target="externalLinks/externalLink373.xml"/><Relationship Id="rId19" Type="http://schemas.openxmlformats.org/officeDocument/2006/relationships/externalLink" Target="externalLinks/externalLink7.xml"/><Relationship Id="rId224" Type="http://schemas.openxmlformats.org/officeDocument/2006/relationships/externalLink" Target="externalLinks/externalLink212.xml"/><Relationship Id="rId245" Type="http://schemas.openxmlformats.org/officeDocument/2006/relationships/externalLink" Target="externalLinks/externalLink233.xml"/><Relationship Id="rId266" Type="http://schemas.openxmlformats.org/officeDocument/2006/relationships/externalLink" Target="externalLinks/externalLink254.xml"/><Relationship Id="rId287" Type="http://schemas.openxmlformats.org/officeDocument/2006/relationships/externalLink" Target="externalLinks/externalLink275.xml"/><Relationship Id="rId410" Type="http://schemas.openxmlformats.org/officeDocument/2006/relationships/externalLink" Target="externalLinks/externalLink398.xml"/><Relationship Id="rId30" Type="http://schemas.openxmlformats.org/officeDocument/2006/relationships/externalLink" Target="externalLinks/externalLink18.xml"/><Relationship Id="rId105" Type="http://schemas.openxmlformats.org/officeDocument/2006/relationships/externalLink" Target="externalLinks/externalLink93.xml"/><Relationship Id="rId126" Type="http://schemas.openxmlformats.org/officeDocument/2006/relationships/externalLink" Target="externalLinks/externalLink114.xml"/><Relationship Id="rId147" Type="http://schemas.openxmlformats.org/officeDocument/2006/relationships/externalLink" Target="externalLinks/externalLink135.xml"/><Relationship Id="rId168" Type="http://schemas.openxmlformats.org/officeDocument/2006/relationships/externalLink" Target="externalLinks/externalLink156.xml"/><Relationship Id="rId312" Type="http://schemas.openxmlformats.org/officeDocument/2006/relationships/externalLink" Target="externalLinks/externalLink300.xml"/><Relationship Id="rId333" Type="http://schemas.openxmlformats.org/officeDocument/2006/relationships/externalLink" Target="externalLinks/externalLink321.xml"/><Relationship Id="rId354" Type="http://schemas.openxmlformats.org/officeDocument/2006/relationships/externalLink" Target="externalLinks/externalLink342.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189" Type="http://schemas.openxmlformats.org/officeDocument/2006/relationships/externalLink" Target="externalLinks/externalLink177.xml"/><Relationship Id="rId375" Type="http://schemas.openxmlformats.org/officeDocument/2006/relationships/externalLink" Target="externalLinks/externalLink363.xml"/><Relationship Id="rId396" Type="http://schemas.openxmlformats.org/officeDocument/2006/relationships/externalLink" Target="externalLinks/externalLink384.xml"/><Relationship Id="rId3" Type="http://schemas.openxmlformats.org/officeDocument/2006/relationships/worksheet" Target="worksheets/sheet3.xml"/><Relationship Id="rId214" Type="http://schemas.openxmlformats.org/officeDocument/2006/relationships/externalLink" Target="externalLinks/externalLink202.xml"/><Relationship Id="rId235" Type="http://schemas.openxmlformats.org/officeDocument/2006/relationships/externalLink" Target="externalLinks/externalLink223.xml"/><Relationship Id="rId256" Type="http://schemas.openxmlformats.org/officeDocument/2006/relationships/externalLink" Target="externalLinks/externalLink244.xml"/><Relationship Id="rId277" Type="http://schemas.openxmlformats.org/officeDocument/2006/relationships/externalLink" Target="externalLinks/externalLink265.xml"/><Relationship Id="rId298" Type="http://schemas.openxmlformats.org/officeDocument/2006/relationships/externalLink" Target="externalLinks/externalLink286.xml"/><Relationship Id="rId400" Type="http://schemas.openxmlformats.org/officeDocument/2006/relationships/externalLink" Target="externalLinks/externalLink388.xml"/><Relationship Id="rId116" Type="http://schemas.openxmlformats.org/officeDocument/2006/relationships/externalLink" Target="externalLinks/externalLink104.xml"/><Relationship Id="rId137" Type="http://schemas.openxmlformats.org/officeDocument/2006/relationships/externalLink" Target="externalLinks/externalLink125.xml"/><Relationship Id="rId158" Type="http://schemas.openxmlformats.org/officeDocument/2006/relationships/externalLink" Target="externalLinks/externalLink146.xml"/><Relationship Id="rId302" Type="http://schemas.openxmlformats.org/officeDocument/2006/relationships/externalLink" Target="externalLinks/externalLink290.xml"/><Relationship Id="rId323" Type="http://schemas.openxmlformats.org/officeDocument/2006/relationships/externalLink" Target="externalLinks/externalLink311.xml"/><Relationship Id="rId344" Type="http://schemas.openxmlformats.org/officeDocument/2006/relationships/externalLink" Target="externalLinks/externalLink332.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62" Type="http://schemas.openxmlformats.org/officeDocument/2006/relationships/externalLink" Target="externalLinks/externalLink50.xml"/><Relationship Id="rId83" Type="http://schemas.openxmlformats.org/officeDocument/2006/relationships/externalLink" Target="externalLinks/externalLink71.xml"/><Relationship Id="rId179" Type="http://schemas.openxmlformats.org/officeDocument/2006/relationships/externalLink" Target="externalLinks/externalLink167.xml"/><Relationship Id="rId365" Type="http://schemas.openxmlformats.org/officeDocument/2006/relationships/externalLink" Target="externalLinks/externalLink353.xml"/><Relationship Id="rId386" Type="http://schemas.openxmlformats.org/officeDocument/2006/relationships/externalLink" Target="externalLinks/externalLink374.xml"/><Relationship Id="rId190" Type="http://schemas.openxmlformats.org/officeDocument/2006/relationships/externalLink" Target="externalLinks/externalLink178.xml"/><Relationship Id="rId204" Type="http://schemas.openxmlformats.org/officeDocument/2006/relationships/externalLink" Target="externalLinks/externalLink192.xml"/><Relationship Id="rId225" Type="http://schemas.openxmlformats.org/officeDocument/2006/relationships/externalLink" Target="externalLinks/externalLink213.xml"/><Relationship Id="rId246" Type="http://schemas.openxmlformats.org/officeDocument/2006/relationships/externalLink" Target="externalLinks/externalLink234.xml"/><Relationship Id="rId267" Type="http://schemas.openxmlformats.org/officeDocument/2006/relationships/externalLink" Target="externalLinks/externalLink255.xml"/><Relationship Id="rId288" Type="http://schemas.openxmlformats.org/officeDocument/2006/relationships/externalLink" Target="externalLinks/externalLink276.xml"/><Relationship Id="rId411" Type="http://schemas.openxmlformats.org/officeDocument/2006/relationships/externalLink" Target="externalLinks/externalLink399.xml"/><Relationship Id="rId106" Type="http://schemas.openxmlformats.org/officeDocument/2006/relationships/externalLink" Target="externalLinks/externalLink94.xml"/><Relationship Id="rId127" Type="http://schemas.openxmlformats.org/officeDocument/2006/relationships/externalLink" Target="externalLinks/externalLink115.xml"/><Relationship Id="rId313" Type="http://schemas.openxmlformats.org/officeDocument/2006/relationships/externalLink" Target="externalLinks/externalLink301.xml"/><Relationship Id="rId10" Type="http://schemas.openxmlformats.org/officeDocument/2006/relationships/worksheet" Target="worksheets/sheet10.xml"/><Relationship Id="rId31" Type="http://schemas.openxmlformats.org/officeDocument/2006/relationships/externalLink" Target="externalLinks/externalLink19.xml"/><Relationship Id="rId52" Type="http://schemas.openxmlformats.org/officeDocument/2006/relationships/externalLink" Target="externalLinks/externalLink40.xml"/><Relationship Id="rId73" Type="http://schemas.openxmlformats.org/officeDocument/2006/relationships/externalLink" Target="externalLinks/externalLink61.xml"/><Relationship Id="rId94" Type="http://schemas.openxmlformats.org/officeDocument/2006/relationships/externalLink" Target="externalLinks/externalLink82.xml"/><Relationship Id="rId148" Type="http://schemas.openxmlformats.org/officeDocument/2006/relationships/externalLink" Target="externalLinks/externalLink136.xml"/><Relationship Id="rId169" Type="http://schemas.openxmlformats.org/officeDocument/2006/relationships/externalLink" Target="externalLinks/externalLink157.xml"/><Relationship Id="rId334" Type="http://schemas.openxmlformats.org/officeDocument/2006/relationships/externalLink" Target="externalLinks/externalLink322.xml"/><Relationship Id="rId355" Type="http://schemas.openxmlformats.org/officeDocument/2006/relationships/externalLink" Target="externalLinks/externalLink343.xml"/><Relationship Id="rId376" Type="http://schemas.openxmlformats.org/officeDocument/2006/relationships/externalLink" Target="externalLinks/externalLink364.xml"/><Relationship Id="rId397" Type="http://schemas.openxmlformats.org/officeDocument/2006/relationships/externalLink" Target="externalLinks/externalLink385.xml"/><Relationship Id="rId4" Type="http://schemas.openxmlformats.org/officeDocument/2006/relationships/worksheet" Target="worksheets/sheet4.xml"/><Relationship Id="rId180" Type="http://schemas.openxmlformats.org/officeDocument/2006/relationships/externalLink" Target="externalLinks/externalLink168.xml"/><Relationship Id="rId215" Type="http://schemas.openxmlformats.org/officeDocument/2006/relationships/externalLink" Target="externalLinks/externalLink203.xml"/><Relationship Id="rId236" Type="http://schemas.openxmlformats.org/officeDocument/2006/relationships/externalLink" Target="externalLinks/externalLink224.xml"/><Relationship Id="rId257" Type="http://schemas.openxmlformats.org/officeDocument/2006/relationships/externalLink" Target="externalLinks/externalLink245.xml"/><Relationship Id="rId278" Type="http://schemas.openxmlformats.org/officeDocument/2006/relationships/externalLink" Target="externalLinks/externalLink266.xml"/><Relationship Id="rId401" Type="http://schemas.openxmlformats.org/officeDocument/2006/relationships/externalLink" Target="externalLinks/externalLink389.xml"/><Relationship Id="rId303" Type="http://schemas.openxmlformats.org/officeDocument/2006/relationships/externalLink" Target="externalLinks/externalLink291.xml"/><Relationship Id="rId42" Type="http://schemas.openxmlformats.org/officeDocument/2006/relationships/externalLink" Target="externalLinks/externalLink30.xml"/><Relationship Id="rId84" Type="http://schemas.openxmlformats.org/officeDocument/2006/relationships/externalLink" Target="externalLinks/externalLink72.xml"/><Relationship Id="rId138" Type="http://schemas.openxmlformats.org/officeDocument/2006/relationships/externalLink" Target="externalLinks/externalLink126.xml"/><Relationship Id="rId345" Type="http://schemas.openxmlformats.org/officeDocument/2006/relationships/externalLink" Target="externalLinks/externalLink333.xml"/><Relationship Id="rId387" Type="http://schemas.openxmlformats.org/officeDocument/2006/relationships/externalLink" Target="externalLinks/externalLink375.xml"/><Relationship Id="rId191" Type="http://schemas.openxmlformats.org/officeDocument/2006/relationships/externalLink" Target="externalLinks/externalLink179.xml"/><Relationship Id="rId205" Type="http://schemas.openxmlformats.org/officeDocument/2006/relationships/externalLink" Target="externalLinks/externalLink193.xml"/><Relationship Id="rId247" Type="http://schemas.openxmlformats.org/officeDocument/2006/relationships/externalLink" Target="externalLinks/externalLink235.xml"/><Relationship Id="rId412" Type="http://schemas.openxmlformats.org/officeDocument/2006/relationships/externalLink" Target="externalLinks/externalLink400.xml"/><Relationship Id="rId107" Type="http://schemas.openxmlformats.org/officeDocument/2006/relationships/externalLink" Target="externalLinks/externalLink95.xml"/><Relationship Id="rId289" Type="http://schemas.openxmlformats.org/officeDocument/2006/relationships/externalLink" Target="externalLinks/externalLink277.xml"/><Relationship Id="rId11" Type="http://schemas.openxmlformats.org/officeDocument/2006/relationships/worksheet" Target="worksheets/sheet11.xml"/><Relationship Id="rId53" Type="http://schemas.openxmlformats.org/officeDocument/2006/relationships/externalLink" Target="externalLinks/externalLink41.xml"/><Relationship Id="rId149" Type="http://schemas.openxmlformats.org/officeDocument/2006/relationships/externalLink" Target="externalLinks/externalLink137.xml"/><Relationship Id="rId314" Type="http://schemas.openxmlformats.org/officeDocument/2006/relationships/externalLink" Target="externalLinks/externalLink302.xml"/><Relationship Id="rId356" Type="http://schemas.openxmlformats.org/officeDocument/2006/relationships/externalLink" Target="externalLinks/externalLink344.xml"/><Relationship Id="rId398" Type="http://schemas.openxmlformats.org/officeDocument/2006/relationships/externalLink" Target="externalLinks/externalLink386.xml"/><Relationship Id="rId95" Type="http://schemas.openxmlformats.org/officeDocument/2006/relationships/externalLink" Target="externalLinks/externalLink83.xml"/><Relationship Id="rId160" Type="http://schemas.openxmlformats.org/officeDocument/2006/relationships/externalLink" Target="externalLinks/externalLink148.xml"/><Relationship Id="rId216" Type="http://schemas.openxmlformats.org/officeDocument/2006/relationships/externalLink" Target="externalLinks/externalLink204.xml"/><Relationship Id="rId258" Type="http://schemas.openxmlformats.org/officeDocument/2006/relationships/externalLink" Target="externalLinks/externalLink246.xml"/><Relationship Id="rId22" Type="http://schemas.openxmlformats.org/officeDocument/2006/relationships/externalLink" Target="externalLinks/externalLink10.xml"/><Relationship Id="rId64" Type="http://schemas.openxmlformats.org/officeDocument/2006/relationships/externalLink" Target="externalLinks/externalLink52.xml"/><Relationship Id="rId118" Type="http://schemas.openxmlformats.org/officeDocument/2006/relationships/externalLink" Target="externalLinks/externalLink106.xml"/><Relationship Id="rId325" Type="http://schemas.openxmlformats.org/officeDocument/2006/relationships/externalLink" Target="externalLinks/externalLink313.xml"/><Relationship Id="rId367" Type="http://schemas.openxmlformats.org/officeDocument/2006/relationships/externalLink" Target="externalLinks/externalLink355.xml"/><Relationship Id="rId171" Type="http://schemas.openxmlformats.org/officeDocument/2006/relationships/externalLink" Target="externalLinks/externalLink159.xml"/><Relationship Id="rId227" Type="http://schemas.openxmlformats.org/officeDocument/2006/relationships/externalLink" Target="externalLinks/externalLink215.xml"/><Relationship Id="rId269" Type="http://schemas.openxmlformats.org/officeDocument/2006/relationships/externalLink" Target="externalLinks/externalLink257.xml"/><Relationship Id="rId33" Type="http://schemas.openxmlformats.org/officeDocument/2006/relationships/externalLink" Target="externalLinks/externalLink21.xml"/><Relationship Id="rId129" Type="http://schemas.openxmlformats.org/officeDocument/2006/relationships/externalLink" Target="externalLinks/externalLink117.xml"/><Relationship Id="rId280" Type="http://schemas.openxmlformats.org/officeDocument/2006/relationships/externalLink" Target="externalLinks/externalLink268.xml"/><Relationship Id="rId336" Type="http://schemas.openxmlformats.org/officeDocument/2006/relationships/externalLink" Target="externalLinks/externalLink324.xml"/><Relationship Id="rId75" Type="http://schemas.openxmlformats.org/officeDocument/2006/relationships/externalLink" Target="externalLinks/externalLink63.xml"/><Relationship Id="rId140" Type="http://schemas.openxmlformats.org/officeDocument/2006/relationships/externalLink" Target="externalLinks/externalLink128.xml"/><Relationship Id="rId182" Type="http://schemas.openxmlformats.org/officeDocument/2006/relationships/externalLink" Target="externalLinks/externalLink170.xml"/><Relationship Id="rId378" Type="http://schemas.openxmlformats.org/officeDocument/2006/relationships/externalLink" Target="externalLinks/externalLink366.xml"/><Relationship Id="rId403" Type="http://schemas.openxmlformats.org/officeDocument/2006/relationships/externalLink" Target="externalLinks/externalLink391.xml"/><Relationship Id="rId6" Type="http://schemas.openxmlformats.org/officeDocument/2006/relationships/worksheet" Target="worksheets/sheet6.xml"/><Relationship Id="rId238" Type="http://schemas.openxmlformats.org/officeDocument/2006/relationships/externalLink" Target="externalLinks/externalLink226.xml"/><Relationship Id="rId291" Type="http://schemas.openxmlformats.org/officeDocument/2006/relationships/externalLink" Target="externalLinks/externalLink279.xml"/><Relationship Id="rId305" Type="http://schemas.openxmlformats.org/officeDocument/2006/relationships/externalLink" Target="externalLinks/externalLink293.xml"/><Relationship Id="rId347" Type="http://schemas.openxmlformats.org/officeDocument/2006/relationships/externalLink" Target="externalLinks/externalLink335.xml"/><Relationship Id="rId44" Type="http://schemas.openxmlformats.org/officeDocument/2006/relationships/externalLink" Target="externalLinks/externalLink32.xml"/><Relationship Id="rId86" Type="http://schemas.openxmlformats.org/officeDocument/2006/relationships/externalLink" Target="externalLinks/externalLink74.xml"/><Relationship Id="rId151" Type="http://schemas.openxmlformats.org/officeDocument/2006/relationships/externalLink" Target="externalLinks/externalLink139.xml"/><Relationship Id="rId389" Type="http://schemas.openxmlformats.org/officeDocument/2006/relationships/externalLink" Target="externalLinks/externalLink377.xml"/><Relationship Id="rId193" Type="http://schemas.openxmlformats.org/officeDocument/2006/relationships/externalLink" Target="externalLinks/externalLink181.xml"/><Relationship Id="rId207" Type="http://schemas.openxmlformats.org/officeDocument/2006/relationships/externalLink" Target="externalLinks/externalLink195.xml"/><Relationship Id="rId249" Type="http://schemas.openxmlformats.org/officeDocument/2006/relationships/externalLink" Target="externalLinks/externalLink237.xml"/><Relationship Id="rId414" Type="http://schemas.openxmlformats.org/officeDocument/2006/relationships/styles" Target="styles.xml"/><Relationship Id="rId13" Type="http://schemas.openxmlformats.org/officeDocument/2006/relationships/externalLink" Target="externalLinks/externalLink1.xml"/><Relationship Id="rId109" Type="http://schemas.openxmlformats.org/officeDocument/2006/relationships/externalLink" Target="externalLinks/externalLink97.xml"/><Relationship Id="rId260" Type="http://schemas.openxmlformats.org/officeDocument/2006/relationships/externalLink" Target="externalLinks/externalLink248.xml"/><Relationship Id="rId316" Type="http://schemas.openxmlformats.org/officeDocument/2006/relationships/externalLink" Target="externalLinks/externalLink304.xml"/><Relationship Id="rId55" Type="http://schemas.openxmlformats.org/officeDocument/2006/relationships/externalLink" Target="externalLinks/externalLink43.xml"/><Relationship Id="rId97" Type="http://schemas.openxmlformats.org/officeDocument/2006/relationships/externalLink" Target="externalLinks/externalLink85.xml"/><Relationship Id="rId120" Type="http://schemas.openxmlformats.org/officeDocument/2006/relationships/externalLink" Target="externalLinks/externalLink108.xml"/><Relationship Id="rId358" Type="http://schemas.openxmlformats.org/officeDocument/2006/relationships/externalLink" Target="externalLinks/externalLink346.xml"/><Relationship Id="rId162" Type="http://schemas.openxmlformats.org/officeDocument/2006/relationships/externalLink" Target="externalLinks/externalLink150.xml"/><Relationship Id="rId218" Type="http://schemas.openxmlformats.org/officeDocument/2006/relationships/externalLink" Target="externalLinks/externalLink206.xml"/><Relationship Id="rId271" Type="http://schemas.openxmlformats.org/officeDocument/2006/relationships/externalLink" Target="externalLinks/externalLink259.xml"/><Relationship Id="rId24" Type="http://schemas.openxmlformats.org/officeDocument/2006/relationships/externalLink" Target="externalLinks/externalLink12.xml"/><Relationship Id="rId66" Type="http://schemas.openxmlformats.org/officeDocument/2006/relationships/externalLink" Target="externalLinks/externalLink54.xml"/><Relationship Id="rId131" Type="http://schemas.openxmlformats.org/officeDocument/2006/relationships/externalLink" Target="externalLinks/externalLink119.xml"/><Relationship Id="rId327" Type="http://schemas.openxmlformats.org/officeDocument/2006/relationships/externalLink" Target="externalLinks/externalLink315.xml"/><Relationship Id="rId369" Type="http://schemas.openxmlformats.org/officeDocument/2006/relationships/externalLink" Target="externalLinks/externalLink357.xml"/><Relationship Id="rId173" Type="http://schemas.openxmlformats.org/officeDocument/2006/relationships/externalLink" Target="externalLinks/externalLink161.xml"/><Relationship Id="rId229" Type="http://schemas.openxmlformats.org/officeDocument/2006/relationships/externalLink" Target="externalLinks/externalLink217.xml"/><Relationship Id="rId380" Type="http://schemas.openxmlformats.org/officeDocument/2006/relationships/externalLink" Target="externalLinks/externalLink368.xml"/><Relationship Id="rId240" Type="http://schemas.openxmlformats.org/officeDocument/2006/relationships/externalLink" Target="externalLinks/externalLink228.xml"/><Relationship Id="rId35" Type="http://schemas.openxmlformats.org/officeDocument/2006/relationships/externalLink" Target="externalLinks/externalLink23.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282" Type="http://schemas.openxmlformats.org/officeDocument/2006/relationships/externalLink" Target="externalLinks/externalLink270.xml"/><Relationship Id="rId338" Type="http://schemas.openxmlformats.org/officeDocument/2006/relationships/externalLink" Target="externalLinks/externalLink326.xml"/><Relationship Id="rId8" Type="http://schemas.openxmlformats.org/officeDocument/2006/relationships/worksheet" Target="worksheets/sheet8.xml"/><Relationship Id="rId142" Type="http://schemas.openxmlformats.org/officeDocument/2006/relationships/externalLink" Target="externalLinks/externalLink130.xml"/><Relationship Id="rId184" Type="http://schemas.openxmlformats.org/officeDocument/2006/relationships/externalLink" Target="externalLinks/externalLink172.xml"/><Relationship Id="rId391" Type="http://schemas.openxmlformats.org/officeDocument/2006/relationships/externalLink" Target="externalLinks/externalLink379.xml"/><Relationship Id="rId405" Type="http://schemas.openxmlformats.org/officeDocument/2006/relationships/externalLink" Target="externalLinks/externalLink393.xml"/><Relationship Id="rId251" Type="http://schemas.openxmlformats.org/officeDocument/2006/relationships/externalLink" Target="externalLinks/externalLink239.xml"/><Relationship Id="rId46" Type="http://schemas.openxmlformats.org/officeDocument/2006/relationships/externalLink" Target="externalLinks/externalLink34.xml"/><Relationship Id="rId293" Type="http://schemas.openxmlformats.org/officeDocument/2006/relationships/externalLink" Target="externalLinks/externalLink281.xml"/><Relationship Id="rId307" Type="http://schemas.openxmlformats.org/officeDocument/2006/relationships/externalLink" Target="externalLinks/externalLink295.xml"/><Relationship Id="rId349" Type="http://schemas.openxmlformats.org/officeDocument/2006/relationships/externalLink" Target="externalLinks/externalLink337.xml"/><Relationship Id="rId88" Type="http://schemas.openxmlformats.org/officeDocument/2006/relationships/externalLink" Target="externalLinks/externalLink76.xml"/><Relationship Id="rId111" Type="http://schemas.openxmlformats.org/officeDocument/2006/relationships/externalLink" Target="externalLinks/externalLink99.xml"/><Relationship Id="rId153" Type="http://schemas.openxmlformats.org/officeDocument/2006/relationships/externalLink" Target="externalLinks/externalLink141.xml"/><Relationship Id="rId195" Type="http://schemas.openxmlformats.org/officeDocument/2006/relationships/externalLink" Target="externalLinks/externalLink183.xml"/><Relationship Id="rId209" Type="http://schemas.openxmlformats.org/officeDocument/2006/relationships/externalLink" Target="externalLinks/externalLink197.xml"/><Relationship Id="rId360" Type="http://schemas.openxmlformats.org/officeDocument/2006/relationships/externalLink" Target="externalLinks/externalLink348.xml"/><Relationship Id="rId416" Type="http://schemas.openxmlformats.org/officeDocument/2006/relationships/calcChain" Target="calcChain.xml"/><Relationship Id="rId220" Type="http://schemas.openxmlformats.org/officeDocument/2006/relationships/externalLink" Target="externalLinks/externalLink208.xml"/><Relationship Id="rId15" Type="http://schemas.openxmlformats.org/officeDocument/2006/relationships/externalLink" Target="externalLinks/externalLink3.xml"/><Relationship Id="rId57" Type="http://schemas.openxmlformats.org/officeDocument/2006/relationships/externalLink" Target="externalLinks/externalLink45.xml"/><Relationship Id="rId262" Type="http://schemas.openxmlformats.org/officeDocument/2006/relationships/externalLink" Target="externalLinks/externalLink250.xml"/><Relationship Id="rId318" Type="http://schemas.openxmlformats.org/officeDocument/2006/relationships/externalLink" Target="externalLinks/externalLink306.xml"/><Relationship Id="rId99" Type="http://schemas.openxmlformats.org/officeDocument/2006/relationships/externalLink" Target="externalLinks/externalLink87.xml"/><Relationship Id="rId122" Type="http://schemas.openxmlformats.org/officeDocument/2006/relationships/externalLink" Target="externalLinks/externalLink110.xml"/><Relationship Id="rId164" Type="http://schemas.openxmlformats.org/officeDocument/2006/relationships/externalLink" Target="externalLinks/externalLink152.xml"/><Relationship Id="rId371" Type="http://schemas.openxmlformats.org/officeDocument/2006/relationships/externalLink" Target="externalLinks/externalLink359.xml"/><Relationship Id="rId26" Type="http://schemas.openxmlformats.org/officeDocument/2006/relationships/externalLink" Target="externalLinks/externalLink14.xml"/><Relationship Id="rId231" Type="http://schemas.openxmlformats.org/officeDocument/2006/relationships/externalLink" Target="externalLinks/externalLink219.xml"/><Relationship Id="rId273" Type="http://schemas.openxmlformats.org/officeDocument/2006/relationships/externalLink" Target="externalLinks/externalLink261.xml"/><Relationship Id="rId329" Type="http://schemas.openxmlformats.org/officeDocument/2006/relationships/externalLink" Target="externalLinks/externalLink317.xml"/><Relationship Id="rId68" Type="http://schemas.openxmlformats.org/officeDocument/2006/relationships/externalLink" Target="externalLinks/externalLink56.xml"/><Relationship Id="rId133" Type="http://schemas.openxmlformats.org/officeDocument/2006/relationships/externalLink" Target="externalLinks/externalLink121.xml"/><Relationship Id="rId175" Type="http://schemas.openxmlformats.org/officeDocument/2006/relationships/externalLink" Target="externalLinks/externalLink163.xml"/><Relationship Id="rId340" Type="http://schemas.openxmlformats.org/officeDocument/2006/relationships/externalLink" Target="externalLinks/externalLink328.xml"/><Relationship Id="rId200" Type="http://schemas.openxmlformats.org/officeDocument/2006/relationships/externalLink" Target="externalLinks/externalLink188.xml"/><Relationship Id="rId382" Type="http://schemas.openxmlformats.org/officeDocument/2006/relationships/externalLink" Target="externalLinks/externalLink370.xml"/><Relationship Id="rId242" Type="http://schemas.openxmlformats.org/officeDocument/2006/relationships/externalLink" Target="externalLinks/externalLink230.xml"/><Relationship Id="rId284" Type="http://schemas.openxmlformats.org/officeDocument/2006/relationships/externalLink" Target="externalLinks/externalLink272.xml"/><Relationship Id="rId37" Type="http://schemas.openxmlformats.org/officeDocument/2006/relationships/externalLink" Target="externalLinks/externalLink25.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44" Type="http://schemas.openxmlformats.org/officeDocument/2006/relationships/externalLink" Target="externalLinks/externalLink132.xml"/><Relationship Id="rId90" Type="http://schemas.openxmlformats.org/officeDocument/2006/relationships/externalLink" Target="externalLinks/externalLink78.xml"/><Relationship Id="rId186" Type="http://schemas.openxmlformats.org/officeDocument/2006/relationships/externalLink" Target="externalLinks/externalLink174.xml"/><Relationship Id="rId351" Type="http://schemas.openxmlformats.org/officeDocument/2006/relationships/externalLink" Target="externalLinks/externalLink339.xml"/><Relationship Id="rId393" Type="http://schemas.openxmlformats.org/officeDocument/2006/relationships/externalLink" Target="externalLinks/externalLink381.xml"/><Relationship Id="rId407" Type="http://schemas.openxmlformats.org/officeDocument/2006/relationships/externalLink" Target="externalLinks/externalLink395.xml"/><Relationship Id="rId211" Type="http://schemas.openxmlformats.org/officeDocument/2006/relationships/externalLink" Target="externalLinks/externalLink199.xml"/><Relationship Id="rId253" Type="http://schemas.openxmlformats.org/officeDocument/2006/relationships/externalLink" Target="externalLinks/externalLink241.xml"/><Relationship Id="rId295" Type="http://schemas.openxmlformats.org/officeDocument/2006/relationships/externalLink" Target="externalLinks/externalLink283.xml"/><Relationship Id="rId309" Type="http://schemas.openxmlformats.org/officeDocument/2006/relationships/externalLink" Target="externalLinks/externalLink297.xml"/><Relationship Id="rId48" Type="http://schemas.openxmlformats.org/officeDocument/2006/relationships/externalLink" Target="externalLinks/externalLink36.xml"/><Relationship Id="rId113" Type="http://schemas.openxmlformats.org/officeDocument/2006/relationships/externalLink" Target="externalLinks/externalLink101.xml"/><Relationship Id="rId320" Type="http://schemas.openxmlformats.org/officeDocument/2006/relationships/externalLink" Target="externalLinks/externalLink308.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50696;&#44032;&#54364;"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54217;&#53469;&#49884;\&#49884;&#48169;\PT-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SUNGNAM\TAL\SUNGNAM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YUNCH\PLOT\S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8149;&#54788;&#49688;\down\PARKSS\&#45236;&#51089;&#50629;\04.&#45800;&#46021;\009-&#50900;&#48393;&#44256;&#50808;1&#44368;\&#50868;&#49328;&#50868;&#49328;&#44277;&#50629;&#44256;&#46321;&#54617;&#44368;\&#51060;&#51204;&#44221;&#46041;&#51089;&#50629;\&#45225;&#54408;2006.03\06&#45380;%20&#47932;&#44032;&#51312;&#49324;&#54364;(&#51204;&#44592;,&#53685;&#4988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SUNGNAM\TAL\SUNGNAM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YUNCH\PLOT\S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MK\&#44032;&#51256;&#44032;&#49464;&#50836;\office-file\99-OFFICE\99EXCEL&#51089;&#50629;\9903&#47784;&#48716;&#47001;&#48143;&#51060;&#51473;&#47560;&#47336;&#49444;&#5282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54620;&#52285;DATA\2009\&#50725;&#49328;-&#49328;&#45800;(&#46041;&#47749;)\&#53440;&#48516;&#50556;&#51088;&#47308;&#49688;&#51665;\&#44368;&#53685;&#49888;&#54840;&#46321;&#44288;&#47144;-&#46041;&#47749;\&#44368;&#53685;&#49888;&#54840;&#46321;%20&#49444;&#48708;%20&#52280;&#51312;&#50857;%20&#51088;&#47308;\&#50896;&#51452;&#47928;&#47561;&#48152;&#44228;%20&#51068;&#48152;&#49328;&#45800;\&#45236;&#50669;&#49436;\01&#49444;&#44228;&#50696;&#49328;&#49436;\02%20&#45236;&#50669;&#49436;\&#44277;&#50976;&#48169;\&#49888;&#44592;&#49453;%20&#45936;&#51060;&#53552;\data(2003~)\&#52397;&#44228;&#52380;%203&#44277;&#44396;\EXCEL\&#45236;&#50669;&#49436;\R-&#54633;&#51221;&#47196;\&#44228;&#49328;&#49436;\&#51312;&#46020;&#44228;&#49328;&#4943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4616;&#51333;&#50756;\13_sk&#54616;&#51060;&#45769;&#49828;&#51652;&#51077;&#46020;&#47196;(&#49892;&#49884;&#49444;&#44228;)\PRO-2013&#45380;\&#44221;&#50896;\&#44340;&#49328;-&#51020;&#49457;\&#46020;&#49436;\&#44340;&#49328;-&#51020;&#49457;&#44036;%20&#51204;&#44592;&#45236;&#50669;&#4943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Korea3\c\My%20Documents\&#45824;&#50864;(&#44277;&#47928;,&#44592;&#49457;)\&#44288;&#47532;\&#50900;&#47568;&#48372;&#44256;&#4943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1076;&#46041;&#48712;\2007&#45380;\Documents%20and%20Settings\A\My%20Documents\2007&#51204;&#44592;&#51088;&#473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4608;&#54840;&#51333;\C\TEST\&#51473;&#49328;&#4436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4608;&#50689;&#51116;\&#44608;&#50689;&#51116;\&#51204;&#44592;&#44288;&#47144;\88&#49440;\&#44148;&#49444;&#45236;&#5066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2980;&#54504;&#53552;1\D\LKH\EX-DATE\PROJECT\225-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0724;&#51648;&#50689;\D\My%20Documents\2000&#45380;\&#49688;&#47049;\BOX\&#44148;&#54868;\KHJ\XLS\DATA\&#51473;&#49328;&#4436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DWG\ILOT-MI\SUNGNAM\TAL\SUNGNAM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8149;&#54805;&#49688;\&#48372;&#45236;&#44592;\&#49345;&#50516;&#44732;&#45796;(1&#44277;&#443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4616;&#51333;&#50756;\13_sk&#54616;&#51060;&#45769;&#49828;&#51652;&#51077;&#46020;&#47196;(&#49892;&#49884;&#49444;&#44228;)\2004-&#45824;&#44396;&#45804;&#49457;\2&#44277;&#44396;&#49688;&#47049;&#49328;&#52636;&#4943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55148;&#51456;\&#44148;&#49444;&#44368;&#53685;&#48512;&#50516;\Office\&#48149;&#44592;&#49324;%20&#51089;&#50629;&#50857;\DATA\MR-BAB\&#50641;&#49472;DATA\2.&#53664;&#44277;\&#48149;&#44592;&#49324;-&#45800;&#50948;&#49688;&#4704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51076;&#51204;&#44368;\KHJ\XLS\RC&#49836;&#46972;&#48652;\&#51109;&#45236;&#44368;(&#54620;&#44221;4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54620;&#52285;DATA\2009\&#50725;&#49328;-&#49328;&#45800;(&#46041;&#47749;)\&#53440;&#48516;&#50556;&#51088;&#47308;&#49688;&#51665;\&#44368;&#53685;&#49888;&#54840;&#46321;&#44288;&#47144;-&#46041;&#47749;\&#44368;&#53685;&#49888;&#54840;&#46321;%20&#49444;&#48708;%20&#52280;&#51312;&#50857;%20&#51088;&#47308;\&#50896;&#51452;&#47928;&#47561;&#48152;&#44228;%20&#51068;&#48152;&#49328;&#45800;\&#45236;&#50669;&#49436;\01&#49444;&#44228;&#50696;&#49328;&#49436;\02%20&#45236;&#50669;&#49436;\P-Iso\Calc-St2\LX-J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0980;&#50857;&#44512;\PROJECT\&#48516;&#45817;&#49440;\&#50773;&#49901;&#47532;~&#49440;&#47497;\&#45225;&#54408;\&#51088;&#47928;&#54924;&#51032;%20&#45225;&#54408;_02.10.14\&#48516;&#45817;&#49440;%20&#50773;&#49901;&#47532;-&#49440;&#47497;&#44036;%20&#52572;&#51333;%20&#45236;&#50669;&#51089;&#50629;\&#49688;&#49436;-&#49440;&#47497;\&#49444;&#44228;&#49436;\&#44032;&#44277;%20&#49688;&#52397;-&#50724;&#4932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1060;&#52264;&#51109;\2011\&#51060;&#51652;&#50689;\2011\01.&#46160;&#47532;-&#54616;&#54252;&#47532;\&#52572;&#51333;data\03.&#51109;&#49888;-&#48120;&#44257;(&#51204;&#52404;)\02.&#51109;&#49888;-&#48120;&#44257;(&#51204;&#52404;&#49688;&#47049;)\04&#48176;&#49688;&#4427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B:\&#51201;&#442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y%20Documents\2001&#44204;&#51201;\&#46041;&#45824;&#44396;&#44256;&#49549;0110\&#49892;&#54665;\&#46041;&#45824;&#44396;1&#44277;&#44396;&#44204;&#512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0976;&#51068;5\D\&#54620;&#51204;&#44277;&#49324;&#48708;\C-96090\&#49444;&#44228;&#50696;&#49328;&#49436;\XLS\ALL-XLS\ULSAN\PRIC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7784;&#50500;-&#49436;&#48260;\project\&#45824;&#44396;&#48513;&#48512;\&#45824;&#44396;&#49444;&#44228;&#45236;&#50669;&#4943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8169;&#52384;&#51008;\&#53468;&#50577;&#44592;&#49696;&#45800;\&#53468;&#50577;&#44592;&#49696;&#45800;\&#48169;&#52384;&#51008;\2013&#45380;\&#45824;&#51204;&#44284;&#54617;&#50689;&#51116;&#54617;&#44368;-&#51204;&#44592;&#44277;&#49324;\&#48155;&#51008;&#54028;&#51068;\&#50644;&#54000;&#48197;&#53356;\07-24\&#44053;&#45817;LSB-&#49328;&#52636;&#49436;(08-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K:\1.&#49444;&#44228;&#44288;&#47144;\2.%20&#49444;&#44228;&#52280;&#44256;&#54028;&#51068;\1.%20&#48149;&#54788;&#49688;&#51089;&#50629;\5.2006&#45380;&#46020;\&#45800;&#50577;-&#44032;&#44257;&#51204;&#44592;(&#50756;&#47308;)-&#45796;&#50864;\2.&#45800;&#50577;-&#44032;&#44257;(&#52572;&#51333;2006.06.02)\4.&#44228;&#49328;&#49436;\2.&#49444;&#44228;&#44228;&#49328;&#4943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Project\&#51473;&#50521;&#49440;&#51648;&#54217;&#50669;&#50808;\Hwp\&#52280;&#44256;&#45236;&#50669;\&#44160;&#49688;&#44256;&#45800;&#44032;&#49328;&#52636;&#49436;\&#45800;&#44032;&#49328;&#52636;&#49436;3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Project\&#51473;&#50521;&#49440;&#51648;&#54217;&#50669;&#50808;\Hwp\&#52280;&#44256;&#45236;&#50669;\&#44160;&#49688;&#44256;&#45800;&#44032;&#49328;&#52636;&#49436;\&#45800;&#44032;&#49328;&#52636;&#49436;4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45796;&#50868;&#48169;\&#51333;&#54633;&#49324;&#47161;&#49892;&#45236;&#50669;&#49436;\&#51452;&#44277;&#5110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7784;&#50500;-&#49436;&#48260;\DATA-DATA-DATA-DATA-DATA\D\DWG-DWG(&#46020;&#47732;)\2004-DWG\&#48169;&#52380;&#47532;&#50948;&#49373;&#47588;&#47549;&#51109;(&#45824;&#44396;&#49884;)-&#44592;&#48376;&#49444;&#44228;\&#49892;&#49884;&#49444;&#44228;(2006)-&#49345;&#49688;&#50976;&#47049;&#44228;&#52628;&#44032;-&#54413;&#47049;&#51204;&#50896;-COD&#52628;&#44032;\2.2006.5.24\&#51204;&#44592;\2006.6.23\&#48169;&#49569;&#53685;&#49888;\&#45824;&#44396;(&#48169;&#49569;&#53685;&#49888;)-&#45236;&#50669;&#4943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4608;&#54840;&#51333;\C\XECELL\&#49548;&#50577;2-P5.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44277;&#53685;&#51088;&#473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TL\DATA\TOTB4_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8149;&#51333;&#54840;B\&#49688;&#47049;\&#51312;&#48373;&#47000;\&#51613;&#49328;&#48176;&#49688;&#51648;\JEUNG\&#49888;&#52492;&#47196;~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44277;&#50976;&#48169;\&#49888;&#44592;&#49453;%20&#45936;&#51060;&#53552;\data(2003~)\&#52397;&#44228;&#52380;%203&#44277;&#44396;\EXCEL\&#45236;&#50669;&#49436;\R-&#54633;&#51221;&#47196;\&#44228;&#49328;&#49436;\&#51312;&#46020;&#44228;&#49328;&#4943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51333;&#54633;&#54872;&#44221;\3&#51652;&#54665;Project\1&#51452;&#45236;&#45224;&#48169;&#54616;&#49688;\&#49892;&#49884;&#49444;&#44228;\1011%20&#49688;&#51221;&#46020;&#47732;\ISO\&#45224;&#48169;&#45236;&#50669;083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EHE&#44608;&#49437;&#44592;\C\&#51089;&#50629;&#48169;\&#49884;&#54665;&#50696;&#49328;\&#44592;&#44228;\&#49688;&#50517;&#50696;&#4932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9324;&#50857;&#51088;5\C\down\DOWN\&#44144;&#52285;&#44032;&#51312;&#52488;&#46321;&#53440;&#44204;&#51201;(&#54616;&#5106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608;&#50689;&#51452;\C\Office\&#48149;&#44592;&#49324;%20&#51089;&#50629;&#50857;\DATA\MR-BAB\&#50641;&#49472;DATA\3.&#48176;&#49688;&#44277;\2.&#53664;&#44277;\&#48149;&#44592;&#49324;-&#45800;&#50948;&#49688;&#4704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5.2009&#45380;%20PROJECT%20&#51652;&#54665;&#51473;\7.&#51221;&#44288;&#49328;&#45800;&#50672;&#44208;&#46020;&#47196;\work-6\3.&#45236;&#50669;,&#49328;&#52636;\&#51221;&#44288;&#51648;&#48169;%20&#45236;&#50669;&#4943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LEEYONG\PUSAN154\&#44305;&#50577;&#51204;&#4459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e08009\network\DATA\PHUNGTAK\&#44592;&#4459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E08014\&#48155;&#45716;&#44275;!\WINDOWS\DATA-97\ASAN-971\YONG-RAG\AS-YONG.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7784;&#50500;-&#49436;&#48260;\&#54868;&#49688;&#44288;&#44144;%20&#49444;&#44228;&#48320;&#44221;(2008.6.)\&#54788;&#51109;\&#49888;&#54620;&#44228;&#53685;&#49569;&#49688;&#44288;&#47196;\2001&#51077;&#52272;\765KV&#49888;&#53468;&#48177;&#48320;&#51204;&#49548;\&#54788;&#51109;&#49444;&#47749;&#4943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0724;&#51648;&#50689;\&#50724;&#51648;&#50689;\My%20Documents\WORK1\JANGNAE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54620;&#47564;&#51025;\D\2&#50641;&#49472;&#47928;&#49436;\02-&#52397;&#51452;&#44368;&#50896;&#45824;\&#51088;&#47308;&#48373;&#44396;\&#47928;&#49436;%2002\&#46020;&#47732;\&#54924;&#44288;\&#50696;&#51452;&#47928;&#54868;&#54924;&#44288;\&#45236;&#50669;&#49436;&#47448;\&#50629;&#52404;&#44204;&#5120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52572;&#44284;&#51109;\E\Documents%20and%20Settings\&#52572;&#50689;&#44512;2\My%20Documents\EXCELFILES\&#54364;&#51648;%20&#48143;%20&#44036;&#51648;\&#54364;&#51648;A4.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1060;&#47749;&#51116;\D\project-lmj\2114&#49345;&#47749;&#45824;&#54617;&#44368;\&#49345;&#47749;XLS\&#49457;&#45224;&#51068;&#5094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52572;&#44284;&#51109;\E\&#44608;&#51116;&#46160;\&#54532;&#47196;&#44536;&#47016;&#51088;&#47308;\CD13\&#46041;&#54876;5&#44368;CD\&#46041;&#54876;5&#44368;\&#49688;&#47049;\&#46041;&#54876;5&#44368;-&#49345;&#48512;&#49688;&#47049;(&#49688;&#51221;&#4837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48149;&#48337;&#44397;&#51088;&#47308;\&#48149;&#48337;&#44397;\&#44368;&#53685;&#49888;&#54840;&#44592;&#49892;&#49884;&#49444;&#44228;\&#50504;&#49328;&#51473;&#50521;&#47196;&#44060;&#49440;&#44277;&#49324;\&#51473;&#50521;&#47196;&#49444;&#44228;\&#50504;&#49328;&#51473;&#50521;&#47196;&#49888;&#54840;&#46321;&#49444;&#44228;\&#47928;&#50976;&#49457;\2001&#45800;&#44032;&#44228;&#50557;(&#44148;&#49444;&#44277;&#49324;).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K:\7-17.SUB\&#44032;&#47196;&#46321;\&#44228;&#49328;&#49436;\KWAK.DWG\6-3.SUB\MP-SUB\GSS\3.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7784;&#50500;-&#49436;&#48260;\IRE-DATA\2019\p13%20&#44400;&#50948;&#44400;%20&#52712;&#49688;&#51109;&#48143;&#44032;&#50517;&#51109;-&#51221;&#48149;&#49324;\1.%20&#44032;&#50517;&#51109;%20&#51204;&#44592;&#51089;&#50629;\7.%2020190702&#51204;&#44592;&#49457;&#44284;&#54408;r\1.&#45236;&#50669;&#49688;&#47049;%20&#48143;%20&#44228;&#49328;&#49436;\&#45236;&#50669;&#49436;(&#44256;&#47196;&#47732;)(&#51204;&#44592;&#48143;&#44228;&#52769;)%20R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System3\piii450\PROJECT-\EX-DATE\DATA\25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0724;&#54868;&#49437;\OHS\&#45824;&#51109;&#44368;\IGI-SU.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EXCEL-D\&#54788;&#51109;&#54788;&#54889;\RIQAS\&#50756;&#44277;&#48120;&#44208;&#54788;&#5488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9352;&#54620;\D\PROJECT-DWG\&#51221;&#49440;&#44397;&#46020;\&#51109;&#51204;&#51648;&#44396;\&#49688;&#47049;\&#52509;&#44292;&#49688;&#47049;&#51665;&#4422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48149;&#52384;&#48124;\MINPROJECT\&#54616;&#50864;&#50644;&#51648;&#45768;&#50612;&#47553;\&#44397;&#46020;5&#54840;&#49440;&#45224;&#51648;&#45824;&#44368;&#50808;5&#44060;&#49548;&#51204;&#44592;&#49884;&#49444;&#49444;&#52824;&#44277;&#49324;&#49892;&#49884;&#49444;&#44228;&#50857;&#50669;\&#44397;&#46020;5&#54840;&#49440;&#45224;&#51648;&#45824;&#44368;&#44032;&#47196;&#46321;&#48372;&#49688;&#44277;&#49324;\2.&#45236;&#50669;&#49436;\&#50857;&#50669;&#44148;&#48324;&#47784;&#51020;\00&#50857;&#51228;&#54840;&#49688;\&#53664;&#47785;&#46020;&#47732;\&#44397;&#46020;14&#54840;&#49440;&#49444;&#44228;&#50696;&#49328;&#49436;(2&#44277;&#4439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4608;&#50689;&#51452;\C\Office\&#48149;&#44592;&#49324;%20&#51089;&#50629;&#50857;\DATA\MR-BAB\&#50641;&#49472;DATA\3.&#48176;&#49688;&#44277;\&#48149;&#44592;&#49324;-&#47732;&#48317;.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5800;&#54788;&#44396;\C\kgy\PROGRAM\EXCEL\&#45824;&#51204;&#45224;&#48512;\&#50504;&#50689;&#50977;&#44368;\&#50504;&#50689;OV-H.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55148;&#51456;\&#44148;&#49444;&#44368;&#53685;&#48512;&#50516;\My%20Documents\SURAENG\BUDA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1060;&#48124;&#51456;\&#49444;&#44228;&#54260;&#45908;(&#51060;&#48124;&#51456;)\DWG1\&#51204;&#44592;&#49328;&#52636;&#44540;&#4414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54788;&#49849;&#51456;\1-2%20(d)\&#48176;&#51452;&#47532;\&#52280;&#44256;\&#50872;&#51652;&#48156;&#51204;&#49324;&#47924;&#49548;\&#51204;&#44592;\&#47928;&#49436;\&#51204;&#44592;&#44228;&#49328;&#4943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7784;&#50500;-&#49436;&#48260;\&#54868;&#49688;&#44288;&#44144;%20&#49444;&#44228;&#48320;&#44221;(2008.6.)\&#54788;&#51109;\&#49888;&#54620;&#44228;&#53685;&#49569;&#49688;&#44288;&#47196;\2001&#51077;&#52272;\&#49884;&#54868;&#48176;&#49688;&#51648;\EST\CIVIL\m&#47588;&#54252;&#54616;&#49688;&#52376;&#47532;&#51109;\maep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PJT-2000\R-6&#54840;&#49440;&#46020;&#47196;\Fin-5-4\&#50696;&#49328;&#49436;\&#51068;&#50948;&#45824;&#44032;\YESIL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q-data\&#49340;&#54840;&#44148;&#49444;\1&#44277;&#44396;\98NAEYUK\98&#51204;&#52404;ny.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PJT-2000\R-6&#54840;&#49440;&#46020;&#47196;\Fin-5-4\&#50696;&#49328;&#49436;\&#51068;&#50948;&#45824;&#44032;\YESIL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50724;&#51648;&#50689;\D\KHJ\XLS\BOX\&#54620;&#44221;\KHJ\XLS\RC%20RAHMEN\&#54620;&#44397;\&#51473;&#49328;&#4436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K:\EXCEL\MONEY\YES2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moonsan\hwp\My%20Documents\esc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DMPRO\DOWN\999\&#51068;&#50948;&#45824;&#44032;\ILWI.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0724;&#51648;&#50689;\D\TEST\&#51473;&#49328;&#4436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0724;&#51648;&#50689;\&#50724;&#51648;&#50689;\KHJ\XLS\RC&#49836;&#46972;&#48652;\&#51109;&#45236;&#44368;(&#54620;&#44221;4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ij\&#51648;&#49328;&#50504;&#49900;&#53685;&#54633;&#44288;&#47532;\&#49688;&#51452;%20Project\2001&#45380;\&#52649;&#51452;&#54616;&#49688;2&#45800;&#44228;00\&#52649;&#51452;&#54616;&#49688;&#49444;&#44228;&#48320;&#44221;\2003&#45380;%20&#44228;&#44592;\&#50629;&#47924;&#44288;&#47144;\&#44204;&#51201;\&#54616;&#49688;\2002\&#49688;&#50689;&#54616;&#49688;%20&#44060;&#52404;\&#44204;&#51201;\DATA\&#50872;&#49328;\DATA\&#54861;&#49688;&#50696;&#44221;&#48372;\YONGF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4608;&#51116;&#50980;\&#44221;&#51032;&#49440;\&#54840;&#45224;&#49440;&#49444;&#44228;&#50696;&#49328;&#49436;(&#51204;&#52264;&#4944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My%20Documents\&#50556;&#44396;&#44208;&#49849;&#54364;%20&#49888;&#5239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Jij\&#51648;&#49328;&#50504;&#49900;&#53685;&#54633;&#44288;&#47532;\&#49688;&#51452;%20Project\2001&#45380;\&#52649;&#51452;&#54616;&#49688;2&#45800;&#44228;00\&#52649;&#51452;&#54616;&#49688;&#49444;&#44228;&#48320;&#44221;\2003&#45380;%20&#44228;&#44592;\&#45236;&#50669;&#49892;\&#45224;&#44053;&#45840;&#44228;&#53685;&#49688;&#49688;\&#49888;&#54788;2&#48176;&#49688;&#51648;\ILWIPOH.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2,3&#50900;\&#48268;&#48120;&#52380;&#54945;&#45800;&#44368;&#47049;&#44277;&#49324;\&#49688;&#47049;\PROJET\1999&#45380;\11&#50900;\&#45817;&#50984;&#44368;\&#49688;&#47049;\&#45817;&#50984;&#4436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44608;&#54805;&#44540;\&#54616;&#50669;\UT&#49548;&#48169;LINE(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System3\piii450\PROJECT-\EX-DATE\DATA\PRO98.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0724;&#51648;&#50689;\D\KHJ\XLS\RC%20RAHMEN\&#54620;&#44221;\&#54620;&#44397;\&#51473;&#49328;&#44368;.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50724;&#51648;&#50689;\&#50724;&#51648;&#50689;\My%20Documents\EXCEL\&#44396;&#51312;\RAHMEN\&#54028;&#51060;&#54805;~1\&#46041;&#47932;&#51060;~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dwg(2008y)\&#51221;&#47749;&#44592;&#49696;&#45800;\&#52285;&#47497;&#52380;&#48372;&#50504;&#46321;\inform\&#50696;&#49328;&#49436;\ref_&#45236;&#50669;\&#49328;&#52636;&#44540;&#44144;&#53685;&#5463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44608;&#54840;&#51333;\C\My%20Documents\EXCEL\&#44396;&#51312;\RAHMEN\&#54028;&#51060;&#54805;~1\&#46041;&#47932;&#51060;~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50724;&#51648;&#50689;\&#50724;&#51648;&#50689;\KHJ\XLS\RC&#49836;&#46972;&#48652;\&#54620;&#44221;\&#51473;&#49328;&#44368;.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48268;&#48120;&#52380;&#54945;&#45800;&#44368;&#47049;&#44277;&#49324;\&#49688;&#47049;\PROJET\1999&#45380;\11&#50900;\&#45817;&#50984;&#44368;\&#49688;&#47049;\&#45817;&#50984;&#4436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0724;&#51648;&#50689;\D\&#51089;&#50629;&#49892;\&#46041;&#49328;&#44368;\&#52572;&#51333;&#49688;&#47049;\PROJET\1999&#45380;\11&#50900;\&#45817;&#50984;&#44368;\&#49688;&#47049;\&#45817;&#50984;&#4436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wsim2002\02&#48372;&#50756;\&#46041;&#48169;\&#46041;&#48169;&#51648;&#44396;(2002.2&#48372;&#50756;&#44228;&#54925;&#50696;&#51221;)\MSOffice\Excel\work\&#45236;&#50669;.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DMPRO\DOWN\999\&#51068;&#50948;&#45824;&#44032;\ILWI.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2\&#51648;&#50669;&#45212;&#48169;\&#44256;&#50577;\&#49884;&#54665;&#50696;&#49328;.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SE08011\&#44592;&#44228;&#44277;&#50976;\DATA\PHUNGTAK\&#44592;&#4459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1060;&#49849;&#54984;\&#52649;&#48513;&#49440;\AAA\HLOTUS\9801J\OUT\Y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9888;&#51221;&#51068;\&#47196;&#52972;%20&#46356;&#49828;&#53356;%20(d)\&#47785;&#46041;IDC\&#44228;&#49328;&#49436;\&#44036;&#49440;&#44228;&#49328;&#4943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50724;&#51648;&#50689;\&#50724;&#51648;&#50689;\TEST\&#51473;&#49328;&#44368;.XLS" TargetMode="External"/></Relationships>
</file>

<file path=xl/externalLinks/_rels/externalLink107.xml.rels><?xml version="1.0" encoding="UTF-8" standalone="yes"?>
<Relationships xmlns="http://schemas.openxmlformats.org/package/2006/relationships"><Relationship Id="rId1" Type="http://schemas.microsoft.com/office/2006/relationships/xlExternalLinkPath/xlPathMissing" Target="Book8"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4608;&#53468;&#54788;\03_&#50864;&#52404;&#53685;_&#44288;&#47532;&#48512;\&#49352;%20&#54260;&#45908;\&#54788;&#51109;&#51089;&#50629;\14-2\My%20Documents\&#45909;&#54413;&#44048;&#48513;&#46020;&#47196;\&#45909;&#54413;&#44048;&#48513;&#44221;&#48708;.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50724;&#51648;&#50689;\D\&#51089;&#50629;&#49892;\&#46041;&#49328;&#44368;\&#52572;&#51333;&#49688;&#47049;\TEST\&#51473;&#49328;&#4436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iji2000\a-project\KHJ\XLS\RC&#49836;&#46972;&#48652;\&#51109;&#45236;&#44368;(&#54620;&#44221;46).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B:\2\&#51648;&#50669;&#45212;&#48169;\&#44256;&#50577;\&#49884;&#54665;&#50696;&#4932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4608;&#54840;&#51333;\C\KHJ\XLS\RC%20RAHMEN\&#54620;&#44397;\&#51473;&#49328;&#44368;.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0724;&#51648;&#50689;\&#50724;&#51648;&#50689;\KHJ\XLS\DATA\&#51473;&#49328;&#4436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7448;&#54868;&#49689;\&#47196;&#52972;%20&#46356;&#49828;&#53356;%20(E)\My%20Documents\2002&#45380;&#46020;\&#51228;&#51312;2002\ryu\RYU1\SINGLE\EMAIL\temp\02\980226%20&#54056;&#49496;MESA&#48716;&#46377;.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0724;&#51648;&#50689;\&#50724;&#51648;&#50689;\XECELL\EXCEL\&#44396;&#51312;\RAHMEN\hankyoung\&#54028;&#51060;&#54805;~1\&#46041;&#47932;&#51060;~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HEXCEL\XLS\XL_DATA\&#44204;&#51201;\&#50629;&#52404;\HIT\&#50500;&#49328;&#44277;&#51109;\&#50500;&#49328;&#51032;&#512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50724;&#51648;&#50689;\&#50724;&#51648;&#50689;\KHJ\XLS\RC%20RAHMEN\&#54620;&#44221;\&#54620;&#44397;\&#51473;&#49328;&#44368;.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DMPRO\DOWN\999\&#51068;&#50948;&#45824;&#44032;\YES-I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1221;&#44221;&#51652;ES\D\yes\&#51068;&#50948;&#45824;&#44032;.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50577;&#50865;\D\PJT-99\W-POHANG\&#51204;&#44592;&#44277;&#49324;\REP\CALC\final\ELE\&#45800;&#46973;2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45432;&#53944;&#48513;\C\&#45824;&#51204;&#48376;&#49324;&#54868;&#51068;\&#44032;&#48169;&#51060;&#48169;(&#50641;&#49472;&#47928;&#49436;)\&#44288;&#44553;\&#46041;&#54617;&#54785;&#47749;&#44592;&#45392;&#44288;\&#44592;&#53440;\My%20Documents\&#44032;&#48169;&#51060;&#48169;\&#44592;&#53440;\&#50896;&#51088;&#47141;&#50672;&#49688;&#44288;\&#53440;&#44204;&#51201;&#49436;.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50724;&#51648;&#50689;\D\KHJ\XLS\BOX\&#54620;&#44221;\KHJ\XLS\DATA\&#51473;&#49328;&#44368;.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45224;&#51221;&#50864;2\C\&#54861;&#49328;&#52380;\&#45224;&#52492;&#51648;&#44396;\&#49688;&#47049;(&#45224;&#5249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49444;&#44228;\&#50896;&#45817;&#44060;&#48372;&#49688;\WD\&#48393;&#50516;&#48320;&#44221;\9909&#48393;&#5051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52572;&#44284;&#51109;\E\&#44608;&#51116;&#46160;\&#54532;&#47196;&#44536;&#47016;&#51088;&#47308;\CD13\&#54616;&#51221;1&#44368;\4_&#49688;&#47049;&#49328;&#52636;&#49436;\&#49345;&#48512;\&#50868;&#45224;&#44368;%20Cal'c\&#50868;&#45224;&#44368;30m%20&#44396;&#51312;&#44228;&#4932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44608;&#54840;&#51333;\C\EXGOC\SLAB\&#49836;&#47000;&#4865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LJK-LAST\ILWIDAGA.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0724;&#51648;&#50689;\D\KHJ\XLS\DATA\&#51473;&#49328;&#44368;.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51221;&#46041;&#51204;&#44592;\9701A\OUT\YE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44608;&#54840;&#51333;\C\PROJET\1999&#45380;\11&#50900;\&#45817;&#50984;&#44368;\&#49688;&#47049;\&#45817;&#50984;&#44368;.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49569;&#44305;&#49437;\4.&#44277;&#50976;&#47928;&#49436;\My%20Documents\My%20eBooks\WORK\My%20Documents\&#44032;&#47196;&#46321;&#49444;&#44228;\&#45236;&#50669;&#49436;\&#54364;&#51456;&#45236;&#50669;&#49436;\&#44552;&#48337;&#47196;2&#44277;&#44396;(&#48320;&#4422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7784;&#50500;-&#49436;&#48260;\Program%20Files\WebHard\WebHardExplorerPlus\Webhard_OpenFile\PJT-97\R-SUWONJ\REP\P7-5-31\LX-CAL.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PBK\&#50857;&#51217;&#49324;\PBK\&#45224;&#48512;&#44428;\&#45224;&#48512;&#44428;&#50857;&#51217;&#54788;&#54889;.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54620;&#47564;&#51025;\D\2&#50641;&#49472;&#47928;&#49436;\02-&#52397;&#51452;&#44368;&#50896;&#45824;\My%20Documents\&#44032;&#48169;&#51060;&#48169;\&#54924;&#44288;\&#50696;&#51452;&#47928;&#54868;&#50696;&#49696;\&#49340;&#49324;&#44204;&#51201;&#49436;.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PJT-97\R-SUWONJ\REP\P7-5-31\LX-CAL.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45432;&#53944;&#48513;\C\&#45824;&#51204;&#48376;&#49324;&#54868;&#51068;\&#44032;&#48169;&#51060;&#48169;(&#50641;&#49472;&#47928;&#49436;)\&#44288;&#44553;\&#46041;&#54617;&#54785;&#47749;&#44592;&#45392;&#44288;\&#44592;&#53440;\My%20Documents\&#44032;&#48169;&#51060;&#48169;\&#54924;&#44288;\&#50696;&#51452;&#47928;&#54868;&#50696;&#49696;\&#49340;&#49324;&#44204;&#51201;&#49436;.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KCJ\&#51077;&#52272;\data\&#51204;&#51452;&#44428;\res\xls\&#51204;&#51452;&#48156;1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44608;&#49457;&#54984;\(08-161)-&#50689;&#46041;&#49328;&#50629;&#45800;&#51648;&#51312;&#49457;&#49324;&#50629;\SHEET\&#45824;&#51652;3&#44277;\&#49892;&#54665;&#45236;&#50669;.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51060;&#48124;&#51456;\&#49444;&#44228;&#54260;&#45908;(&#51060;&#48124;&#51456;)\BAKUP\OLD-E\1760\1766\1766-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49569;&#44305;&#49437;\4.&#44277;&#50976;&#47928;&#49436;\My%20Documents\My%20eBooks\WORK\My%20Documents\&#44032;&#47196;&#46321;&#49444;&#44228;\&#45236;&#50669;&#49436;\&#54364;&#51456;&#45236;&#50669;&#49436;\&#54616;&#49345;&#46020;&#47196;\ILWI.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51060;&#48124;&#51456;\&#49444;&#44228;&#54260;&#45908;(&#51060;&#48124;&#51456;)\2008&#45380;\&#44288;&#44553;&#49444;&#44228;\&#50672;&#44592;&#49548;&#48169;&#49436;\2&#52264;&#49444;&#44228;\&#47928;&#49436;\&#45236;&#50669;&#49436;\080320B(&#50672;&#44592;&#49548;&#48169;&#49436;&#52397;&#49324;,&#49548;&#48169;).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E:\Project\&#51648;&#50896;&#46020;&#49884;-&#45800;&#44032;&#49328;&#52636;&#49436;.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7784;&#50500;-&#49436;&#48260;\Program%20Files\WebHard\WebHardExplorerPlus\Webhard_OpenFile\P-Iso\Calc-St2\LX-JU.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0724;&#51648;&#50689;\D\KHJ\XLS\RC%20RAHMEN\&#54620;&#44397;\&#51473;&#49328;&#44368;.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minpro\&#48512;&#49328;&#46020;&#49884;&#44032;&#49828;\&#44396;&#49324;&#50725;&#49324;&#47924;&#54872;&#44221;&#44060;&#49440;\My%20Documents(2)\&#44608;&#54644;&#45453;&#51648;\&#44204;&#51201;e\&#49688;&#48176;&#51204;&#50696;&#49328;&#49436;(E).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0724;&#51648;&#50689;\D\&#51089;&#50629;&#49892;\&#46041;&#47548;\&#49328;&#53468;&#44264;&#44368;\&#54620;&#44397;\&#51473;&#49328;&#44368;.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2980;&#54504;&#53552;1\&#49888;&#49457;&#50629;&#47924;\LKH\EX-DATE\PROJECT\225-5.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User128\c\harley\excel\&#46020;&#47196;\&#45909;&#54217;-&#55121;&#49437;\&#54532;&#47004;(PLAN)\&#52397;&#52380;\200&#48156;&#51452;\2000&#52397;&#52380;-&#45909;&#54217;&#48156;&#5145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A:\&#44204;&#51201;\&#51312;&#54788;&#52384;\&#51088;&#51064;-&#51652;&#47049;\SG.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Miji2000\a-project\&#50724;&#51648;&#50689;\&#51089;&#50629;&#49892;\&#48268;&#48120;&#52380;&#54945;&#45800;&#44368;&#47049;&#44277;&#49324;\&#49688;&#47049;\TEST\&#51473;&#49328;&#44368;.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1060;&#46041;&#50864;\C\My%20Documents\KUJO.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7784;&#50500;-&#49436;&#48260;\&#54868;&#49688;&#44288;&#44144;%20&#49444;&#44228;&#48320;&#44221;(2008.6.)\&#44204;&#51201;\&#51312;&#54788;&#52384;\&#51088;&#51064;-&#51652;&#47049;\SG.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49900;&#48373;&#54788;\C\My%20Documents\&#51452;&#54788;&#49688;&#47049;.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h:\LJK-SI\4GONGGU.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51060;&#46041;&#50864;\C\Office\&#48149;&#44592;&#49324;%20&#51089;&#50629;&#50857;\DATA\MR-BAB\&#50641;&#49472;DATA\3.&#48176;&#49688;&#44277;\2.&#53664;&#44277;\&#48149;&#44592;&#49324;-&#45800;&#50948;&#49688;&#47049;.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Korea3\c\&#44053;&#49849;&#51068;\2&#44277;&#44396;(&#48372;&#49457;)\&#51221;&#49328;&#49436;\7&#50900;MS&#51088;&#44552;&#51221;&#49328;&#49436;\My%20Documents\UTILITY\STL\stl_statu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P-Iso\Calc-St2\LX-JU.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P-Iso\Calc-St2\LX-JU.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44608;&#54805;&#44540;\&#54616;&#50669;\UG2\pu&#49444;\&#49444;&#44228;&#49436;.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54620;&#47564;&#51025;\D\My%20Documents\&#44032;&#48169;&#51060;&#48169;\&#44256;&#46321;&#54617;&#44368;\&#45432;&#51008;&#44256;&#46321;\&#45432;&#51008;&#53440;&#44204;.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49888;&#51221;&#51068;\pro-&#51652;&#54665;&#51473;\project-&#44608;&#54952;&#51652;\&#52280;&#44256;&#46020;&#47732;\&#54620;&#49888;&#52280;&#44256;\&#49436;&#47732;-&#44540;&#45224;&#53552;&#45328;\&#45236;&#50669;&#49436;\4GONG\2&#44277;&#44396;(&#50504;&#50689;)&#45800;&#44032;&#49328;&#52636;-1.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44608;&#54840;&#51333;\C\EXDAT\&#45824;&#44396;&#54252;&#54637;\PCBEAM\PIER\&#48317;&#44228;&#52380;~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0672;&#51221;&#54840;\D\BUSAN\303\SAP\YD\T-DREP.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50724;&#48120;&#49440;\&#50724;&#48120;&#49440;-C\no\&#50577;&#49885;\&#45236;&#50669;&#49436;%20&#50577;&#49885;&#53360;&#44144;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51312;&#51221;&#54984;\SharedDocs\BUSAN\303\SAP\YD\T-DREP.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51060;&#48124;&#51456;\&#49444;&#44228;&#54260;&#45908;(&#51060;&#48124;&#51456;)\Program%20Files\AutoCAD%20R14\&#49892;&#49884;\&#49569;&#46972;&#52488;&#46321;&#54617;&#44368;\&#45236;&#50669;&#49436;\&#49569;&#46972;&#52488;&#51473;&#54617;&#44368;(final).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I:\&#44285;&#49849;&#52292;\08&#49444;&#44228;\2004&#49444;&#44228;\06&#51020;&#49457;\2004&#45800;&#54217;&#51648;&#44396;&#48176;&#49688;&#44060;&#49440;\&#45800;&#54217;&#44592;&#48376;&#49444;&#44228;\&#45800;&#54217;&#44228;&#49328;.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KGB\&#44396;&#51020;\samj\KIKE\&#44592;&#44228;&#45800;&#44032;.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98.0.3.2:8002/cgi-bin/brm.cgi/LIM/&#51068;&#50948;.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E:\PARKSS\&#45236;&#51089;&#50629;\020-&#49888;&#54413;~&#50864;&#49457;\0104&#45225;&#54408;\&#49444;&#44228;&#50696;&#49328;&#49436;\&#44032;&#47196;&#46321;&#51665;&#44228;&#54364;.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h:\LJK-EX~1\&#54644;&#44400;5APT.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h:\LJK-EX~1\&#51312;&#4422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h:\LJK-EX~1\&#54644;&#44400;APT.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h:\LJK-SI\1&#44277;&#4439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45824;&#51652;&#44148;&#49444;\&#49688;&#50896;&#49884;\My%20Documents\2001&#45380;&#44036;&#45800;&#44032;\2001&#45800;&#44032;&#44228;&#50557;(&#44148;&#49444;&#44277;&#49324;).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44608;&#44592;&#52384;\D\2002&#45380;&#45236;&#50669;&#52572;&#51333;\03&#45800;&#44032;&#45824;&#48708;(&#45236;&#50669;&#51088;&#47308;).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PC01\DTABANK\DATA\DOWHA\STRUCTUR\REVISED\IGI-SU.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h:\LJK-EX~1\&#48152;&#50900;&#51312;&#44221;.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47784;&#50500;-&#49436;&#48260;\&#54868;&#49688;&#44288;&#44144;%20&#49444;&#44228;&#48320;&#44221;(2008.6.)\KIM\ILWIDAGA.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pjt-2002\&#54217;&#54868;&#51032;&#45840;\&#50696;&#49328;&#49436;(&#51068;&#50948;&#45824;&#44032;,&#45840;)\&#49444;&#44228;&#48320;&#44221;(&#44397;&#51088;)\&#44397;&#51088;&#48320;&#44221;&#53685;&#49888;\13&#52264;.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Ihlee\e\LOTUS\9605P\BB_C-BD\OUT\YES.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4221;&#47532;\5_&#49444;&#44228;\5_&#49444;&#44228;\&#49692;&#52285;&#51473;&#50521;&#52488;\&#45236;&#50669;&#49436;11.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E:\pjt-2002\&#54217;&#54868;&#51032;&#45840;\&#50696;&#49328;&#49436;(&#51068;&#50948;&#45824;&#44032;,&#45840;)\&#49444;&#44228;&#48320;&#44221;(&#44397;&#51088;)\&#44397;&#51088;&#48320;&#44221;&#53685;&#49888;\13&#52264;.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I:\IRE-DATA\2018\P5&#51109;&#51648;~&#47588;&#49328;&#44036;%20-&#45208;&#47196;&#51060;&#50644;&#50472;(&#44305;&#51452;)\2.&#51088;&#47308;&#49688;&#51665;\20180302-&#51060;&#49345;&#51068;&#48512;&#51109;-&#53664;&#47785;&#52572;&#51333;\&#44049;&#51648;(&#51473;&#47196;1-15&#54840;&#49440;).xlsx"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h:\LJK-EX\&#53664;&#47785;&#51068;&#50948;.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E:\KANG\HWP\HWP\DF98513\My%20Documents\esco.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44608;&#48373;&#49345;\C\My%20Documents\&#44480;&#47000;(&#51204;&#44592;).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SIKIM1\&#48393;&#49440;&#45800;&#44032;&#48708;&#44368;\&#44284;&#51109;&#45784;d&#48169;\&#51473;&#50521;&#49440;&#51228;&#52380;&#50669;&#44396;&#45236;\&#45236;&#50669;(&#52572;&#51333;&#48156;&#51452;)\&#45800;&#44032;&#49328;&#52636;&#49436;\&#51088;&#47308;&#49892;\&#48149;&#54805;&#49688;\&#45236;&#50669;&#51105;&#50629;&#49892;\&#51473;&#50521;&#49440;(&#52397;&#47049;&#47532;-&#45909;&#49548;)\&#51473;&#50521;&#49440;&#45236;&#50669;&#49436;.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E:\Project\&#44516;&#54788;-&#45800;&#44032;&#49328;&#52636;&#49436;.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h:\LJK-EX~1\BYN\JUNKIDAN.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44608;&#44540;&#51333;\&#50857;&#51064;\UNIWIN98\DOWN\WORK\&#45224;&#50577;&#51452;&#52629;&#49328;\PRE\&#49884;&#55141;\XLS\&#50672;&#44592;.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51060;&#51456;&#44508;\C\&#51204;&#51452;&#49436;&#49888;\&#51088;&#44552;&#52397;&#44396;&#49436;\field\&#46041;&#54868;&#45840;\&#48372;&#49457;\&#44592;&#49457;\&#51228;01&#54924;.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0696;&#49328;&#45236;~1.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44608;&#49457;&#50857;\D\2002&#45380;\&#50976;&#51068;ENG\&#51068;&#47196;&#51021;\&#49688;&#47049;\L-02%20LINE\022&#44396;&#51312;&#47932;&#44277;\022&#47592;&#54848;&#49688;&#47049;.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User128\c\harley\excel\&#46020;&#47196;\&#45909;&#54217;-&#55121;&#49437;\TEMP\&#51312;&#51221;3&#50900;13&#51068;&#47308;&#51068;&#49352;&#48317;.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A:\&#44204;&#51201;\PUSAN_CO\PUSAN_~1.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Jhhuh\project\My%20Documents\98\98&#49444;&#44228;\&#51452;&#54252;&#53552;&#45328;&#50808;%201&#44060;&#49548;%20&#51204;&#47141;&#49444;&#48708;%20&#48372;&#49688;&#44277;&#49324;\&#51452;&#54252;&#53552;&#45328;.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G:\Documents%20and%20Settings\vip\&#48148;&#53461;%20&#54868;&#47732;\Book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SYKANG\&#51221;&#49440;&#54616;&#49688;&#52376;&#47532;\Pjt-2001\&#54620;&#44053;&#49884;&#48124;&#44277;&#50896;\&#44228;&#49328;&#49436;\&#51312;&#46020;&#44228;&#49328;&#49436;(&#50672;&#49437;&#54924;&#51032;&#54980;&#51104;&#49892;).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48260;&#47564;&#51060;&#44732;\shareddocs\Documents%20and%20Settings\tree1\&#48148;&#53461;%20&#54868;&#47732;\&#53580;&#53356;&#45432;&#54028;&#53356;\&#49892;&#51221;&#48372;&#44256;\&#54028;&#51068;&#51221;&#49328;%20-%20&#50504;&#45824;&#47532;.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Jhhuh\project\MSOFFICE\HEXCEL\&#51204;&#52384;\&#51613;&#49328;&#48320;&#44221;.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Nds\project\project\2002\&#51228;&#52380;&#46020;&#45812;&#49892;&#49884;&#49444;&#44228;\&#49688;&#47049;sample\2000\1-1%20(&#49345;&#47196;)&#51109;&#54217;&#52380;\&#44368;&#45824;.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A:\JJH\MM\&#49884;&#54665;&#50696;&#49328;.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h:\LJK-LAST\TOWER\&#48169;&#50500;.XLS" TargetMode="External"/></Relationships>
</file>

<file path=xl/externalLinks/_rels/externalLink215.xml.rels><?xml version="1.0" encoding="UTF-8" standalone="yes"?>
<Relationships xmlns="http://schemas.openxmlformats.org/package/2006/relationships"><Relationship Id="rId1" Type="http://schemas.microsoft.com/office/2006/relationships/xlExternalLinkPath/xlPathMissing" Target="Book3"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N:\MYDOCU~1\A-&#49345;&#50857;\C0000.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50864;&#52384;&#54840;\2004-01-07\2003project\&#51473;&#46993;&#53556;&#53412;\&#49688;&#47049;&#49328;&#52636;&#49436;\&#53664;&#47785;\&#51473;&#46993;1,2%20&#54616;&#49688;&#52376;&#47532;&#51109;%20&#49688;&#47049;&#49328;&#52636;&#49436;\&#44592;&#48376;&#49444;&#44228;\&#51473;&#46993;&#54616;&#49688;&#52376;&#47532;&#51109;%20&#49688;&#47049;&#49328;&#52636;&#49436;(&#44592;&#48376;&#49444;&#44228;).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E:\My%20Documents\&#51089;&#50629;&#49892;\&#52649;&#48513;&#49440;(&#52572;&#51333;)\&#48156;&#51452;&#49436;&#51089;&#50629;&#50756;&#47308;\&#45236;&#50669;&#49436;\&#44148;&#48376;&#50857;\&#49444;&#44228;&#49436;.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37329;&#21608;&#26144;\&#54217;&#54868;&#51032;&#45840;2&#45800;\NEWPROJECT\&#54217;&#54868;&#51032;&#45840;2&#45800;&#44228;(&#49340;&#50504;)\&#52280;&#44256;&#50857;\&#44228;&#49328;&#49436;\&#48512;&#54616;&#44228;&#49328;&#49436;\&#48372;&#50504;&#46321;&#51312;&#46020;&#44228;&#49328;.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Shha\LEEHC%20(D)\2003\&#54217;&#54868;&#50644;&#51648;&#45768;&#50612;&#47553;\&#49457;&#45224;&#51109;&#54840;&#50896;&#45236;&#50669;&#49436;\&#45236;&#50669;&#49436;&#50641;&#49472;(2003.06.4)\&#52572;&#51333;\NEWPROJECT\&#49457;&#45224;&#51109;&#54840;&#50896;(&#54217;&#54868;&#46041;&#50500;-&#49436;&#50872;&#52397;)\&#45236;&#50669;&#49436;\&#49368;&#54540;.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54728;&#48652;&#44032;&#46304;\D\7&#54924;&#44592;&#49457;\7&#52264;&#48320;&#44221;\q-data\&#49340;&#54840;&#44148;&#49444;\1&#44277;&#44396;\98NAEYUK\98&#51204;&#52404;ny.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User102\c\MYDOCU~1\A-&#49345;&#50857;\C0000.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44608;&#49457;&#50857;\D\1&#52397;&#49328;&#47732;\&#49688;&#47049;\CIVIL\EXCLE\DAT\&#44256;&#50577;&#44288;&#51116;.XLS" TargetMode="External"/></Relationships>
</file>

<file path=xl/externalLinks/_rels/externalLink224.xml.rels><?xml version="1.0" encoding="UTF-8" standalone="yes"?>
<Relationships xmlns="http://schemas.openxmlformats.org/package/2006/relationships"><Relationship Id="rId1" Type="http://schemas.microsoft.com/office/2006/relationships/xlExternalLinkPath/xlPathMissing" Target="&#48512;&#45824;tu"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1076;&#46041;&#48712;\2007&#45380;\Documents%20and%20Settings\A\&#48148;&#53461;%20&#54868;&#47732;\&#49569;&#46020;&#52980;&#54540;&#47113;&#49828;-&#51204;&#44592;\1-%20070515-&#52572;&#51333;&#49569;&#46020;&#44228;&#49328;&#49436;\&#51204;&#44592;\&#51204;&#44592;&#51088;&#47308;.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My%20Documents\&#51089;&#50629;&#49892;\&#52649;&#48513;&#49440;(&#52572;&#51333;)\&#48156;&#51452;&#49436;&#51089;&#50629;&#50756;&#47308;\&#45236;&#50669;&#49436;\&#44148;&#48376;&#50857;\&#49444;&#44228;&#49436;.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47928;&#48124;&#49885;\C\&#54788;&#51109;\&#46020;&#44553;&#45236;&#50669;\&#45453;&#50612;&#52492;\2001&#45380;&#48516;&#52572;&#51333;\1%20&#53664;&#47785;(2001&#45380;).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1060;&#51456;&#44508;\C\&#51204;&#51452;&#49436;&#49888;\&#51088;&#44552;&#52397;&#44396;&#49436;\WINDOWS\TEMP\&#54788;&#51109;\&#50577;&#51452;&#44400;&#45224;&#47732;&#54616;&#49688;\&#51204;&#44592;&#53685;&#49888;(&#45224;&#51064;).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44608;&#51333;&#54788;\D\PROJECT-DWG\&#51221;&#49440;&#44397;&#46020;\&#51109;&#51204;&#51648;&#44396;\&#49688;&#47049;\&#52509;&#44292;&#49688;&#47049;&#51665;&#44228;.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47784;&#50500;-&#49436;&#48260;\PROJECT\&#46041;&#51068;&#44592;&#49696;&#44277;&#49324;\&#44256;&#50577;&#49884;&#50896;&#45733;&#48124;&#51088;\&#51204;&#44592;\&#45236;&#50669;&#49436;\&#50896;&#45733;-&#49688;&#47049;.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47784;&#50500;-&#49436;&#48260;\Program%20Files\WebHard\WebHardExplorerPlus\Webhard_OpenFile\project\&#48516;&#45817;&#49440;\&#50773;&#49901;&#47532;~&#49440;&#47497;\&#45225;&#54408;\02.11.01%20&#45225;&#54408;&#50857;\&#45236;&#50669;(&#54872;&#44592;&#49892;%20&#52628;&#44032;)\&#49688;&#49436;-&#49440;&#47497;\&#49444;&#44228;&#49436;\&#44032;&#44277;%20&#49688;&#52397;-&#50724;&#49328;.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E:\project\&#48516;&#45817;&#49440;\&#50773;&#49901;&#47532;~&#49440;&#47497;\&#45225;&#54408;\02.11.01%20&#45225;&#54408;&#50857;\&#45236;&#50669;(&#54872;&#44592;&#49892;%20&#52628;&#44032;)\&#49688;&#49436;-&#49440;&#47497;\&#49444;&#44228;&#49436;\&#44032;&#44277;%20&#49688;&#52397;-&#50724;&#49328;.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51060;&#49689;&#55148;\&#50504;&#46041;&#45840;&#49548;&#49688;&#47141;\DMPRO\DOWN\999\&#51068;&#50948;&#45824;&#44032;\YES-IL.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54616;&#49688;&#46020;\&#48337;&#52380;&#54616;&#49688;\&#44608;&#54252;.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49324;&#50857;&#51088;109\c\WINDOWS\&#48148;&#53461;%20&#54868;&#47732;\&#44277;&#49324;&#51088;&#47308;\&#51228;&#51452;&#44368;&#50977;&#45824;\sung1\&#51204;&#44592;&#49328;&#52636;&#44540;&#44144;.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44592;&#53440;\&#51204;&#44592;&#51652;&#54616;&#45224;&#52285;(&#50872;&#49328;&#50724;&#49688;&#44288;&#44144;&#48156;&#51452;)\&#44608;&#50896;&#44600;(&#48156;&#51452;&#45236;&#50669;&#49436;&#52572;&#51333;2001.9.18)\&#44608;&#54252;.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44608;&#50896;&#44600;\&#49548;&#49688;&#47141;\DATA-DATA-DATA\&#44228;&#51109;\&#52572;&#51333;&#45236;&#50669;&#49436;(&#44592;&#51088;&#51116;)\&#44592;&#53440;\&#49436;&#50872;&#49884;(&#44397;&#49324;&#48393;,&#49345;&#46020;,&#49888;&#47548;&#48176;&#49688;&#51648;)\&#45209;&#49457;&#45824;(&#52572;&#51333;)\&#45209;&#49457;&#45824;\&#44608;&#5425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KANG\HWP\HWP\DF98513\PROJECT\LOAD\BONGSAN\BONG\HWP\OUT\YES.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A:\KANG\HWP\HWP\DF98513\PROJECT\LOAD\BONGSAN\BONG\HWP\OUT\YES.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E:\PJT-2001\R-&#49688;&#50896;&#52380;&#52380;(&#48156;&#51452;)\&#45824;1-13&#54840;&#49440;(2001&#45380;8&#50900;29&#51068;)(FINAL)\&#50696;&#49328;&#49436;\&#52380;&#52380;2&#45236;&#50669;(&#45824;1-13&#54840;&#49440;).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47784;&#50500;-&#49436;&#48260;\Documents%20and%20Settings\Owner\My%20Documents\1212.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47784;&#50500;-&#49436;&#48260;\Program%20Files\WebHard\WebHardExplorerPlus\Webhard_OpenFile\project\&#51060;&#47928;&#50857;&#44284;&#51109;&#45784;\&#51089;&#50629;&#49892;\&#44221;&#48512;&#49440;\2&#44277;&#44396;&#48156;&#51452;&#49436;\&#45800;&#44032;&#49328;&#52636;&#49436;\&#45800;&#44032;&#49328;&#52636;&#49436;(&#49457;&#44284;&#47932;).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48149;&#54788;&#49688;\down\WORK\&#49444;&#44228;\&#51088;&#52404;&#49444;&#44228;\&#51453;&#51204;&#44277;&#50896;&#46321;\&#45236;&#50669;&#49436;\&#45236;&#50669;&#49436;(&#44221;&#49328;&#49436;&#48512;).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54616;&#51333;&#50756;\13_sk&#54616;&#51060;&#45769;&#49828;&#51652;&#51077;&#46020;&#47196;(&#49892;&#49884;&#49444;&#44228;)\&#45824;&#51204;&#49888;&#45824;&#46041;&#47588;&#47549;&#51109;\&#49688;&#54217;&#44404;&#52265;.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E:\dwg(2008y)\&#51221;&#47749;&#44592;&#49696;&#45800;\&#52285;&#47497;&#52380;&#48372;&#50504;&#46321;\&#44032;&#47196;&#46321;&#48143;&#44277;&#50896;&#46321;&#45236;&#50669;&#49436;(&#44228;&#50557;).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45824;&#44257;&#49548;&#49688;&#47141;(2002.8.20).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7784;&#50500;-&#49436;&#48260;\&#50980;&#49437;&#47564;2002&#45380;\&#49436;&#47448;\&#44228;&#49328;&#49436;\idb\&#45800;&#46973;&#50857;&#47049;&#44228;&#49328;&#49436;\&#48520;&#44305;&#45824;&#51312;&#49884;&#51109;%20&#45800;&#46973;&#51204;&#47448;&#44228;&#49328;&#49436;1.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2572;&#44221;&#52384;\&#49884;&#55141;&#49884;%20&#48169;&#49328;&#45824;&#47196;%20&#44032;&#47196;&#46321;\&#45236;&#50669;&#49436;(&#53664;&#44277;).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50980;&#49888;&#49688;\D\&#54028;&#51452;&#50668;&#51473;\&#54028;&#51452;&#50668;&#51473;&#44228;&#49328;&#49436;.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48260;&#47564;&#51060;&#44732;\shareddocs\Documents%20and%20Settings\tree1\&#48148;&#53461;%20&#54868;&#47732;\&#44148;&#52629;1&#54924;.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Z:\&#9733;&#44608;&#51221;&#49688;\&#49436;&#46020;~&#49692;&#52380;&#44036;%20&#51204;&#47141;&#49444;&#48708;\&#45800;&#44032;&#49328;&#52636;&#49436;\01&#49436;&#46020;~&#49692;&#52380;&#44036;&#45236;&#50669;(&#52509;&#52404;).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44608;&#51652;&#49437;\D\DATA\&#44033;&#51333;&#50577;&#49885;\&#44204;&#51201;\Program%20Files\AutoCAD%20R14\&#50896;&#44032;\&#50896;&#44032;.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A:\&#53580;&#45768;&#49828;&#51109;&#51312;&#47749;&#44277;&#49324;.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MAYBE\&#51088;&#51116;&#47932;&#47049;.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E:\MAYBE\&#51088;&#51116;&#47932;&#47049;.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I:\&#44277;&#50976;\&#50696;&#51204;&#44396;&#47532;\&#45236;&#50669;\&#52832;&#44257;3\PUMPST~1\&#48516;&#45817;&#51204;&#44592;.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A:\&#44204;&#51201;\&#44592;&#53440;&#44277;&#49324;\&#50668;&#49688;&#48708;&#52629;&#44592;&#51648;\&#50668;&#49688;&#49892;&#54665;.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51060;&#46041;&#50865;\D\DMPRO\DOWN\HUN\&#51204;&#52404;&#49444;~1.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Miji2000\a-project\&#50724;&#51648;&#50689;\&#51089;&#50629;&#49892;\2,3&#50900;\&#48268;&#48120;&#52380;&#54945;&#45800;&#44368;&#47049;&#44277;&#49324;\&#49688;&#47049;\TEST\&#51473;&#49328;&#44368;.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44608;&#45824;&#55141;\&#44608;&#45824;&#55141;\&#44608;&#45824;&#55141;\&#54788;&#51109;\&#45212;&#51648;&#51648;&#44396;&#51204;&#44592;&#51064;&#51077;&#44277;&#49324;\&#45212;&#51648;&#46020;\&#47932;&#47049;%20&#51665;&#44228;&#54364;(&#48320;&#44221;).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54616;&#51333;&#50756;\13_sk&#54616;&#51060;&#45769;&#49828;&#51652;&#51077;&#46020;&#47196;(&#49892;&#49884;&#49444;&#44228;)\&#45824;&#51204;&#49888;&#45824;&#46041;&#47588;&#47549;&#51109;\&#51076;&#49884;\x&#51204;&#44592;.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I:\My%20Documents\&#51088;&#46041;&#54868;\MSOffice\Excel\work\&#45236;&#50669;.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51068;&#50948;&#45824;&#44032;\YESIL2.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A:\&#44277;&#50976;\&#44277;&#50976;\&#44204;&#51201;.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WOOSUNG\&#51312;&#44368;&#47532;~&#44396;&#52636;\My%20Documents\123\&#51204;&#52404;10&#54924;&#49444;&#44228;&#49436;.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G:\&#51088;&#47308;&#48155;&#51008;&#44163;\2003&#45380;\&#54844;&#48520;&#47928;&#54617;&#47560;&#51012;(&#51204;&#44592;&#53685;&#49888;&#48512;&#48516;)\&#53685;&#49888;\&#53685;&#49888;&#44288;&#44553;&#51088;&#51116;\&#48169;&#49569;,CCTV&#44288;&#44553;\&#51221;&#51021;&#45432;&#51064;&#48373;&#51648;\&#48320;&#44221;\&#51204;&#44592;&#45236;&#50669;.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53468;&#54413;\&#44277;&#46041;&#51089;&#50629;\Julyko&#44277;&#50976;\KKK.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50976;&#51068;5\D\&#54620;&#51204;&#44277;&#49324;&#48708;\LEEYONG\PUSAN154\&#44305;&#50577;&#51204;&#44592;.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A:\My%20Documents\&#44204;&#51201;&#49436;\Project\&#49688;&#50896;&#48124;&#51088;&#50669;&#49324;\&#49688;&#50896;&#48124;&#51088;&#50669;&#49324;&#44204;&#51201;&#49436;.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Kimsanagil\d\backup1\2001&#45380;\&#49888;&#50900;&#52397;&#49548;&#45380;&#47928;&#54868;&#49468;&#53552;\&#45236;&#50669;&#49436;.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A:\&#49444;&#44228;&#48320;&#44221;\K&#52824;.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49888;&#44508;&#50577;\C\PROJECT\&#51312;&#51221;0101.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I:\My%20Documents\&#52380;&#48393;\&#52264;&#49440;&#46020;&#49353;\&#50689;&#53685;&#52264;&#49440;&#46020;&#49353;.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51221;&#51068;&#50689;\1010\1010\&#51077;&#52272;\&#51077;&#52272;&#50756;&#47308;&#44277;&#49324;\&#54868;&#52380;&#50864;&#54924;\&#51228;2&#50668;&#47049;&#44368;\&#50641;&#49472;\&#49444;&#44228;.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Hwa\c\0201&#44277;&#53685;&#54260;&#45908;\&#49444;&#44228;&#49436;\E\E166&#44396;&#47196;&#51452;&#49345;&#48373;&#54633;&#44277;&#49324;\E166.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WESLYKIM\&#49457;&#45224;&#51109;&#54840;&#50896;(\&#49884;&#55141;&#44368;&#52264;&#47196;(&#45236;&#50669;&#44228;&#49328;&#49436;)\&#49457;&#45224;-&#51109;&#54840;&#50896;%20&#45236;&#50669;&#49436;(&#52572;&#51333;).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49900;&#51109;\D\&#44277;&#46041;&#54260;&#45908;-2000-09-20\&#49444;&#44228;&#49436;\A\A127&#50689;&#50896;&#52488;&#46321;&#54617;&#44368;\2&#52264;&#49688;&#51221;\&#45236;&#50669;-&#49688;&#51221;1.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Haw\c\&#49352;%20&#54260;&#45908;\&#48156;&#49569;&#44204;&#51201;.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49900;&#51109;\D\&#44277;&#46041;&#54260;&#45908;-2000-09-20\&#49444;&#44228;&#49436;\E\E137&#54644;&#45224;&#44400;&#48124;&#44305;&#51109;\&#52572;&#51333;2\&#52572;&#51333;-2.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Hwa\c\0201&#44277;&#53685;&#54260;&#45908;\&#49444;&#44228;&#49436;\E\E172&#49436;&#50872;&#49884;&#47549;&#48120;&#49696;&#44288;\&#51089;&#50629;&#54028;&#51068;\3&#52264;&#51089;&#50629;.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45432;&#53944;&#48513;\C\My%20Documents\&#44204;&#51201;&#49436;\&#44032;&#48169;&#51060;&#48169;\&#44592;&#53440;\&#45812;&#48176;&#51064;&#49340;&#44277;&#49324;\&#51652;&#51452;&#51648;&#51216;\&#47560;&#51060;&#53356;&#47196;&#45769;.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h:\LJK-EX~1\&#49345;&#50629;.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h:\EXPORT\&#54644;&#44400;2APT.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E:\My%20Documents\&#52380;&#48393;\&#52264;&#49440;&#46020;&#49353;\&#50689;&#53685;&#52264;&#49440;&#46020;&#49353;.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SEHE&#44608;&#49437;&#44592;\C\&#49884;&#54665;&#50504;\&#51204;&#44592;.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Kwonjb\&#51064;&#52380;&#49436;&#44396;\1&#49444;&#44228;&#49436;\&#52632;&#52380;&#49884;\&#49548;&#44508;&#47784;&#49884;&#49444;(&#49324;&#48513;&#47732;)%20&#49688;&#54644;&#48373;&#44396;&#44277;&#49324;\&#49688;&#47049;&#49328;&#52636;&#49436;\10&#44277;&#44396;(&#52572;&#49888;&#44540;&#50526;)&#45453;&#47196;.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47784;&#50500;-&#49436;&#48260;\&#54868;&#49688;&#44288;&#44144;%20&#49444;&#44228;&#48320;&#44221;(2008.6.)\ARCH\&#49444;&#48708;.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U:\&#53664;&#47928;%20&#44148;&#52629;\&#49436;&#54644;&#44536;&#46993;&#48716;\5-&#48320;&#44221;&#46020;&#47732;(060503)\&#44228;&#49328;&#49436;\&#46041;&#53444;&#51204;&#44592;&#51088;&#47308;.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51060;&#44288;&#44396;\ROES\Aproject\Changwon-Silsi\docu\GUJI-DG.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I:\WINDOWS\&#48148;&#53461;%20&#54868;&#47732;\&#47784;&#46304;&#49436;&#47448;\&#52264;&#49440;&#49444;&#44228;&#51068;&#50948;&#45824;&#44032;\&#49440;&#48512;&#46041;\&#49324;&#46041;&#50900;&#46300;&#50500;&#54028;&#53944;&#51613;&#49444;&#50808;3&#44060;&#49548;.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E:\PARKSS\&#45236;&#51089;&#50629;\020-&#49888;&#54413;~&#50864;&#49457;\0104&#45225;&#54408;\&#49444;&#44228;&#50696;&#49328;&#49436;\&#44368;&#53685;&#49888;&#54840;&#46321;&#49328;&#52636;.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A:\&#54616;&#49345;&#46020;&#47196;\ILWI.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User009\c\&#44204;&#51201;\&#49688;&#49353;&#54868;&#51204;\&#49688;&#49353;&#54868;&#51204;.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http://98.0.3.2:8002/cgi-bin/brm.cgi/PROJECT/&#49569;&#46041;&#50577;&#49688;&#51109;/&#47588;&#44257;&#50669;&#49324;.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44608;&#44540;&#51333;\&#50857;&#51064;\UNIWIN98\DOWN\WORK\&#45224;&#50577;&#51452;&#52629;&#49328;\PRE\&#49884;&#55141;\XLS\&#45224;&#49324;&#44060;&#47029;&#44277;&#49324;&#48708;&#49328;&#52636;&#44592;&#51456;.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h:\LJK-LAST\TOWER\&#44592;&#45392;&#53457;.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J:\&#46041;&#50577;-Project&#51652;&#54665;&#51473;\&#53552;&#45328;-2\2.&#54616;&#46041;~&#51201;&#47049;&#44036;\&#51204;&#44592;\1&#52264;&#45225;&#54408;\&#44228;&#49328;&#49436;\&#53552;&#45328;\&#44228;&#49328;&#49436;-&#54616;&#46041;&#51201;&#47049;.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Jhhuh\project\My%20Documentsm\97\97&#49444;&#44228;\&#51312;&#52264;&#51109;&#50808;\&#51204;&#47141;&#49444;&#44228;.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h:\LJK-LAST\4CHA.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50724;&#49849;&#54984;\&#54028;&#51068;%20up%20&amp;%20down\&#48149;&#48337;&#44397;&#51088;&#47308;\&#48149;&#48337;&#44397;\&#44368;&#53685;&#49888;&#54840;&#44592;&#49892;&#49884;&#49444;&#44228;\&#50504;&#49328;&#51473;&#50521;&#47196;&#44060;&#49440;&#44277;&#49324;\&#51473;&#50521;&#47196;&#49444;&#44228;\&#50504;&#49328;&#51473;&#50521;&#47196;&#49888;&#54840;&#46321;&#49444;&#44228;\Documents%20and%20Settings\Administrator\Local%20Settings\Temporary%20Internet%20Files\Content.IE5\PW2DG40A\&#50976;&#51652;&#44277;&#50689;\&#52280;&#44256;&#51088;&#47308;\&#50672;&#46041;&#51068;&#50948;.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DRAGON\&#45236;&#50669;&#49436;\&#44552;&#48337;&#47196;3-1\&#45236;&#50669;&#49436;\&#54364;&#51456;&#45236;&#50669;&#49436;\&#54616;&#49345;&#46020;&#47196;\ILWI.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Pc100\2002&#45380;&#52264;&#49440;&#46020;\&#44288;&#45236;&#51077;&#52272;\&#49437;&#54840;&#47196;&#46321;3&#44060;&#44396;&#44036;\&#49437;&#49688;&#44600;&#46321;\&#49688;&#51064;&#49328;&#50629;&#46020;&#47196;&#46321;10&#44060;&#49548;%20&#52264;&#49440;&#46020;&#49353;\&#49688;&#51064;&#49328;&#50629;&#46020;&#47196;&#52264;&#49440;%20&#44228;&#50557;&#49436;&#47448;\&#49324;&#46041;&#50900;&#46300;&#50500;&#54028;&#53944;&#51613;&#49444;&#50808;3&#44060;&#49548;.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E:\WINDOWS\&#48148;&#53461;%20&#54868;&#47732;\&#47784;&#46304;&#49436;&#47448;\&#52264;&#49440;&#49444;&#44228;&#51068;&#50948;&#45824;&#44032;\&#49440;&#48512;&#46041;\&#49324;&#46041;&#50900;&#46300;&#50500;&#54028;&#53944;&#51613;&#49444;&#50808;3&#44060;&#49548;.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48260;&#47564;&#51060;&#44732;\shareddocs\Documents%20and%20Settings\tree1\&#48148;&#53461;%20&#54868;&#47732;\program\&#49444;&#48320;\&#44148;&#52629;&#49444;&#48320;\&#44148;&#52629;1&#54924;.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E:\&#48149;&#48337;&#44397;&#51088;&#47308;\&#48149;&#48337;&#44397;\&#44368;&#53685;&#49888;&#54840;&#44592;&#49892;&#49884;&#49444;&#44228;\&#50504;&#49328;&#51473;&#50521;&#47196;&#44060;&#49440;&#44277;&#49324;\&#51473;&#50521;&#47196;&#49444;&#44228;\&#50504;&#49328;&#51473;&#50521;&#47196;&#49888;&#54840;&#46321;&#49444;&#44228;\Documents%20and%20Settings\Administrator\Local%20Settings\Temporary%20Internet%20Files\Content.IE5\PW2DG40A\&#50976;&#51652;&#44277;&#50689;\&#52280;&#44256;&#51088;&#47308;\&#50672;&#46041;&#51068;&#50948;.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48124;&#50976;&#49885;\-1.%20&#50500;&#54028;&#53944;\EXCEL\SHJ1\&#49464;&#51333;&#51077;&#52272;\980218\EXCEL\&#44608;&#49457;&#51456;\&#48512;&#52380;&#44277;&#51109;\CHUJ.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49900;&#48373;&#54788;\C\My%20Documents\HB\&#45824;&#52285;&#49688;&#47049;.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2000&#45380;&#49888;&#54805;1&#54840;&#52980;\C\BEAR-1\ESC\CC-04.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51060;&#49689;&#55148;\&#50504;&#46041;&#45840;&#49548;&#49688;&#47141;\&#50504;&#46041;&#45840;-&#48156;&#51204;&#49444;&#48708;.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A:\My%20Documents\&#51652;&#51652;\&#49688;&#47196;&#51060;&#49444;\EXCEL\DOWOO\BT\BT.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E:\My%20Documents(2)\&#44608;&#54644;&#45453;&#51648;\&#44204;&#51201;e\&#49688;&#48176;&#51204;&#50696;&#49328;&#49436;(E).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44608;&#47749;&#54840;\MY%20DOCUMENTS\My%20Documents\&#49444;&#44228;&#54028;&#51068;&#47784;&#51020;\&#49444;&#44228;&#54532;&#47196;&#44536;&#47016;\&#51068;&#50948;&#45824;&#44032;&#54364;.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44608;&#49457;&#54984;\&#44277;&#50976;&#48169;\dwg\17&#50504;&#46041;&#51076;&#54616;&#54616;&#49688;&#52376;&#47532;&#51109;\000&#52572;&#51333;&#45236;&#50669;&#49436;\000&#52572;&#51333;&#54028;&#51068;&#52712;&#54633;\02&#48393;&#54868;&#44400;&#53685;&#54633;&#44288;&#47532;&#49884;&#49828;&#53596;\01&#49444;&#44228;&#50696;&#49328;&#49436;\My%20Documents\&#50641;&#49472;DATA\&#54788;&#45824;&#50644;\&#47560;&#49328;\&#51665;&#44228;&#54364;.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44608;&#51221;&#49688;\D\9908C\&#44228;&#49328;&#49436;&#48143;&#49884;&#48169;&#49436;\P2.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47784;&#50500;-&#49436;&#48260;\Program%20Files\WebHard\WebHardExplorerPlus\Webhard_OpenFile\My%20Documents(2)\&#44608;&#54644;&#45453;&#51648;\&#44204;&#51201;e\&#49688;&#48176;&#51204;&#50696;&#49328;&#49436;(E).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I:\Program%20Files\WebHard\WebHardExplorerPlus\Webhard_OpenFile\My%20Documents(2)\&#44608;&#54644;&#45453;&#51648;\&#44204;&#51201;e\&#49688;&#48176;&#51204;&#50696;&#49328;&#49436;(E).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My%20Documents\&#48512;&#49328;&#44305;&#50669;&#49884;\&#49345;&#49688;&#46020;\&#48376;&#48512;\&#44553;&#49688;&#48512;\&#47784;&#46972;&#48176;&#49688;&#51648;\My%20Documents\&#48512;&#49328;&#44305;&#50669;&#49884;\&#49345;&#49688;&#46020;\&#48376;&#48512;\&#48152;&#49569;&#48176;&#49688;&#51648;\My%20Documents(2)\&#44608;&#54644;&#45236;&#44396;\&#44204;&#51201;e\&#49688;&#48176;&#51204;&#50696;&#49328;&#49436;(E).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44256;&#46041;&#51068;\2003\PROJECT\&#52824;&#50501;\&#50641;&#49472;\&#51204;&#47141;&#45236;&#50669;.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44608;&#51452;&#50689;\&#51076;&#44257;-&#54788;&#46041;&#44036;(\mr.lee&#9756;&#9758;\&#53552;&#45328;\&#49457;&#45224;&#51109;&#54840;&#50896;\&#45236;&#50669;&#49436;\&#45432;&#44480;&#51116;IC&#45236;&#50669;&#49436;.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A:\&#44277;&#50976;\C&#52397;&#51452;&#50808;&#44285;.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My%20Documents\&#48512;&#49328;&#44305;&#50669;&#49884;\&#49345;&#49688;&#46020;\&#48376;&#48512;\&#44553;&#49688;&#48512;\&#47784;&#46972;&#48176;&#49688;&#51648;\My%20Documents\&#48512;&#49328;&#44305;&#50669;&#49884;\&#49345;&#49688;&#46020;\&#48376;&#48512;\&#48152;&#49569;&#48176;&#49688;&#51648;\My%20Documents(2)\&#44608;&#54644;&#45453;&#51648;\&#44204;&#51201;e\&#49688;&#48176;&#51204;&#50696;&#49328;&#49436;(E).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h:\LJK-LAST\1GONGGU.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H:\My%20Documents\&#44608;&#54252;&#46020;&#47196;\&#44608;&#54252;&#53804;&#52272;.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44608;&#54861;&#52384;pc\&#47196;&#52972;%20&#46356;&#49828;&#53356;%20(d)\&#49884;&#49444;&#44277;&#49324;.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51109;&#54952;&#49437;\C(HDD)\KDS\PROJECT\&#50689;&#51068;&#49888;&#54637;\&#50689;&#51068;&#49888;&#54637;.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A:\EXCEL\YESTER\&#44540;&#44144;&#49436;.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http://98.0.3.2:8002/cgi-bin/brm.cgi/PROJECT/KANG/HWP/OK/HWP/DF98513/PROJECT/LOAD/BONGSAN/BONG/HWP/OUT/YES.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51089;&#50629;-PC\C\My%20Documents\&#50976;&#54217;&#52488;\&#53440;&#44204;&#51201;.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E:\WINDOWS\&#48148;&#53461;%20&#54868;&#47732;\&#50669;&#49324;&#49328;&#52636;\&#47588;&#44257;&#50669;&#49324;.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Jhhuh\project\Project\DE99024-30\hwp\&#45224;&#50896;&#52280;&#44256;\MSOffice\Excel\9706F\OUT\YES.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E:\PARKSS\&#45236;&#51089;&#50629;\020-&#49888;&#54413;~&#50864;&#49457;\0104&#45225;&#54408;\&#49444;&#44228;&#50696;&#49328;&#49436;\&#44053;&#44368;&#51665;&#44228;&#54364;.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E:\CAD\WORK\RAIL\JANGHANG\EXCEL\&#47588;&#44257;&#50669;&#49324;.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49900;&#51109;\D\&#44277;&#46041;&#54260;&#45908;-2000-09-20\&#49444;&#44228;&#49436;\A\A035&#44368;&#50896;&#50672;&#49688;&#50896;-&#52572;&#51333;\&#46356;&#51648;&#53448;%20&#50896;&#44201;&#44053;&#51032;\&#44204;&#51201;\monitor-&#52572;&#51333;.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51060;&#48124;&#51456;\&#49444;&#44228;&#54260;&#45908;(&#51060;&#48124;&#51456;)\EXCEL\DATE\189-1.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54616;&#49688;&#46020;\&#51109;&#49849;&#54252;&#54616;&#49688;(2001.11.16)\&#51204;&#44592;&#44277;&#49324;\&#44608;&#54252;.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B:\95&#51312;&#44221;&#44277;.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A:\KGB\&#44396;&#51020;\samj\KIKE\&#44592;&#44228;&#45800;&#44032;.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49569;&#51116;&#50676;\&#44277;&#50976;\&#49324;&#47924;&#49892;\&#54532;&#47196;&#51229;&#53944;&#51652;&#54665;\&#50672;&#52380;LOHAS%20PARK\&#50672;&#52380;&#47196;&#54616;&#49828;&#54028;&#53356;&#44221;&#44288;&#51312;&#47749;&#49444;&#44228;(2006.09.06)\&#45236;&#50669;&#49436;&#48143;&#49884;&#48169;&#49436;\WINNT\Profiles\Administrator\&#48148;&#53461;%20&#54868;&#47732;\&#47928;&#51221;&#49440;\&#54364;&#51648;&#54032;0425.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A:\&#50857;&#45812;&#45840;\&#49688;&#50517;&#52384;&#44288;\&#50641;&#49472;\2&#52264;&#44592;&#49457;.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E:\1.%20project\02.%20&#52397;&#44228;&#52380;&#48373;&#50896;\&#52572;&#51333;&#51089;&#50629;\etc\10&#50900;21&#51068;(2&#44277;&#44396;&#46020;&#47732;&#48143;&#45236;&#50669;&#49436;)\&#45800;&#44032;&#49328;&#52636;&#49436;(ASP&#54756;&#52404;&#48143;&#48373;&#44396;).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file:///A:\PCY\&#50696;&#49328;&#49436;\&#50696;&#49328;2.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file:///E:\1.%20project\02.%20&#52397;&#44228;&#52380;&#48373;&#50896;\&#52572;&#51333;&#51089;&#50629;\etc\10&#50900;21&#51068;(2&#44277;&#44396;&#46020;&#47732;&#48143;&#45236;&#50669;&#49436;)\&#54633;&#51221;&#47196;&#45236;&#50669;&#49436;(&#53664;&#47785;).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51060;&#55148;&#49464;\&#49688;&#54665;pj\&#49457;&#51452;&#52397;&#46972;\project%20&#52572;&#51333;\&#44592;&#53440;\&#48128;&#50577;&#49688;&#49688;\&#44592;&#53440;\ILWIPOH.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file:///\\&#48149;&#49849;&#49692;\C\&#50641;&#49472;&#44284;&#54620;&#44544;\&#50629;&#52404;&#48324;\&#44277;&#49328;&#45840;\&#44277;&#49328;&#45840;&#52572;&#51333;\&#53685;&#49888;&#45236;&#50669;.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file:///E:\@yyk\reference\&#51204;&#46972;&#49440;\&#45236;&#50669;&#49436;\&#49888;&#49444;\01_&#45800;&#44032;&#49328;&#52636;&#49436;(&#51061;&#49328;~&#49692;&#52380;)_work(&#50696;&#44032;&#50857;).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44608;&#51221;&#51456;\JOB\&#48149;&#51333;&#50896;\&#50857;&#49328;&#51068;&#49345;&#44160;&#49688;&#44256;%20(&#52509;&#52404;)\&#50857;&#49328;&#51068;&#49345;\&#45236;&#50669;&#49436;.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file:///E:\My%20Documents\&#48149;&#48337;&#44397;\&#49352;%20&#54260;&#45908;\&#49324;&#46041;&#50900;&#46300;&#50500;&#54028;&#53944;&#51613;&#49444;&#50808;3&#44060;&#49548;.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51452;&#50689;&#53469;\&#45824;&#49328;&#47732;&#54616;&#49688;&#52376;\elecwork\&#50724;&#50684;&#48512;&#51648;&#51221;&#54868;&#49324;&#50629;\&#47928;&#54788;&#45236;&#50669;&#49884;&#48169;\&#51116;&#47308;&#44050;.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47784;&#50500;-&#49436;&#48260;\&#54868;&#49688;&#44288;&#44144;%20&#49444;&#44228;&#48320;&#44221;(2008.6.)\My%20Documents\esco.xls"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SE08014\&#48155;&#45716;&#44275;!\DATA\YOUNGANG\CALSHEET\GODO.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file:///\\&#45432;&#53468;&#44397;\C\&#44277;&#49324;&#44288;&#47144;\&#51077;&#52272;\&#45433;&#51648;&#49324;&#50629;&#49548;\&#47928;&#54868;&#54924;&#44288;\&#45236;&#50669;&#49436;\&#47928;&#54868;&#54924;&#44288;%20&#45236;&#50669;&#49436;.xls"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file:///\\&#48124;&#50976;&#49885;\-1.%20&#50500;&#54028;&#53944;\&#52572;&#49457;&#54840;\&#49892;&#54665;&#50696;&#49328;\&#48128;&#47112;&#45768;&#50628;\&#51204;&#52404;.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file:///\\&#51060;&#51221;6\&#51060;&#51221;6&#51032;%20&#51089;&#50629;&#48169;\&#52280;&#44256;&#50857;\&#44552;&#51221;&#44256;&#45236;&#50669;&#49436;(&#51204;&#44592;,&#53685;&#49888;,&#51204;&#44592;&#49548;&#48169;).xls"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54889;&#49457;&#49688;\E\&#48337;&#51216;&#44592;&#51648;\&#52572;&#51333;&#48516;\&#54620;&#51204;&#51064;&#51077;.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file:///\\&#54616;&#51333;&#50756;\13_sk&#54616;&#51060;&#45769;&#49828;&#51652;&#51077;&#46020;&#47196;(&#49892;&#49884;&#49444;&#44228;)\&#46041;&#48512;&#44036;&#49440;&#46020;&#47196;\&#49688;&#51221;(090413)\3.&#44032;&#47196;&#46321;&#51452;%20&#48320;&#44221;\1~6.&#44033;&#51333;&#49444;&#44228;&#49436;\&#53664;&#47785;\2007&#45380;&#46020;\19.&#45804;&#44257;~&#49328;&#54616;&#44036;\&#50526;&#44277;&#44396;&#51088;&#47308;\02&#45236;&#50669;&#49436;\~2006&#45380;-project\05-119.&#50676;&#48337;&#54633;&#49688;&#49328;&#51088;&#50896;&#49468;&#53440;&#54644;&#49688;&#44288;&#47196;&#49444;&#52824;&#44277;&#49324;\&#50808;&#48512;&#51088;&#47308;\060526&#46041;&#50689;-1\(&#50676;&#48337;&#54633;)&#51088;&#46041;&#51228;&#50612;06-0329.xls"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48260;&#47564;&#51060;&#44732;\shareddocs\Documents%20and%20Settings\tree1\&#48148;&#53461;%20&#54868;&#47732;\GROUP\Data\Mail\Temp\phk\&#44204;&#51201;&#44592;&#51456;\&#44277;&#49324;&#44592;&#44036;.XLS"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49900;&#51109;\D\&#44277;&#46041;&#54260;&#45908;-2000-09-20\&#49444;&#44228;&#49436;\E\E173&#49884;&#47549;&#48120;&#49696;&#44288;\&#52572;&#51333;-1\&#51089;&#50629;&#54028;&#51068;\1&#52264;&#51089;&#50629;-&#51116;&#49688;&#51221;.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file:///\\&#50724;&#48120;&#49440;\&#50724;&#48120;&#49440;-C\WORK\&#49884;&#48169;&#48143;&#45236;&#50669;\&#49436;&#48512;&#49328;&#47928;&#54868;&#54924;&#44288;.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file:///h:\LJK-LAST\BANG-A\&#48169;&#50500;&#47672;&#47532;.XLS"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45224;&#51221;&#50864;\C\&#48177;&#44221;ENG\&#52397;&#50577;&#51221;&#51452;&#44428;\&#48376;&#51032;1\&#47924;&#49696;&#48316;&#44221;.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A:\&#49444;&#44228;\&#50896;&#45817;&#44060;&#48372;&#49688;\9911&#50896;&#45817;&#44060;&#48372;&#49688;.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BJW3\&#51648;&#54616;&#52384;&#44277;&#49324;\&#51648;&#54616;&#52384;&#44277;&#49324;\&#51228;1&#48516;&#49548;\&#44053;&#45224;\doc\COST.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47928;&#48337;&#44508;&#45784;\~DWG\AC\KJ-SUB\&#49444;&#44228;&#49436;\&#44228;&#49328;&#49436;\KJ-LT-LD.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52572;&#49437;&#51652;\&#49437;&#51652;&#54532;&#47196;&#51229;&#53944;\PROJECT-DWG\&#51221;&#49440;&#44397;&#46020;\&#51109;&#51204;&#51648;&#44396;\&#49688;&#47049;\&#52509;&#44292;&#49688;&#47049;&#51665;&#44228;.XLS" TargetMode="External"/></Relationships>
</file>

<file path=xl/externalLinks/_rels/externalLink371.xml.rels><?xml version="1.0" encoding="UTF-8" standalone="yes"?>
<Relationships xmlns="http://schemas.openxmlformats.org/package/2006/relationships"><Relationship Id="rId1" Type="http://schemas.openxmlformats.org/officeDocument/2006/relationships/externalLinkPath" Target="file:///\\Yhkim2\Pjt-2006(&#51652;&#54665;)\&#51452;&#44256;&#48155;&#44592;\2003&#54616;&#48152;&#44592;&#51089;&#50629;\&#45224;&#48512;&#54616;&#49688;&#52376;&#47532;&#51109;\&#44228;&#49328;&#49436;\&#44228;&#49328;&#49436;\&#45433;&#49328;CAL.xls"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50864;&#52384;&#54840;\2004-01-07\&#50629;&#47924;&#51088;&#47308;\&#46020;&#47196;\&#49436;&#52380;&#44400;\&#48376;&#49440;\&#48176;&#49688;&#44277;\&#48512;&#45824;&#44277;-1\&#52769;&#44396;&#44277;.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file:///\\&#44608;&#51221;&#51456;\JOB\WINDOWS\&#48148;&#53461;%20&#54868;&#47732;\&#46041;&#50500;-1&#52264;\&#52280;&#44256;-&#51060;&#47928;\LMEBM005.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file:///\\&#51060;&#46041;&#50865;\D\My%20Documents\99&#49332;&#54665;(&#54616;)\&#45236;&#49436;&#45257;&#51221;\&#54616;&#48152;&#44592;&#49892;&#54665;.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file:///\\Dy\ks\3&#54840;&#49440;&#53552;&#48372;&#45257;&#46041;&#44592;&#49444;&#44228;\&#49444;&#44228;&#49436;\3.&#44160;&#49688;&#44256;&#48143;&#44592;&#53440;&#46041;%20&#49688;&#47049;&#49328;&#52636;&#49436;.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Dy\ks\3&#54840;&#49440;&#53552;&#48372;&#45257;&#46041;&#44592;&#49444;&#44228;\&#49444;&#44228;&#49436;\2.&#51333;&#54633;&#44288;&#47532;&#46041;%20&#49688;&#47049;&#49328;&#52636;&#49436;.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file:///\\&#51060;&#51333;&#50864;\C\&#51077;&#52272;&#45236;&#50669;\00\&#47924;&#47497;~&#49324;&#48513;\&#44204;&#51201;(&#48372;&#44053;&#53664;).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http://98.0.3.2:8002/cgi-bin/brm.cgi/MAYBE/&#51088;&#51116;&#47932;&#47049;.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44608;&#51652;&#49437;\D\DATA\&#44033;&#51333;&#50577;&#49885;\&#44204;&#51201;\1999\&#49457;&#45224;&#51068;&#50948;.XLS"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http://98.0.3.2:8002/cgi-bin/brm.cgi/WINDOWS/&#48148;&#53461;%20&#54868;&#47732;/&#50669;&#49324;&#49328;&#52636;/&#47588;&#44257;&#50669;&#49324;.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file:///\\&#47928;&#48124;&#49885;\C\&#54788;&#51109;\&#50577;&#51452;&#44400;&#45224;&#47732;&#54616;&#49688;\&#49444;&#44228;&#45236;&#50669;&#49436;.xls" TargetMode="External"/></Relationships>
</file>

<file path=xl/externalLinks/_rels/externalLink383.xml.rels><?xml version="1.0" encoding="UTF-8" standalone="yes"?>
<Relationships xmlns="http://schemas.openxmlformats.org/package/2006/relationships"><Relationship Id="rId1" Type="http://schemas.openxmlformats.org/officeDocument/2006/relationships/externalLinkPath" Target="file:///\\&#47784;&#50500;-&#49436;&#48260;\&#54868;&#49688;&#44288;&#44144;%20&#49444;&#44228;&#48320;&#44221;(2008.6.)\KIM\TR-R222.XLW" TargetMode="External"/></Relationships>
</file>

<file path=xl/externalLinks/_rels/externalLink384.xml.rels><?xml version="1.0" encoding="UTF-8" standalone="yes"?>
<Relationships xmlns="http://schemas.openxmlformats.org/package/2006/relationships"><Relationship Id="rId1" Type="http://schemas.openxmlformats.org/officeDocument/2006/relationships/externalLinkPath" Target="file:///\\&#44608;&#51008;&#49440;\D\&#44053;&#45236;&#51228;\&#49688;&#47049;&#49885;.xls" TargetMode="External"/></Relationships>
</file>

<file path=xl/externalLinks/_rels/externalLink385.xml.rels><?xml version="1.0" encoding="UTF-8" standalone="yes"?>
<Relationships xmlns="http://schemas.openxmlformats.org/package/2006/relationships"><Relationship Id="rId1" Type="http://schemas.openxmlformats.org/officeDocument/2006/relationships/externalLinkPath" Target="file:///\\HJ-00(&#44053;&#48124;&#50896;)\D\NETWORK00\&#49345;&#47924;&#45784;\CCTV.xls" TargetMode="External"/></Relationships>
</file>

<file path=xl/externalLinks/_rels/externalLink386.xml.rels><?xml version="1.0" encoding="UTF-8" standalone="yes"?>
<Relationships xmlns="http://schemas.openxmlformats.org/package/2006/relationships"><Relationship Id="rId1" Type="http://schemas.openxmlformats.org/officeDocument/2006/relationships/externalLinkPath" Target="file:///A:\&#44608;&#54788;&#44592;\&#44032;&#47196;&#49688;&#51312;&#47749;\&#44221;&#44288;&#51312;&#47749;.xls" TargetMode="External"/></Relationships>
</file>

<file path=xl/externalLinks/_rels/externalLink387.xml.rels><?xml version="1.0" encoding="UTF-8" standalone="yes"?>
<Relationships xmlns="http://schemas.openxmlformats.org/package/2006/relationships"><Relationship Id="rId1" Type="http://schemas.openxmlformats.org/officeDocument/2006/relationships/externalLinkPath" Target="file:///A:\ROOM\ASAN\C1&#52509;&#44292;.XLS" TargetMode="External"/></Relationships>
</file>

<file path=xl/externalLinks/_rels/externalLink388.xml.rels><?xml version="1.0" encoding="UTF-8" standalone="yes"?>
<Relationships xmlns="http://schemas.openxmlformats.org/package/2006/relationships"><Relationship Id="rId1" Type="http://schemas.openxmlformats.org/officeDocument/2006/relationships/externalLinkPath" Target="file:///D:\Documents%20and%20Settings\administrator\&#48148;&#53461;%20&#54868;&#47732;\&#48155;&#51008;&#51088;&#47308;\&#45224;&#44396;&#52397;&#50896;&#48376;.xls" TargetMode="External"/></Relationships>
</file>

<file path=xl/externalLinks/_rels/externalLink389.xml.rels><?xml version="1.0" encoding="UTF-8" standalone="yes"?>
<Relationships xmlns="http://schemas.openxmlformats.org/package/2006/relationships"><Relationship Id="rId1" Type="http://schemas.openxmlformats.org/officeDocument/2006/relationships/externalLinkPath" Target="file:///\\Jij\&#50616;&#50577;&#54924;&#50556;&#50724;&#49688;&#44288;&#44144;\&#50629;&#47924;&#44288;&#47144;\&#44204;&#51201;\&#54616;&#49688;\2002\&#49688;&#50689;&#54616;&#49688;%20&#44060;&#52404;\&#44204;&#51201;\DATA\&#50872;&#49328;\DATA\&#54861;&#49688;&#50696;&#44221;&#48372;\YONGF0.XLS" TargetMode="External"/></Relationships>
</file>

<file path=xl/externalLinks/_rels/externalLink390.xml.rels><?xml version="1.0" encoding="UTF-8" standalone="yes"?>
<Relationships xmlns="http://schemas.openxmlformats.org/package/2006/relationships"><Relationship Id="rId1" Type="http://schemas.openxmlformats.org/officeDocument/2006/relationships/externalLinkPath" Target="file:///\\&#44608;&#45824;&#55141;\&#44608;&#45824;&#55141;\Documents%20and%20Settings\&#50885;&#44592;\My%20Documents\&#49569;&#46041;&#50577;&#49688;&#51109;\&#47588;&#44257;&#50669;&#49324;.XLS" TargetMode="External"/></Relationships>
</file>

<file path=xl/externalLinks/_rels/externalLink391.xml.rels><?xml version="1.0" encoding="UTF-8" standalone="yes"?>
<Relationships xmlns="http://schemas.openxmlformats.org/package/2006/relationships"><Relationship Id="rId1" Type="http://schemas.openxmlformats.org/officeDocument/2006/relationships/externalLinkPath" Target="file:///\\User056\c\&#44204;&#51201;\&#54840;&#45224;&#48373;&#49440;\&#53804;&#52272;&#48176;&#48512;.xls" TargetMode="External"/></Relationships>
</file>

<file path=xl/externalLinks/_rels/externalLink392.xml.rels><?xml version="1.0" encoding="UTF-8" standalone="yes"?>
<Relationships xmlns="http://schemas.openxmlformats.org/package/2006/relationships"><Relationship Id="rId1" Type="http://schemas.openxmlformats.org/officeDocument/2006/relationships/externalLinkPath" Target="file:///\\&#47784;&#50500;-&#49436;&#48260;\IRE-DATA\2019\P4-5%20&#45824;&#51204;&#51088;&#44032;&#54156;&#54532;&#51109;\1.&#51204;&#44592;&#51089;&#50629;\777.&#51204;&#44592;&#49457;&#44284;&#54408;(20190621)\03%20&#51204;&#44592;&#48143;&#44228;&#52769;&#51228;&#50612;%20&#45236;&#50669;\1~7%20&#49436;&#44396;&#45236;&#46041;%20&#51068;&#50896;%20&#54616;&#49688;&#44288;&#47196;(&#51204;&#44592;&#45236;&#50669;)R2.xlsm" TargetMode="External"/></Relationships>
</file>

<file path=xl/externalLinks/_rels/externalLink393.xml.rels><?xml version="1.0" encoding="UTF-8" standalone="yes"?>
<Relationships xmlns="http://schemas.openxmlformats.org/package/2006/relationships"><Relationship Id="rId1" Type="http://schemas.openxmlformats.org/officeDocument/2006/relationships/externalLinkPath" Target="file:///\\&#47700;&#51064;\MAIN\&#51652;&#54665;&#54532;&#47196;&#51229;&#53944;\&#44305;&#51452;&#46020;&#47196;\&#44032;&#47196;&#46321;\13&#45236;&#50669;&#49436;\&#54217;&#53469;&#49884;\&#49884;&#48169;\PT-01.XLS" TargetMode="External"/></Relationships>
</file>

<file path=xl/externalLinks/_rels/externalLink394.xml.rels><?xml version="1.0" encoding="UTF-8" standalone="yes"?>
<Relationships xmlns="http://schemas.openxmlformats.org/package/2006/relationships"><Relationship Id="rId1" Type="http://schemas.openxmlformats.org/officeDocument/2006/relationships/externalLinkPath" Target="file:///\\5\c\&#45236;&#50669;&#49436;sample\K-SET1.xls" TargetMode="External"/></Relationships>
</file>

<file path=xl/externalLinks/_rels/externalLink395.xml.rels><?xml version="1.0" encoding="UTF-8" standalone="yes"?>
<Relationships xmlns="http://schemas.openxmlformats.org/package/2006/relationships"><Relationship Id="rId1" Type="http://schemas.openxmlformats.org/officeDocument/2006/relationships/externalLinkPath" Target="file:///\\&#54616;&#51333;&#50756;\13_sk&#54616;&#51060;&#45769;&#49828;&#51652;&#51077;&#46020;&#47196;(&#49892;&#49884;&#49444;&#44228;)\&#54532;&#47196;&#51229;&#53944;\&#45824;&#51204;&#44552;&#44256;&#46041;&#47588;&#47549;&#51109;\&#44592;&#48152;%20&#45225;&#54408;%20&#51312;&#51221;\1Kumgo&#44592;&#48152;.xls" TargetMode="External"/></Relationships>
</file>

<file path=xl/externalLinks/_rels/externalLink396.xml.rels><?xml version="1.0" encoding="UTF-8" standalone="yes"?>
<Relationships xmlns="http://schemas.openxmlformats.org/package/2006/relationships"><Relationship Id="rId1" Type="http://schemas.openxmlformats.org/officeDocument/2006/relationships/externalLinkPath" Target="file:///\\Shinsunho\&#51109;&#50504;-&#50728;&#49328;2(060621)\&#51088;&#47308;&#51665;\&#51068;&#48152;&#51088;&#47308;\&#44032;&#47196;&#46321;\&#53552;&#45328;&#45236;&#50669;&#52509;&#44292;.xls" TargetMode="External"/></Relationships>
</file>

<file path=xl/externalLinks/_rels/externalLink397.xml.rels><?xml version="1.0" encoding="UTF-8" standalone="yes"?>
<Relationships xmlns="http://schemas.openxmlformats.org/package/2006/relationships"><Relationship Id="rId1" Type="http://schemas.openxmlformats.org/officeDocument/2006/relationships/externalLinkPath" Target="http://98.0.3.2:8002/cgi-bin/brm.cgi/CAD/WORK/RAIL/JANGHANG/EXCEL/&#47588;&#44257;&#50669;&#49324;.XLS" TargetMode="External"/></Relationships>
</file>

<file path=xl/externalLinks/_rels/externalLink398.xml.rels><?xml version="1.0" encoding="UTF-8" standalone="yes"?>
<Relationships xmlns="http://schemas.openxmlformats.org/package/2006/relationships"><Relationship Id="rId1" Type="http://schemas.openxmlformats.org/officeDocument/2006/relationships/externalLinkPath" Target="file:///\\&#45208;&#44221;&#51452;\D\BEAR\XLS\FD9715-1.XLS" TargetMode="External"/></Relationships>
</file>

<file path=xl/externalLinks/_rels/externalLink399.xml.rels><?xml version="1.0" encoding="UTF-8" standalone="yes"?>
<Relationships xmlns="http://schemas.openxmlformats.org/package/2006/relationships"><Relationship Id="rId1" Type="http://schemas.openxmlformats.org/officeDocument/2006/relationships/externalLinkPath" Target="file:///\\&#51060;&#48124;&#51456;\&#49444;&#44228;&#54260;&#45908;(&#51060;&#48124;&#51456;)\Program%20Files\AutoCAD%20R14\&#50896;&#44032;\&#50896;&#44032;.xls" TargetMode="External"/></Relationships>
</file>

<file path=xl/externalLinks/_rels/externalLink400.xml.rels><?xml version="1.0" encoding="UTF-8" standalone="yes"?>
<Relationships xmlns="http://schemas.openxmlformats.org/package/2006/relationships"><Relationship Id="rId1" Type="http://schemas.openxmlformats.org/officeDocument/2006/relationships/externalLinkPath" Target="file:///\\Se08009\network\DATA-98\&#51204;&#51452;&#50948;&#49373;\pipe-mi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가표"/>
      <sheetName val="수암종건"/>
      <sheetName val="수암개발"/>
      <sheetName val="단성전력"/>
      <sheetName val="Sheet1"/>
      <sheetName val="Sheet2"/>
      <sheetName val="Sheet3"/>
      <sheetName val="사용방법"/>
      <sheetName val="최저투찰(입력)"/>
      <sheetName val="최저투찰(만점시)"/>
      <sheetName val="복수예가선정"/>
      <sheetName val="예가표(복수예가)"/>
      <sheetName val="오늘의예가"/>
      <sheetName val="용어정의"/>
      <sheetName val="조달031227"/>
      <sheetName val="지자체040206"/>
      <sheetName val="도로031229"/>
      <sheetName val="수자원040116"/>
      <sheetName val="적점"/>
      <sheetName val="가격조사서"/>
      <sheetName val="제출내역 (2)"/>
      <sheetName val="단가표"/>
      <sheetName val="unit 4"/>
      <sheetName val="공사개요"/>
      <sheetName val="부대tu"/>
      <sheetName val="SG"/>
      <sheetName val="B.O.M"/>
      <sheetName val="변경집계표"/>
      <sheetName val="#REF"/>
      <sheetName val="부대내역"/>
      <sheetName val="물가대비표"/>
      <sheetName val="실행내역"/>
      <sheetName val="trf(36%)"/>
      <sheetName val="일위"/>
      <sheetName val="단가"/>
      <sheetName val="원가계산서(남측)"/>
      <sheetName val="건축-물가변동"/>
      <sheetName val="기계설비-물가변동"/>
      <sheetName val="일위대가(계측기설치)"/>
      <sheetName val="현장경비"/>
      <sheetName val="개소당수량"/>
      <sheetName val="토목주소"/>
      <sheetName val="프랜트면허"/>
      <sheetName val="Macro1"/>
      <sheetName val="공사비증감"/>
      <sheetName val="자동제어"/>
      <sheetName val="일위대가(가설)"/>
      <sheetName val="덕소내역"/>
      <sheetName val="입찰안"/>
      <sheetName val="신표지1"/>
      <sheetName val="재료비"/>
      <sheetName val="제잡비"/>
      <sheetName val="코드표"/>
      <sheetName val="연결임시"/>
      <sheetName val="전기혼잡제경비(45)"/>
      <sheetName val="집계표"/>
      <sheetName val="전계가"/>
      <sheetName val="poolupdate"/>
      <sheetName val=" FURNACE현설"/>
      <sheetName val="내역서"/>
      <sheetName val="대전-교대(A1-A2)"/>
      <sheetName val="내역표지"/>
      <sheetName val="파일의이용"/>
      <sheetName val="공종목록표"/>
      <sheetName val="내역"/>
      <sheetName val="갑지"/>
      <sheetName val="전차선로 물량표"/>
      <sheetName val="BID"/>
      <sheetName val="노임단가"/>
      <sheetName val="웅진교-S2"/>
      <sheetName val="부안일위"/>
      <sheetName val="공문"/>
      <sheetName val="06년 학회협찬실적"/>
      <sheetName val="산출내역서"/>
      <sheetName val="3.하중산정4.지지력"/>
      <sheetName val="제조노임"/>
      <sheetName val="약품공급2"/>
      <sheetName val="DATA"/>
      <sheetName val="DATE"/>
      <sheetName val="밸브설치"/>
      <sheetName val="A-4"/>
      <sheetName val="배수관산출"/>
      <sheetName val="총괄-1"/>
      <sheetName val="차액보증"/>
      <sheetName val="조도계산서 (도서)"/>
      <sheetName val="Y-WORK"/>
      <sheetName val="인공산출(도급)"/>
      <sheetName val="정부노임단가"/>
      <sheetName val="여과지동"/>
      <sheetName val="기초자료"/>
      <sheetName val="일위대가"/>
      <sheetName val="포장수량"/>
      <sheetName val="갈현동"/>
      <sheetName val="결과조달"/>
      <sheetName val="경상비"/>
      <sheetName val="일위_파일"/>
      <sheetName val="철콘공사"/>
      <sheetName val="TARGET"/>
      <sheetName val="노임이"/>
      <sheetName val="FAX"/>
      <sheetName val="구역별 -작업"/>
      <sheetName val="설계개요"/>
      <sheetName val="을"/>
      <sheetName val="일위목록"/>
      <sheetName val="Indirect Cost"/>
      <sheetName val="일위대가-목록"/>
      <sheetName val="금융비용"/>
      <sheetName val="direct"/>
      <sheetName val="wage"/>
      <sheetName val="1단계"/>
      <sheetName val="본선 토공 분배표"/>
      <sheetName val="4.인력운영계획(업무별)"/>
      <sheetName val="현장관리비 산출내역"/>
      <sheetName val="SULKEA"/>
      <sheetName val="잔수량(작성)"/>
      <sheetName val="건축"/>
      <sheetName val="CONCRETE"/>
      <sheetName val="가도공"/>
      <sheetName val="평가데이터"/>
      <sheetName val="총괄표"/>
      <sheetName val="특수기호강도거푸집"/>
      <sheetName val="종배수관면벽신"/>
      <sheetName val="종배수관(신)"/>
      <sheetName val="노임"/>
      <sheetName val="약품설비"/>
      <sheetName val="주식"/>
      <sheetName val="Sheet1 (2)"/>
      <sheetName val="삼성전기"/>
      <sheetName val="노임대장"/>
      <sheetName val="근로자명단"/>
      <sheetName val="적용률"/>
      <sheetName val="구조물공"/>
      <sheetName val="부대공"/>
      <sheetName val="배수공"/>
      <sheetName val="토공"/>
      <sheetName val="포장공"/>
      <sheetName val="부표총괄"/>
      <sheetName val="D-3109"/>
      <sheetName val="9GNG운반"/>
      <sheetName val="일위대가표"/>
      <sheetName val="부대공Ⅱ"/>
      <sheetName val="Cash"/>
      <sheetName val="수목표준대가"/>
      <sheetName val="견"/>
      <sheetName val="내2"/>
      <sheetName val="Data&amp;Result"/>
      <sheetName val="전선 및 전선관"/>
      <sheetName val="아파트 "/>
      <sheetName val="잡비"/>
      <sheetName val="금액"/>
      <sheetName val="FCM"/>
      <sheetName val="TRE TABLE"/>
      <sheetName val="퇴직금(울산천상)"/>
      <sheetName val="실행철강하도"/>
      <sheetName val="단가산출서"/>
      <sheetName val="CAT_5"/>
      <sheetName val="1.설계기준"/>
      <sheetName val="5.단가대비표"/>
      <sheetName val="archi(본사)"/>
      <sheetName val="LG제품"/>
      <sheetName val="토 적 표"/>
      <sheetName val="자재단가"/>
      <sheetName val="S0"/>
      <sheetName val="1,2공구원가계산서"/>
      <sheetName val="2공구산출내역"/>
      <sheetName val="1공구산출내역서"/>
      <sheetName val="갑지(추정)"/>
      <sheetName val="노임단가(수배전반)"/>
      <sheetName val="일위대가목차"/>
      <sheetName val="공량산출서"/>
      <sheetName val="코오롱.테크노밸리"/>
      <sheetName val="코오롱.영동고속도로"/>
      <sheetName val="SIL98"/>
      <sheetName val="변경내역대비표(2)"/>
      <sheetName val="6PILE  (돌출)"/>
      <sheetName val="DHEQSUPT"/>
      <sheetName val="2.교량(신설)"/>
      <sheetName val="충주"/>
      <sheetName val="직재"/>
      <sheetName val="설계"/>
      <sheetName val="금융"/>
      <sheetName val="상촌2교-일반수량집계"/>
      <sheetName val="금액내역서"/>
      <sheetName val="노무비"/>
      <sheetName val="HANDHOLE(2)"/>
      <sheetName val="PAD TR보호대기초"/>
      <sheetName val="가로등기초"/>
      <sheetName val="일(4)"/>
      <sheetName val="에너지동"/>
      <sheetName val="목표세부명세"/>
      <sheetName val="SCHE"/>
      <sheetName val="UPRI"/>
      <sheetName val="전기공사"/>
      <sheetName val="전력"/>
      <sheetName val="인덕원내역"/>
      <sheetName val="CTEMCOST"/>
      <sheetName val="내역(가지)"/>
      <sheetName val="ELECTRIC"/>
      <sheetName val="SCHEDULE"/>
      <sheetName val="대비"/>
      <sheetName val="계장 공내역서"/>
      <sheetName val="AS포장복구 "/>
      <sheetName val="공사비예산서(토목분)"/>
      <sheetName val="견적조건"/>
      <sheetName val="단가대비표"/>
      <sheetName val="뜃맟뭁돽띿맟?-BLDG"/>
      <sheetName val="건축집계"/>
      <sheetName val="하수급견적대비"/>
      <sheetName val="종료분석"/>
      <sheetName val="염화물시험"/>
      <sheetName val="산수배수"/>
      <sheetName val="cable-data"/>
      <sheetName val="출자한도"/>
      <sheetName val="경비"/>
      <sheetName val="골조시행"/>
      <sheetName val="청산공사"/>
      <sheetName val="세목전체"/>
      <sheetName val="ABUT수량-A1"/>
      <sheetName val="설직재-1"/>
      <sheetName val="노무비 근거"/>
      <sheetName val="매립"/>
      <sheetName val="품셈TABL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PT-01"/>
      <sheetName val="EQUIPMENT -2"/>
      <sheetName val="INPUT-DATA"/>
      <sheetName val="IMPEADENCE MAP 취수장"/>
      <sheetName val="단가산출"/>
      <sheetName val="IW-LIST"/>
      <sheetName val="노임단가"/>
      <sheetName val="경상비"/>
      <sheetName val="sw1"/>
      <sheetName val="NOMUBI"/>
      <sheetName val="40총괄"/>
      <sheetName val="40집계"/>
      <sheetName val="CODE"/>
      <sheetName val="45,46"/>
      <sheetName val="노임"/>
      <sheetName val="옹벽철근"/>
      <sheetName val="합천내역"/>
      <sheetName val="DAN"/>
      <sheetName val="내역"/>
      <sheetName val="참조-(1)"/>
      <sheetName val="횡배수관토공수량"/>
      <sheetName val="일위대가"/>
      <sheetName val="실행예산"/>
      <sheetName val="기계경비(시간당)"/>
      <sheetName val="램머"/>
      <sheetName val="일위(PN)"/>
      <sheetName val="MSG 수량"/>
      <sheetName val="입찰안"/>
      <sheetName val="신호등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부하LOAD"/>
      <sheetName val="조도계산서 (도서)"/>
      <sheetName val="가로등제어반 설치공사(수량)"/>
      <sheetName val="일위대가(원본)"/>
      <sheetName val="수량이동"/>
      <sheetName val="수질정화시설"/>
      <sheetName val="내역서"/>
      <sheetName val="LOPCALC"/>
      <sheetName val="조명율"/>
      <sheetName val="시중노임"/>
      <sheetName val="을"/>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수량산출(가로등)"/>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1000"/>
      <sheetName val="000000"/>
      <sheetName val="VXXXXXX"/>
      <sheetName val="표지"/>
      <sheetName val="노무비"/>
      <sheetName val="터파기"/>
      <sheetName val="찾아보기"/>
      <sheetName val="단가조사표"/>
      <sheetName val="주요자재단가비교"/>
      <sheetName val="자재비 등락 비교표"/>
      <sheetName val="조명기구"/>
      <sheetName val="구성품가격조사"/>
      <sheetName val="친환경상품"/>
      <sheetName val="분전반조립공량표"/>
      <sheetName val="사용전검사비"/>
      <sheetName val="안전기준(K기준)"/>
      <sheetName val="간선계산"/>
      <sheetName val="내역서"/>
      <sheetName val="자재단가비교표"/>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노무비"/>
      <sheetName val="MOTOR"/>
      <sheetName val="부하계산서"/>
      <sheetName val="조도계산서 (도서)"/>
      <sheetName val="Total"/>
      <sheetName val="입력DATA"/>
      <sheetName val="바닥판"/>
      <sheetName val="Sheet17"/>
      <sheetName val="ⴭⴭⴭⴭ"/>
      <sheetName val="MACRO(MCC)"/>
      <sheetName val="일위대가(계측기설치)"/>
      <sheetName val="U-TYPE(1)"/>
      <sheetName val="화재 탐지 설비"/>
      <sheetName val="L_RPTA05_목록"/>
      <sheetName val="단가조사표"/>
      <sheetName val="우수"/>
      <sheetName val="일반공사"/>
      <sheetName val="정부노임단가"/>
      <sheetName val="품의서"/>
      <sheetName val="BID"/>
      <sheetName val="LOPCALC"/>
      <sheetName val="터널조도"/>
      <sheetName val="자재단가"/>
      <sheetName val="Y-WORK"/>
      <sheetName val="ITEM"/>
      <sheetName val="인건비"/>
      <sheetName val="1.설계조건"/>
      <sheetName val="일위대가표"/>
      <sheetName val="일위대가"/>
      <sheetName val="WORK"/>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설계조건"/>
      <sheetName val="총괄내역서"/>
      <sheetName val="우수"/>
      <sheetName val="조도계산서 (도서)"/>
      <sheetName val="U-TYPE(1)"/>
      <sheetName val="설계내역서"/>
      <sheetName val="현황산출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工총괄"/>
      <sheetName val="工총괄 (2)"/>
      <sheetName val="공-직集"/>
      <sheetName val="공-직비"/>
      <sheetName val="공-물량"/>
      <sheetName val="일위"/>
      <sheetName val="공-간노"/>
      <sheetName val="工경비"/>
      <sheetName val="工간노율"/>
      <sheetName val="工경비율"/>
      <sheetName val="工완성공사율"/>
      <sheetName val="工산재율"/>
      <sheetName val="工안전관리율"/>
      <sheetName val="工관리비율"/>
      <sheetName val="__MAIN"/>
      <sheetName val="I一般比"/>
      <sheetName val="견적-내역"/>
      <sheetName val="과천MAIN"/>
      <sheetName val="N賃率-職"/>
      <sheetName val="견적"/>
      <sheetName val="기술자료 (연수)"/>
      <sheetName val="부하계산서"/>
      <sheetName val="설비"/>
      <sheetName val="노무비"/>
      <sheetName val="OSM0809"/>
      <sheetName val="9903모빌랙및이중마루설치"/>
      <sheetName val="Sheet1"/>
      <sheetName val="인건-측정"/>
      <sheetName val="노임"/>
      <sheetName val="외자배분"/>
      <sheetName val="재1"/>
      <sheetName val="012803"/>
      <sheetName val="단가비교표"/>
      <sheetName val="NOMUBI"/>
      <sheetName val="sw1"/>
      <sheetName val="합천내역"/>
      <sheetName val="Sheet1 (2)"/>
      <sheetName val="IMPEADENCE MAP 취수장"/>
      <sheetName val="내역서"/>
      <sheetName val="MOTOR"/>
      <sheetName val="MDL"/>
      <sheetName val="J直材4"/>
      <sheetName val="내역"/>
      <sheetName val="수량산출"/>
      <sheetName val="갑지"/>
      <sheetName val="장비 (2)"/>
      <sheetName val="가공비"/>
      <sheetName val="구성비"/>
      <sheetName val="공통(20-91)"/>
      <sheetName val="Project Brief"/>
      <sheetName val="EP0618"/>
      <sheetName val="정부노임단가"/>
      <sheetName val="2F 회의실견적(5_14 일대)"/>
      <sheetName val="소계정"/>
      <sheetName val="공사원가계산서"/>
      <sheetName val="부하(성남)"/>
      <sheetName val="TYPE-A"/>
      <sheetName val="동원(3)"/>
      <sheetName val="예정(3)"/>
      <sheetName val="TEST1"/>
      <sheetName val="Pier 3"/>
      <sheetName val="9GNG운반"/>
      <sheetName val="부산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&lt;표 8-4&gt; 완성공사 원가구성분석(경비율)</v>
          </cell>
        </row>
        <row r="2">
          <cell r="A2" t="str">
            <v>가) 공사 종류별</v>
          </cell>
          <cell r="I2" t="str">
            <v xml:space="preserve">   단위 : 천원</v>
          </cell>
          <cell r="K2" t="str">
            <v>나) 공사 규모별</v>
          </cell>
          <cell r="S2" t="str">
            <v xml:space="preserve">   단위 : 천원</v>
          </cell>
          <cell r="U2" t="str">
            <v>다) 공사 기간별</v>
          </cell>
          <cell r="AC2" t="str">
            <v xml:space="preserve">   단위 : 천원</v>
          </cell>
        </row>
        <row r="3">
          <cell r="B3" t="str">
            <v xml:space="preserve">       건          축</v>
          </cell>
          <cell r="E3" t="str">
            <v xml:space="preserve">       토          목</v>
          </cell>
          <cell r="H3" t="str">
            <v>산  업  설  비</v>
          </cell>
          <cell r="L3" t="str">
            <v xml:space="preserve">    5  억  원    미  만</v>
          </cell>
          <cell r="O3" t="str">
            <v xml:space="preserve">    5억원 ∼ 30억원 미만</v>
          </cell>
          <cell r="R3" t="str">
            <v xml:space="preserve">   3 0  억  원    이  상</v>
          </cell>
          <cell r="V3" t="str">
            <v xml:space="preserve">    6  개  월   이  하</v>
          </cell>
          <cell r="Y3" t="str">
            <v xml:space="preserve">  7개월이상 ~ 12개월이하</v>
          </cell>
          <cell r="AB3" t="str">
            <v xml:space="preserve">   1 3  개  월    이  상</v>
          </cell>
        </row>
        <row r="4">
          <cell r="B4" t="str">
            <v>금    액</v>
          </cell>
          <cell r="C4" t="str">
            <v>구 성 비</v>
          </cell>
          <cell r="D4" t="str">
            <v>경 비 율</v>
          </cell>
          <cell r="E4" t="str">
            <v>금    액</v>
          </cell>
          <cell r="F4" t="str">
            <v>구 성 비</v>
          </cell>
          <cell r="G4" t="str">
            <v>경 비 율</v>
          </cell>
          <cell r="H4" t="str">
            <v>금    액</v>
          </cell>
          <cell r="I4" t="str">
            <v>구 성 비</v>
          </cell>
          <cell r="J4" t="str">
            <v>경 비 율</v>
          </cell>
          <cell r="L4" t="str">
            <v>금    액</v>
          </cell>
          <cell r="M4" t="str">
            <v>구 성 비</v>
          </cell>
          <cell r="N4" t="str">
            <v>경 비 율</v>
          </cell>
          <cell r="O4" t="str">
            <v>금    액</v>
          </cell>
          <cell r="P4" t="str">
            <v>구 성 비</v>
          </cell>
          <cell r="Q4" t="str">
            <v>경 비 율</v>
          </cell>
          <cell r="R4" t="str">
            <v>금    액</v>
          </cell>
          <cell r="S4" t="str">
            <v>구 성 비</v>
          </cell>
          <cell r="T4" t="str">
            <v>경 비 율</v>
          </cell>
          <cell r="V4" t="str">
            <v>금    액</v>
          </cell>
          <cell r="W4" t="str">
            <v>구 성 비</v>
          </cell>
          <cell r="X4" t="str">
            <v>경 비 율</v>
          </cell>
          <cell r="Y4" t="str">
            <v>금    액</v>
          </cell>
          <cell r="Z4" t="str">
            <v>구 성 비</v>
          </cell>
          <cell r="AA4" t="str">
            <v>경 비 율</v>
          </cell>
          <cell r="AB4" t="str">
            <v>금    액</v>
          </cell>
          <cell r="AC4" t="str">
            <v>구 성 비</v>
          </cell>
          <cell r="AD4" t="str">
            <v>경 비 율</v>
          </cell>
        </row>
        <row r="5">
          <cell r="A5" t="str">
            <v>1. 재        료        비</v>
          </cell>
          <cell r="B5">
            <v>950743</v>
          </cell>
          <cell r="C5">
            <v>0.27543000000000001</v>
          </cell>
          <cell r="E5">
            <v>437329</v>
          </cell>
          <cell r="F5">
            <v>0.18584999999999999</v>
          </cell>
          <cell r="H5">
            <v>2748545</v>
          </cell>
          <cell r="I5">
            <v>0.24590999999999999</v>
          </cell>
          <cell r="K5" t="str">
            <v>1. 재        료        비</v>
          </cell>
          <cell r="L5">
            <v>104101</v>
          </cell>
          <cell r="M5">
            <v>0.30448999999999998</v>
          </cell>
          <cell r="O5">
            <v>235764</v>
          </cell>
          <cell r="P5">
            <v>0.24213999999999999</v>
          </cell>
          <cell r="R5">
            <v>3583135</v>
          </cell>
          <cell r="S5">
            <v>0.25401000000000001</v>
          </cell>
          <cell r="U5" t="str">
            <v>1. 재        료        비</v>
          </cell>
          <cell r="V5">
            <v>222694</v>
          </cell>
          <cell r="W5">
            <v>0.26834000000000002</v>
          </cell>
          <cell r="Y5">
            <v>374143</v>
          </cell>
          <cell r="Z5">
            <v>0.22874</v>
          </cell>
          <cell r="AB5">
            <v>1997456</v>
          </cell>
          <cell r="AC5">
            <v>0.26143</v>
          </cell>
        </row>
        <row r="7">
          <cell r="A7" t="str">
            <v>2. 노        무        비</v>
          </cell>
          <cell r="B7">
            <v>375520</v>
          </cell>
          <cell r="C7">
            <v>0.10879</v>
          </cell>
          <cell r="E7">
            <v>383528</v>
          </cell>
          <cell r="F7">
            <v>0.16299</v>
          </cell>
          <cell r="H7">
            <v>868525</v>
          </cell>
          <cell r="I7">
            <v>7.7710000000000001E-2</v>
          </cell>
          <cell r="K7" t="str">
            <v>2. 노        무        비</v>
          </cell>
          <cell r="L7">
            <v>97163</v>
          </cell>
          <cell r="M7">
            <v>0.28419</v>
          </cell>
          <cell r="O7">
            <v>204054</v>
          </cell>
          <cell r="P7">
            <v>0.20957000000000001</v>
          </cell>
          <cell r="R7">
            <v>1340718</v>
          </cell>
          <cell r="S7">
            <v>9.5039999999999999E-2</v>
          </cell>
          <cell r="U7" t="str">
            <v>2. 노        무        비</v>
          </cell>
          <cell r="V7">
            <v>177759</v>
          </cell>
          <cell r="W7">
            <v>0.2142</v>
          </cell>
          <cell r="Y7">
            <v>265884</v>
          </cell>
          <cell r="Z7">
            <v>0.16255</v>
          </cell>
          <cell r="AB7">
            <v>738597</v>
          </cell>
          <cell r="AC7">
            <v>9.6670000000000006E-2</v>
          </cell>
        </row>
        <row r="8">
          <cell r="A8" t="str">
            <v xml:space="preserve">   (1) 직  접  노  무  비</v>
          </cell>
          <cell r="B8">
            <v>278122</v>
          </cell>
          <cell r="C8">
            <v>8.0570000000000003E-2</v>
          </cell>
          <cell r="E8">
            <v>303398</v>
          </cell>
          <cell r="F8">
            <v>0.12894</v>
          </cell>
          <cell r="H8">
            <v>554602</v>
          </cell>
          <cell r="I8">
            <v>4.9619999999999997E-2</v>
          </cell>
          <cell r="K8" t="str">
            <v xml:space="preserve">   (1) 직  접  노  무  비</v>
          </cell>
          <cell r="L8">
            <v>83105</v>
          </cell>
          <cell r="M8">
            <v>0.24307000000000001</v>
          </cell>
          <cell r="O8">
            <v>171603</v>
          </cell>
          <cell r="P8">
            <v>0.17624999999999999</v>
          </cell>
          <cell r="R8">
            <v>942419</v>
          </cell>
          <cell r="S8">
            <v>6.6809999999999994E-2</v>
          </cell>
          <cell r="U8" t="str">
            <v xml:space="preserve">   (1) 직  접  노  무  비</v>
          </cell>
          <cell r="V8">
            <v>143966</v>
          </cell>
          <cell r="W8">
            <v>0.17348</v>
          </cell>
          <cell r="Y8">
            <v>214710</v>
          </cell>
          <cell r="Z8">
            <v>0.13127</v>
          </cell>
          <cell r="AB8">
            <v>527041</v>
          </cell>
          <cell r="AC8">
            <v>6.898E-2</v>
          </cell>
        </row>
        <row r="9">
          <cell r="A9" t="str">
            <v xml:space="preserve">   (2) 간  접  노  무  비</v>
          </cell>
          <cell r="B9">
            <v>97398</v>
          </cell>
          <cell r="C9">
            <v>2.8219999999999999E-2</v>
          </cell>
          <cell r="E9">
            <v>80130</v>
          </cell>
          <cell r="F9">
            <v>3.4049999999999997E-2</v>
          </cell>
          <cell r="H9">
            <v>313923</v>
          </cell>
          <cell r="I9">
            <v>2.809E-2</v>
          </cell>
          <cell r="K9" t="str">
            <v xml:space="preserve">   (2) 간  접  노  무  비</v>
          </cell>
          <cell r="L9">
            <v>14058</v>
          </cell>
          <cell r="M9">
            <v>4.1119999999999997E-2</v>
          </cell>
          <cell r="O9">
            <v>32451</v>
          </cell>
          <cell r="P9">
            <v>3.3329999999999999E-2</v>
          </cell>
          <cell r="R9">
            <v>398299</v>
          </cell>
          <cell r="S9">
            <v>2.8240000000000001E-2</v>
          </cell>
          <cell r="U9" t="str">
            <v xml:space="preserve">   (2) 간  접  노  무  비</v>
          </cell>
          <cell r="V9">
            <v>33793</v>
          </cell>
          <cell r="W9">
            <v>4.0719999999999999E-2</v>
          </cell>
          <cell r="Y9">
            <v>51175</v>
          </cell>
          <cell r="Z9">
            <v>3.1289999999999998E-2</v>
          </cell>
          <cell r="AB9">
            <v>211557</v>
          </cell>
          <cell r="AC9">
            <v>2.7689999999999999E-2</v>
          </cell>
        </row>
        <row r="11">
          <cell r="A11" t="str">
            <v xml:space="preserve">   (재 료 비  +  노 무 비)</v>
          </cell>
          <cell r="B11">
            <v>1326263</v>
          </cell>
          <cell r="C11">
            <v>0.38422000000000001</v>
          </cell>
          <cell r="D11">
            <v>1</v>
          </cell>
          <cell r="E11">
            <v>820857</v>
          </cell>
          <cell r="F11">
            <v>0.34883999999999998</v>
          </cell>
          <cell r="G11">
            <v>1</v>
          </cell>
          <cell r="H11">
            <v>3617070</v>
          </cell>
          <cell r="I11">
            <v>0.32361000000000001</v>
          </cell>
          <cell r="J11">
            <v>1</v>
          </cell>
          <cell r="K11" t="str">
            <v xml:space="preserve">   (재 료 비  +  노 무 비)</v>
          </cell>
          <cell r="L11">
            <v>201264</v>
          </cell>
          <cell r="M11">
            <v>0.58867999999999998</v>
          </cell>
          <cell r="N11">
            <v>1</v>
          </cell>
          <cell r="O11">
            <v>439818</v>
          </cell>
          <cell r="P11">
            <v>0.45172000000000001</v>
          </cell>
          <cell r="Q11">
            <v>1</v>
          </cell>
          <cell r="R11">
            <v>4923853</v>
          </cell>
          <cell r="S11">
            <v>0.34905999999999998</v>
          </cell>
          <cell r="T11">
            <v>1</v>
          </cell>
          <cell r="U11" t="str">
            <v xml:space="preserve">   (재 료 비  +  노 무 비)</v>
          </cell>
          <cell r="V11">
            <v>400453</v>
          </cell>
          <cell r="W11">
            <v>0.48254000000000002</v>
          </cell>
          <cell r="X11">
            <v>1</v>
          </cell>
          <cell r="Y11">
            <v>640027</v>
          </cell>
          <cell r="Z11">
            <v>0.39129000000000003</v>
          </cell>
          <cell r="AA11">
            <v>1</v>
          </cell>
          <cell r="AB11">
            <v>2736053</v>
          </cell>
          <cell r="AC11">
            <v>0.35809999999999997</v>
          </cell>
          <cell r="AD11">
            <v>1</v>
          </cell>
        </row>
        <row r="13">
          <cell r="A13" t="str">
            <v>3. 외        주        비</v>
          </cell>
          <cell r="B13">
            <v>1795062</v>
          </cell>
          <cell r="C13">
            <v>0.52002999999999999</v>
          </cell>
          <cell r="E13">
            <v>1119318</v>
          </cell>
          <cell r="F13">
            <v>0.47567999999999999</v>
          </cell>
          <cell r="H13">
            <v>6408556</v>
          </cell>
          <cell r="I13">
            <v>0.57335999999999998</v>
          </cell>
          <cell r="K13" t="str">
            <v>3. 외        주        비</v>
          </cell>
          <cell r="L13">
            <v>98045</v>
          </cell>
          <cell r="M13">
            <v>0.28677000000000002</v>
          </cell>
          <cell r="O13">
            <v>415658</v>
          </cell>
          <cell r="P13">
            <v>0.4269</v>
          </cell>
          <cell r="R13">
            <v>7606806</v>
          </cell>
          <cell r="S13">
            <v>0.53925000000000001</v>
          </cell>
          <cell r="U13" t="str">
            <v>3. 외        주        비</v>
          </cell>
          <cell r="V13">
            <v>340924</v>
          </cell>
          <cell r="W13">
            <v>0.41081000000000001</v>
          </cell>
          <cell r="Y13">
            <v>820604</v>
          </cell>
          <cell r="Z13">
            <v>0.50168999999999997</v>
          </cell>
          <cell r="AB13">
            <v>4036844</v>
          </cell>
          <cell r="AC13">
            <v>0.52836000000000005</v>
          </cell>
        </row>
        <row r="15">
          <cell r="A15" t="str">
            <v>4. 현    장      경    비</v>
          </cell>
          <cell r="B15">
            <v>330494</v>
          </cell>
          <cell r="C15">
            <v>9.5740000000000006E-2</v>
          </cell>
          <cell r="E15">
            <v>412899</v>
          </cell>
          <cell r="F15">
            <v>0.17546999999999999</v>
          </cell>
          <cell r="H15">
            <v>1151508</v>
          </cell>
          <cell r="I15">
            <v>0.10302</v>
          </cell>
          <cell r="K15" t="str">
            <v>4. 현    장      경    비</v>
          </cell>
          <cell r="L15">
            <v>42578</v>
          </cell>
          <cell r="M15">
            <v>0.12454</v>
          </cell>
          <cell r="O15">
            <v>118173</v>
          </cell>
          <cell r="P15">
            <v>0.12137000000000001</v>
          </cell>
          <cell r="R15">
            <v>1575558</v>
          </cell>
          <cell r="S15">
            <v>0.11169</v>
          </cell>
          <cell r="U15" t="str">
            <v>4. 현    장      경    비</v>
          </cell>
          <cell r="V15">
            <v>88506</v>
          </cell>
          <cell r="W15">
            <v>0.10664999999999999</v>
          </cell>
          <cell r="Y15">
            <v>175029</v>
          </cell>
          <cell r="Z15">
            <v>0.10700999999999999</v>
          </cell>
          <cell r="AB15">
            <v>887468</v>
          </cell>
          <cell r="AC15">
            <v>0.11616</v>
          </cell>
        </row>
        <row r="16">
          <cell r="A16" t="str">
            <v xml:space="preserve">   (1) 전      력      비</v>
          </cell>
          <cell r="B16">
            <v>2984</v>
          </cell>
          <cell r="C16">
            <v>8.5999999999999998E-4</v>
          </cell>
          <cell r="E16">
            <v>1654</v>
          </cell>
          <cell r="F16">
            <v>6.9999999999999999E-4</v>
          </cell>
          <cell r="H16">
            <v>2049</v>
          </cell>
          <cell r="I16">
            <v>1.8000000000000001E-4</v>
          </cell>
          <cell r="K16" t="str">
            <v xml:space="preserve">   (1) 전      력      비</v>
          </cell>
          <cell r="L16">
            <v>134</v>
          </cell>
          <cell r="M16">
            <v>3.8999999999999999E-4</v>
          </cell>
          <cell r="O16">
            <v>595</v>
          </cell>
          <cell r="P16">
            <v>6.0999999999999997E-4</v>
          </cell>
          <cell r="R16">
            <v>11776</v>
          </cell>
          <cell r="S16">
            <v>8.3000000000000001E-4</v>
          </cell>
          <cell r="U16" t="str">
            <v xml:space="preserve">   (1) 전      력      비</v>
          </cell>
          <cell r="V16">
            <v>632</v>
          </cell>
          <cell r="W16">
            <v>7.6000000000000004E-4</v>
          </cell>
          <cell r="Y16">
            <v>756</v>
          </cell>
          <cell r="Z16">
            <v>4.6000000000000001E-4</v>
          </cell>
          <cell r="AB16">
            <v>6685</v>
          </cell>
          <cell r="AC16">
            <v>8.7000000000000001E-4</v>
          </cell>
        </row>
        <row r="17">
          <cell r="A17" t="str">
            <v xml:space="preserve">   (2) 운      반      비</v>
          </cell>
          <cell r="B17">
            <v>10810</v>
          </cell>
          <cell r="C17">
            <v>3.13E-3</v>
          </cell>
          <cell r="D17" t="str">
            <v>개별계산</v>
          </cell>
          <cell r="E17">
            <v>27511</v>
          </cell>
          <cell r="F17">
            <v>1.1690000000000001E-2</v>
          </cell>
          <cell r="G17" t="str">
            <v>개별계산</v>
          </cell>
          <cell r="H17">
            <v>101078</v>
          </cell>
          <cell r="I17">
            <v>9.0399999999999994E-3</v>
          </cell>
          <cell r="J17" t="str">
            <v>개별계산</v>
          </cell>
          <cell r="K17" t="str">
            <v xml:space="preserve">   (2) 운      반      비</v>
          </cell>
          <cell r="L17">
            <v>2598</v>
          </cell>
          <cell r="M17">
            <v>7.6E-3</v>
          </cell>
          <cell r="N17" t="str">
            <v>개별계산</v>
          </cell>
          <cell r="O17">
            <v>7587</v>
          </cell>
          <cell r="P17">
            <v>7.79E-3</v>
          </cell>
          <cell r="Q17" t="str">
            <v>개별계산</v>
          </cell>
          <cell r="R17">
            <v>68040</v>
          </cell>
          <cell r="S17">
            <v>4.8199999999999996E-3</v>
          </cell>
          <cell r="T17" t="str">
            <v>개별계산</v>
          </cell>
          <cell r="U17" t="str">
            <v xml:space="preserve">   (2) 운      반      비</v>
          </cell>
          <cell r="V17">
            <v>5153</v>
          </cell>
          <cell r="W17">
            <v>6.2100000000000002E-3</v>
          </cell>
          <cell r="X17" t="str">
            <v>개별계산</v>
          </cell>
          <cell r="Y17">
            <v>10060</v>
          </cell>
          <cell r="Z17">
            <v>6.1500000000000001E-3</v>
          </cell>
          <cell r="AA17" t="str">
            <v>개별계산</v>
          </cell>
          <cell r="AB17">
            <v>38778</v>
          </cell>
          <cell r="AC17">
            <v>5.0800000000000003E-3</v>
          </cell>
          <cell r="AD17" t="str">
            <v>개별계산</v>
          </cell>
        </row>
        <row r="18">
          <cell r="A18" t="str">
            <v xml:space="preserve">   (3) 기   계    경   비</v>
          </cell>
          <cell r="B18">
            <v>57736</v>
          </cell>
          <cell r="C18">
            <v>1.6729999999999998E-2</v>
          </cell>
          <cell r="D18" t="str">
            <v>개별계산</v>
          </cell>
          <cell r="E18">
            <v>199247</v>
          </cell>
          <cell r="F18">
            <v>8.4669999999999995E-2</v>
          </cell>
          <cell r="G18" t="str">
            <v>개별계산</v>
          </cell>
          <cell r="H18">
            <v>238441</v>
          </cell>
          <cell r="I18">
            <v>2.1329999999999998E-2</v>
          </cell>
          <cell r="J18" t="str">
            <v>개별계산</v>
          </cell>
          <cell r="K18" t="str">
            <v xml:space="preserve">   (3) 기   계    경   비</v>
          </cell>
          <cell r="L18">
            <v>20486</v>
          </cell>
          <cell r="M18">
            <v>5.9920000000000001E-2</v>
          </cell>
          <cell r="N18" t="str">
            <v>개별계산</v>
          </cell>
          <cell r="O18">
            <v>51506</v>
          </cell>
          <cell r="P18">
            <v>5.2900000000000003E-2</v>
          </cell>
          <cell r="Q18" t="str">
            <v>개별계산</v>
          </cell>
          <cell r="R18">
            <v>378003</v>
          </cell>
          <cell r="S18">
            <v>2.6800000000000001E-2</v>
          </cell>
          <cell r="T18" t="str">
            <v>개별계산</v>
          </cell>
          <cell r="U18" t="str">
            <v xml:space="preserve">   (3) 기   계    경   비</v>
          </cell>
          <cell r="V18">
            <v>34434</v>
          </cell>
          <cell r="W18">
            <v>4.1489999999999999E-2</v>
          </cell>
          <cell r="X18" t="str">
            <v>개별계산</v>
          </cell>
          <cell r="Y18">
            <v>68719</v>
          </cell>
          <cell r="Z18">
            <v>4.2009999999999999E-2</v>
          </cell>
          <cell r="AA18" t="str">
            <v>개별계산</v>
          </cell>
          <cell r="AB18">
            <v>215197</v>
          </cell>
          <cell r="AC18">
            <v>2.8170000000000001E-2</v>
          </cell>
          <cell r="AD18" t="str">
            <v>개별계산</v>
          </cell>
        </row>
        <row r="19">
          <cell r="A19" t="str">
            <v xml:space="preserve">   (4) 특 허 권  사 용 료</v>
          </cell>
          <cell r="B19">
            <v>174</v>
          </cell>
          <cell r="C19">
            <v>5.0000000000000002E-5</v>
          </cell>
          <cell r="E19">
            <v>81</v>
          </cell>
          <cell r="F19">
            <v>3.0000000000000001E-5</v>
          </cell>
          <cell r="H19">
            <v>0</v>
          </cell>
          <cell r="I19" t="str">
            <v xml:space="preserve"> </v>
          </cell>
          <cell r="K19" t="str">
            <v xml:space="preserve">   (4) 특 허 권  사 용 료</v>
          </cell>
          <cell r="L19">
            <v>36</v>
          </cell>
          <cell r="M19">
            <v>1.1E-4</v>
          </cell>
          <cell r="O19">
            <v>42</v>
          </cell>
          <cell r="P19">
            <v>4.0000000000000003E-5</v>
          </cell>
          <cell r="R19">
            <v>591</v>
          </cell>
          <cell r="S19">
            <v>4.0000000000000003E-5</v>
          </cell>
          <cell r="U19" t="str">
            <v xml:space="preserve">   (4) 특 허 권  사 용 료</v>
          </cell>
          <cell r="V19">
            <v>111</v>
          </cell>
          <cell r="W19">
            <v>1.2999999999999999E-4</v>
          </cell>
          <cell r="Y19">
            <v>120</v>
          </cell>
          <cell r="Z19">
            <v>6.9999999999999994E-5</v>
          </cell>
          <cell r="AB19">
            <v>200</v>
          </cell>
          <cell r="AC19">
            <v>3.0000000000000001E-5</v>
          </cell>
        </row>
        <row r="20">
          <cell r="A20" t="str">
            <v xml:space="preserve">   (5) 기      술      료</v>
          </cell>
          <cell r="B20">
            <v>1069</v>
          </cell>
          <cell r="C20">
            <v>3.1E-4</v>
          </cell>
          <cell r="E20">
            <v>210</v>
          </cell>
          <cell r="F20">
            <v>9.0000000000000006E-5</v>
          </cell>
          <cell r="H20">
            <v>777</v>
          </cell>
          <cell r="I20">
            <v>6.9999999999999994E-5</v>
          </cell>
          <cell r="K20" t="str">
            <v xml:space="preserve">   (5) 기      술      료</v>
          </cell>
          <cell r="L20">
            <v>16</v>
          </cell>
          <cell r="M20">
            <v>5.0000000000000002E-5</v>
          </cell>
          <cell r="O20">
            <v>103</v>
          </cell>
          <cell r="P20">
            <v>1.1E-4</v>
          </cell>
          <cell r="R20">
            <v>3965</v>
          </cell>
          <cell r="S20">
            <v>2.7999999999999998E-4</v>
          </cell>
          <cell r="U20" t="str">
            <v xml:space="preserve">   (5) 기      술      료</v>
          </cell>
          <cell r="V20">
            <v>44</v>
          </cell>
          <cell r="W20">
            <v>5.0000000000000002E-5</v>
          </cell>
          <cell r="Y20">
            <v>80</v>
          </cell>
          <cell r="Z20">
            <v>5.0000000000000002E-5</v>
          </cell>
          <cell r="AB20">
            <v>2448</v>
          </cell>
          <cell r="AC20">
            <v>3.2000000000000003E-4</v>
          </cell>
        </row>
        <row r="21">
          <cell r="A21" t="str">
            <v xml:space="preserve">   (6) 품  질  관  리  비</v>
          </cell>
          <cell r="B21">
            <v>562</v>
          </cell>
          <cell r="C21">
            <v>1.6000000000000001E-4</v>
          </cell>
          <cell r="E21">
            <v>421</v>
          </cell>
          <cell r="F21">
            <v>1.8000000000000001E-4</v>
          </cell>
          <cell r="H21">
            <v>5065</v>
          </cell>
          <cell r="I21">
            <v>4.4999999999999999E-4</v>
          </cell>
          <cell r="K21" t="str">
            <v xml:space="preserve">   (6) 품  질  관  리  비</v>
          </cell>
          <cell r="L21">
            <v>20</v>
          </cell>
          <cell r="M21">
            <v>6.0000000000000002E-5</v>
          </cell>
          <cell r="O21">
            <v>104</v>
          </cell>
          <cell r="P21">
            <v>1.1E-4</v>
          </cell>
          <cell r="R21">
            <v>2863</v>
          </cell>
          <cell r="S21">
            <v>2.0000000000000001E-4</v>
          </cell>
          <cell r="U21" t="str">
            <v xml:space="preserve">   (6) 품  질  관  리  비</v>
          </cell>
          <cell r="V21">
            <v>74</v>
          </cell>
          <cell r="W21">
            <v>9.0000000000000006E-5</v>
          </cell>
          <cell r="Y21">
            <v>221</v>
          </cell>
          <cell r="Z21">
            <v>1.3999999999999999E-4</v>
          </cell>
          <cell r="AB21">
            <v>1580</v>
          </cell>
          <cell r="AC21">
            <v>2.1000000000000001E-4</v>
          </cell>
        </row>
        <row r="22">
          <cell r="A22" t="str">
            <v xml:space="preserve">   (7) 가      설      비</v>
          </cell>
          <cell r="B22">
            <v>4695</v>
          </cell>
          <cell r="C22">
            <v>1.3600000000000001E-3</v>
          </cell>
          <cell r="E22">
            <v>3662</v>
          </cell>
          <cell r="F22">
            <v>1.56E-3</v>
          </cell>
          <cell r="H22">
            <v>12124</v>
          </cell>
          <cell r="I22">
            <v>1.08E-3</v>
          </cell>
          <cell r="K22" t="str">
            <v xml:space="preserve">   (7) 가      설      비</v>
          </cell>
          <cell r="L22">
            <v>433</v>
          </cell>
          <cell r="M22">
            <v>1.2700000000000001E-3</v>
          </cell>
          <cell r="O22">
            <v>1509</v>
          </cell>
          <cell r="P22">
            <v>1.5499999999999999E-3</v>
          </cell>
          <cell r="R22">
            <v>19116</v>
          </cell>
          <cell r="S22">
            <v>1.3600000000000001E-3</v>
          </cell>
          <cell r="U22" t="str">
            <v xml:space="preserve">   (7) 가      설      비</v>
          </cell>
          <cell r="V22">
            <v>827</v>
          </cell>
          <cell r="W22">
            <v>1E-3</v>
          </cell>
          <cell r="Y22">
            <v>1621</v>
          </cell>
          <cell r="Z22">
            <v>9.8999999999999999E-4</v>
          </cell>
          <cell r="AB22">
            <v>11694</v>
          </cell>
          <cell r="AC22">
            <v>1.5299999999999999E-3</v>
          </cell>
        </row>
        <row r="23">
          <cell r="A23" t="str">
            <v xml:space="preserve">   (8) 지  급  임  차  료</v>
          </cell>
          <cell r="B23">
            <v>11620</v>
          </cell>
          <cell r="C23">
            <v>3.3700000000000002E-3</v>
          </cell>
          <cell r="E23">
            <v>24842</v>
          </cell>
          <cell r="F23">
            <v>1.056E-2</v>
          </cell>
          <cell r="H23">
            <v>28945</v>
          </cell>
          <cell r="I23">
            <v>2.5899999999999999E-3</v>
          </cell>
          <cell r="K23" t="str">
            <v xml:space="preserve">   (8) 지  급  임  차  료</v>
          </cell>
          <cell r="L23">
            <v>1065</v>
          </cell>
          <cell r="M23">
            <v>3.1199999999999999E-3</v>
          </cell>
          <cell r="O23">
            <v>3906</v>
          </cell>
          <cell r="P23">
            <v>4.0099999999999997E-3</v>
          </cell>
          <cell r="R23">
            <v>72832</v>
          </cell>
          <cell r="S23">
            <v>5.1599999999999997E-3</v>
          </cell>
          <cell r="U23" t="str">
            <v xml:space="preserve">   (8) 지  급  임  차  료</v>
          </cell>
          <cell r="V23">
            <v>2695</v>
          </cell>
          <cell r="W23">
            <v>3.2499999999999999E-3</v>
          </cell>
          <cell r="Y23">
            <v>4821</v>
          </cell>
          <cell r="Z23">
            <v>2.9499999999999999E-3</v>
          </cell>
          <cell r="AB23">
            <v>43025</v>
          </cell>
          <cell r="AC23">
            <v>5.6299999999999996E-3</v>
          </cell>
        </row>
        <row r="24">
          <cell r="A24" t="str">
            <v xml:space="preserve">   (9) 보      험      료</v>
          </cell>
          <cell r="B24">
            <v>22684</v>
          </cell>
          <cell r="C24">
            <v>6.5700000000000003E-3</v>
          </cell>
          <cell r="D24" t="str">
            <v>개별계산</v>
          </cell>
          <cell r="E24">
            <v>18494</v>
          </cell>
          <cell r="F24">
            <v>7.8600000000000007E-3</v>
          </cell>
          <cell r="G24" t="str">
            <v>개별계산</v>
          </cell>
          <cell r="H24">
            <v>78841</v>
          </cell>
          <cell r="I24">
            <v>7.0499999999999998E-3</v>
          </cell>
          <cell r="J24" t="str">
            <v>개별계산</v>
          </cell>
          <cell r="K24" t="str">
            <v xml:space="preserve">   (9) 보      험      료</v>
          </cell>
          <cell r="L24">
            <v>2621</v>
          </cell>
          <cell r="M24">
            <v>7.6699999999999997E-3</v>
          </cell>
          <cell r="N24" t="str">
            <v>개별계산</v>
          </cell>
          <cell r="O24">
            <v>6851</v>
          </cell>
          <cell r="P24">
            <v>7.0400000000000003E-3</v>
          </cell>
          <cell r="Q24" t="str">
            <v>개별계산</v>
          </cell>
          <cell r="R24">
            <v>96119</v>
          </cell>
          <cell r="S24">
            <v>6.8100000000000001E-3</v>
          </cell>
          <cell r="T24" t="str">
            <v>개별계산</v>
          </cell>
          <cell r="U24" t="str">
            <v xml:space="preserve">   (9) 보      험      료</v>
          </cell>
          <cell r="V24">
            <v>5838</v>
          </cell>
          <cell r="W24">
            <v>7.0299999999999998E-3</v>
          </cell>
          <cell r="X24" t="str">
            <v>개별계산</v>
          </cell>
          <cell r="Y24">
            <v>13414</v>
          </cell>
          <cell r="Z24">
            <v>8.2000000000000007E-3</v>
          </cell>
          <cell r="AA24" t="str">
            <v>개별계산</v>
          </cell>
          <cell r="AB24">
            <v>49692</v>
          </cell>
          <cell r="AC24">
            <v>6.4999999999999997E-3</v>
          </cell>
          <cell r="AD24" t="str">
            <v>개별계산</v>
          </cell>
        </row>
        <row r="25">
          <cell r="A25" t="str">
            <v xml:space="preserve">  (10) 보      관      비</v>
          </cell>
          <cell r="B25">
            <v>353</v>
          </cell>
          <cell r="C25">
            <v>1E-4</v>
          </cell>
          <cell r="E25">
            <v>486</v>
          </cell>
          <cell r="F25">
            <v>2.1000000000000001E-4</v>
          </cell>
          <cell r="H25">
            <v>2382</v>
          </cell>
          <cell r="I25">
            <v>0</v>
          </cell>
          <cell r="K25" t="str">
            <v xml:space="preserve">  (10) 보      관      비</v>
          </cell>
          <cell r="L25">
            <v>86</v>
          </cell>
          <cell r="M25">
            <v>2.5000000000000001E-4</v>
          </cell>
          <cell r="O25">
            <v>244</v>
          </cell>
          <cell r="P25">
            <v>2.5000000000000001E-4</v>
          </cell>
          <cell r="R25">
            <v>1480</v>
          </cell>
          <cell r="S25">
            <v>1E-4</v>
          </cell>
          <cell r="U25" t="str">
            <v xml:space="preserve">  (10) 보      관      비</v>
          </cell>
          <cell r="V25">
            <v>111</v>
          </cell>
          <cell r="W25">
            <v>1.2999999999999999E-4</v>
          </cell>
          <cell r="Y25">
            <v>322</v>
          </cell>
          <cell r="Z25">
            <v>2.0000000000000001E-4</v>
          </cell>
          <cell r="AB25">
            <v>877</v>
          </cell>
          <cell r="AC25">
            <v>1.1E-4</v>
          </cell>
        </row>
        <row r="26">
          <cell r="A26" t="str">
            <v xml:space="preserve">  (11) 외  주  가  공  비</v>
          </cell>
          <cell r="B26">
            <v>8337</v>
          </cell>
          <cell r="C26">
            <v>2.4199999999999998E-3</v>
          </cell>
          <cell r="E26">
            <v>4158</v>
          </cell>
          <cell r="F26">
            <v>1.7700000000000001E-3</v>
          </cell>
          <cell r="H26">
            <v>21853</v>
          </cell>
          <cell r="I26">
            <v>1.9599999999999999E-3</v>
          </cell>
          <cell r="K26" t="str">
            <v xml:space="preserve">  (11) 외  주  가  공  비</v>
          </cell>
          <cell r="L26">
            <v>1353</v>
          </cell>
          <cell r="M26">
            <v>3.96E-3</v>
          </cell>
          <cell r="O26">
            <v>4396</v>
          </cell>
          <cell r="P26">
            <v>4.5100000000000001E-3</v>
          </cell>
          <cell r="R26">
            <v>24457</v>
          </cell>
          <cell r="S26">
            <v>1.73E-3</v>
          </cell>
          <cell r="U26" t="str">
            <v xml:space="preserve">  (11) 외  주  가  공  비</v>
          </cell>
          <cell r="V26">
            <v>2935</v>
          </cell>
          <cell r="W26">
            <v>3.5400000000000002E-3</v>
          </cell>
          <cell r="Y26">
            <v>4419</v>
          </cell>
          <cell r="Z26">
            <v>2.7000000000000001E-3</v>
          </cell>
          <cell r="AB26">
            <v>15059</v>
          </cell>
          <cell r="AC26">
            <v>1.97E-3</v>
          </cell>
        </row>
        <row r="27">
          <cell r="A27" t="str">
            <v xml:space="preserve">  (12) 안  전  관  리  비</v>
          </cell>
          <cell r="B27">
            <v>5060</v>
          </cell>
          <cell r="C27">
            <v>1.47E-3</v>
          </cell>
          <cell r="D27" t="str">
            <v>개별계산</v>
          </cell>
          <cell r="E27">
            <v>5663</v>
          </cell>
          <cell r="F27">
            <v>2.4099999999999998E-3</v>
          </cell>
          <cell r="G27" t="str">
            <v>개별계산</v>
          </cell>
          <cell r="H27">
            <v>23247</v>
          </cell>
          <cell r="I27">
            <v>2.0799999999999998E-3</v>
          </cell>
          <cell r="J27" t="str">
            <v>개별계산</v>
          </cell>
          <cell r="K27" t="str">
            <v xml:space="preserve">  (12) 안  전  관  리  비</v>
          </cell>
          <cell r="L27">
            <v>645</v>
          </cell>
          <cell r="M27">
            <v>1.89E-3</v>
          </cell>
          <cell r="N27" t="str">
            <v>개별계산</v>
          </cell>
          <cell r="O27">
            <v>1833</v>
          </cell>
          <cell r="P27">
            <v>1.8799999999999999E-3</v>
          </cell>
          <cell r="Q27" t="str">
            <v>개별계산</v>
          </cell>
          <cell r="R27">
            <v>23548</v>
          </cell>
          <cell r="S27">
            <v>1.67E-3</v>
          </cell>
          <cell r="T27" t="str">
            <v>개별계산</v>
          </cell>
          <cell r="U27" t="str">
            <v xml:space="preserve">  (12) 안  전  관  리  비</v>
          </cell>
          <cell r="V27">
            <v>1967</v>
          </cell>
          <cell r="W27">
            <v>2.3700000000000001E-3</v>
          </cell>
          <cell r="X27" t="str">
            <v>개별계산</v>
          </cell>
          <cell r="Y27">
            <v>2820</v>
          </cell>
          <cell r="Z27">
            <v>1.72E-3</v>
          </cell>
          <cell r="AA27" t="str">
            <v>개별계산</v>
          </cell>
          <cell r="AB27">
            <v>12469</v>
          </cell>
          <cell r="AC27">
            <v>1.6299999999999999E-3</v>
          </cell>
          <cell r="AD27" t="str">
            <v>개별계산</v>
          </cell>
        </row>
        <row r="28">
          <cell r="A28" t="str">
            <v xml:space="preserve">  (13) 수  도  광  열  비</v>
          </cell>
          <cell r="B28">
            <v>9094</v>
          </cell>
          <cell r="C28">
            <v>2.63E-3</v>
          </cell>
          <cell r="D28">
            <v>6.8599999999999998E-3</v>
          </cell>
          <cell r="E28">
            <v>4697</v>
          </cell>
          <cell r="F28">
            <v>2E-3</v>
          </cell>
          <cell r="G28">
            <v>5.7200000000000003E-3</v>
          </cell>
          <cell r="H28">
            <v>10966</v>
          </cell>
          <cell r="I28">
            <v>9.7999999999999997E-4</v>
          </cell>
          <cell r="J28">
            <v>3.0300000000000001E-3</v>
          </cell>
          <cell r="K28" t="str">
            <v xml:space="preserve">  (13) 수  도  광  열  비</v>
          </cell>
          <cell r="L28">
            <v>278</v>
          </cell>
          <cell r="M28">
            <v>8.0999999999999996E-4</v>
          </cell>
          <cell r="N28">
            <v>1.3799999999999999E-3</v>
          </cell>
          <cell r="O28">
            <v>1292</v>
          </cell>
          <cell r="P28">
            <v>1.33E-3</v>
          </cell>
          <cell r="Q28">
            <v>2.9399999999999999E-3</v>
          </cell>
          <cell r="R28">
            <v>37457</v>
          </cell>
          <cell r="S28">
            <v>2.66E-3</v>
          </cell>
          <cell r="T28">
            <v>7.6099999999999996E-3</v>
          </cell>
          <cell r="U28" t="str">
            <v xml:space="preserve">  (13) 수  도  광  열  비</v>
          </cell>
          <cell r="V28">
            <v>916</v>
          </cell>
          <cell r="W28">
            <v>1.1000000000000001E-3</v>
          </cell>
          <cell r="X28">
            <v>2.2899999999999999E-3</v>
          </cell>
          <cell r="Y28">
            <v>1759</v>
          </cell>
          <cell r="Z28">
            <v>1.08E-3</v>
          </cell>
          <cell r="AA28">
            <v>2.7499999999999998E-3</v>
          </cell>
          <cell r="AB28">
            <v>22032</v>
          </cell>
          <cell r="AC28">
            <v>2.8800000000000002E-3</v>
          </cell>
          <cell r="AD28">
            <v>8.0499999999999999E-3</v>
          </cell>
        </row>
        <row r="29">
          <cell r="A29" t="str">
            <v xml:space="preserve">  (14) 연  구  개  발  비</v>
          </cell>
          <cell r="B29">
            <v>1858</v>
          </cell>
          <cell r="C29">
            <v>5.4000000000000001E-4</v>
          </cell>
          <cell r="E29">
            <v>1329</v>
          </cell>
          <cell r="F29">
            <v>5.5999999999999995E-4</v>
          </cell>
          <cell r="H29">
            <v>8068</v>
          </cell>
          <cell r="I29">
            <v>7.2000000000000005E-4</v>
          </cell>
          <cell r="K29" t="str">
            <v xml:space="preserve">  (14) 연  구  개  발  비</v>
          </cell>
          <cell r="L29">
            <v>8</v>
          </cell>
          <cell r="M29">
            <v>2.0000000000000002E-5</v>
          </cell>
          <cell r="O29">
            <v>74</v>
          </cell>
          <cell r="P29">
            <v>8.0000000000000007E-5</v>
          </cell>
          <cell r="R29">
            <v>9385</v>
          </cell>
          <cell r="S29">
            <v>6.7000000000000002E-4</v>
          </cell>
          <cell r="U29" t="str">
            <v xml:space="preserve">  (14) 연  구  개  발  비</v>
          </cell>
          <cell r="V29">
            <v>54</v>
          </cell>
          <cell r="W29">
            <v>6.9999999999999994E-5</v>
          </cell>
          <cell r="Y29">
            <v>423</v>
          </cell>
          <cell r="Z29">
            <v>2.5999999999999998E-4</v>
          </cell>
          <cell r="AB29">
            <v>5241</v>
          </cell>
          <cell r="AC29">
            <v>6.8999999999999997E-4</v>
          </cell>
        </row>
        <row r="30">
          <cell r="A30" t="str">
            <v xml:space="preserve">  (15) 복  리  후  생  비</v>
          </cell>
          <cell r="B30">
            <v>28988</v>
          </cell>
          <cell r="C30">
            <v>8.3999999999999995E-3</v>
          </cell>
          <cell r="D30">
            <v>2.1860000000000001E-2</v>
          </cell>
          <cell r="E30">
            <v>30834</v>
          </cell>
          <cell r="F30">
            <v>1.3100000000000001E-2</v>
          </cell>
          <cell r="G30">
            <v>3.7560000000000003E-2</v>
          </cell>
          <cell r="H30">
            <v>149586</v>
          </cell>
          <cell r="I30">
            <v>1.338E-2</v>
          </cell>
          <cell r="J30">
            <v>4.1360000000000001E-2</v>
          </cell>
          <cell r="K30" t="str">
            <v xml:space="preserve">  (15) 복  리  후  생  비</v>
          </cell>
          <cell r="L30">
            <v>3547</v>
          </cell>
          <cell r="M30">
            <v>1.0370000000000001E-2</v>
          </cell>
          <cell r="N30">
            <v>1.762E-2</v>
          </cell>
          <cell r="O30">
            <v>10151</v>
          </cell>
          <cell r="P30">
            <v>1.043E-2</v>
          </cell>
          <cell r="Q30">
            <v>2.308E-2</v>
          </cell>
          <cell r="R30">
            <v>135078</v>
          </cell>
          <cell r="S30">
            <v>9.58E-3</v>
          </cell>
          <cell r="T30">
            <v>2.743E-2</v>
          </cell>
          <cell r="U30" t="str">
            <v xml:space="preserve">  (15) 복  리  후  생  비</v>
          </cell>
          <cell r="V30">
            <v>7801</v>
          </cell>
          <cell r="W30">
            <v>9.4000000000000004E-3</v>
          </cell>
          <cell r="X30">
            <v>1.9480000000000001E-2</v>
          </cell>
          <cell r="Y30">
            <v>16050</v>
          </cell>
          <cell r="Z30">
            <v>9.8099999999999993E-3</v>
          </cell>
          <cell r="AA30">
            <v>2.5080000000000002E-2</v>
          </cell>
          <cell r="AB30">
            <v>74495</v>
          </cell>
          <cell r="AC30">
            <v>9.75E-3</v>
          </cell>
          <cell r="AD30">
            <v>2.7230000000000001E-2</v>
          </cell>
        </row>
        <row r="31">
          <cell r="A31" t="str">
            <v xml:space="preserve">  (16) 소   모    품   비</v>
          </cell>
          <cell r="B31">
            <v>15988</v>
          </cell>
          <cell r="C31">
            <v>4.6299999999999996E-3</v>
          </cell>
          <cell r="D31">
            <v>1.205E-2</v>
          </cell>
          <cell r="E31">
            <v>11965</v>
          </cell>
          <cell r="F31">
            <v>5.0800000000000003E-3</v>
          </cell>
          <cell r="G31">
            <v>1.4579999999999999E-2</v>
          </cell>
          <cell r="H31">
            <v>37456</v>
          </cell>
          <cell r="I31">
            <v>3.3500000000000001E-3</v>
          </cell>
          <cell r="J31">
            <v>1.0359999999999999E-2</v>
          </cell>
          <cell r="K31" t="str">
            <v xml:space="preserve">  (16) 소   모    품   비</v>
          </cell>
          <cell r="L31">
            <v>2728</v>
          </cell>
          <cell r="M31">
            <v>7.9799999999999992E-3</v>
          </cell>
          <cell r="N31">
            <v>1.355E-2</v>
          </cell>
          <cell r="O31">
            <v>5979</v>
          </cell>
          <cell r="P31">
            <v>6.1399999999999996E-3</v>
          </cell>
          <cell r="Q31">
            <v>1.359E-2</v>
          </cell>
          <cell r="R31">
            <v>59765</v>
          </cell>
          <cell r="S31">
            <v>4.2399999999999998E-3</v>
          </cell>
          <cell r="T31">
            <v>1.214E-2</v>
          </cell>
          <cell r="U31" t="str">
            <v xml:space="preserve">  (16) 소   모    품   비</v>
          </cell>
          <cell r="V31">
            <v>5171</v>
          </cell>
          <cell r="W31">
            <v>6.2300000000000003E-3</v>
          </cell>
          <cell r="X31">
            <v>1.291E-2</v>
          </cell>
          <cell r="Y31">
            <v>9032</v>
          </cell>
          <cell r="Z31">
            <v>5.5199999999999997E-3</v>
          </cell>
          <cell r="AA31">
            <v>1.4109999999999999E-2</v>
          </cell>
          <cell r="AB31">
            <v>32432</v>
          </cell>
          <cell r="AC31">
            <v>4.2399999999999998E-3</v>
          </cell>
          <cell r="AD31">
            <v>1.1849999999999999E-2</v>
          </cell>
        </row>
        <row r="32">
          <cell r="A32" t="str">
            <v xml:space="preserve">  (17) 여비.교통비.통신비</v>
          </cell>
          <cell r="B32">
            <v>5295</v>
          </cell>
          <cell r="C32">
            <v>1.5299999999999999E-3</v>
          </cell>
          <cell r="D32">
            <v>3.9899999999999996E-3</v>
          </cell>
          <cell r="E32">
            <v>6170</v>
          </cell>
          <cell r="F32">
            <v>2.6199999999999999E-3</v>
          </cell>
          <cell r="G32">
            <v>7.5199999999999998E-3</v>
          </cell>
          <cell r="H32">
            <v>62232</v>
          </cell>
          <cell r="I32">
            <v>5.5700000000000003E-3</v>
          </cell>
          <cell r="J32">
            <v>1.721E-2</v>
          </cell>
          <cell r="K32" t="str">
            <v xml:space="preserve">  (17) 여비.교통비.통신비</v>
          </cell>
          <cell r="L32">
            <v>509</v>
          </cell>
          <cell r="M32">
            <v>1.49E-3</v>
          </cell>
          <cell r="N32">
            <v>2.5300000000000001E-3</v>
          </cell>
          <cell r="O32">
            <v>1643</v>
          </cell>
          <cell r="P32">
            <v>1.6900000000000001E-3</v>
          </cell>
          <cell r="Q32">
            <v>3.7399999999999998E-3</v>
          </cell>
          <cell r="R32">
            <v>29779</v>
          </cell>
          <cell r="S32">
            <v>2.1099999999999999E-3</v>
          </cell>
          <cell r="T32">
            <v>6.0499999999999998E-3</v>
          </cell>
          <cell r="U32" t="str">
            <v xml:space="preserve">  (17) 여비.교통비.통신비</v>
          </cell>
          <cell r="V32">
            <v>1493</v>
          </cell>
          <cell r="W32">
            <v>1.8E-3</v>
          </cell>
          <cell r="X32">
            <v>3.7299999999999998E-3</v>
          </cell>
          <cell r="Y32">
            <v>3160</v>
          </cell>
          <cell r="Z32">
            <v>1.9300000000000001E-3</v>
          </cell>
          <cell r="AA32">
            <v>4.9399999999999999E-3</v>
          </cell>
          <cell r="AB32">
            <v>15855</v>
          </cell>
          <cell r="AC32">
            <v>2.0799999999999998E-3</v>
          </cell>
          <cell r="AD32">
            <v>5.79E-3</v>
          </cell>
        </row>
        <row r="33">
          <cell r="A33" t="str">
            <v xml:space="preserve">  (18) 세  금  과  공  과</v>
          </cell>
          <cell r="B33">
            <v>26387</v>
          </cell>
          <cell r="C33">
            <v>7.6400000000000001E-3</v>
          </cell>
          <cell r="D33">
            <v>1.9900000000000001E-2</v>
          </cell>
          <cell r="E33">
            <v>2587</v>
          </cell>
          <cell r="F33">
            <v>1.1000000000000001E-3</v>
          </cell>
          <cell r="G33">
            <v>3.15E-3</v>
          </cell>
          <cell r="H33">
            <v>61606</v>
          </cell>
          <cell r="I33">
            <v>5.5100000000000001E-3</v>
          </cell>
          <cell r="J33">
            <v>1.703E-2</v>
          </cell>
          <cell r="K33" t="str">
            <v xml:space="preserve">  (18) 세  금  과  공  과</v>
          </cell>
          <cell r="L33">
            <v>298</v>
          </cell>
          <cell r="M33">
            <v>8.7000000000000001E-4</v>
          </cell>
          <cell r="N33">
            <v>1.48E-3</v>
          </cell>
          <cell r="O33">
            <v>1076</v>
          </cell>
          <cell r="P33">
            <v>1.1100000000000001E-3</v>
          </cell>
          <cell r="Q33">
            <v>2.4499999999999999E-3</v>
          </cell>
          <cell r="R33">
            <v>101751</v>
          </cell>
          <cell r="S33">
            <v>7.2100000000000003E-3</v>
          </cell>
          <cell r="T33">
            <v>2.0660000000000001E-2</v>
          </cell>
          <cell r="U33" t="str">
            <v xml:space="preserve">  (18) 세  금  과  공  과</v>
          </cell>
          <cell r="V33">
            <v>1311</v>
          </cell>
          <cell r="W33">
            <v>1.58E-3</v>
          </cell>
          <cell r="X33">
            <v>3.2699999999999999E-3</v>
          </cell>
          <cell r="Y33">
            <v>1986</v>
          </cell>
          <cell r="Z33">
            <v>1.2099999999999999E-3</v>
          </cell>
          <cell r="AA33">
            <v>3.0999999999999999E-3</v>
          </cell>
          <cell r="AB33">
            <v>59986</v>
          </cell>
          <cell r="AC33">
            <v>7.8499999999999993E-3</v>
          </cell>
          <cell r="AD33">
            <v>2.1919999999999999E-2</v>
          </cell>
        </row>
        <row r="34">
          <cell r="A34" t="str">
            <v xml:space="preserve">  (19) 폐 기 물  처 리 비</v>
          </cell>
          <cell r="B34">
            <v>964</v>
          </cell>
          <cell r="C34">
            <v>2.7999999999999998E-4</v>
          </cell>
          <cell r="E34">
            <v>862</v>
          </cell>
          <cell r="F34">
            <v>3.6999999999999999E-4</v>
          </cell>
          <cell r="H34">
            <v>348</v>
          </cell>
          <cell r="I34">
            <v>3.0000000000000001E-5</v>
          </cell>
          <cell r="K34" t="str">
            <v xml:space="preserve">  (19) 폐 기 물  처 리 비</v>
          </cell>
          <cell r="L34">
            <v>322</v>
          </cell>
          <cell r="M34">
            <v>9.3999999999999997E-4</v>
          </cell>
          <cell r="O34">
            <v>518</v>
          </cell>
          <cell r="P34">
            <v>5.2999999999999998E-4</v>
          </cell>
          <cell r="R34">
            <v>2961</v>
          </cell>
          <cell r="S34">
            <v>2.1000000000000001E-4</v>
          </cell>
          <cell r="U34" t="str">
            <v xml:space="preserve">  (19) 폐 기 물  처 리 비</v>
          </cell>
          <cell r="V34">
            <v>336</v>
          </cell>
          <cell r="W34">
            <v>4.0000000000000002E-4</v>
          </cell>
          <cell r="Y34">
            <v>538</v>
          </cell>
          <cell r="Z34">
            <v>3.3E-4</v>
          </cell>
          <cell r="AB34">
            <v>1971</v>
          </cell>
          <cell r="AC34">
            <v>2.5999999999999998E-4</v>
          </cell>
        </row>
        <row r="35">
          <cell r="A35" t="str">
            <v xml:space="preserve">  (20) 도  서  인  쇄  비</v>
          </cell>
          <cell r="B35">
            <v>1977</v>
          </cell>
          <cell r="C35">
            <v>5.6999999999999998E-4</v>
          </cell>
          <cell r="D35">
            <v>1.49E-3</v>
          </cell>
          <cell r="E35">
            <v>2731</v>
          </cell>
          <cell r="F35">
            <v>1.16E-3</v>
          </cell>
          <cell r="G35">
            <v>3.3300000000000001E-3</v>
          </cell>
          <cell r="H35">
            <v>18450</v>
          </cell>
          <cell r="I35">
            <v>1.65E-3</v>
          </cell>
          <cell r="J35">
            <v>5.1000000000000004E-3</v>
          </cell>
          <cell r="K35" t="str">
            <v xml:space="preserve">  (20) 도  서  인  쇄  비</v>
          </cell>
          <cell r="L35">
            <v>120</v>
          </cell>
          <cell r="M35">
            <v>3.5E-4</v>
          </cell>
          <cell r="N35">
            <v>5.9999999999999995E-4</v>
          </cell>
          <cell r="O35">
            <v>472</v>
          </cell>
          <cell r="P35">
            <v>4.8000000000000001E-4</v>
          </cell>
          <cell r="Q35">
            <v>1.07E-3</v>
          </cell>
          <cell r="R35">
            <v>11824</v>
          </cell>
          <cell r="S35">
            <v>8.4000000000000003E-4</v>
          </cell>
          <cell r="T35">
            <v>2.3999999999999998E-3</v>
          </cell>
          <cell r="U35" t="str">
            <v xml:space="preserve">  (20) 도  서  인  쇄  비</v>
          </cell>
          <cell r="V35">
            <v>266</v>
          </cell>
          <cell r="W35">
            <v>3.2000000000000003E-4</v>
          </cell>
          <cell r="X35">
            <v>6.6E-4</v>
          </cell>
          <cell r="Y35">
            <v>616</v>
          </cell>
          <cell r="Z35">
            <v>3.8000000000000002E-4</v>
          </cell>
          <cell r="AA35">
            <v>9.6000000000000002E-4</v>
          </cell>
          <cell r="AB35">
            <v>7043</v>
          </cell>
          <cell r="AC35">
            <v>9.2000000000000003E-4</v>
          </cell>
          <cell r="AD35">
            <v>2.5699999999999998E-3</v>
          </cell>
        </row>
        <row r="36">
          <cell r="A36" t="str">
            <v xml:space="preserve">  (21) 지  급  수  수  료</v>
          </cell>
          <cell r="B36">
            <v>41292</v>
          </cell>
          <cell r="C36">
            <v>1.196E-2</v>
          </cell>
          <cell r="D36">
            <v>3.1130000000000001E-2</v>
          </cell>
          <cell r="E36">
            <v>20729</v>
          </cell>
          <cell r="F36">
            <v>8.8100000000000001E-3</v>
          </cell>
          <cell r="G36">
            <v>2.5250000000000002E-2</v>
          </cell>
          <cell r="H36">
            <v>151848</v>
          </cell>
          <cell r="I36">
            <v>1.359E-2</v>
          </cell>
          <cell r="J36">
            <v>4.1980000000000003E-2</v>
          </cell>
          <cell r="K36" t="str">
            <v xml:space="preserve">  (21) 지  급  수  수  료</v>
          </cell>
          <cell r="L36">
            <v>1384</v>
          </cell>
          <cell r="M36">
            <v>4.0499999999999998E-3</v>
          </cell>
          <cell r="N36">
            <v>6.8799999999999998E-3</v>
          </cell>
          <cell r="O36">
            <v>4435</v>
          </cell>
          <cell r="P36">
            <v>4.5500000000000002E-3</v>
          </cell>
          <cell r="Q36">
            <v>1.008E-2</v>
          </cell>
          <cell r="R36">
            <v>182328</v>
          </cell>
          <cell r="S36">
            <v>1.2930000000000001E-2</v>
          </cell>
          <cell r="T36">
            <v>3.703E-2</v>
          </cell>
          <cell r="U36" t="str">
            <v xml:space="preserve">  (21) 지  급  수  수  료</v>
          </cell>
          <cell r="V36">
            <v>4390</v>
          </cell>
          <cell r="W36">
            <v>5.2900000000000004E-3</v>
          </cell>
          <cell r="X36">
            <v>1.0959999999999999E-2</v>
          </cell>
          <cell r="Y36">
            <v>9242</v>
          </cell>
          <cell r="Z36">
            <v>5.6499999999999996E-3</v>
          </cell>
          <cell r="AA36">
            <v>1.444E-2</v>
          </cell>
          <cell r="AB36">
            <v>103367</v>
          </cell>
          <cell r="AC36">
            <v>1.353E-2</v>
          </cell>
          <cell r="AD36">
            <v>3.7780000000000001E-2</v>
          </cell>
        </row>
        <row r="37">
          <cell r="A37" t="str">
            <v xml:space="preserve">  (22) 환  경  보  전  비          </v>
          </cell>
          <cell r="B37">
            <v>192</v>
          </cell>
          <cell r="C37">
            <v>6.0000000000000002E-5</v>
          </cell>
          <cell r="E37">
            <v>60</v>
          </cell>
          <cell r="F37">
            <v>3.0000000000000001E-5</v>
          </cell>
          <cell r="H37">
            <v>5362</v>
          </cell>
          <cell r="I37">
            <v>4.8000000000000001E-4</v>
          </cell>
          <cell r="K37" t="str">
            <v xml:space="preserve">  (22) 환  경  보  전  비          </v>
          </cell>
          <cell r="L37">
            <v>22</v>
          </cell>
          <cell r="M37">
            <v>6.0000000000000002E-5</v>
          </cell>
          <cell r="O37">
            <v>79</v>
          </cell>
          <cell r="P37">
            <v>8.0000000000000007E-5</v>
          </cell>
          <cell r="R37">
            <v>1042</v>
          </cell>
          <cell r="S37">
            <v>6.9999999999999994E-5</v>
          </cell>
          <cell r="U37" t="str">
            <v xml:space="preserve">  (22) 환  경  보  전  비          </v>
          </cell>
          <cell r="V37">
            <v>50</v>
          </cell>
          <cell r="W37">
            <v>6.0000000000000002E-5</v>
          </cell>
          <cell r="Y37">
            <v>59</v>
          </cell>
          <cell r="Z37">
            <v>4.0000000000000003E-5</v>
          </cell>
          <cell r="AB37">
            <v>661</v>
          </cell>
          <cell r="AC37">
            <v>9.0000000000000006E-5</v>
          </cell>
        </row>
        <row r="38">
          <cell r="A38" t="str">
            <v xml:space="preserve">  (23) 보      상      비</v>
          </cell>
          <cell r="B38">
            <v>6596</v>
          </cell>
          <cell r="C38">
            <v>1.91E-3</v>
          </cell>
          <cell r="E38">
            <v>5129</v>
          </cell>
          <cell r="F38">
            <v>2.1800000000000001E-3</v>
          </cell>
          <cell r="H38">
            <v>15096</v>
          </cell>
          <cell r="I38">
            <v>1.3500000000000001E-3</v>
          </cell>
          <cell r="K38" t="str">
            <v xml:space="preserve">  (23) 보      상      비</v>
          </cell>
          <cell r="L38">
            <v>106</v>
          </cell>
          <cell r="M38">
            <v>3.1E-4</v>
          </cell>
          <cell r="O38">
            <v>523</v>
          </cell>
          <cell r="P38">
            <v>5.4000000000000001E-4</v>
          </cell>
          <cell r="R38">
            <v>31892</v>
          </cell>
          <cell r="S38">
            <v>2.2599999999999999E-3</v>
          </cell>
          <cell r="U38" t="str">
            <v xml:space="preserve">  (23) 보      상      비</v>
          </cell>
          <cell r="V38">
            <v>252</v>
          </cell>
          <cell r="W38">
            <v>2.9999999999999997E-4</v>
          </cell>
          <cell r="Y38">
            <v>2345</v>
          </cell>
          <cell r="Z38">
            <v>1.4300000000000001E-3</v>
          </cell>
          <cell r="AB38">
            <v>17141</v>
          </cell>
          <cell r="AC38">
            <v>2.2399999999999998E-3</v>
          </cell>
        </row>
        <row r="39">
          <cell r="A39" t="str">
            <v xml:space="preserve">  (24) 안  전  점  검  비</v>
          </cell>
          <cell r="B39">
            <v>222</v>
          </cell>
          <cell r="C39">
            <v>6.0000000000000002E-5</v>
          </cell>
          <cell r="E39">
            <v>103</v>
          </cell>
          <cell r="F39">
            <v>4.0000000000000003E-5</v>
          </cell>
          <cell r="H39">
            <v>47</v>
          </cell>
          <cell r="I39">
            <v>0</v>
          </cell>
          <cell r="K39" t="str">
            <v xml:space="preserve">  (24) 안  전  점  검  비</v>
          </cell>
          <cell r="L39">
            <v>24</v>
          </cell>
          <cell r="M39">
            <v>6.9999999999999994E-5</v>
          </cell>
          <cell r="O39">
            <v>80</v>
          </cell>
          <cell r="P39">
            <v>8.0000000000000007E-5</v>
          </cell>
          <cell r="R39">
            <v>731</v>
          </cell>
          <cell r="S39">
            <v>5.0000000000000002E-5</v>
          </cell>
          <cell r="U39" t="str">
            <v xml:space="preserve">  (24) 안  전  점  검  비</v>
          </cell>
          <cell r="V39">
            <v>48</v>
          </cell>
          <cell r="W39">
            <v>6.0000000000000002E-5</v>
          </cell>
          <cell r="Y39">
            <v>64</v>
          </cell>
          <cell r="Z39">
            <v>4.0000000000000003E-5</v>
          </cell>
          <cell r="AB39">
            <v>474</v>
          </cell>
          <cell r="AC39">
            <v>6.0000000000000002E-5</v>
          </cell>
        </row>
        <row r="40">
          <cell r="A40" t="str">
            <v xml:space="preserve">  (25) 감  가  상  각  비</v>
          </cell>
          <cell r="B40">
            <v>7321</v>
          </cell>
          <cell r="C40">
            <v>2.1199999999999999E-3</v>
          </cell>
          <cell r="E40">
            <v>7511</v>
          </cell>
          <cell r="F40">
            <v>3.1900000000000001E-3</v>
          </cell>
          <cell r="H40">
            <v>19660</v>
          </cell>
          <cell r="I40">
            <v>1.7600000000000001E-3</v>
          </cell>
          <cell r="K40" t="str">
            <v xml:space="preserve">  (25) 감  가  상  각  비</v>
          </cell>
          <cell r="L40">
            <v>295</v>
          </cell>
          <cell r="M40">
            <v>8.5999999999999998E-4</v>
          </cell>
          <cell r="O40">
            <v>1349</v>
          </cell>
          <cell r="P40">
            <v>1.39E-3</v>
          </cell>
          <cell r="R40">
            <v>36235</v>
          </cell>
          <cell r="S40">
            <v>2.5699999999999998E-3</v>
          </cell>
          <cell r="U40" t="str">
            <v xml:space="preserve">  (25) 감  가  상  각  비</v>
          </cell>
          <cell r="V40">
            <v>1217</v>
          </cell>
          <cell r="W40">
            <v>1.47E-3</v>
          </cell>
          <cell r="Y40">
            <v>2786</v>
          </cell>
          <cell r="Z40">
            <v>1.6999999999999999E-3</v>
          </cell>
          <cell r="AB40">
            <v>19813</v>
          </cell>
          <cell r="AC40">
            <v>2.5899999999999999E-3</v>
          </cell>
        </row>
        <row r="41">
          <cell r="A41" t="str">
            <v xml:space="preserve">  (26) 기 타  법 정 경 비</v>
          </cell>
          <cell r="B41">
            <v>27959</v>
          </cell>
          <cell r="C41">
            <v>8.0999999999999996E-3</v>
          </cell>
          <cell r="E41">
            <v>15069</v>
          </cell>
          <cell r="F41">
            <v>6.4000000000000003E-3</v>
          </cell>
          <cell r="H41">
            <v>48498</v>
          </cell>
          <cell r="I41">
            <v>4.3400000000000001E-3</v>
          </cell>
          <cell r="K41" t="str">
            <v xml:space="preserve">  (26) 기 타  법 정 경 비</v>
          </cell>
          <cell r="L41">
            <v>1245</v>
          </cell>
          <cell r="M41">
            <v>3.64E-3</v>
          </cell>
          <cell r="O41">
            <v>5009</v>
          </cell>
          <cell r="P41">
            <v>5.1399999999999996E-3</v>
          </cell>
          <cell r="R41">
            <v>113968</v>
          </cell>
          <cell r="S41">
            <v>8.0800000000000004E-3</v>
          </cell>
          <cell r="U41" t="str">
            <v xml:space="preserve">  (26) 기 타  법 정 경 비</v>
          </cell>
          <cell r="V41">
            <v>3210</v>
          </cell>
          <cell r="W41">
            <v>3.8700000000000002E-3</v>
          </cell>
          <cell r="Y41">
            <v>5644</v>
          </cell>
          <cell r="Z41">
            <v>3.4499999999999999E-3</v>
          </cell>
          <cell r="AB41">
            <v>68454</v>
          </cell>
          <cell r="AC41">
            <v>8.9599999999999992E-3</v>
          </cell>
        </row>
        <row r="42">
          <cell r="A42" t="str">
            <v xml:space="preserve">  (27) 하  자  보  수  비</v>
          </cell>
          <cell r="B42">
            <v>3929</v>
          </cell>
          <cell r="C42">
            <v>1.14E-3</v>
          </cell>
          <cell r="E42">
            <v>3040</v>
          </cell>
          <cell r="F42">
            <v>1.2899999999999999E-3</v>
          </cell>
          <cell r="H42">
            <v>3111</v>
          </cell>
          <cell r="I42">
            <v>2.7999999999999998E-4</v>
          </cell>
          <cell r="K42" t="str">
            <v xml:space="preserve">  (27) 하  자  보  수  비</v>
          </cell>
          <cell r="L42">
            <v>55</v>
          </cell>
          <cell r="M42">
            <v>1.6000000000000001E-4</v>
          </cell>
          <cell r="O42">
            <v>742</v>
          </cell>
          <cell r="P42">
            <v>7.6000000000000004E-4</v>
          </cell>
          <cell r="R42">
            <v>17298</v>
          </cell>
          <cell r="S42">
            <v>1.23E-3</v>
          </cell>
          <cell r="U42" t="str">
            <v xml:space="preserve">  (27) 하  자  보  수  비</v>
          </cell>
          <cell r="V42">
            <v>561</v>
          </cell>
          <cell r="W42">
            <v>6.8000000000000005E-4</v>
          </cell>
          <cell r="Y42">
            <v>3656</v>
          </cell>
          <cell r="Z42">
            <v>2.2399999999999998E-3</v>
          </cell>
          <cell r="AB42">
            <v>6657</v>
          </cell>
          <cell r="AC42">
            <v>8.7000000000000001E-4</v>
          </cell>
        </row>
        <row r="43">
          <cell r="A43" t="str">
            <v xml:space="preserve">  (28) 현  장  관  리  비</v>
          </cell>
          <cell r="B43">
            <v>26350</v>
          </cell>
          <cell r="C43">
            <v>7.6299999999999996E-3</v>
          </cell>
          <cell r="E43">
            <v>13899</v>
          </cell>
          <cell r="F43">
            <v>5.9100000000000003E-3</v>
          </cell>
          <cell r="H43">
            <v>44373</v>
          </cell>
          <cell r="I43">
            <v>3.9699999999999996E-3</v>
          </cell>
          <cell r="K43" t="str">
            <v xml:space="preserve">  (28) 현  장  관  리  비</v>
          </cell>
          <cell r="L43">
            <v>2141</v>
          </cell>
          <cell r="M43">
            <v>6.2599999999999999E-3</v>
          </cell>
          <cell r="O43">
            <v>6218</v>
          </cell>
          <cell r="P43">
            <v>6.3899999999999998E-3</v>
          </cell>
          <cell r="R43">
            <v>101276</v>
          </cell>
          <cell r="S43">
            <v>7.1799999999999998E-3</v>
          </cell>
          <cell r="U43" t="str">
            <v xml:space="preserve">  (28) 현  장  관  리  비</v>
          </cell>
          <cell r="V43">
            <v>6610</v>
          </cell>
          <cell r="W43">
            <v>7.9600000000000001E-3</v>
          </cell>
          <cell r="Y43">
            <v>10490</v>
          </cell>
          <cell r="Z43">
            <v>6.4099999999999999E-3</v>
          </cell>
          <cell r="AB43">
            <v>54138</v>
          </cell>
          <cell r="AC43">
            <v>7.0899999999999999E-3</v>
          </cell>
        </row>
        <row r="44">
          <cell r="A44" t="str">
            <v>5. 완  성  공  사  원  가</v>
          </cell>
          <cell r="B44">
            <v>3451819</v>
          </cell>
          <cell r="C44">
            <v>1</v>
          </cell>
          <cell r="E44">
            <v>2353100</v>
          </cell>
          <cell r="F44">
            <v>1</v>
          </cell>
          <cell r="H44">
            <v>11177134</v>
          </cell>
          <cell r="I44">
            <v>1</v>
          </cell>
          <cell r="K44" t="str">
            <v>5. 완  성  공  사  원  가</v>
          </cell>
          <cell r="L44">
            <v>341891</v>
          </cell>
          <cell r="M44">
            <v>1</v>
          </cell>
          <cell r="N44" t="str">
            <v xml:space="preserve"> </v>
          </cell>
          <cell r="O44">
            <v>973661</v>
          </cell>
          <cell r="P44">
            <v>1</v>
          </cell>
          <cell r="Q44" t="str">
            <v xml:space="preserve"> </v>
          </cell>
          <cell r="R44">
            <v>14106218</v>
          </cell>
          <cell r="S44">
            <v>1</v>
          </cell>
          <cell r="T44" t="str">
            <v xml:space="preserve"> </v>
          </cell>
          <cell r="U44" t="str">
            <v>5. 완  성  공  사  원  가</v>
          </cell>
          <cell r="V44">
            <v>829888</v>
          </cell>
          <cell r="W44">
            <v>1</v>
          </cell>
          <cell r="X44" t="str">
            <v xml:space="preserve"> </v>
          </cell>
          <cell r="Y44">
            <v>1635677</v>
          </cell>
          <cell r="Z44">
            <v>1</v>
          </cell>
          <cell r="AA44" t="str">
            <v xml:space="preserve"> </v>
          </cell>
          <cell r="AB44">
            <v>7640375</v>
          </cell>
          <cell r="AC44">
            <v>1</v>
          </cell>
          <cell r="AD44" t="str">
            <v xml:space="preserve"> </v>
          </cell>
        </row>
        <row r="45">
          <cell r="A45" t="str">
            <v xml:space="preserve">                                         주) 경비율은 재료비와 노무비합계액에 대한 경비계정별 발생비율임   </v>
          </cell>
          <cell r="K45" t="str">
            <v xml:space="preserve">                                         주) 경비율은 재료비와 노무비합계액에 대한 경비계정별 발생비율임   </v>
          </cell>
          <cell r="U45" t="str">
            <v xml:space="preserve">                                         주) 경비율은 재료비와 노무비합계액에 대한 경비계정별 발생비율임   </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기초공"/>
      <sheetName val="기둥(원형)"/>
      <sheetName val="간선계산"/>
      <sheetName val="양수장(기계)"/>
      <sheetName val="수로BOX(시점부)"/>
      <sheetName val="도장"/>
      <sheetName val="도장수량(하1)"/>
      <sheetName val="주형"/>
      <sheetName val="날1"/>
      <sheetName val="D-3109"/>
      <sheetName val="산출근거"/>
      <sheetName val="INPUT"/>
      <sheetName val="ABUT수량-A1"/>
      <sheetName val="투찰"/>
      <sheetName val="2.단면가정 "/>
      <sheetName val="A-4"/>
      <sheetName val="공문"/>
      <sheetName val="노임이"/>
      <sheetName val="유림골조"/>
      <sheetName val="교각계산"/>
      <sheetName val="수로교총재료집계"/>
      <sheetName val="북방3터널"/>
      <sheetName val="관로"/>
      <sheetName val="BOX-E"/>
      <sheetName val="BQ List"/>
      <sheetName val="PipWT"/>
      <sheetName val="경비"/>
      <sheetName val="요율"/>
      <sheetName val="자재대"/>
      <sheetName val="공사내역"/>
      <sheetName val="000000"/>
      <sheetName val="ETC"/>
      <sheetName val="다곡2교"/>
      <sheetName val="진주방향"/>
      <sheetName val="교각1"/>
      <sheetName val="COPING"/>
      <sheetName val="관로토공집계표"/>
      <sheetName val="데이타"/>
      <sheetName val="DATA"/>
      <sheetName val="data_dci"/>
      <sheetName val="data_mci"/>
      <sheetName val="behind"/>
      <sheetName val="Main"/>
      <sheetName val="포장복구집계"/>
      <sheetName val="금액내역서"/>
      <sheetName val="실행철강하도"/>
      <sheetName val="총괄"/>
      <sheetName val="내역"/>
      <sheetName val="자재단가"/>
      <sheetName val="집수정"/>
      <sheetName val="도색집계"/>
      <sheetName val="공사비예산서(토목분)"/>
      <sheetName val="Sheet1"/>
      <sheetName val="#REF"/>
      <sheetName val="1.설계조건"/>
      <sheetName val="인건비"/>
      <sheetName val="품셈"/>
      <sheetName val="입찰안"/>
      <sheetName val="단가 및 재료비"/>
      <sheetName val="CABLE SIZE-3"/>
      <sheetName val="배수내역 (2)"/>
      <sheetName val="설계조건"/>
      <sheetName val="BID"/>
      <sheetName val="기성2"/>
      <sheetName val="장문교(대전)"/>
      <sheetName val="AC포장수량"/>
      <sheetName val="내역서"/>
      <sheetName val="ASP포장"/>
      <sheetName val="SLIDES"/>
      <sheetName val="점수계산1-2"/>
      <sheetName val="5CHBDC"/>
      <sheetName val="96보완계획7.12"/>
      <sheetName val="INPUT_DATA_(2)"/>
      <sheetName val="단면_(2)"/>
      <sheetName val="BOX본체수량_(2)"/>
      <sheetName val="BOX토공_(2)"/>
      <sheetName val="ACUNIT"/>
      <sheetName val="JUCKEYK"/>
      <sheetName val="도장수량"/>
      <sheetName val="원내역"/>
      <sheetName val="전차선로 물량표"/>
      <sheetName val="자재단가비교표"/>
      <sheetName val="가정단면"/>
      <sheetName val=" 상부공통집계(총괄)"/>
      <sheetName val="Sheet3"/>
      <sheetName val="중기비"/>
      <sheetName val="전신환매도율"/>
      <sheetName val="준검 내역서"/>
      <sheetName val="상수도토공집계표"/>
      <sheetName val="3.공통공사대비"/>
      <sheetName val="Sheet1 (2)"/>
      <sheetName val="일위대가"/>
      <sheetName val="전계가"/>
      <sheetName val="반중력식옹벽"/>
      <sheetName val="기둥"/>
      <sheetName val="저판(버림100)"/>
      <sheetName val="공통가설"/>
      <sheetName val="부서현황"/>
      <sheetName val="소업1교"/>
      <sheetName val="2000.11월설계내역"/>
      <sheetName val="제-노임"/>
      <sheetName val="제직재"/>
      <sheetName val="양수장내역"/>
      <sheetName val="산출서양식01"/>
      <sheetName val="별표집계"/>
      <sheetName val="단가조사"/>
      <sheetName val="1호맨홀토공"/>
      <sheetName val="집계"/>
      <sheetName val="기본일위"/>
      <sheetName val="패널"/>
      <sheetName val="직노"/>
      <sheetName val="내역서2안"/>
      <sheetName val="실행내역"/>
      <sheetName val="6PILE  (돌출)"/>
      <sheetName val="EQUIP-H"/>
      <sheetName val="SLAB&quot;1&quot;"/>
      <sheetName val="변경집계표"/>
      <sheetName val="일위대가목차"/>
      <sheetName val="대비"/>
      <sheetName val="AS복구"/>
      <sheetName val="중기터파기"/>
      <sheetName val="변수값"/>
      <sheetName val="중기상차"/>
      <sheetName val="포장공"/>
      <sheetName val="B부대공"/>
      <sheetName val="표지"/>
      <sheetName val="노임단가"/>
      <sheetName val="수목단가"/>
      <sheetName val="시설수량표"/>
      <sheetName val="시설일위"/>
      <sheetName val="식재수량표"/>
      <sheetName val="식재일위"/>
      <sheetName val="일위목록"/>
      <sheetName val="현장관리비내역서"/>
      <sheetName val="옹벽1"/>
      <sheetName val="건식PD설치현황표"/>
      <sheetName val="단가목록"/>
      <sheetName val="2.단면가정"/>
      <sheetName val="단면가정"/>
      <sheetName val="설계개요"/>
      <sheetName val="내역서(총)"/>
      <sheetName val="I.설계조건"/>
      <sheetName val="2F 회의실견적(5_14 일대)"/>
      <sheetName val="ITEM"/>
      <sheetName val="CONCRETE"/>
      <sheetName val="하수급견적대비"/>
      <sheetName val="2_단면가정_"/>
      <sheetName val="1_설계조건"/>
      <sheetName val="CABLE_SIZE-3"/>
      <sheetName val="BQ_List"/>
      <sheetName val="배수내역_(2)"/>
      <sheetName val="단가_및_재료비"/>
      <sheetName val="SLAB근거-1"/>
      <sheetName val="전기일위대가"/>
      <sheetName val="BOX단위철근"/>
      <sheetName val="1.설계기준"/>
      <sheetName val="원가계산서"/>
      <sheetName val="Sheet2"/>
      <sheetName val="R.C RAHMEN 해석"/>
      <sheetName val="본체 설 계"/>
      <sheetName val="Sheet4"/>
      <sheetName val="갑지(추정)"/>
      <sheetName val="Y-WORK"/>
      <sheetName val="공사비증감"/>
      <sheetName val="보현동3교종점측"/>
      <sheetName val="말뚝기초(안정검토)-외측"/>
      <sheetName val="guard(mac)"/>
      <sheetName val="물질수지(2011)"/>
      <sheetName val="1-1"/>
      <sheetName val="카메라"/>
      <sheetName val="4)유동표"/>
      <sheetName val="부대내역"/>
      <sheetName val="주beam"/>
      <sheetName val="전체도급"/>
      <sheetName val="토사(PE)"/>
      <sheetName val="내역서적용수량"/>
      <sheetName val="98지급계획"/>
      <sheetName val="주빔의 설계"/>
      <sheetName val="입력DATA"/>
      <sheetName val="바닥판"/>
      <sheetName val="공사비집계"/>
      <sheetName val="기본DATA"/>
      <sheetName val="CTEMCOST"/>
      <sheetName val="제수변수량H2.15"/>
      <sheetName val="_공기변수량"/>
      <sheetName val="VXXXXXXX"/>
      <sheetName val="CCTV내역서"/>
      <sheetName val="수안보-MBR1"/>
      <sheetName val="단위수량"/>
      <sheetName val="기초INPUT"/>
      <sheetName val="데리네이타현황"/>
      <sheetName val="6.교좌면보강"/>
      <sheetName val="구조물포장"/>
      <sheetName val="최적단면"/>
      <sheetName val="오수관"/>
      <sheetName val="오수관토공"/>
      <sheetName val="옹벽"/>
      <sheetName val="INPUT-DATA"/>
      <sheetName val="2BOX본체"/>
      <sheetName val="총괄집계 "/>
      <sheetName val="기흥하도용"/>
      <sheetName val="말뚝설계"/>
      <sheetName val="화산경계"/>
      <sheetName val="AAA"/>
      <sheetName val="장비가동"/>
      <sheetName val="CODE"/>
      <sheetName val="타공종이기"/>
      <sheetName val="국공유지및사유지"/>
      <sheetName val="예정(3)"/>
      <sheetName val="동원(3)"/>
      <sheetName val="횡배수관"/>
      <sheetName val="터파기및재료"/>
      <sheetName val="DATE"/>
      <sheetName val="7단가"/>
      <sheetName val="ⴭⴭⴭⴭⴭ"/>
      <sheetName val="노임"/>
      <sheetName val="중기"/>
      <sheetName val="제수변수량"/>
      <sheetName val="공기변수량"/>
      <sheetName val="일위대가표"/>
      <sheetName val="U-TYPE(1)"/>
      <sheetName val="수량산출"/>
      <sheetName val="갑지1"/>
      <sheetName val="낙석방지망현황"/>
      <sheetName val="지급자재"/>
      <sheetName val="뚝토공"/>
      <sheetName val="총괄내역서"/>
      <sheetName val="원가"/>
      <sheetName val="INPUT_DATA_(2)1"/>
      <sheetName val="단면_(2)1"/>
      <sheetName val="BOX본체수량_(2)1"/>
      <sheetName val="BOX토공_(2)1"/>
      <sheetName val="2_단면가정_1"/>
      <sheetName val="BQ_List1"/>
      <sheetName val="단가_및_재료비1"/>
      <sheetName val="2000전체분"/>
      <sheetName val="2000년1차"/>
      <sheetName val="자재 집계표"/>
      <sheetName val="예가표"/>
      <sheetName val="토공계산서(부체도로)"/>
      <sheetName val="고창방향"/>
      <sheetName val="공정양식(원본)"/>
      <sheetName val="세부내역(직접인건비)"/>
      <sheetName val="PSV"/>
      <sheetName val="포장수량집계"/>
      <sheetName val="골재산출"/>
      <sheetName val="조명율표"/>
      <sheetName val="실행"/>
      <sheetName val="106C0300"/>
      <sheetName val="좌측"/>
      <sheetName val="주방환기"/>
      <sheetName val="적용단위길이"/>
      <sheetName val="표준계약서"/>
      <sheetName val="토공"/>
      <sheetName val="옹벽철근"/>
      <sheetName val="sw1"/>
      <sheetName val="NOMUBI"/>
      <sheetName val="일위대가(계측기설치)"/>
      <sheetName val="DATA 입력란"/>
      <sheetName val="8.PILE  (돌출)"/>
      <sheetName val="철근량"/>
      <sheetName val="협의단가"/>
      <sheetName val="목동1절주.bh01"/>
      <sheetName val="기계내역"/>
      <sheetName val="본사S"/>
      <sheetName val="설산1.나"/>
      <sheetName val="맨홀토공(3)"/>
      <sheetName val="본체"/>
      <sheetName val="공사비총괄"/>
      <sheetName val="단면기준"/>
      <sheetName val="말뚝지지력산정"/>
      <sheetName val="1호인버트수량"/>
      <sheetName val="전체내역"/>
      <sheetName val="노무비"/>
      <sheetName val="FB25JN"/>
      <sheetName val="투찰내역"/>
      <sheetName val="집계표"/>
      <sheetName val="신공항A-9(원가수정)"/>
      <sheetName val="개요"/>
      <sheetName val="40총괄"/>
      <sheetName val="40집계"/>
      <sheetName val="마산방향"/>
      <sheetName val="98수문일위"/>
      <sheetName val="수토공단위당"/>
      <sheetName val="순서도"/>
      <sheetName val="전선"/>
      <sheetName val="일위대가(가설)"/>
      <sheetName val="XL4Poppy"/>
      <sheetName val="내역서(삼호)"/>
      <sheetName val="찍기"/>
      <sheetName val="ERECIN"/>
      <sheetName val="SG"/>
      <sheetName val="CON포장수량"/>
      <sheetName val="산출근거1"/>
      <sheetName val="tggwan(mac)"/>
      <sheetName val="건축내역"/>
      <sheetName val="우수공"/>
      <sheetName val="설계예산2"/>
      <sheetName val="안산기계장치"/>
      <sheetName val="자금청구"/>
      <sheetName val="Sheet6"/>
      <sheetName val="현장관리비 산출내역"/>
      <sheetName val="SLAB"/>
      <sheetName val="BOX형 교대"/>
      <sheetName val="DANGA"/>
      <sheetName val="일  위  대  가  목  록"/>
      <sheetName val="플랜트 설치"/>
      <sheetName val="경비실"/>
      <sheetName val="공사비내역"/>
      <sheetName val="구리토평1전기"/>
      <sheetName val="판"/>
      <sheetName val="재료집계(분수관)"/>
      <sheetName val="BQMPALOC"/>
      <sheetName val="자료"/>
      <sheetName val="Ⅴ-2.공종별내역"/>
      <sheetName val="토적표"/>
      <sheetName val="재료"/>
      <sheetName val="안정검토"/>
      <sheetName val="노원열병합  건축공사기성내역서"/>
      <sheetName val="관음목장(제출용)자105인97.5"/>
      <sheetName val="우수"/>
      <sheetName val="5.정산서"/>
      <sheetName val="고유코드_설계"/>
      <sheetName val="정부노임단가"/>
      <sheetName val="갑지"/>
      <sheetName val="COVER"/>
      <sheetName val="토공사"/>
      <sheetName val="토 목"/>
      <sheetName val="97년 추정"/>
      <sheetName val="일반전기"/>
      <sheetName val="총괄표"/>
      <sheetName val="산출2-기기동력"/>
      <sheetName val="입력자료(노무비)"/>
      <sheetName val="경비2내역"/>
      <sheetName val="설직재-1"/>
      <sheetName val="AS포장복구 "/>
      <sheetName val="CVT산정"/>
      <sheetName val="상행선"/>
      <sheetName val="수문일1"/>
      <sheetName val="배수통관(좌)"/>
      <sheetName val="공주방향"/>
      <sheetName val="변경현황"/>
      <sheetName val="woo(mac)"/>
      <sheetName val="더돋기량"/>
      <sheetName val="단가산출2"/>
      <sheetName val="c_balju"/>
      <sheetName val="단가표"/>
      <sheetName val="적용환율"/>
      <sheetName val="252K444"/>
      <sheetName val="CPM챠트"/>
      <sheetName val="날개벽수량표"/>
      <sheetName val="내역표지"/>
      <sheetName val="배치계획"/>
      <sheetName val="Sheet17"/>
      <sheetName val="Sheet5"/>
      <sheetName val="취수탑"/>
      <sheetName val="배수갑문"/>
      <sheetName val="반중력식옹벽3.5"/>
      <sheetName val="식재가격"/>
      <sheetName val="식재총괄"/>
      <sheetName val="유효폭의 계산"/>
      <sheetName val="combi(wall)"/>
      <sheetName val="차선도색현황"/>
      <sheetName val="조명시설"/>
      <sheetName val="청주-교대(A1)"/>
      <sheetName val="D-623D"/>
      <sheetName val="CAL"/>
      <sheetName val="markup"/>
      <sheetName val="JOIN(2span)"/>
      <sheetName val="철근량산정및사용성검토"/>
      <sheetName val="백호우계수"/>
      <sheetName val="코드표"/>
      <sheetName val="wall"/>
      <sheetName val="적격분석"/>
      <sheetName val="Pier 3"/>
      <sheetName val="가로등기초"/>
      <sheetName val="HANDHOLE(2)"/>
      <sheetName val="품셈TABLE"/>
      <sheetName val="준검_내역서"/>
      <sheetName val="낙찰표"/>
      <sheetName val="경영상태"/>
      <sheetName val="석"/>
      <sheetName val="제수"/>
      <sheetName val="공기"/>
      <sheetName val="96까지"/>
      <sheetName val="97년"/>
      <sheetName val="98이후"/>
      <sheetName val="설 계"/>
      <sheetName val="7.PILE  (돌출)"/>
      <sheetName val="3.하중산정4.지지력"/>
      <sheetName val="이기(집계)"/>
      <sheetName val="3BL공동구 수량"/>
      <sheetName val="TOT"/>
      <sheetName val="방음벽기초"/>
      <sheetName val="산출내역서집계표"/>
      <sheetName val="조경"/>
      <sheetName val="ENE-CAL 1"/>
      <sheetName val="전체제잡비"/>
      <sheetName val="고분전시관"/>
      <sheetName val="토목"/>
      <sheetName val="내역서(기성청구)"/>
      <sheetName val="Regenerator  Concrete Structure"/>
      <sheetName val="BOX(1.5X1.5)"/>
      <sheetName val="전기"/>
      <sheetName val="합계금액"/>
      <sheetName val="단면검토"/>
      <sheetName val="설계명세서"/>
      <sheetName val="공통부대비"/>
      <sheetName val="우배수"/>
      <sheetName val="소산진입"/>
      <sheetName val="J형측구단위수량"/>
      <sheetName val="공사개요"/>
      <sheetName val="02자재"/>
      <sheetName val="200"/>
      <sheetName val="철거총괄집계"/>
      <sheetName val="철근총괄집계"/>
      <sheetName val="도급"/>
      <sheetName val="인사자료총집계"/>
      <sheetName val="가격조사서"/>
      <sheetName val="교통표지판기초자료"/>
      <sheetName val="비계,CON'C"/>
      <sheetName val="98NS-N"/>
      <sheetName val="건축공사"/>
      <sheetName val="배지거총재료집계표"/>
      <sheetName val="지장물조서"/>
      <sheetName val="토공정보"/>
      <sheetName val="입상내역"/>
      <sheetName val="INPUT(덕도방향-시점)"/>
      <sheetName val="교대(A1-A2)"/>
      <sheetName val="수량3"/>
      <sheetName val="EACT10"/>
      <sheetName val="I一般比"/>
      <sheetName val="설계기준"/>
      <sheetName val="별표"/>
      <sheetName val="제잡비"/>
      <sheetName val="교대(A1)"/>
      <sheetName val="단가"/>
      <sheetName val="용소리교"/>
      <sheetName val="가시설(TYPE-A)"/>
      <sheetName val="1-1평균터파기고(1)"/>
      <sheetName val="MOTOR"/>
      <sheetName val="설계명세서(선로)"/>
      <sheetName val="직접경비"/>
      <sheetName val="기계경비일람"/>
      <sheetName val="자재조서"/>
      <sheetName val="일위대가(출입)"/>
      <sheetName val="암거공"/>
      <sheetName val="CONUNIT"/>
      <sheetName val="공작물조직표(용배수)"/>
      <sheetName val="98비정기소모"/>
      <sheetName val="부대공"/>
      <sheetName val="전체_1설계"/>
      <sheetName val="제출내역 (2)"/>
      <sheetName val="시화점실행"/>
      <sheetName val="총수량집계표"/>
      <sheetName val="지장물건조서"/>
      <sheetName val="재집"/>
      <sheetName val="직재"/>
      <sheetName val="남양시작동자105노65기1.3화1.2"/>
      <sheetName val="시설물"/>
      <sheetName val="4.장비손료"/>
      <sheetName val="TEL"/>
      <sheetName val="언양휴게소배수관 흄관설치"/>
      <sheetName val="입출재고현황 (2)"/>
      <sheetName val="포장재료집계표"/>
      <sheetName val="-몰탈콘크리트"/>
      <sheetName val="-배수구조물공토공"/>
      <sheetName val="횡배수관재료-"/>
      <sheetName val="계산서(직선부)"/>
      <sheetName val="콘크리트측구연장"/>
      <sheetName val="제경비"/>
      <sheetName val="실적공사비"/>
      <sheetName val="입력(K0)"/>
      <sheetName val="장비기준"/>
      <sheetName val="재료비"/>
      <sheetName val="환율"/>
      <sheetName val="condition"/>
      <sheetName val="날개벽(시점좌측)"/>
      <sheetName val="전체"/>
      <sheetName val="약품공급2"/>
      <sheetName val="기별-공가용"/>
      <sheetName val="설계예산서(전체)"/>
      <sheetName val="화해(함평)"/>
      <sheetName val="화해(장성)"/>
      <sheetName val="이토변실(A3-LINE)"/>
      <sheetName val="배수관 제원표(DON'T PLOT)"/>
      <sheetName val="수로관단위수량"/>
      <sheetName val="배수관설치현황"/>
      <sheetName val="배수관단위수량"/>
      <sheetName val="¿Á¿Üµî½Å¼³"/>
      <sheetName val="P4-C"/>
      <sheetName val="수량산출서"/>
      <sheetName val="출자한도"/>
      <sheetName val="공사수행방안"/>
      <sheetName val="실행예산"/>
      <sheetName val="상부공"/>
      <sheetName val="type-F"/>
      <sheetName val="L형옹벽단위수량(35)"/>
      <sheetName val="IN"/>
      <sheetName val="맨홀토공수량"/>
      <sheetName val="수량"/>
      <sheetName val="대림경상68억"/>
      <sheetName val="가로등내역서"/>
      <sheetName val="단가산출"/>
      <sheetName val="차액보증"/>
      <sheetName val="홍보비디오"/>
      <sheetName val="상부집계표"/>
      <sheetName val="B"/>
      <sheetName val="착공계"/>
      <sheetName val="표층포설및다짐"/>
      <sheetName val="대운산출"/>
      <sheetName val="단면별연장"/>
      <sheetName val="TYPE-1"/>
      <sheetName val="N賃率-職"/>
      <sheetName val="부대비율"/>
      <sheetName val="MORTAR생산및타설(1;3)"/>
      <sheetName val="MAT"/>
      <sheetName val="단위중량"/>
      <sheetName val="법면단"/>
      <sheetName val="석축단"/>
      <sheetName val="법면수집"/>
      <sheetName val="석축설면"/>
      <sheetName val="수목데이타 "/>
      <sheetName val="수목표준대가"/>
      <sheetName val="3련 BOX"/>
      <sheetName val="L형옹벽단위수량(25)"/>
      <sheetName val="시험물량산출"/>
      <sheetName val="환경기계공정표 (3)"/>
      <sheetName val="삼성전기"/>
      <sheetName val="경성자금"/>
      <sheetName val="정렬"/>
      <sheetName val="P5"/>
      <sheetName val="P6"/>
      <sheetName val="P7"/>
      <sheetName val="P8"/>
      <sheetName val="P14"/>
      <sheetName val="골조시행"/>
      <sheetName val="참고-설계변경검토(2012년예정분)-내부관리"/>
      <sheetName val="참고-예비비현황"/>
      <sheetName val="IMPEADENCE MAP 취수장"/>
      <sheetName val="청천내"/>
      <sheetName val="기초코드"/>
      <sheetName val="부대대비"/>
      <sheetName val="냉연집계"/>
      <sheetName val="역T형(H=6.0) (2)"/>
      <sheetName val="본선 토공 분배표"/>
      <sheetName val="경상비"/>
      <sheetName val="전문하도급"/>
      <sheetName val="교량전기"/>
      <sheetName val="평가데이터"/>
      <sheetName val="슬래브"/>
      <sheetName val="수량이동"/>
      <sheetName val="TOTAL_BOQ"/>
      <sheetName val="설계요율"/>
      <sheetName val="낙차공산출근거"/>
      <sheetName val="960318-1"/>
      <sheetName val="토공 total"/>
      <sheetName val="종단계산"/>
      <sheetName val="용산1(해보)"/>
      <sheetName val="총집계표"/>
      <sheetName val="법면설면"/>
      <sheetName val="견적대비표"/>
      <sheetName val="상-교대(A1-A2)"/>
      <sheetName val="횡배수관토공수량"/>
      <sheetName val="2.공사비내역서(당초,변경)"/>
      <sheetName val="5.단면설계"/>
      <sheetName val="내역및총괄"/>
      <sheetName val="전신"/>
      <sheetName val="유동표"/>
      <sheetName val="장비집계"/>
      <sheetName val="공사별총괄표(도급)"/>
      <sheetName val="건축"/>
      <sheetName val="9GNG운반"/>
      <sheetName val="노안2지구총(시행계획)"/>
      <sheetName val="철근단면적"/>
      <sheetName val="견적"/>
      <sheetName val="계산내역"/>
      <sheetName val="입력값"/>
      <sheetName val="단면치수"/>
      <sheetName val="측구집계"/>
      <sheetName val="설계기준 및 하중계산"/>
      <sheetName val="단면설계"/>
      <sheetName val="suk(mac)"/>
      <sheetName val="MYUN(MAC)"/>
      <sheetName val="5지구단위"/>
      <sheetName val="비탈면보호공수량산출"/>
      <sheetName val="관로경고2"/>
      <sheetName val="부대공자재집계표"/>
      <sheetName val="맨홀수량산출"/>
      <sheetName val="총집계2"/>
      <sheetName val="총괄-1"/>
      <sheetName val="상부수로교(입력용)"/>
      <sheetName val="직접인건비"/>
      <sheetName val="지구단위계획"/>
      <sheetName val="포장공사"/>
      <sheetName val="설계"/>
      <sheetName val="을지"/>
      <sheetName val="배수통관토공수량"/>
      <sheetName val="R_C_RAHMEN_해석"/>
      <sheetName val="본체_설_계"/>
      <sheetName val="Sheet1_(2)"/>
      <sheetName val="6PILE__(돌출)"/>
      <sheetName val="2000_11월설계내역"/>
      <sheetName val="직공비"/>
      <sheetName val="횡날개수집"/>
      <sheetName val="변경후-SHEET"/>
      <sheetName val=" 노임단가"/>
      <sheetName val="당진1,2호기전선관설치및접지4차공사내역서-을지"/>
      <sheetName val="지주목시비량산출서"/>
      <sheetName val="견적서(대외) (2)"/>
      <sheetName val="식재인부"/>
      <sheetName val="RAHMEN"/>
      <sheetName val="발파유용(3)"/>
      <sheetName val="본장"/>
      <sheetName val="수로단위수량"/>
      <sheetName val="1단계"/>
      <sheetName val="가격"/>
      <sheetName val="일위대가목록"/>
      <sheetName val="단가대비표"/>
      <sheetName val="방음벽 기초(H=2.0m)"/>
      <sheetName val="특2호하천산근"/>
      <sheetName val="특2호부관하천산근"/>
      <sheetName val="을"/>
      <sheetName val="VENDOR LIST"/>
      <sheetName val="예산M12A"/>
      <sheetName val="간지(1)"/>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산자재"/>
      <sheetName val="옵션"/>
      <sheetName val="표지"/>
      <sheetName val="목차"/>
      <sheetName val="원가계산"/>
      <sheetName val="한전공사비"/>
      <sheetName val="총괄표"/>
      <sheetName val="내역서"/>
      <sheetName val="노임산출표지"/>
      <sheetName val="노임근거"/>
      <sheetName val="일위표지"/>
      <sheetName val="일대목차"/>
      <sheetName val="일위대가"/>
      <sheetName val="일위노임"/>
      <sheetName val="기계경비"/>
      <sheetName val="산출근거"/>
      <sheetName val="가격표지"/>
      <sheetName val="단가조사"/>
      <sheetName val="수량표지"/>
      <sheetName val="가로등수량집계"/>
      <sheetName val="(가)수량"/>
      <sheetName val="(가)기초산출"/>
      <sheetName val="신호등수량집계표"/>
      <sheetName val="(신)수량산출"/>
      <sheetName val="(신)기초산출"/>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Sheet1 (2)"/>
      <sheetName val="주형"/>
      <sheetName val="BOX"/>
      <sheetName val="내역(영일)"/>
      <sheetName val="예정(3)"/>
      <sheetName val="동원(3)"/>
      <sheetName val="ABUT수량-A1"/>
      <sheetName val="소업1교"/>
      <sheetName val="교각계산"/>
      <sheetName val="Sheet17"/>
      <sheetName val="DATE"/>
      <sheetName val="자압1"/>
      <sheetName val="단면 (2)"/>
      <sheetName val="Sheet3"/>
      <sheetName val="6PILE  (돌출)"/>
      <sheetName val="입력DATA"/>
      <sheetName val="#REF"/>
      <sheetName val="설계"/>
      <sheetName val="1-1"/>
      <sheetName val="수안보-MBR1"/>
      <sheetName val="3련 BOX"/>
      <sheetName val="정부노임단가"/>
      <sheetName val="부하계산서"/>
      <sheetName val="조명시설"/>
      <sheetName val="터널조도"/>
      <sheetName val="05 BOX"/>
      <sheetName val="02 SLAB"/>
      <sheetName val="JUCK"/>
      <sheetName val="노임"/>
      <sheetName val="Pier 3"/>
      <sheetName val="내역서"/>
      <sheetName val="노임단가"/>
      <sheetName val="DATA"/>
      <sheetName val="1.설계조건"/>
      <sheetName val="실행철강하도"/>
      <sheetName val="갑지"/>
      <sheetName val="NOMUBI"/>
      <sheetName val="sw1"/>
      <sheetName val="예산서"/>
      <sheetName val="과천MAIN"/>
      <sheetName val="1SPAN"/>
      <sheetName val="Sheet2"/>
      <sheetName val="U-TYPE(1)"/>
      <sheetName val="1공구"/>
      <sheetName val="PIER42"/>
      <sheetName val="INPUT"/>
      <sheetName val="ⴭⴭⴭⴭ"/>
      <sheetName val="대로근거"/>
      <sheetName val="중로근거"/>
      <sheetName val="바닥판"/>
      <sheetName val="단가산출서"/>
      <sheetName val="수량산출"/>
      <sheetName val="유기공정"/>
      <sheetName val="工완성공사율"/>
      <sheetName val="찍기"/>
      <sheetName val="기계-설변"/>
      <sheetName val="99총공사내역서"/>
      <sheetName val="실행자재"/>
      <sheetName val="laroux"/>
      <sheetName val="AC포장수량"/>
      <sheetName val="자재단가"/>
      <sheetName val="CALCULATION"/>
      <sheetName val="부하(성남)"/>
      <sheetName val="자재목록"/>
      <sheetName val="중기목록"/>
      <sheetName val="MOTOR"/>
      <sheetName val="VXXXXX"/>
      <sheetName val="수량"/>
      <sheetName val="단가비교표"/>
      <sheetName val="설비"/>
      <sheetName val="개요"/>
      <sheetName val="현황CODE"/>
      <sheetName val="손익현황"/>
      <sheetName val="당초"/>
      <sheetName val="사급자재"/>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월말보고갑지2월"/>
      <sheetName val="(3)월 예정공정표"/>
      <sheetName val="공정표"/>
      <sheetName val="620-6,7"/>
      <sheetName val="금월시공구간"/>
      <sheetName val="2월외주기성산출"/>
      <sheetName val="Sheet2"/>
      <sheetName val="Sheet3"/>
      <sheetName val="S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P0618"/>
      <sheetName val="제출갑지"/>
      <sheetName val="FAX 갑지"/>
      <sheetName val="견적서 갑지"/>
      <sheetName val="원가계산서"/>
      <sheetName val="SS-1"/>
      <sheetName val="총괄표"/>
      <sheetName val="제조원가계산서(SS-1)"/>
      <sheetName val="운반비원가계산"/>
      <sheetName val="조도계산"/>
      <sheetName val="#REF"/>
      <sheetName val="부대내역"/>
      <sheetName val="견적기본FORM"/>
      <sheetName val="2.대외공문"/>
      <sheetName val="빌딩 안내"/>
      <sheetName val="__MAIN"/>
      <sheetName val="일위대가"/>
      <sheetName val="SG"/>
      <sheetName val="단가산출"/>
      <sheetName val="일위목록"/>
      <sheetName val="요율"/>
      <sheetName val="도"/>
      <sheetName val="자재단가"/>
      <sheetName val="표지 (2)"/>
      <sheetName val="1~3월통계,정보"/>
      <sheetName val="정류기"/>
      <sheetName val="전략수주잔(3-31)"/>
      <sheetName val="갑지(추정)"/>
      <sheetName val="내역서"/>
      <sheetName val="내역"/>
      <sheetName val="일위(PN)"/>
      <sheetName val="HVAC"/>
      <sheetName val="IW-LIST"/>
      <sheetName val="일위"/>
      <sheetName val="교통대책내역"/>
      <sheetName val="I一般比"/>
      <sheetName val="단가사정"/>
      <sheetName val="MACRO(전선관)"/>
      <sheetName val="화재 탐지 설비"/>
      <sheetName val="단가표"/>
      <sheetName val="시설일위"/>
      <sheetName val="S0"/>
      <sheetName val="401"/>
      <sheetName val="천마갑지"/>
      <sheetName val="기성금내역서"/>
      <sheetName val="sw1"/>
      <sheetName val="NOMUBI"/>
      <sheetName val="공종별자재"/>
      <sheetName val="FAX_갑지"/>
      <sheetName val="견적서_갑지"/>
      <sheetName val="2_대외공문"/>
      <sheetName val="빌딩_안내"/>
      <sheetName val="표지_(2)"/>
      <sheetName val="노임"/>
      <sheetName val="목차"/>
      <sheetName val="설계명세서"/>
      <sheetName val="工완성공사율"/>
      <sheetName val="일위대가(계측기설치)"/>
      <sheetName val="대로근거"/>
      <sheetName val="중로근거"/>
      <sheetName val="조내역"/>
      <sheetName val="7.경제성결과"/>
      <sheetName val="지명송금"/>
      <sheetName val="공사노임"/>
      <sheetName val="불출요청"/>
      <sheetName val="단가대비표(SYS)"/>
      <sheetName val="제조노임"/>
      <sheetName val="환율"/>
      <sheetName val="수량산출"/>
      <sheetName val="내역(을)"/>
      <sheetName val="과천MAIN"/>
      <sheetName val="견적조건"/>
      <sheetName val="주경기-오배수"/>
      <sheetName val="MCC제원"/>
      <sheetName val="노무비단가"/>
      <sheetName val="부하(성남)"/>
      <sheetName val="Macro(차단기)"/>
      <sheetName val="DI-ESTI"/>
      <sheetName val="DATASPEC(VT1)"/>
      <sheetName val="자료입력"/>
      <sheetName val="동해title"/>
      <sheetName val="실행내역서 "/>
      <sheetName val="여과지동"/>
      <sheetName val="기초자료"/>
      <sheetName val="일위대가표"/>
      <sheetName val="2000전체분"/>
      <sheetName val="2000년1차"/>
      <sheetName val="74,539,000 (2.22)"/>
      <sheetName val="인건비 "/>
      <sheetName val="DATA"/>
      <sheetName val="총괄"/>
      <sheetName val="약품공급2"/>
      <sheetName val="가설공사비"/>
      <sheetName val="제진기"/>
      <sheetName val="접지수량"/>
      <sheetName val="물가시세"/>
      <sheetName val="노임단가"/>
      <sheetName val="LANGUAGE"/>
      <sheetName val="단위수량"/>
      <sheetName val="가로등"/>
      <sheetName val="L1"/>
      <sheetName val="중기일위대가"/>
      <sheetName val="미드수량"/>
      <sheetName val="WORK"/>
      <sheetName val="날개벽수량표"/>
      <sheetName val="방송(체육관)"/>
      <sheetName val="8.PILE  (돌출)"/>
      <sheetName val="자재"/>
      <sheetName val="설계산출표지"/>
      <sheetName val="데이타"/>
      <sheetName val="HV, LV, CONTROL CABLE"/>
      <sheetName val="전기공사일위대가"/>
      <sheetName val="부하계산서"/>
      <sheetName val="기둥(원형)"/>
      <sheetName val="수배전반 을지"/>
      <sheetName val="터널조도"/>
      <sheetName val="철근단면적"/>
      <sheetName val="설계조건"/>
      <sheetName val="재료값"/>
      <sheetName val="BID"/>
      <sheetName val="Sheet2"/>
      <sheetName val="DATE"/>
      <sheetName val="인건-측정"/>
      <sheetName val="05년"/>
      <sheetName val="suk(mac)"/>
      <sheetName val="표지"/>
      <sheetName val="1.설계기준"/>
      <sheetName val="건축내역"/>
      <sheetName val="노무비"/>
      <sheetName val="설계내역"/>
      <sheetName val="DATA1"/>
      <sheetName val="산출내역서집계표"/>
      <sheetName val="제품정보"/>
      <sheetName val="방송"/>
      <sheetName val="6PILE  (돌출)"/>
      <sheetName val="공사원가계산서"/>
      <sheetName val="공용정보"/>
      <sheetName val="갑지"/>
      <sheetName val="견적을"/>
      <sheetName val="정부노임단가"/>
      <sheetName val="토목주소"/>
      <sheetName val="수출모델별원단위"/>
      <sheetName val="RCSPlan"/>
      <sheetName val="설계명세서(선로)"/>
      <sheetName val=" 내역"/>
      <sheetName val="식재인부"/>
      <sheetName val="기초일위"/>
      <sheetName val="조명일위"/>
      <sheetName val="일반60"/>
      <sheetName val="(A)내역서"/>
      <sheetName val="일위대가목차"/>
      <sheetName val="예가표"/>
      <sheetName val="설변내역서"/>
      <sheetName val="FAX_갑지1"/>
      <sheetName val="견적서_갑지1"/>
      <sheetName val="2_대외공문1"/>
      <sheetName val="빌딩_안내1"/>
      <sheetName val="표지_(2)1"/>
      <sheetName val="을"/>
      <sheetName val="A"/>
      <sheetName val="오억미만"/>
      <sheetName val="wall"/>
      <sheetName val="공통(20-91)"/>
      <sheetName val="통합"/>
      <sheetName val="노단"/>
      <sheetName val="산출근거"/>
      <sheetName val="노임기준"/>
      <sheetName val="IW_LIST"/>
      <sheetName val="FB25JN"/>
      <sheetName val="입찰결과보고"/>
      <sheetName val="조건표"/>
      <sheetName val="산출집계표1"/>
      <sheetName val="우성교간선"/>
      <sheetName val="CODE"/>
      <sheetName val="노임,재료비"/>
      <sheetName val="우수"/>
      <sheetName val="전기일위목록"/>
      <sheetName val="b_balju_cho"/>
      <sheetName val="실행내역서_"/>
      <sheetName val="지급자재내역서"/>
      <sheetName val="설계예산내역서"/>
      <sheetName val="일 위 대 가 표"/>
      <sheetName val="목표세부명세"/>
      <sheetName val="허용전류-IEC DATA"/>
      <sheetName val="단가조사"/>
      <sheetName val="통신내역서"/>
      <sheetName val="공량산출근거서_일위대가"/>
      <sheetName val="입출재고현황 (2)"/>
      <sheetName val="건강보험료"/>
      <sheetName val="고용보험료"/>
      <sheetName val="시중노임"/>
      <sheetName val="품목별 지수"/>
      <sheetName val="연금보험료"/>
      <sheetName val="퇴직공제부금비"/>
      <sheetName val="ilch"/>
      <sheetName val="토공"/>
      <sheetName val="실행간접비용"/>
      <sheetName val="교각계산"/>
      <sheetName val="Sheet6"/>
      <sheetName val="입력"/>
      <sheetName val="자재대"/>
      <sheetName val="SLAB"/>
      <sheetName val="타견적(을)"/>
      <sheetName val="샘플표지"/>
      <sheetName val="노무비산출"/>
      <sheetName val="예산대비"/>
      <sheetName val="INSTR"/>
      <sheetName val="ABUT수량-A1"/>
      <sheetName val="교각(P1)수량"/>
      <sheetName val="남양시작동010313100%"/>
      <sheetName val="0001new"/>
      <sheetName val="M"/>
      <sheetName val="단가"/>
      <sheetName val="별표"/>
      <sheetName val="수량산출서"/>
      <sheetName val="세부내역서"/>
      <sheetName val="Component Description"/>
      <sheetName val="REDUCER"/>
      <sheetName val="WE'T"/>
      <sheetName val="실행철강하도"/>
      <sheetName val="충주"/>
      <sheetName val="내역전기"/>
      <sheetName val="기초자료입력"/>
      <sheetName val="TRE TABLE"/>
      <sheetName val="직접공사비집계표_7"/>
      <sheetName val="공통가설_8"/>
      <sheetName val="판매시설"/>
      <sheetName val="아파트_9"/>
      <sheetName val="주민복지관"/>
      <sheetName val="지하주차장"/>
      <sheetName val="98수문일위"/>
      <sheetName val="터파기및재료"/>
      <sheetName val="조립비"/>
      <sheetName val="7_경제성결과"/>
      <sheetName val="화재_탐지_설비"/>
      <sheetName val="74,539,000_(2_22)"/>
      <sheetName val="인건비_"/>
      <sheetName val="신규일위대가"/>
      <sheetName val="할증 "/>
      <sheetName val="총 원가계산"/>
      <sheetName val="프랜트면허"/>
      <sheetName val="98지급계획"/>
      <sheetName val="인사자료총집계"/>
      <sheetName val="구조물철거타공정이월"/>
      <sheetName val="6동"/>
      <sheetName val="KHEATEX"/>
      <sheetName val="손익분석"/>
      <sheetName val="S058FL01"/>
      <sheetName val="갑지1"/>
      <sheetName val="부하LOAD"/>
      <sheetName val="총괄집계표"/>
      <sheetName val="일위대가목록"/>
      <sheetName val="단가조사서"/>
      <sheetName val="견적서(보문)"/>
      <sheetName val="견적서(광영)"/>
      <sheetName val="XXXXXX"/>
      <sheetName val="POOM_MOTO"/>
      <sheetName val="POOM_MOTO2"/>
      <sheetName val="원가계산"/>
      <sheetName val="공문"/>
      <sheetName val="cross beam"/>
      <sheetName val="연돌일위집계"/>
      <sheetName val="참조"/>
      <sheetName val="케이블류 OLD"/>
      <sheetName val="차액보증"/>
      <sheetName val="월별수입"/>
      <sheetName val="말뚝지지력산정"/>
      <sheetName val="무산소조"/>
      <sheetName val="파일의이용"/>
      <sheetName val="자동제어"/>
      <sheetName val="일위대가양식"/>
      <sheetName val="순환펌프"/>
      <sheetName val="저수조"/>
      <sheetName val="급,배기팬"/>
      <sheetName val="급탕순환펌프"/>
      <sheetName val="MOTOR"/>
      <sheetName val="시중노임단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임피던스-1"/>
      <sheetName val="간선"/>
      <sheetName val="APT"/>
      <sheetName val="도체종-상수표"/>
      <sheetName val="임피던스"/>
      <sheetName val="CABLE SIZE"/>
      <sheetName val="접지"/>
      <sheetName val="수변전"/>
      <sheetName val="허용전류"/>
      <sheetName val="차단기"/>
      <sheetName val="Sheet12"/>
      <sheetName val="Sheet13"/>
      <sheetName val="Sheet14"/>
      <sheetName val="Sheet15"/>
      <sheetName val="Sheet16"/>
    </sheetNames>
    <sheetDataSet>
      <sheetData sheetId="0" refreshError="1"/>
      <sheetData sheetId="1" refreshError="1">
        <row r="2">
          <cell r="W2" t="str">
            <v/>
          </cell>
        </row>
        <row r="3">
          <cell r="W3" t="str">
            <v/>
          </cell>
          <cell r="X3" t="str">
            <v/>
          </cell>
          <cell r="Y3" t="str">
            <v/>
          </cell>
          <cell r="Z3" t="str">
            <v/>
          </cell>
        </row>
        <row r="4">
          <cell r="X4" t="str">
            <v/>
          </cell>
        </row>
        <row r="5">
          <cell r="D5" t="str">
            <v>매입개방</v>
          </cell>
          <cell r="E5" t="str">
            <v>파라보릭</v>
          </cell>
          <cell r="F5" t="str">
            <v>PL 루바</v>
          </cell>
          <cell r="G5" t="str">
            <v>AL 루바</v>
          </cell>
          <cell r="H5" t="str">
            <v>아크릴부</v>
          </cell>
          <cell r="I5" t="str">
            <v>직부ACR</v>
          </cell>
          <cell r="J5" t="str">
            <v>써크라인</v>
          </cell>
          <cell r="K5" t="str">
            <v>D/L</v>
          </cell>
          <cell r="L5" t="str">
            <v>D/L ACR</v>
          </cell>
          <cell r="M5" t="str">
            <v>D/L루바</v>
          </cell>
          <cell r="N5" t="str">
            <v>IL PEND</v>
          </cell>
          <cell r="O5" t="str">
            <v>직부</v>
          </cell>
          <cell r="P5" t="str">
            <v>DIAMOND</v>
          </cell>
          <cell r="Q5" t="str">
            <v>고천정형</v>
          </cell>
          <cell r="R5" t="str">
            <v>HID D/L</v>
          </cell>
          <cell r="S5" t="str">
            <v>HID ACR</v>
          </cell>
          <cell r="T5" t="str">
            <v>HID 루바</v>
          </cell>
          <cell r="U5" t="str">
            <v>FL 방폭</v>
          </cell>
          <cell r="V5" t="str">
            <v>IL 방폭</v>
          </cell>
          <cell r="W5" t="str">
            <v>HID 방폭</v>
          </cell>
          <cell r="X5" t="str">
            <v>FUL D/L</v>
          </cell>
          <cell r="Y5" t="str">
            <v>RACEWAY</v>
          </cell>
          <cell r="Z5" t="str">
            <v>ACR 루바</v>
          </cell>
          <cell r="AA5" t="str">
            <v>프리즘커버</v>
          </cell>
        </row>
        <row r="7">
          <cell r="D7">
            <v>3</v>
          </cell>
          <cell r="E7">
            <v>4</v>
          </cell>
          <cell r="F7">
            <v>5</v>
          </cell>
          <cell r="G7">
            <v>6</v>
          </cell>
          <cell r="H7">
            <v>7</v>
          </cell>
          <cell r="I7">
            <v>8</v>
          </cell>
          <cell r="J7">
            <v>9</v>
          </cell>
          <cell r="K7">
            <v>10</v>
          </cell>
          <cell r="L7">
            <v>11</v>
          </cell>
          <cell r="M7">
            <v>12</v>
          </cell>
          <cell r="N7">
            <v>13</v>
          </cell>
          <cell r="O7">
            <v>14</v>
          </cell>
          <cell r="P7">
            <v>15</v>
          </cell>
          <cell r="Q7">
            <v>16</v>
          </cell>
          <cell r="R7">
            <v>17</v>
          </cell>
          <cell r="S7">
            <v>18</v>
          </cell>
          <cell r="T7">
            <v>19</v>
          </cell>
          <cell r="U7">
            <v>20</v>
          </cell>
          <cell r="V7">
            <v>21</v>
          </cell>
          <cell r="W7">
            <v>22</v>
          </cell>
          <cell r="X7">
            <v>23</v>
          </cell>
          <cell r="Y7">
            <v>24</v>
          </cell>
          <cell r="Z7">
            <v>25</v>
          </cell>
          <cell r="AA7">
            <v>26</v>
          </cell>
        </row>
        <row r="8">
          <cell r="D8">
            <v>0.35</v>
          </cell>
          <cell r="E8">
            <v>0.34</v>
          </cell>
          <cell r="F8">
            <v>0.23</v>
          </cell>
          <cell r="G8">
            <v>0.21</v>
          </cell>
          <cell r="H8">
            <v>0.21</v>
          </cell>
          <cell r="I8">
            <v>0.17</v>
          </cell>
          <cell r="J8">
            <v>0.24</v>
          </cell>
          <cell r="K8">
            <v>0.31</v>
          </cell>
          <cell r="L8">
            <v>0.16</v>
          </cell>
          <cell r="M8">
            <v>0.15</v>
          </cell>
          <cell r="N8">
            <v>0.44</v>
          </cell>
          <cell r="O8">
            <v>0.32</v>
          </cell>
          <cell r="P8">
            <v>0.44</v>
          </cell>
          <cell r="Q8">
            <v>0.5</v>
          </cell>
          <cell r="R8">
            <v>0.38</v>
          </cell>
          <cell r="S8">
            <v>0.17</v>
          </cell>
          <cell r="T8">
            <v>0.15</v>
          </cell>
          <cell r="U8">
            <v>0.44</v>
          </cell>
          <cell r="V8">
            <v>0.19</v>
          </cell>
          <cell r="W8">
            <v>0.19</v>
          </cell>
          <cell r="X8">
            <v>0.31</v>
          </cell>
          <cell r="Y8">
            <v>0.33</v>
          </cell>
          <cell r="Z8">
            <v>0.21</v>
          </cell>
          <cell r="AA8">
            <v>0.32</v>
          </cell>
        </row>
        <row r="9">
          <cell r="D9">
            <v>0.35</v>
          </cell>
          <cell r="E9">
            <v>0.34</v>
          </cell>
          <cell r="F9">
            <v>0.23</v>
          </cell>
          <cell r="G9">
            <v>0.21</v>
          </cell>
          <cell r="H9">
            <v>0.21</v>
          </cell>
          <cell r="I9">
            <v>0.17</v>
          </cell>
          <cell r="J9">
            <v>0.24</v>
          </cell>
          <cell r="K9">
            <v>0.31</v>
          </cell>
          <cell r="L9">
            <v>0.16</v>
          </cell>
          <cell r="M9">
            <v>0.15</v>
          </cell>
          <cell r="N9">
            <v>0.44</v>
          </cell>
          <cell r="O9">
            <v>0.32</v>
          </cell>
          <cell r="P9">
            <v>0.44</v>
          </cell>
          <cell r="Q9">
            <v>0.5</v>
          </cell>
          <cell r="R9">
            <v>0.38</v>
          </cell>
          <cell r="S9">
            <v>0.17</v>
          </cell>
          <cell r="T9">
            <v>0.15</v>
          </cell>
          <cell r="U9">
            <v>0.44</v>
          </cell>
          <cell r="V9">
            <v>0.19</v>
          </cell>
          <cell r="W9">
            <v>0.19</v>
          </cell>
          <cell r="X9">
            <v>0.31</v>
          </cell>
          <cell r="Y9">
            <v>0.33</v>
          </cell>
          <cell r="Z9">
            <v>0.21</v>
          </cell>
          <cell r="AA9">
            <v>0.32</v>
          </cell>
        </row>
        <row r="10">
          <cell r="D10">
            <v>0.43</v>
          </cell>
          <cell r="E10">
            <v>0.43</v>
          </cell>
          <cell r="F10">
            <v>0.27</v>
          </cell>
          <cell r="G10">
            <v>0.25</v>
          </cell>
          <cell r="H10">
            <v>0.26</v>
          </cell>
          <cell r="I10">
            <v>0.21</v>
          </cell>
          <cell r="J10">
            <v>0.28999999999999998</v>
          </cell>
          <cell r="K10">
            <v>0.38</v>
          </cell>
          <cell r="L10">
            <v>0.2</v>
          </cell>
          <cell r="M10">
            <v>0.18</v>
          </cell>
          <cell r="N10">
            <v>0.5</v>
          </cell>
          <cell r="O10">
            <v>0.4</v>
          </cell>
          <cell r="P10">
            <v>0.53</v>
          </cell>
          <cell r="Q10">
            <v>0.56999999999999995</v>
          </cell>
          <cell r="R10">
            <v>0.44</v>
          </cell>
          <cell r="S10">
            <v>0.21</v>
          </cell>
          <cell r="T10">
            <v>0.18</v>
          </cell>
          <cell r="U10">
            <v>0.5</v>
          </cell>
          <cell r="V10">
            <v>0.24</v>
          </cell>
          <cell r="W10">
            <v>0.24</v>
          </cell>
          <cell r="X10">
            <v>0.38</v>
          </cell>
          <cell r="Y10">
            <v>0.41</v>
          </cell>
          <cell r="Z10">
            <v>0.26</v>
          </cell>
          <cell r="AA10">
            <v>0.39</v>
          </cell>
        </row>
        <row r="11">
          <cell r="D11">
            <v>0.49</v>
          </cell>
          <cell r="E11">
            <v>0.49</v>
          </cell>
          <cell r="F11">
            <v>0.3</v>
          </cell>
          <cell r="G11">
            <v>0.28000000000000003</v>
          </cell>
          <cell r="H11">
            <v>0.3</v>
          </cell>
          <cell r="I11">
            <v>0.24</v>
          </cell>
          <cell r="J11">
            <v>0.33</v>
          </cell>
          <cell r="K11">
            <v>0.42</v>
          </cell>
          <cell r="L11">
            <v>0.23</v>
          </cell>
          <cell r="M11">
            <v>0.2</v>
          </cell>
          <cell r="N11">
            <v>0.54</v>
          </cell>
          <cell r="O11">
            <v>0.46</v>
          </cell>
          <cell r="P11">
            <v>0.59</v>
          </cell>
          <cell r="Q11">
            <v>0.62</v>
          </cell>
          <cell r="R11">
            <v>0.48</v>
          </cell>
          <cell r="S11">
            <v>0.24</v>
          </cell>
          <cell r="T11">
            <v>0.2</v>
          </cell>
          <cell r="U11">
            <v>0.54</v>
          </cell>
          <cell r="V11">
            <v>0.28999999999999998</v>
          </cell>
          <cell r="W11">
            <v>0.28999999999999998</v>
          </cell>
          <cell r="X11">
            <v>0.42</v>
          </cell>
          <cell r="Y11">
            <v>0.47</v>
          </cell>
          <cell r="Z11">
            <v>0.3</v>
          </cell>
          <cell r="AA11">
            <v>0.43</v>
          </cell>
        </row>
        <row r="12">
          <cell r="D12">
            <v>0.55000000000000004</v>
          </cell>
          <cell r="E12">
            <v>0.54</v>
          </cell>
          <cell r="F12">
            <v>0.33</v>
          </cell>
          <cell r="G12">
            <v>0.31</v>
          </cell>
          <cell r="H12">
            <v>0.33</v>
          </cell>
          <cell r="I12">
            <v>0.27</v>
          </cell>
          <cell r="J12">
            <v>0.37</v>
          </cell>
          <cell r="K12">
            <v>0.46</v>
          </cell>
          <cell r="L12">
            <v>0.25</v>
          </cell>
          <cell r="M12">
            <v>0.22</v>
          </cell>
          <cell r="N12">
            <v>0.56000000000000005</v>
          </cell>
          <cell r="O12">
            <v>0.52</v>
          </cell>
          <cell r="P12">
            <v>0.64</v>
          </cell>
          <cell r="Q12">
            <v>0.66</v>
          </cell>
          <cell r="R12">
            <v>0.51</v>
          </cell>
          <cell r="S12">
            <v>0.27</v>
          </cell>
          <cell r="T12">
            <v>0.22</v>
          </cell>
          <cell r="U12">
            <v>0.56000000000000005</v>
          </cell>
          <cell r="V12">
            <v>0.33</v>
          </cell>
          <cell r="W12">
            <v>0.33</v>
          </cell>
          <cell r="X12">
            <v>0.46</v>
          </cell>
          <cell r="Y12">
            <v>0.53</v>
          </cell>
          <cell r="Z12">
            <v>0.33</v>
          </cell>
          <cell r="AA12">
            <v>0.47</v>
          </cell>
        </row>
        <row r="13">
          <cell r="D13">
            <v>0.59</v>
          </cell>
          <cell r="E13">
            <v>0.57999999999999996</v>
          </cell>
          <cell r="F13">
            <v>0.34</v>
          </cell>
          <cell r="G13">
            <v>0.33</v>
          </cell>
          <cell r="H13">
            <v>0.35</v>
          </cell>
          <cell r="I13">
            <v>0.28999999999999998</v>
          </cell>
          <cell r="J13">
            <v>0.4</v>
          </cell>
          <cell r="K13">
            <v>0.48</v>
          </cell>
          <cell r="L13">
            <v>0.27</v>
          </cell>
          <cell r="M13">
            <v>0.23</v>
          </cell>
          <cell r="N13">
            <v>0.59</v>
          </cell>
          <cell r="O13">
            <v>0.56000000000000005</v>
          </cell>
          <cell r="P13">
            <v>0.67</v>
          </cell>
          <cell r="Q13">
            <v>0.68</v>
          </cell>
          <cell r="R13">
            <v>0.53</v>
          </cell>
          <cell r="S13">
            <v>0.28999999999999998</v>
          </cell>
          <cell r="T13">
            <v>0.23</v>
          </cell>
          <cell r="U13">
            <v>0.59</v>
          </cell>
          <cell r="V13">
            <v>0.37</v>
          </cell>
          <cell r="W13">
            <v>0.37</v>
          </cell>
          <cell r="X13">
            <v>0.48</v>
          </cell>
          <cell r="Y13">
            <v>0.56999999999999995</v>
          </cell>
          <cell r="Z13">
            <v>0.35</v>
          </cell>
          <cell r="AA13">
            <v>0.5</v>
          </cell>
        </row>
        <row r="14">
          <cell r="D14">
            <v>0.64</v>
          </cell>
          <cell r="E14">
            <v>0.63</v>
          </cell>
          <cell r="F14">
            <v>0.37</v>
          </cell>
          <cell r="G14">
            <v>0.35</v>
          </cell>
          <cell r="H14">
            <v>0.39</v>
          </cell>
          <cell r="I14">
            <v>0.32</v>
          </cell>
          <cell r="J14">
            <v>0.43</v>
          </cell>
          <cell r="K14">
            <v>0.51</v>
          </cell>
          <cell r="L14">
            <v>0.28999999999999998</v>
          </cell>
          <cell r="M14">
            <v>0.25</v>
          </cell>
          <cell r="N14">
            <v>0.61</v>
          </cell>
          <cell r="O14">
            <v>0.62</v>
          </cell>
          <cell r="P14">
            <v>0.72</v>
          </cell>
          <cell r="Q14">
            <v>0.71</v>
          </cell>
          <cell r="R14">
            <v>0.56000000000000005</v>
          </cell>
          <cell r="S14">
            <v>0.32</v>
          </cell>
          <cell r="T14">
            <v>0.25</v>
          </cell>
          <cell r="U14">
            <v>0.61</v>
          </cell>
          <cell r="V14">
            <v>0.41</v>
          </cell>
          <cell r="W14">
            <v>0.41</v>
          </cell>
          <cell r="X14">
            <v>0.51</v>
          </cell>
          <cell r="Y14">
            <v>0.63</v>
          </cell>
          <cell r="Z14">
            <v>0.39</v>
          </cell>
          <cell r="AA14">
            <v>0.54</v>
          </cell>
        </row>
        <row r="15">
          <cell r="D15">
            <v>0.68</v>
          </cell>
          <cell r="E15">
            <v>0.66</v>
          </cell>
          <cell r="F15">
            <v>0.39</v>
          </cell>
          <cell r="G15">
            <v>0.37</v>
          </cell>
          <cell r="H15">
            <v>0.41</v>
          </cell>
          <cell r="I15">
            <v>0.34</v>
          </cell>
          <cell r="J15">
            <v>0.46</v>
          </cell>
          <cell r="K15">
            <v>0.53</v>
          </cell>
          <cell r="L15">
            <v>0.31</v>
          </cell>
          <cell r="M15">
            <v>0.27</v>
          </cell>
          <cell r="N15">
            <v>0.63</v>
          </cell>
          <cell r="O15">
            <v>0.66</v>
          </cell>
          <cell r="P15">
            <v>0.75</v>
          </cell>
          <cell r="Q15">
            <v>0.74</v>
          </cell>
          <cell r="R15">
            <v>0.57999999999999996</v>
          </cell>
          <cell r="S15">
            <v>0.34</v>
          </cell>
          <cell r="T15">
            <v>0.27</v>
          </cell>
          <cell r="U15">
            <v>0.63</v>
          </cell>
          <cell r="V15">
            <v>0.45</v>
          </cell>
          <cell r="W15">
            <v>0.45</v>
          </cell>
          <cell r="X15">
            <v>0.53</v>
          </cell>
          <cell r="Y15">
            <v>0.67</v>
          </cell>
          <cell r="Z15">
            <v>0.41</v>
          </cell>
          <cell r="AA15">
            <v>0.56999999999999995</v>
          </cell>
        </row>
        <row r="16">
          <cell r="D16">
            <v>0.7</v>
          </cell>
          <cell r="E16">
            <v>0.68</v>
          </cell>
          <cell r="F16">
            <v>0.4</v>
          </cell>
          <cell r="G16">
            <v>0.38</v>
          </cell>
          <cell r="H16">
            <v>0.43</v>
          </cell>
          <cell r="I16">
            <v>0.35</v>
          </cell>
          <cell r="J16">
            <v>0.47</v>
          </cell>
          <cell r="K16">
            <v>0.54</v>
          </cell>
          <cell r="L16">
            <v>0.32</v>
          </cell>
          <cell r="M16">
            <v>0.27</v>
          </cell>
          <cell r="N16">
            <v>0.64</v>
          </cell>
          <cell r="O16">
            <v>0.69</v>
          </cell>
          <cell r="P16">
            <v>0.76</v>
          </cell>
          <cell r="Q16">
            <v>0.75</v>
          </cell>
          <cell r="R16">
            <v>0.59</v>
          </cell>
          <cell r="S16">
            <v>0.35</v>
          </cell>
          <cell r="T16">
            <v>0.27</v>
          </cell>
          <cell r="U16">
            <v>0.64</v>
          </cell>
          <cell r="V16">
            <v>0.47</v>
          </cell>
          <cell r="W16">
            <v>0.47</v>
          </cell>
          <cell r="X16">
            <v>0.54</v>
          </cell>
          <cell r="Y16">
            <v>0.75</v>
          </cell>
          <cell r="Z16">
            <v>0.43</v>
          </cell>
          <cell r="AA16">
            <v>0.57999999999999996</v>
          </cell>
        </row>
        <row r="17">
          <cell r="D17">
            <v>0.73</v>
          </cell>
          <cell r="E17">
            <v>0.71</v>
          </cell>
          <cell r="F17">
            <v>0.41</v>
          </cell>
          <cell r="G17">
            <v>0.39</v>
          </cell>
          <cell r="H17">
            <v>0.45</v>
          </cell>
          <cell r="I17">
            <v>0.37</v>
          </cell>
          <cell r="J17">
            <v>0.5</v>
          </cell>
          <cell r="K17">
            <v>0.56000000000000005</v>
          </cell>
          <cell r="L17">
            <v>0.34</v>
          </cell>
          <cell r="M17">
            <v>0.28999999999999998</v>
          </cell>
          <cell r="N17">
            <v>0.65</v>
          </cell>
          <cell r="O17">
            <v>0.74</v>
          </cell>
          <cell r="P17">
            <v>0.79</v>
          </cell>
          <cell r="Q17">
            <v>0.77</v>
          </cell>
          <cell r="R17">
            <v>0.6</v>
          </cell>
          <cell r="S17">
            <v>0.37</v>
          </cell>
          <cell r="T17">
            <v>0.28999999999999998</v>
          </cell>
          <cell r="U17">
            <v>0.65</v>
          </cell>
          <cell r="V17">
            <v>0.5</v>
          </cell>
          <cell r="W17">
            <v>0.5</v>
          </cell>
          <cell r="X17">
            <v>0.56000000000000005</v>
          </cell>
          <cell r="Y17">
            <v>0.78</v>
          </cell>
          <cell r="Z17">
            <v>0.45</v>
          </cell>
          <cell r="AA17">
            <v>0.61</v>
          </cell>
        </row>
        <row r="18">
          <cell r="D18">
            <v>0.75</v>
          </cell>
          <cell r="E18">
            <v>0.72</v>
          </cell>
          <cell r="F18">
            <v>0.42</v>
          </cell>
          <cell r="G18">
            <v>0.4</v>
          </cell>
          <cell r="H18">
            <v>0.46</v>
          </cell>
          <cell r="I18">
            <v>0.39</v>
          </cell>
          <cell r="J18">
            <v>0.51</v>
          </cell>
          <cell r="K18">
            <v>0.56999999999999995</v>
          </cell>
          <cell r="L18">
            <v>0.35</v>
          </cell>
          <cell r="M18">
            <v>0.28999999999999998</v>
          </cell>
          <cell r="N18">
            <v>0.66</v>
          </cell>
          <cell r="O18">
            <v>0.76</v>
          </cell>
          <cell r="P18">
            <v>0.8</v>
          </cell>
          <cell r="Q18">
            <v>0.78</v>
          </cell>
          <cell r="R18">
            <v>0.61</v>
          </cell>
          <cell r="S18">
            <v>0.38</v>
          </cell>
          <cell r="T18">
            <v>0.28999999999999998</v>
          </cell>
          <cell r="U18">
            <v>0.66</v>
          </cell>
          <cell r="V18">
            <v>0.51</v>
          </cell>
          <cell r="W18">
            <v>0.51</v>
          </cell>
          <cell r="X18">
            <v>0.56999999999999995</v>
          </cell>
          <cell r="Y18">
            <v>0.8</v>
          </cell>
          <cell r="Z18">
            <v>0.46</v>
          </cell>
          <cell r="AA18">
            <v>0.62</v>
          </cell>
        </row>
        <row r="19">
          <cell r="D19">
            <v>0.77</v>
          </cell>
          <cell r="E19">
            <v>0.74</v>
          </cell>
          <cell r="F19">
            <v>0.43</v>
          </cell>
          <cell r="G19">
            <v>0.41</v>
          </cell>
          <cell r="H19">
            <v>0.48</v>
          </cell>
          <cell r="I19">
            <v>0.4</v>
          </cell>
          <cell r="J19">
            <v>0.53</v>
          </cell>
          <cell r="K19">
            <v>0.57999999999999996</v>
          </cell>
          <cell r="L19">
            <v>0.36</v>
          </cell>
          <cell r="M19">
            <v>0.3</v>
          </cell>
          <cell r="N19">
            <v>0.67</v>
          </cell>
          <cell r="O19">
            <v>0.79</v>
          </cell>
          <cell r="P19">
            <v>0.82</v>
          </cell>
          <cell r="Q19">
            <v>0.79</v>
          </cell>
          <cell r="R19">
            <v>0.62</v>
          </cell>
          <cell r="S19">
            <v>0.39</v>
          </cell>
          <cell r="T19">
            <v>0.3</v>
          </cell>
          <cell r="U19">
            <v>0.67</v>
          </cell>
          <cell r="V19">
            <v>0.53</v>
          </cell>
          <cell r="W19">
            <v>0.53</v>
          </cell>
          <cell r="X19">
            <v>0.57999999999999996</v>
          </cell>
          <cell r="Y19">
            <v>0.82</v>
          </cell>
          <cell r="Z19">
            <v>0.48</v>
          </cell>
          <cell r="AA19">
            <v>0.64</v>
          </cell>
        </row>
        <row r="20">
          <cell r="D20">
            <v>0.79</v>
          </cell>
          <cell r="E20">
            <v>0.76</v>
          </cell>
          <cell r="F20">
            <v>0.44</v>
          </cell>
          <cell r="G20">
            <v>0.42</v>
          </cell>
          <cell r="H20">
            <v>0.49</v>
          </cell>
          <cell r="I20">
            <v>0.41</v>
          </cell>
          <cell r="J20">
            <v>0.54</v>
          </cell>
          <cell r="K20">
            <v>0.59</v>
          </cell>
          <cell r="L20">
            <v>0.37</v>
          </cell>
          <cell r="M20">
            <v>0.31</v>
          </cell>
          <cell r="N20">
            <v>0.68</v>
          </cell>
          <cell r="O20">
            <v>0.82</v>
          </cell>
          <cell r="P20">
            <v>0.83</v>
          </cell>
          <cell r="Q20">
            <v>0.8</v>
          </cell>
          <cell r="R20">
            <v>0.63</v>
          </cell>
          <cell r="S20">
            <v>0.4</v>
          </cell>
          <cell r="T20">
            <v>0.31</v>
          </cell>
          <cell r="U20">
            <v>0.68</v>
          </cell>
          <cell r="V20">
            <v>0.55000000000000004</v>
          </cell>
          <cell r="W20">
            <v>0.55000000000000004</v>
          </cell>
          <cell r="X20">
            <v>0.59</v>
          </cell>
          <cell r="Y20">
            <v>0.83</v>
          </cell>
          <cell r="Z20">
            <v>0.49</v>
          </cell>
          <cell r="AA20">
            <v>0.65</v>
          </cell>
        </row>
        <row r="21">
          <cell r="D21" t="str">
            <v/>
          </cell>
          <cell r="E21" t="str">
            <v/>
          </cell>
          <cell r="F21" t="str">
            <v/>
          </cell>
        </row>
        <row r="25">
          <cell r="E25" t="str">
            <v>유지율</v>
          </cell>
        </row>
        <row r="27">
          <cell r="E27" t="str">
            <v>TYPE NO</v>
          </cell>
          <cell r="F27" t="str">
            <v>TYPE</v>
          </cell>
          <cell r="G27" t="str">
            <v>유지율</v>
          </cell>
        </row>
        <row r="29">
          <cell r="E29">
            <v>1</v>
          </cell>
          <cell r="F29" t="str">
            <v>PENDANT</v>
          </cell>
          <cell r="G29">
            <v>0.7</v>
          </cell>
        </row>
        <row r="30">
          <cell r="E30">
            <v>2</v>
          </cell>
          <cell r="F30" t="str">
            <v>삼각직부</v>
          </cell>
          <cell r="G30">
            <v>0.7</v>
          </cell>
        </row>
        <row r="31">
          <cell r="E31">
            <v>3</v>
          </cell>
          <cell r="F31" t="str">
            <v>매입개방</v>
          </cell>
          <cell r="G31">
            <v>0.7</v>
          </cell>
        </row>
        <row r="32">
          <cell r="E32">
            <v>4</v>
          </cell>
          <cell r="F32" t="str">
            <v>파라보릭</v>
          </cell>
          <cell r="G32">
            <v>0.7</v>
          </cell>
        </row>
      </sheetData>
      <sheetData sheetId="2" refreshError="1"/>
      <sheetData sheetId="3" refreshError="1"/>
      <sheetData sheetId="4" refreshError="1"/>
      <sheetData sheetId="5" refreshError="1"/>
      <sheetData sheetId="6" refreshError="1"/>
      <sheetData sheetId="7" refreshError="1">
        <row r="2">
          <cell r="B2" t="str">
            <v>배선방식 HLOOKUP TABLE(K1상수)</v>
          </cell>
          <cell r="G2" t="str">
            <v>K2상수  HLOOKUP TABLE</v>
          </cell>
          <cell r="L2" t="str">
            <v>전압 강하율(%)</v>
          </cell>
          <cell r="R2" t="str">
            <v>K3상수  HLOOKUP TABLE</v>
          </cell>
        </row>
        <row r="4">
          <cell r="D4" t="str">
            <v>3ø3W</v>
          </cell>
          <cell r="E4" t="str">
            <v>3ø4W</v>
          </cell>
          <cell r="G4" t="str">
            <v>1ø2W</v>
          </cell>
          <cell r="H4" t="str">
            <v>1ø3W</v>
          </cell>
          <cell r="I4" t="str">
            <v>3ø3W</v>
          </cell>
          <cell r="J4" t="str">
            <v>3ø4W</v>
          </cell>
          <cell r="L4">
            <v>1</v>
          </cell>
          <cell r="M4">
            <v>120</v>
          </cell>
          <cell r="N4">
            <v>200</v>
          </cell>
          <cell r="O4">
            <v>1000</v>
          </cell>
          <cell r="R4" t="str">
            <v>1ø2W</v>
          </cell>
          <cell r="S4" t="str">
            <v>1ø3W</v>
          </cell>
          <cell r="T4" t="str">
            <v>3ø3W</v>
          </cell>
          <cell r="U4" t="str">
            <v>3ø4W</v>
          </cell>
        </row>
        <row r="5">
          <cell r="D5">
            <v>1.7320508075688772</v>
          </cell>
          <cell r="E5">
            <v>1.7320508075688772</v>
          </cell>
          <cell r="G5">
            <v>35.6</v>
          </cell>
          <cell r="H5">
            <v>17.8</v>
          </cell>
          <cell r="I5">
            <v>30.8</v>
          </cell>
          <cell r="J5">
            <v>17.8</v>
          </cell>
          <cell r="L5">
            <v>0.03</v>
          </cell>
          <cell r="M5">
            <v>0.04</v>
          </cell>
          <cell r="N5">
            <v>0.05</v>
          </cell>
          <cell r="O5">
            <v>0.05</v>
          </cell>
          <cell r="R5">
            <v>1</v>
          </cell>
          <cell r="S5">
            <v>2</v>
          </cell>
          <cell r="T5">
            <v>1</v>
          </cell>
          <cell r="U5">
            <v>1.7320508075688772</v>
          </cell>
        </row>
        <row r="7">
          <cell r="X7" t="str">
            <v>케이블 크기</v>
          </cell>
        </row>
        <row r="8">
          <cell r="D8" t="str">
            <v>CV 2C</v>
          </cell>
          <cell r="E8" t="str">
            <v>CV 3C</v>
          </cell>
          <cell r="F8" t="str">
            <v>CV 4C</v>
          </cell>
          <cell r="G8" t="str">
            <v>EV 1C</v>
          </cell>
          <cell r="H8" t="str">
            <v>EV 2C</v>
          </cell>
          <cell r="I8" t="str">
            <v>EV 3C</v>
          </cell>
          <cell r="J8" t="str">
            <v>EV 4C</v>
          </cell>
          <cell r="K8" t="str">
            <v>FR8 1C</v>
          </cell>
          <cell r="L8" t="str">
            <v>FR8 2C</v>
          </cell>
          <cell r="M8" t="str">
            <v>FR8 3C</v>
          </cell>
          <cell r="N8" t="str">
            <v>FR8 4C</v>
          </cell>
          <cell r="O8" t="str">
            <v>IV 1</v>
          </cell>
          <cell r="P8" t="str">
            <v>IV 2</v>
          </cell>
          <cell r="Q8" t="str">
            <v>IV 3</v>
          </cell>
          <cell r="R8" t="str">
            <v>IV 4</v>
          </cell>
          <cell r="S8" t="str">
            <v>HIV 1</v>
          </cell>
          <cell r="T8" t="str">
            <v>HIV 2</v>
          </cell>
          <cell r="U8" t="str">
            <v>HIV 3</v>
          </cell>
          <cell r="V8" t="str">
            <v>HIV 4</v>
          </cell>
          <cell r="X8" t="str">
            <v>DATA</v>
          </cell>
          <cell r="Y8" t="str">
            <v>SISE</v>
          </cell>
        </row>
        <row r="9">
          <cell r="D9">
            <v>2</v>
          </cell>
          <cell r="E9">
            <v>3</v>
          </cell>
          <cell r="F9">
            <v>4</v>
          </cell>
          <cell r="G9">
            <v>5</v>
          </cell>
          <cell r="H9">
            <v>6</v>
          </cell>
          <cell r="I9">
            <v>7</v>
          </cell>
          <cell r="J9">
            <v>8</v>
          </cell>
          <cell r="K9">
            <v>9</v>
          </cell>
          <cell r="L9">
            <v>10</v>
          </cell>
          <cell r="M9">
            <v>11</v>
          </cell>
          <cell r="N9">
            <v>12</v>
          </cell>
          <cell r="O9">
            <v>13</v>
          </cell>
          <cell r="P9">
            <v>14</v>
          </cell>
          <cell r="Q9">
            <v>15</v>
          </cell>
          <cell r="R9">
            <v>16</v>
          </cell>
          <cell r="S9">
            <v>17</v>
          </cell>
          <cell r="T9">
            <v>18</v>
          </cell>
          <cell r="U9">
            <v>19</v>
          </cell>
          <cell r="V9">
            <v>20</v>
          </cell>
          <cell r="X9">
            <v>1</v>
          </cell>
          <cell r="Y9">
            <v>5.5</v>
          </cell>
        </row>
        <row r="10">
          <cell r="D10">
            <v>5.5</v>
          </cell>
          <cell r="E10">
            <v>5.5</v>
          </cell>
          <cell r="F10">
            <v>5.5</v>
          </cell>
          <cell r="G10">
            <v>5.5</v>
          </cell>
          <cell r="H10">
            <v>5.5</v>
          </cell>
          <cell r="I10">
            <v>5.5</v>
          </cell>
          <cell r="J10">
            <v>5.5</v>
          </cell>
          <cell r="K10">
            <v>5.5</v>
          </cell>
          <cell r="L10">
            <v>5.5</v>
          </cell>
          <cell r="M10">
            <v>5.5</v>
          </cell>
          <cell r="N10">
            <v>5.5</v>
          </cell>
          <cell r="O10">
            <v>5.5</v>
          </cell>
          <cell r="P10">
            <v>5.5</v>
          </cell>
          <cell r="Q10">
            <v>5.5</v>
          </cell>
          <cell r="R10">
            <v>5.5</v>
          </cell>
          <cell r="S10">
            <v>5.5</v>
          </cell>
          <cell r="T10">
            <v>5.5</v>
          </cell>
          <cell r="U10">
            <v>5.5</v>
          </cell>
          <cell r="V10">
            <v>5.5</v>
          </cell>
          <cell r="X10">
            <v>5.5</v>
          </cell>
          <cell r="Y10">
            <v>8</v>
          </cell>
        </row>
        <row r="11">
          <cell r="D11">
            <v>5.5</v>
          </cell>
          <cell r="E11">
            <v>5.5</v>
          </cell>
          <cell r="F11">
            <v>5.5</v>
          </cell>
          <cell r="G11">
            <v>5.5</v>
          </cell>
          <cell r="H11">
            <v>5.5</v>
          </cell>
          <cell r="I11">
            <v>5.5</v>
          </cell>
          <cell r="J11">
            <v>5.5</v>
          </cell>
          <cell r="K11">
            <v>5.5</v>
          </cell>
          <cell r="L11">
            <v>5.5</v>
          </cell>
          <cell r="M11">
            <v>5.5</v>
          </cell>
          <cell r="N11">
            <v>5.5</v>
          </cell>
          <cell r="O11">
            <v>5.5</v>
          </cell>
          <cell r="P11">
            <v>5.5</v>
          </cell>
          <cell r="Q11">
            <v>5.5</v>
          </cell>
          <cell r="R11">
            <v>5.5</v>
          </cell>
          <cell r="S11">
            <v>5.5</v>
          </cell>
          <cell r="T11">
            <v>5.5</v>
          </cell>
          <cell r="U11">
            <v>5.5</v>
          </cell>
          <cell r="V11">
            <v>5.5</v>
          </cell>
          <cell r="X11">
            <v>8.0000099999999996</v>
          </cell>
          <cell r="Y11">
            <v>14</v>
          </cell>
        </row>
        <row r="12">
          <cell r="D12">
            <v>5.5</v>
          </cell>
          <cell r="E12">
            <v>5.5</v>
          </cell>
          <cell r="F12">
            <v>5.5</v>
          </cell>
          <cell r="G12">
            <v>5.5</v>
          </cell>
          <cell r="H12">
            <v>5.5</v>
          </cell>
          <cell r="I12">
            <v>5.5</v>
          </cell>
          <cell r="J12">
            <v>5.5</v>
          </cell>
          <cell r="K12">
            <v>5.5</v>
          </cell>
          <cell r="L12">
            <v>5.5</v>
          </cell>
          <cell r="M12">
            <v>5.5</v>
          </cell>
          <cell r="N12">
            <v>5.5</v>
          </cell>
          <cell r="O12">
            <v>5.5</v>
          </cell>
          <cell r="P12">
            <v>5.5</v>
          </cell>
          <cell r="Q12">
            <v>5.5</v>
          </cell>
          <cell r="R12">
            <v>5.5</v>
          </cell>
          <cell r="S12">
            <v>5.5</v>
          </cell>
          <cell r="T12">
            <v>5.5</v>
          </cell>
          <cell r="U12">
            <v>5.5</v>
          </cell>
          <cell r="V12">
            <v>5.5</v>
          </cell>
          <cell r="X12">
            <v>14.0001</v>
          </cell>
          <cell r="Y12">
            <v>22</v>
          </cell>
        </row>
        <row r="13">
          <cell r="D13">
            <v>5.5</v>
          </cell>
          <cell r="E13">
            <v>5.5</v>
          </cell>
          <cell r="F13">
            <v>5.5</v>
          </cell>
          <cell r="G13">
            <v>5.5</v>
          </cell>
          <cell r="H13">
            <v>5.5</v>
          </cell>
          <cell r="I13">
            <v>5.5</v>
          </cell>
          <cell r="J13">
            <v>5.5</v>
          </cell>
          <cell r="K13">
            <v>5.5</v>
          </cell>
          <cell r="L13">
            <v>5.5</v>
          </cell>
          <cell r="M13">
            <v>5.5</v>
          </cell>
          <cell r="N13">
            <v>5.5</v>
          </cell>
          <cell r="O13">
            <v>5.5</v>
          </cell>
          <cell r="P13">
            <v>5.5</v>
          </cell>
          <cell r="Q13">
            <v>5.5</v>
          </cell>
          <cell r="R13">
            <v>5.5</v>
          </cell>
          <cell r="S13">
            <v>5.5</v>
          </cell>
          <cell r="T13">
            <v>5.5</v>
          </cell>
          <cell r="U13">
            <v>5.5</v>
          </cell>
          <cell r="V13">
            <v>5.5</v>
          </cell>
          <cell r="X13">
            <v>22.0001</v>
          </cell>
          <cell r="Y13">
            <v>38</v>
          </cell>
        </row>
        <row r="14">
          <cell r="D14">
            <v>5.5</v>
          </cell>
          <cell r="E14">
            <v>5.5</v>
          </cell>
          <cell r="F14">
            <v>5.5</v>
          </cell>
          <cell r="G14">
            <v>5.5</v>
          </cell>
          <cell r="H14">
            <v>5.5</v>
          </cell>
          <cell r="I14">
            <v>5.5</v>
          </cell>
          <cell r="J14">
            <v>5.5</v>
          </cell>
          <cell r="K14">
            <v>5.5</v>
          </cell>
          <cell r="L14">
            <v>5.5</v>
          </cell>
          <cell r="M14">
            <v>5.5</v>
          </cell>
          <cell r="N14">
            <v>5.5</v>
          </cell>
          <cell r="O14">
            <v>5.5</v>
          </cell>
          <cell r="P14">
            <v>5.5</v>
          </cell>
          <cell r="Q14">
            <v>5.5</v>
          </cell>
          <cell r="R14">
            <v>8</v>
          </cell>
          <cell r="S14">
            <v>5.5</v>
          </cell>
          <cell r="T14">
            <v>5.5</v>
          </cell>
          <cell r="U14">
            <v>5.5</v>
          </cell>
          <cell r="V14">
            <v>8</v>
          </cell>
          <cell r="X14">
            <v>38.000100000000003</v>
          </cell>
          <cell r="Y14">
            <v>60</v>
          </cell>
        </row>
        <row r="15">
          <cell r="D15">
            <v>5.5</v>
          </cell>
          <cell r="E15">
            <v>5.5</v>
          </cell>
          <cell r="F15">
            <v>5.5</v>
          </cell>
          <cell r="G15">
            <v>5.5</v>
          </cell>
          <cell r="H15">
            <v>5.5</v>
          </cell>
          <cell r="I15">
            <v>5.5</v>
          </cell>
          <cell r="J15">
            <v>5.5</v>
          </cell>
          <cell r="K15">
            <v>5.5</v>
          </cell>
          <cell r="L15">
            <v>5.5</v>
          </cell>
          <cell r="M15">
            <v>5.5</v>
          </cell>
          <cell r="N15">
            <v>5.5</v>
          </cell>
          <cell r="O15">
            <v>5.5</v>
          </cell>
          <cell r="P15">
            <v>5.5</v>
          </cell>
          <cell r="Q15">
            <v>5.5</v>
          </cell>
          <cell r="R15">
            <v>8</v>
          </cell>
          <cell r="S15">
            <v>5.5</v>
          </cell>
          <cell r="T15">
            <v>5.5</v>
          </cell>
          <cell r="U15">
            <v>5.5</v>
          </cell>
          <cell r="V15">
            <v>8</v>
          </cell>
          <cell r="X15">
            <v>60.000100000000003</v>
          </cell>
          <cell r="Y15">
            <v>100</v>
          </cell>
        </row>
        <row r="16">
          <cell r="D16">
            <v>5.5</v>
          </cell>
          <cell r="E16">
            <v>5.5</v>
          </cell>
          <cell r="F16">
            <v>5.5</v>
          </cell>
          <cell r="G16">
            <v>5.5</v>
          </cell>
          <cell r="H16">
            <v>5.5</v>
          </cell>
          <cell r="I16">
            <v>8</v>
          </cell>
          <cell r="J16">
            <v>8</v>
          </cell>
          <cell r="K16">
            <v>5.5</v>
          </cell>
          <cell r="L16">
            <v>5.5</v>
          </cell>
          <cell r="M16">
            <v>8</v>
          </cell>
          <cell r="N16">
            <v>8</v>
          </cell>
          <cell r="O16">
            <v>5.5</v>
          </cell>
          <cell r="P16">
            <v>5.5</v>
          </cell>
          <cell r="Q16">
            <v>5.5</v>
          </cell>
          <cell r="R16">
            <v>8</v>
          </cell>
          <cell r="S16">
            <v>5.5</v>
          </cell>
          <cell r="T16">
            <v>5.5</v>
          </cell>
          <cell r="U16">
            <v>5.5</v>
          </cell>
          <cell r="V16">
            <v>8</v>
          </cell>
          <cell r="X16">
            <v>100.0001</v>
          </cell>
          <cell r="Y16">
            <v>150</v>
          </cell>
        </row>
        <row r="17">
          <cell r="D17">
            <v>5.5</v>
          </cell>
          <cell r="E17">
            <v>5.5</v>
          </cell>
          <cell r="F17">
            <v>5.5</v>
          </cell>
          <cell r="G17">
            <v>5.5</v>
          </cell>
          <cell r="H17">
            <v>5.5</v>
          </cell>
          <cell r="I17">
            <v>8</v>
          </cell>
          <cell r="J17">
            <v>8</v>
          </cell>
          <cell r="K17">
            <v>5.5</v>
          </cell>
          <cell r="L17">
            <v>5.5</v>
          </cell>
          <cell r="M17">
            <v>8</v>
          </cell>
          <cell r="N17">
            <v>8</v>
          </cell>
          <cell r="O17">
            <v>8</v>
          </cell>
          <cell r="P17">
            <v>8</v>
          </cell>
          <cell r="Q17">
            <v>8</v>
          </cell>
          <cell r="R17">
            <v>8</v>
          </cell>
          <cell r="S17">
            <v>8</v>
          </cell>
          <cell r="T17">
            <v>8</v>
          </cell>
          <cell r="U17">
            <v>8</v>
          </cell>
          <cell r="V17">
            <v>8</v>
          </cell>
          <cell r="X17">
            <v>150.0001</v>
          </cell>
          <cell r="Y17">
            <v>200</v>
          </cell>
        </row>
        <row r="18">
          <cell r="D18">
            <v>5.5</v>
          </cell>
          <cell r="E18">
            <v>5.5</v>
          </cell>
          <cell r="F18">
            <v>5.5</v>
          </cell>
          <cell r="G18">
            <v>5.5</v>
          </cell>
          <cell r="H18">
            <v>5.5</v>
          </cell>
          <cell r="I18">
            <v>8</v>
          </cell>
          <cell r="J18">
            <v>8</v>
          </cell>
          <cell r="K18">
            <v>5.5</v>
          </cell>
          <cell r="L18">
            <v>5.5</v>
          </cell>
          <cell r="M18">
            <v>8</v>
          </cell>
          <cell r="N18">
            <v>8</v>
          </cell>
          <cell r="O18">
            <v>8</v>
          </cell>
          <cell r="P18">
            <v>8</v>
          </cell>
          <cell r="Q18">
            <v>8</v>
          </cell>
          <cell r="R18">
            <v>8</v>
          </cell>
          <cell r="S18">
            <v>8</v>
          </cell>
          <cell r="T18">
            <v>8</v>
          </cell>
          <cell r="U18">
            <v>8</v>
          </cell>
          <cell r="V18">
            <v>8</v>
          </cell>
          <cell r="X18">
            <v>200.00001</v>
          </cell>
          <cell r="Y18">
            <v>250</v>
          </cell>
        </row>
        <row r="19">
          <cell r="D19">
            <v>5.5</v>
          </cell>
          <cell r="E19">
            <v>8</v>
          </cell>
          <cell r="F19">
            <v>8</v>
          </cell>
          <cell r="G19">
            <v>5.5</v>
          </cell>
          <cell r="H19">
            <v>5.5</v>
          </cell>
          <cell r="I19">
            <v>8</v>
          </cell>
          <cell r="J19">
            <v>8</v>
          </cell>
          <cell r="K19">
            <v>5.5</v>
          </cell>
          <cell r="L19">
            <v>5.5</v>
          </cell>
          <cell r="M19">
            <v>8</v>
          </cell>
          <cell r="N19">
            <v>8</v>
          </cell>
          <cell r="O19">
            <v>8</v>
          </cell>
          <cell r="P19">
            <v>8</v>
          </cell>
          <cell r="Q19">
            <v>8</v>
          </cell>
          <cell r="R19">
            <v>14</v>
          </cell>
          <cell r="S19">
            <v>8</v>
          </cell>
          <cell r="T19">
            <v>8</v>
          </cell>
          <cell r="U19">
            <v>8</v>
          </cell>
          <cell r="V19">
            <v>14</v>
          </cell>
          <cell r="X19">
            <v>250.00001</v>
          </cell>
          <cell r="Y19">
            <v>325</v>
          </cell>
        </row>
        <row r="20">
          <cell r="D20">
            <v>5.5</v>
          </cell>
          <cell r="E20">
            <v>8</v>
          </cell>
          <cell r="F20">
            <v>8</v>
          </cell>
          <cell r="G20">
            <v>5.5</v>
          </cell>
          <cell r="H20">
            <v>5.5</v>
          </cell>
          <cell r="I20">
            <v>8</v>
          </cell>
          <cell r="J20">
            <v>8</v>
          </cell>
          <cell r="K20">
            <v>5.5</v>
          </cell>
          <cell r="L20">
            <v>5.5</v>
          </cell>
          <cell r="M20">
            <v>8</v>
          </cell>
          <cell r="N20">
            <v>8</v>
          </cell>
          <cell r="O20">
            <v>8</v>
          </cell>
          <cell r="P20">
            <v>8</v>
          </cell>
          <cell r="Q20">
            <v>8</v>
          </cell>
          <cell r="R20">
            <v>14</v>
          </cell>
          <cell r="S20">
            <v>8</v>
          </cell>
          <cell r="T20">
            <v>8</v>
          </cell>
          <cell r="U20">
            <v>8</v>
          </cell>
          <cell r="V20">
            <v>14</v>
          </cell>
          <cell r="X20">
            <v>325.00009999999997</v>
          </cell>
          <cell r="Y20" t="str">
            <v>200x2</v>
          </cell>
        </row>
        <row r="21">
          <cell r="D21">
            <v>5.5</v>
          </cell>
          <cell r="E21">
            <v>8</v>
          </cell>
          <cell r="F21">
            <v>8</v>
          </cell>
          <cell r="G21">
            <v>5.5</v>
          </cell>
          <cell r="H21">
            <v>8</v>
          </cell>
          <cell r="I21">
            <v>8</v>
          </cell>
          <cell r="J21">
            <v>8</v>
          </cell>
          <cell r="K21">
            <v>5.5</v>
          </cell>
          <cell r="L21">
            <v>8</v>
          </cell>
          <cell r="M21">
            <v>8</v>
          </cell>
          <cell r="N21">
            <v>8</v>
          </cell>
          <cell r="O21">
            <v>14</v>
          </cell>
          <cell r="P21">
            <v>14</v>
          </cell>
          <cell r="Q21">
            <v>14</v>
          </cell>
          <cell r="R21">
            <v>14</v>
          </cell>
          <cell r="S21">
            <v>14</v>
          </cell>
          <cell r="T21">
            <v>14</v>
          </cell>
          <cell r="U21">
            <v>14</v>
          </cell>
          <cell r="V21">
            <v>14</v>
          </cell>
          <cell r="X21">
            <v>400.00009999999997</v>
          </cell>
          <cell r="Y21" t="str">
            <v>250x2</v>
          </cell>
        </row>
        <row r="22">
          <cell r="D22">
            <v>5.5</v>
          </cell>
          <cell r="E22">
            <v>8</v>
          </cell>
          <cell r="F22">
            <v>8</v>
          </cell>
          <cell r="G22">
            <v>5.5</v>
          </cell>
          <cell r="H22">
            <v>8</v>
          </cell>
          <cell r="I22">
            <v>14</v>
          </cell>
          <cell r="J22">
            <v>14</v>
          </cell>
          <cell r="K22">
            <v>5.5</v>
          </cell>
          <cell r="L22">
            <v>8</v>
          </cell>
          <cell r="M22">
            <v>14</v>
          </cell>
          <cell r="N22">
            <v>14</v>
          </cell>
          <cell r="O22">
            <v>14</v>
          </cell>
          <cell r="P22">
            <v>14</v>
          </cell>
          <cell r="Q22">
            <v>14</v>
          </cell>
          <cell r="R22">
            <v>14</v>
          </cell>
          <cell r="S22">
            <v>14</v>
          </cell>
          <cell r="T22">
            <v>14</v>
          </cell>
          <cell r="U22">
            <v>14</v>
          </cell>
          <cell r="V22">
            <v>14</v>
          </cell>
          <cell r="X22">
            <v>500.00009999999997</v>
          </cell>
          <cell r="Y22" t="str">
            <v>325x2</v>
          </cell>
        </row>
        <row r="23">
          <cell r="D23">
            <v>5.5</v>
          </cell>
          <cell r="E23">
            <v>8</v>
          </cell>
          <cell r="F23">
            <v>8</v>
          </cell>
          <cell r="G23">
            <v>5.5</v>
          </cell>
          <cell r="H23">
            <v>8</v>
          </cell>
          <cell r="I23">
            <v>14</v>
          </cell>
          <cell r="J23">
            <v>14</v>
          </cell>
          <cell r="K23">
            <v>5.5</v>
          </cell>
          <cell r="L23">
            <v>8</v>
          </cell>
          <cell r="M23">
            <v>14</v>
          </cell>
          <cell r="N23">
            <v>14</v>
          </cell>
          <cell r="O23">
            <v>14</v>
          </cell>
          <cell r="P23">
            <v>14</v>
          </cell>
          <cell r="Q23">
            <v>14</v>
          </cell>
          <cell r="R23">
            <v>14</v>
          </cell>
          <cell r="S23">
            <v>14</v>
          </cell>
          <cell r="T23">
            <v>14</v>
          </cell>
          <cell r="U23">
            <v>14</v>
          </cell>
          <cell r="V23">
            <v>14</v>
          </cell>
          <cell r="X23">
            <v>750.00009999999997</v>
          </cell>
          <cell r="Y23" t="str">
            <v>자료없음</v>
          </cell>
        </row>
        <row r="24">
          <cell r="D24">
            <v>5.5</v>
          </cell>
          <cell r="E24">
            <v>8</v>
          </cell>
          <cell r="F24">
            <v>8</v>
          </cell>
          <cell r="G24">
            <v>5.5</v>
          </cell>
          <cell r="H24">
            <v>8</v>
          </cell>
          <cell r="I24">
            <v>14</v>
          </cell>
          <cell r="J24">
            <v>14</v>
          </cell>
          <cell r="K24">
            <v>5.5</v>
          </cell>
          <cell r="L24">
            <v>8</v>
          </cell>
          <cell r="M24">
            <v>14</v>
          </cell>
          <cell r="N24">
            <v>14</v>
          </cell>
          <cell r="O24">
            <v>14</v>
          </cell>
          <cell r="P24">
            <v>14</v>
          </cell>
          <cell r="Q24">
            <v>14</v>
          </cell>
          <cell r="R24">
            <v>14</v>
          </cell>
          <cell r="S24">
            <v>14</v>
          </cell>
          <cell r="T24">
            <v>14</v>
          </cell>
          <cell r="U24">
            <v>14</v>
          </cell>
          <cell r="V24">
            <v>14</v>
          </cell>
          <cell r="X24">
            <v>1000</v>
          </cell>
          <cell r="Y24" t="str">
            <v>자료없음</v>
          </cell>
        </row>
        <row r="25">
          <cell r="D25">
            <v>8</v>
          </cell>
          <cell r="E25">
            <v>8</v>
          </cell>
          <cell r="F25">
            <v>8</v>
          </cell>
          <cell r="G25">
            <v>5.5</v>
          </cell>
          <cell r="H25">
            <v>8</v>
          </cell>
          <cell r="I25">
            <v>14</v>
          </cell>
          <cell r="J25">
            <v>14</v>
          </cell>
          <cell r="K25">
            <v>5.5</v>
          </cell>
          <cell r="L25">
            <v>8</v>
          </cell>
          <cell r="M25">
            <v>14</v>
          </cell>
          <cell r="N25">
            <v>14</v>
          </cell>
          <cell r="O25">
            <v>14</v>
          </cell>
          <cell r="P25">
            <v>14</v>
          </cell>
          <cell r="Q25">
            <v>14</v>
          </cell>
          <cell r="R25">
            <v>14</v>
          </cell>
          <cell r="S25">
            <v>14</v>
          </cell>
          <cell r="T25">
            <v>14</v>
          </cell>
          <cell r="U25">
            <v>14</v>
          </cell>
          <cell r="V25">
            <v>14</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이토변실(A3-LINE)"/>
      <sheetName val="단면 (2)"/>
      <sheetName val="설계가"/>
      <sheetName val="한강운반비"/>
      <sheetName val="포장면적산출"/>
      <sheetName val="횡배수관집현황(2공구)"/>
      <sheetName val="DATA"/>
      <sheetName val="데이타"/>
      <sheetName val="#REF"/>
      <sheetName val="터널조도"/>
      <sheetName val="보안등"/>
      <sheetName val="노무비"/>
      <sheetName val="98NS-N"/>
      <sheetName val="산출근거"/>
      <sheetName val="type-F"/>
      <sheetName val="Sheet1 (2)"/>
      <sheetName val="N賃率-職"/>
      <sheetName val="우수공"/>
      <sheetName val="차액보증"/>
      <sheetName val="포장공자재집계표"/>
      <sheetName val="당초"/>
      <sheetName val="t형"/>
      <sheetName val="노임목록"/>
      <sheetName val="일위목록"/>
      <sheetName val="자재목록"/>
      <sheetName val="중기목록"/>
      <sheetName val="Sheet1"/>
      <sheetName val="수량산출"/>
      <sheetName val="노견단위수량"/>
      <sheetName val="중산교"/>
      <sheetName val="토공집계"/>
      <sheetName val="자재단가표"/>
      <sheetName val="일위대가"/>
      <sheetName val="tggwan(mac)"/>
      <sheetName val="wing"/>
      <sheetName val="DATE"/>
      <sheetName val="단위수량"/>
      <sheetName val="맨홀조서"/>
      <sheetName val="공사비"/>
      <sheetName val="하수급견적대비"/>
      <sheetName val="공사설계"/>
      <sheetName val="단가산출서"/>
      <sheetName val="몰탈재료산출"/>
      <sheetName val="6공구(당초)"/>
      <sheetName val="집계표"/>
      <sheetName val="설비내역서"/>
      <sheetName val="건축내역서"/>
      <sheetName val="전기내역서"/>
      <sheetName val="BSD (2)"/>
      <sheetName val="가도공"/>
      <sheetName val="준검 내역서"/>
      <sheetName val="토공계산서(부체도로)"/>
      <sheetName val="COPING"/>
      <sheetName val="입찰안"/>
      <sheetName val="웅진교-S2"/>
      <sheetName val="기초공"/>
      <sheetName val="기둥(원형)"/>
      <sheetName val="터파기및재료"/>
      <sheetName val="설계조건"/>
      <sheetName val="수목표준대가"/>
      <sheetName val="규준틀"/>
      <sheetName val="산출"/>
      <sheetName val="교각1"/>
      <sheetName val="토지조서"/>
      <sheetName val="J直材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ITEM"/>
      <sheetName val="대가목록"/>
      <sheetName val="정부노임단가"/>
      <sheetName val="건축내역"/>
      <sheetName val="WORK"/>
      <sheetName val="일위목록"/>
      <sheetName val="전압강하계산"/>
      <sheetName val="요율"/>
      <sheetName val="건설내역"/>
      <sheetName val="가시설(TYPE-A)"/>
      <sheetName val="1호맨홀가감수량"/>
      <sheetName val="1-1평균터파기고(1)"/>
      <sheetName val="1호맨홀수량산출"/>
      <sheetName val="Y-WORK"/>
      <sheetName val="일위대가-1"/>
      <sheetName val="월선수금"/>
      <sheetName val="시중노임단가"/>
      <sheetName val="2F 회의실견적(5_14 일대)"/>
      <sheetName val="일위대가"/>
      <sheetName val="일위대가목록"/>
      <sheetName val="단가산출"/>
      <sheetName val="ilch"/>
      <sheetName val="집계표"/>
      <sheetName val="데이타"/>
      <sheetName val="노임"/>
      <sheetName val="Sheet1"/>
      <sheetName val="을 2"/>
      <sheetName val="을 1"/>
      <sheetName val="DATA(BAC)"/>
      <sheetName val="XXXXXX"/>
      <sheetName val="TABLE"/>
      <sheetName val="설계조건"/>
      <sheetName val="__"/>
      <sheetName val="단가대비표"/>
      <sheetName val="9GNG운반"/>
      <sheetName val="포장절단"/>
      <sheetName val="내역서"/>
      <sheetName val="차액보증"/>
      <sheetName val="약품공급2"/>
      <sheetName val="약품설비"/>
      <sheetName val="일위대가(가설)"/>
      <sheetName val="산출내역서집계표"/>
      <sheetName val="4차원가계산서"/>
      <sheetName val="내역"/>
      <sheetName val="공비대비"/>
      <sheetName val="토목"/>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row r="25">
          <cell r="I25">
            <v>18629</v>
          </cell>
          <cell r="J25">
            <v>6892</v>
          </cell>
          <cell r="K25">
            <v>2311</v>
          </cell>
        </row>
      </sheetData>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대가 "/>
      <sheetName val="대비"/>
      <sheetName val="단-원산"/>
      <sheetName val="단-천우"/>
      <sheetName val="단-조은"/>
      <sheetName val="MOTOR"/>
      <sheetName val="2F 회의실견적(5_14 일대)"/>
      <sheetName val="102역사"/>
      <sheetName val="조도계산서 (도서)"/>
      <sheetName val="MACRO(MCC)"/>
      <sheetName val="ITEM"/>
      <sheetName val="중기일위대가"/>
      <sheetName val="DATA"/>
      <sheetName val="WORK"/>
      <sheetName val="내역"/>
      <sheetName val="대공종"/>
      <sheetName val="단가산출"/>
      <sheetName val="전기일위목록"/>
      <sheetName val="요율"/>
      <sheetName val="견적대비 견적서"/>
      <sheetName val="wall"/>
      <sheetName val="인건비"/>
      <sheetName val="Sheet1"/>
      <sheetName val="일위대가목록"/>
      <sheetName val="사전공사"/>
      <sheetName val="품셈기준"/>
      <sheetName val="__MAIN"/>
      <sheetName val="단가산출1"/>
      <sheetName val="#REF"/>
      <sheetName val="정부노임단가"/>
      <sheetName val="일반공사"/>
      <sheetName val="225-5"/>
      <sheetName val="발전기계산서"/>
      <sheetName val="Y-WORK"/>
      <sheetName val="1"/>
      <sheetName val="통합"/>
      <sheetName val="을"/>
      <sheetName val="수량산출"/>
      <sheetName val="설직재-1"/>
      <sheetName val="부안변전"/>
      <sheetName val="Macro1"/>
      <sheetName val="표지 (2)"/>
      <sheetName val="날개벽수량표"/>
      <sheetName val="부하_성남_"/>
      <sheetName val="방송노임"/>
      <sheetName val="안정검토(온1)"/>
      <sheetName val="ⴭⴭⴭⴭ"/>
      <sheetName val="BID"/>
      <sheetName val="L_RPTA05_목록"/>
      <sheetName val="본체"/>
      <sheetName val="giathanh1"/>
      <sheetName val="노임단가"/>
      <sheetName val="펌프장수량산출(토)"/>
      <sheetName val="3련 BOX"/>
      <sheetName val="입력DATA"/>
      <sheetName val="바닥판"/>
      <sheetName val="금액내역서"/>
      <sheetName val="빌딩 안내"/>
      <sheetName val="98지급계획"/>
      <sheetName val="Total"/>
      <sheetName val="일위대가"/>
      <sheetName val="명세서"/>
      <sheetName val="설계조건"/>
      <sheetName val="하수급견적대비"/>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Sheet17"/>
      <sheetName val="INPUT"/>
      <sheetName val="중산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부하_성남_"/>
      <sheetName val="공통(20-91)"/>
      <sheetName val="부하LOAD"/>
      <sheetName val="VXXXXX"/>
      <sheetName val="갑지"/>
      <sheetName val="원가도공 (3)"/>
      <sheetName val="원가도공 (2)"/>
      <sheetName val="지급자재"/>
      <sheetName val="수배전원가"/>
      <sheetName val="수배전반"/>
      <sheetName val="수배전단가"/>
      <sheetName val="등기구내역"/>
      <sheetName val="발전기집계"/>
      <sheetName val="집계표"/>
      <sheetName val="내역서"/>
      <sheetName val="분전반일위대가"/>
      <sheetName val="일위대가 "/>
      <sheetName val="인공산출서"/>
      <sheetName val="수량산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LOPCALC"/>
      <sheetName val="조도계산서 (도서)"/>
      <sheetName val="인허가수행 Schedule"/>
      <sheetName val="노임단가"/>
      <sheetName val="요율"/>
      <sheetName val="Sheet2"/>
      <sheetName val="BID"/>
      <sheetName val="외천교"/>
      <sheetName val="부하계산서"/>
      <sheetName val="MOTOR"/>
      <sheetName val="바닥판"/>
      <sheetName val="목차"/>
      <sheetName val="예산내역서"/>
      <sheetName val="설계예산서"/>
      <sheetName val="가설건물"/>
      <sheetName val="관리사무소"/>
      <sheetName val="적용단위길이"/>
      <sheetName val="산출2-기기동력"/>
      <sheetName val="소비자가"/>
      <sheetName val="#REF"/>
      <sheetName val="DATA"/>
      <sheetName val="조명율표"/>
      <sheetName val="데이타"/>
      <sheetName val="자재테이블"/>
      <sheetName val="전차선로 물량표"/>
      <sheetName val="list"/>
      <sheetName val="기타유틸리티설비"/>
      <sheetName val="1"/>
      <sheetName val="BSD (2)"/>
      <sheetName val="7.1유효폭"/>
      <sheetName val="SUNGNAM1"/>
      <sheetName val="토목변경"/>
      <sheetName val="단가정보"/>
      <sheetName val="INPUT DATA"/>
      <sheetName val="CSTSUM"/>
      <sheetName val="TRE TABLE"/>
      <sheetName val="BQ"/>
      <sheetName val="J直材4"/>
      <sheetName val="Sheet17"/>
      <sheetName val="전력구구조물산근"/>
      <sheetName val="결선list"/>
      <sheetName val="정렬"/>
      <sheetName val="설계조건"/>
      <sheetName val="품셈기준"/>
      <sheetName val="WORK"/>
      <sheetName val="L-type"/>
      <sheetName val="L_RPTA05_목록"/>
      <sheetName val="정부노임단가"/>
      <sheetName val="전기실및집수정"/>
      <sheetName val="ⴭⴭⴭⴭ"/>
      <sheetName val="3련 BOX"/>
      <sheetName val="발신정보"/>
      <sheetName val="일위대가내역"/>
      <sheetName val="cost"/>
      <sheetName val="여흥"/>
      <sheetName val="원가"/>
      <sheetName val="한강운반비"/>
      <sheetName val="자재"/>
      <sheetName val="금긋기 및 절단"/>
      <sheetName val="단가대비표 (3)"/>
      <sheetName val="일위대가"/>
      <sheetName val="U-TYPE(1)"/>
      <sheetName val="c_balju"/>
      <sheetName val="중기사용료"/>
      <sheetName val="토공및부대2차"/>
      <sheetName val="인건비"/>
      <sheetName val="산출내역서집계표"/>
      <sheetName val="1공구(을)"/>
      <sheetName val="품목납기"/>
      <sheetName val="Macro1"/>
      <sheetName val="Macro2"/>
      <sheetName val="주간기성"/>
      <sheetName val="적용토목"/>
      <sheetName val="자재단가"/>
      <sheetName val="wall"/>
      <sheetName val="단중표"/>
      <sheetName val="MACRO(MCC)"/>
      <sheetName val="주형"/>
      <sheetName val="96작생능"/>
      <sheetName val="ABUT수량-A1"/>
      <sheetName val="오산갈곳"/>
      <sheetName val="표지 (2)"/>
      <sheetName val="입찰안"/>
      <sheetName val="001"/>
      <sheetName val="1.설계조건"/>
      <sheetName val="수량산출서"/>
      <sheetName val="토사(PE)"/>
      <sheetName val="3BL공동구 수량"/>
      <sheetName val="CRF"/>
      <sheetName val="횡배수관단위수량"/>
      <sheetName val="환율"/>
      <sheetName val="제잡비계산"/>
      <sheetName val="식재총괄"/>
      <sheetName val="시설물총괄"/>
      <sheetName val="건축총괄"/>
      <sheetName val="식재"/>
      <sheetName val="Sheet3"/>
      <sheetName val="품의서"/>
      <sheetName val="안정검토"/>
      <sheetName val="위치조서"/>
      <sheetName val="공정표"/>
      <sheetName val="부대내역"/>
      <sheetName val="GTG TR PIT"/>
      <sheetName val="현장지지물물량"/>
      <sheetName val="FOOTING단면력"/>
      <sheetName val="노무비"/>
      <sheetName val="수질정화시설"/>
      <sheetName val="맨홀토공수량"/>
      <sheetName val="소요자재"/>
      <sheetName val="공사원가계산서"/>
      <sheetName val="총괄"/>
      <sheetName val="부안변전"/>
      <sheetName val="Code"/>
      <sheetName val="Import"/>
      <sheetName val="ITEM"/>
      <sheetName val="MEXICO-C"/>
      <sheetName val="교각계산"/>
      <sheetName val="원가계산서"/>
      <sheetName val="인건-측정"/>
      <sheetName val="예정공정표"/>
      <sheetName val="총계"/>
      <sheetName val="중기일위대가"/>
      <sheetName val="타공종이기"/>
      <sheetName val="공사비집계"/>
      <sheetName val="첨부"/>
      <sheetName val="Proposal"/>
      <sheetName val="입력DATA"/>
      <sheetName val="단"/>
      <sheetName val="내역"/>
      <sheetName val="공사비예산서(토목분)"/>
      <sheetName val="조도계산서 _도서_"/>
      <sheetName val="CalcuSheet"/>
      <sheetName val="조명율데이타"/>
      <sheetName val="노임"/>
      <sheetName val="다이꾸"/>
      <sheetName val="발전기계산서"/>
      <sheetName val="환율-LIBOR"/>
      <sheetName val="49단가"/>
      <sheetName val="부대대비"/>
      <sheetName val="냉연집계"/>
      <sheetName val="guard(mac)"/>
      <sheetName val="전기일위대가"/>
      <sheetName val="금액내역서"/>
      <sheetName val="차액보증"/>
      <sheetName val="내역표지"/>
      <sheetName val="날개벽수량표"/>
      <sheetName val="양식"/>
      <sheetName val="일반공사"/>
      <sheetName val="TABLE"/>
      <sheetName val="견적시담(송포2공구)"/>
      <sheetName val="방배동내역(리라)"/>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BSD_(2)"/>
      <sheetName val="전차선로_물량표"/>
      <sheetName val="단가대비표_(3)"/>
      <sheetName val="산#2-1_(2)"/>
      <sheetName val="FEXS"/>
      <sheetName val="횡배위치"/>
      <sheetName val="ilch"/>
      <sheetName val="추가및 공제(방파제)"/>
      <sheetName val="HRSG SMALL07220"/>
      <sheetName val="토적계산"/>
      <sheetName val="기초대가"/>
      <sheetName val="Param"/>
      <sheetName val="참조"/>
      <sheetName val="기자재비"/>
      <sheetName val="일위대가목록"/>
      <sheetName val="실행품의서"/>
      <sheetName val="W-현원가"/>
      <sheetName val="보차도경계석"/>
      <sheetName val="Y-WORK"/>
      <sheetName val="포장공"/>
      <sheetName val="EQUIP LIST"/>
      <sheetName val="목록"/>
      <sheetName val="mesc"/>
      <sheetName val="cable-data"/>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직공비"/>
      <sheetName val="Sheet1 (2)"/>
      <sheetName val="COVER"/>
      <sheetName val="1.우편집중내역서"/>
      <sheetName val="처리단락"/>
      <sheetName val="LD"/>
      <sheetName val="약전닥트"/>
      <sheetName val="건축부하"/>
      <sheetName val="일지-H"/>
      <sheetName val="FA설치명세"/>
      <sheetName val="김포IO"/>
      <sheetName val="배수관공"/>
      <sheetName val="철거산출근거"/>
      <sheetName val="SILICATE"/>
      <sheetName val="일위대가(계측기설치)"/>
      <sheetName val="주식"/>
      <sheetName val="경비"/>
      <sheetName val="CALCULATION"/>
      <sheetName val="원형1호맨홀토공수량"/>
      <sheetName val="단위중량"/>
      <sheetName val="INPUT_DATA"/>
      <sheetName val="TRE_TABLE"/>
      <sheetName val="금긋기_및_절단"/>
      <sheetName val="3련_BOX"/>
      <sheetName val="1_설계조건"/>
      <sheetName val="표지_(2)"/>
      <sheetName val="3BL공동구_수량"/>
      <sheetName val="기성집계"/>
      <sheetName val="내역서1"/>
      <sheetName val="자단"/>
      <sheetName val="hvac(제어동)"/>
      <sheetName val="배관BM(일반)"/>
      <sheetName val="효율&amp;역율"/>
      <sheetName val="BEND LOSS"/>
      <sheetName val="프랜트면허"/>
      <sheetName val="토목주소"/>
      <sheetName val="Total"/>
      <sheetName val="분뇨"/>
      <sheetName val="GTG_TR_PIT"/>
      <sheetName val="조도계산서__도서_"/>
      <sheetName val="123"/>
      <sheetName val="Oper Amount"/>
      <sheetName val="토공"/>
      <sheetName val="D-3503"/>
      <sheetName val="L형옹벽측구"/>
      <sheetName val="CNC810M"/>
      <sheetName val="지진시"/>
      <sheetName val="현황산출서"/>
      <sheetName val="철근단면적"/>
      <sheetName val="SRC-B3U2"/>
      <sheetName val="CC16-내역서"/>
      <sheetName val="일위대가표"/>
      <sheetName val="방음벽기초(H=4m)"/>
      <sheetName val="변화치수"/>
      <sheetName val="터파기및재료"/>
      <sheetName val="당초"/>
      <sheetName val="FB25JN"/>
      <sheetName val="간선"/>
      <sheetName val="말뚝지지력산정"/>
      <sheetName val="Sheet1"/>
      <sheetName val="1차변경내역"/>
      <sheetName val="도"/>
      <sheetName val="b_balju_cho"/>
      <sheetName val="단가조사표"/>
      <sheetName val="일위대가(원본)"/>
      <sheetName val="횡배수관집현황(2공구)"/>
      <sheetName val="Sheet13"/>
      <sheetName val="Sheet14"/>
      <sheetName val="발전기"/>
      <sheetName val="4.4 해변조명 3 산출"/>
      <sheetName val="3.2 갓바위1 산출서"/>
      <sheetName val="3.4 갓바위2 산출서"/>
      <sheetName val="단가비교표"/>
      <sheetName val="1.2 시민의탑 투광조명-집계"/>
      <sheetName val="일위대가집계표"/>
      <sheetName val="일위대가목차"/>
      <sheetName val="내역서 "/>
      <sheetName val="총괄표"/>
      <sheetName val="설직재-1"/>
      <sheetName val="TYPE1"/>
      <sheetName val="철근량"/>
      <sheetName val="단가조사"/>
      <sheetName val="공통비"/>
      <sheetName val="N賃率-職"/>
      <sheetName val="경산"/>
      <sheetName val="접속도로1"/>
      <sheetName val="횡날개수집"/>
      <sheetName val="단면가정"/>
      <sheetName val="부재력정리"/>
      <sheetName val="조경일람"/>
      <sheetName val="RE9604"/>
      <sheetName val="옹벽기초자료"/>
      <sheetName val="자재일람"/>
      <sheetName val="안정검토(온1)"/>
      <sheetName val="A포공위"/>
      <sheetName val="금액"/>
      <sheetName val="토공사"/>
      <sheetName val="giathanh1"/>
      <sheetName val="K"/>
      <sheetName val="CAL"/>
      <sheetName val="가시설(TYPE-A)"/>
      <sheetName val="1호맨홀가감수량"/>
      <sheetName val="1-1평균터파기고(1)"/>
      <sheetName val="1호맨홀수량산출"/>
      <sheetName val="PIPE"/>
      <sheetName val="대로근거"/>
      <sheetName val="을 2"/>
      <sheetName val="ÀÎÇã°¡¼öÇà_Schedule"/>
      <sheetName val="7_1À¯È¿Æø"/>
      <sheetName val="¿ø°¡µµ°ø_(3)"/>
      <sheetName val="¿ø°¡µµ°ø_(2)"/>
      <sheetName val="ÀÏÀ§´ë°¡_"/>
      <sheetName val="³ë¹«ºñÁ¶Á¤_(%)"/>
      <sheetName val="³»¿ª¼­_(2)"/>
      <sheetName val="101¹æ¼Û±âÃÊ_"/>
      <sheetName val="102ÀÚÅ½±âÃÊ_"/>
      <sheetName val="³»¿ª¼­_(»ó°¡)"/>
      <sheetName val="ºÐÀü¹ÝÀÏÀ§´ë°¡_(»ó°¡)"/>
      <sheetName val="ÀÏÀ§´ë°¡__(»ó°¡)"/>
      <sheetName val="ÀÎ°ø»êÃâ¼­_(»ó°¡)"/>
      <sheetName val="¼ö·®»êÃâ_(»ó°¡)"/>
      <sheetName val="´Ü°¡Á¶»ç¼­_(»ó°¡)"/>
      <sheetName val="Á¶µµ°è»ê¼­_(µµ¼­)"/>
      <sheetName val="영업소실적"/>
      <sheetName val="방송(체육관)"/>
      <sheetName val="조건표"/>
      <sheetName val="자재단가비교표"/>
      <sheetName val="교각1"/>
      <sheetName val="견적대비표"/>
      <sheetName val="plan&amp;section of foundation"/>
      <sheetName val="O-단가조사서"/>
      <sheetName val="일위대가표(DEEP)"/>
      <sheetName val="LINE_LIST"/>
      <sheetName val="세금자료"/>
      <sheetName val="SUMMARY"/>
      <sheetName val="Currency Rate"/>
      <sheetName val="??(??)"/>
      <sheetName val="부대tu"/>
      <sheetName val="M3산출"/>
      <sheetName val="조명시설"/>
      <sheetName val="DATE"/>
      <sheetName val="____"/>
      <sheetName val="MW-BM"/>
      <sheetName val="보안등"/>
      <sheetName val="일위대가(가설)"/>
      <sheetName val="설계명세서"/>
      <sheetName val="9GNG운반"/>
      <sheetName val="4-3 보온 기본물량집계"/>
      <sheetName val="총괄집계표"/>
      <sheetName val="단가입력창"/>
      <sheetName val="공종단가표 "/>
      <sheetName val="종배수관(신)"/>
      <sheetName val="물가시세"/>
      <sheetName val="감가상각"/>
      <sheetName val="전기"/>
      <sheetName val="K1자재(3차등)"/>
      <sheetName val="역T형교대(말뚝기초)"/>
      <sheetName val="OZ049E"/>
      <sheetName val="개소별수량산출"/>
      <sheetName val="설명서"/>
      <sheetName val="자재대"/>
      <sheetName val="표지1"/>
      <sheetName val="일위대가총괄표"/>
      <sheetName val="단가산출총괄표"/>
      <sheetName val="J형측구단위수량"/>
      <sheetName val="직노"/>
      <sheetName val="두앙"/>
      <sheetName val="2"/>
      <sheetName val="토공정보"/>
      <sheetName val="건축기성"/>
      <sheetName val="토목검측서"/>
      <sheetName val="Sheet4"/>
      <sheetName val="작성방법"/>
      <sheetName val="2선재"/>
      <sheetName val="Man Power"/>
      <sheetName val="INPUT"/>
      <sheetName val="card1"/>
      <sheetName val="Ⅴ-2.공종별내역"/>
      <sheetName val="단면 (2)"/>
      <sheetName val="집계표(육상)"/>
      <sheetName val="적용기준"/>
      <sheetName val="수량집계표M1"/>
      <sheetName val="수량산출 M1"/>
      <sheetName val="02 SLAB"/>
      <sheetName val="05 BOX"/>
      <sheetName val="토공A"/>
      <sheetName val="수목표준대가"/>
      <sheetName val="소각장스케줄"/>
      <sheetName val="세목별"/>
      <sheetName val="특수기호강도거푸집"/>
      <sheetName val="종배수관면벽신"/>
      <sheetName val="Macro(전선)"/>
      <sheetName val="지수조정율(총괄)"/>
      <sheetName val="명단"/>
      <sheetName val="2000년1차"/>
      <sheetName val="2000전체분"/>
      <sheetName val="Process"/>
      <sheetName val="기기리스트"/>
      <sheetName val="공종별집계표"/>
      <sheetName val="공종별내역서"/>
      <sheetName val="공사설정"/>
      <sheetName val="코드표"/>
      <sheetName val="안성방향(시점)"/>
      <sheetName val="단가산출1"/>
      <sheetName val="단가 및 재료비"/>
      <sheetName val="집계"/>
      <sheetName val="재료비"/>
      <sheetName val="보건노"/>
      <sheetName val="기본일위"/>
      <sheetName val="가공비"/>
      <sheetName val="LCS-SEAT"/>
      <sheetName val="공용시설내역"/>
      <sheetName val="원가도공_(3)1"/>
      <sheetName val="원가도공_(2)1"/>
      <sheetName val="일위대가_1"/>
      <sheetName val="노무비조정_(%)1"/>
      <sheetName val="내역서_(2)1"/>
      <sheetName val="101방송기초_1"/>
      <sheetName val="102자탐기초_1"/>
      <sheetName val="내역서_(상가)1"/>
      <sheetName val="분전반일위대가_(상가)1"/>
      <sheetName val="일위대가__(상가)1"/>
      <sheetName val="인공산출서_(상가)1"/>
      <sheetName val="수량산출_(상가)1"/>
      <sheetName val="단가조사서_(상가)1"/>
      <sheetName val="인허가수행_Schedule1"/>
      <sheetName val="조도계산서_(도서)1"/>
      <sheetName val="7_1유효폭1"/>
      <sheetName val="전차선로_물량표1"/>
      <sheetName val="BSD_(2)1"/>
      <sheetName val="단가대비표_(3)1"/>
      <sheetName val="추가및_공제(방파제)"/>
      <sheetName val="산#2-1_(2)1"/>
      <sheetName val="_견적서"/>
      <sheetName val="HRSG_SMALL07220"/>
      <sheetName val="Sheet1_(2)"/>
      <sheetName val="1_우편집중내역서"/>
      <sheetName val="EQUIP_LIST"/>
      <sheetName val="원가도공_(3)2"/>
      <sheetName val="원가도공_(2)2"/>
      <sheetName val="일위대가_2"/>
      <sheetName val="노무비조정_(%)2"/>
      <sheetName val="내역서_(2)2"/>
      <sheetName val="101방송기초_2"/>
      <sheetName val="102자탐기초_2"/>
      <sheetName val="내역서_(상가)2"/>
      <sheetName val="분전반일위대가_(상가)2"/>
      <sheetName val="일위대가__(상가)2"/>
      <sheetName val="인공산출서_(상가)2"/>
      <sheetName val="수량산출_(상가)2"/>
      <sheetName val="단가조사서_(상가)2"/>
      <sheetName val="인허가수행_Schedule2"/>
      <sheetName val="조도계산서_(도서)2"/>
      <sheetName val="7_1유효폭2"/>
      <sheetName val="3련_BOX1"/>
      <sheetName val="전차선로_물량표2"/>
      <sheetName val="BSD_(2)2"/>
      <sheetName val="INPUT_DATA1"/>
      <sheetName val="TRE_TABLE1"/>
      <sheetName val="금긋기_및_절단1"/>
      <sheetName val="1_설계조건1"/>
      <sheetName val="표지_(2)1"/>
      <sheetName val="단가대비표_(3)2"/>
      <sheetName val="3BL공동구_수량1"/>
      <sheetName val="GTG_TR_PIT1"/>
      <sheetName val="조도계산서__도서_1"/>
      <sheetName val="추가및_공제(방파제)1"/>
      <sheetName val="산#2-1_(2)2"/>
      <sheetName val="_견적서1"/>
      <sheetName val="ÀÎÇã°¡¼öÇà_Schedule1"/>
      <sheetName val="7_1À¯È¿Æø1"/>
      <sheetName val="¿ø°¡µµ°ø_(3)1"/>
      <sheetName val="¿ø°¡µµ°ø_(2)1"/>
      <sheetName val="ÀÏÀ§´ë°¡_1"/>
      <sheetName val="³ë¹«ºñÁ¶Á¤_(%)1"/>
      <sheetName val="³»¿ª¼­_(2)1"/>
      <sheetName val="101¹æ¼Û±âÃÊ_1"/>
      <sheetName val="102ÀÚÅ½±âÃÊ_1"/>
      <sheetName val="³»¿ª¼­_(»ó°¡)1"/>
      <sheetName val="ºÐÀü¹ÝÀÏÀ§´ë°¡_(»ó°¡)1"/>
      <sheetName val="ÀÏÀ§´ë°¡__(»ó°¡)1"/>
      <sheetName val="ÀÎ°ø»êÃâ¼­_(»ó°¡)1"/>
      <sheetName val="¼ö·®»êÃâ_(»ó°¡)1"/>
      <sheetName val="´Ü°¡Á¶»ç¼­_(»ó°¡)1"/>
      <sheetName val="Á¶µµ°è»ê¼­_(µµ¼­)1"/>
      <sheetName val="SG"/>
      <sheetName val="102역사"/>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부하계산서"/>
      <sheetName val="철거산출근거"/>
      <sheetName val="LOPCALC"/>
      <sheetName val="표지"/>
      <sheetName val="집계표"/>
      <sheetName val="내역서"/>
      <sheetName val="코드집"/>
      <sheetName val="노임단가 "/>
      <sheetName val="Sh1"/>
      <sheetName val="일대내역"/>
      <sheetName val="Y-WORK"/>
      <sheetName val="일위대가(계측기설치)"/>
      <sheetName val="수량산출"/>
      <sheetName val="조도계산서 (도서)"/>
      <sheetName val="CABLE"/>
      <sheetName val="CABLE (2)"/>
      <sheetName val="부하LOAD"/>
      <sheetName val="MOTOR"/>
      <sheetName val="토사(PE)"/>
      <sheetName val="중기사용료"/>
      <sheetName val="BID"/>
      <sheetName val="직노"/>
      <sheetName val="cost"/>
      <sheetName val="11.자재단가"/>
      <sheetName val="말뚝물량"/>
      <sheetName val="상암꺼다(1공구)"/>
      <sheetName val="대조표(0108)"/>
      <sheetName val="ITEM"/>
      <sheetName val="Sheet1"/>
      <sheetName val="CA지입"/>
      <sheetName val="물가시세"/>
      <sheetName val="노임단가"/>
      <sheetName val="2공구수량"/>
      <sheetName val="FOOTING단면력"/>
      <sheetName val="입찰안"/>
      <sheetName val="JUCK"/>
      <sheetName val="일위대가목차"/>
      <sheetName val="노무비"/>
      <sheetName val="인수공규격"/>
      <sheetName val="sw1"/>
      <sheetName val="NOMUBI"/>
      <sheetName val="변압기 및 발전기 용량"/>
      <sheetName val="TABLE"/>
      <sheetName val="기본일위"/>
      <sheetName val="세계1(DATA)"/>
      <sheetName val="부하(성남)"/>
      <sheetName val="설계조건"/>
      <sheetName val="CTEMCOST"/>
      <sheetName val="SHEET2"/>
      <sheetName val="표지 (2)"/>
      <sheetName val="단가(1)"/>
      <sheetName val="자재단가"/>
      <sheetName val="전력구구조물산근"/>
      <sheetName val="Macro1"/>
      <sheetName val="인건비"/>
      <sheetName val="W-현원가"/>
      <sheetName val="첨부"/>
      <sheetName val="견적을지"/>
      <sheetName val="3련 BOX"/>
      <sheetName val="단가조사"/>
      <sheetName val="전선 및 전선관"/>
      <sheetName val="1.설계조건"/>
      <sheetName val="총괄표"/>
      <sheetName val="대로근거"/>
      <sheetName val="중로근거"/>
      <sheetName val="DWG-CAB-I"/>
      <sheetName val="내역서비교"/>
      <sheetName val="말뚝지지력산정"/>
      <sheetName val="data"/>
      <sheetName val="WORK"/>
      <sheetName val="참조"/>
      <sheetName val="Macro2"/>
      <sheetName val="001"/>
      <sheetName val="공통(20-91)"/>
      <sheetName val="Sheet17"/>
      <sheetName val="중기일위대가"/>
      <sheetName val="연령현황"/>
      <sheetName val="U-TYPE(1)"/>
      <sheetName val="일위대가"/>
      <sheetName val="방송(체육관)"/>
      <sheetName val="사급자재(1단계)"/>
      <sheetName val="토공A"/>
      <sheetName val="수질정화시설"/>
      <sheetName val="일위(설)"/>
      <sheetName val="전기산출"/>
      <sheetName val="차액보증"/>
      <sheetName val="2F 회의실견적(5_14 일대)"/>
      <sheetName val="을"/>
      <sheetName val="96작생능"/>
      <sheetName val="약품공급2"/>
      <sheetName val="내역"/>
      <sheetName val="일위집계"/>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갑지"/>
      <sheetName val="공사원가계산"/>
      <sheetName val="내역서"/>
      <sheetName val="공량"/>
      <sheetName val="일위대가 "/>
      <sheetName val="가격조사서"/>
      <sheetName val="수량집계"/>
      <sheetName val="2공구수량"/>
      <sheetName val="기초산출"/>
      <sheetName val="원가계산"/>
      <sheetName val="이전비"/>
      <sheetName val="집계"/>
      <sheetName val="수량산출"/>
      <sheetName val="WORK"/>
    </sheetNames>
    <sheetDataSet>
      <sheetData sheetId="0"/>
      <sheetData sheetId="1" refreshError="1"/>
      <sheetData sheetId="2"/>
      <sheetData sheetId="3"/>
      <sheetData sheetId="4"/>
      <sheetData sheetId="5"/>
      <sheetData sheetId="6"/>
      <sheetData sheetId="7" refreshError="1">
        <row r="677">
          <cell r="A677" t="str">
            <v>수   량   산   출   서</v>
          </cell>
          <cell r="B677" t="str">
            <v>수   량   산   출   서</v>
          </cell>
        </row>
        <row r="678">
          <cell r="A678" t="str">
            <v>2공구 가로등설비 (LP-B14)</v>
          </cell>
          <cell r="B678" t="str">
            <v>2공구 가로등설비 (LP-B14)</v>
          </cell>
          <cell r="E678" t="str">
            <v>NO</v>
          </cell>
          <cell r="F678">
            <v>17</v>
          </cell>
        </row>
        <row r="679">
          <cell r="A679" t="str">
            <v>품   명규   격</v>
          </cell>
          <cell r="B679" t="str">
            <v>품   명</v>
          </cell>
          <cell r="C679" t="str">
            <v>규   격</v>
          </cell>
          <cell r="D679" t="str">
            <v>단  위</v>
          </cell>
          <cell r="E679" t="str">
            <v>산    출    내    용</v>
          </cell>
          <cell r="F679" t="str">
            <v>비  고</v>
          </cell>
        </row>
        <row r="680">
          <cell r="A680" t="str">
            <v/>
          </cell>
        </row>
        <row r="681">
          <cell r="A681" t="str">
            <v>배관PE 42C</v>
          </cell>
          <cell r="B681" t="str">
            <v>배관</v>
          </cell>
          <cell r="C681" t="str">
            <v>PE 42C</v>
          </cell>
          <cell r="D681" t="str">
            <v>M</v>
          </cell>
          <cell r="E681" t="str">
            <v>인입 = 50</v>
          </cell>
          <cell r="F681">
            <v>50</v>
          </cell>
        </row>
        <row r="682">
          <cell r="A682" t="str">
            <v>배관PE 36C</v>
          </cell>
          <cell r="B682" t="str">
            <v>배관</v>
          </cell>
          <cell r="C682" t="str">
            <v>PE 36C</v>
          </cell>
          <cell r="D682" t="str">
            <v>M</v>
          </cell>
          <cell r="E682" t="str">
            <v>CD = (30*2)</v>
          </cell>
          <cell r="F682">
            <v>60</v>
          </cell>
        </row>
        <row r="683">
          <cell r="A683" t="str">
            <v>배관PE 28C</v>
          </cell>
          <cell r="B683" t="str">
            <v>배관</v>
          </cell>
          <cell r="C683" t="str">
            <v>PE 28C</v>
          </cell>
          <cell r="D683" t="str">
            <v>M</v>
          </cell>
          <cell r="E683" t="str">
            <v>AB = (30*8), CD = (30*11), 횡단 = 30</v>
          </cell>
          <cell r="F683">
            <v>600</v>
          </cell>
        </row>
        <row r="684">
          <cell r="A684" t="str">
            <v>배선600V CV/1C 60㎟</v>
          </cell>
          <cell r="B684" t="str">
            <v>배선</v>
          </cell>
          <cell r="C684" t="str">
            <v>600V CV/1C 60㎟</v>
          </cell>
          <cell r="D684" t="str">
            <v>M</v>
          </cell>
          <cell r="E684" t="str">
            <v>인입 = (50+1+1)*2</v>
          </cell>
          <cell r="F684">
            <v>104</v>
          </cell>
        </row>
        <row r="685">
          <cell r="A685" t="str">
            <v>배선600V CV/1C 14㎟</v>
          </cell>
          <cell r="B685" t="str">
            <v>배선</v>
          </cell>
          <cell r="C685" t="str">
            <v>600V CV/1C 14㎟</v>
          </cell>
          <cell r="D685" t="str">
            <v>M</v>
          </cell>
          <cell r="E685" t="str">
            <v>AB = ((1.5+(15+1)+2)*2)</v>
          </cell>
          <cell r="F685">
            <v>39</v>
          </cell>
        </row>
        <row r="686">
          <cell r="A686" t="str">
            <v>배선600V CV/1C 8㎟</v>
          </cell>
          <cell r="B686" t="str">
            <v>배선</v>
          </cell>
          <cell r="C686" t="str">
            <v>600V CV/1C 8㎟</v>
          </cell>
          <cell r="D686" t="str">
            <v>M</v>
          </cell>
          <cell r="E686" t="str">
            <v>CD = ((1.5+(15*1)+2)*2)</v>
          </cell>
          <cell r="F686">
            <v>37</v>
          </cell>
        </row>
        <row r="687">
          <cell r="A687" t="str">
            <v>배선600V CV/1C 5.5㎟</v>
          </cell>
          <cell r="B687" t="str">
            <v>배선</v>
          </cell>
          <cell r="C687" t="str">
            <v>600V CV/1C 5.5㎟</v>
          </cell>
          <cell r="D687" t="str">
            <v>M</v>
          </cell>
          <cell r="E687" t="str">
            <v>AB = ((1.5+(60*6)+(30+40)+9)*2), CD = (((1.5*6)+(60*14)+15+21)*2)</v>
          </cell>
          <cell r="F687">
            <v>2651</v>
          </cell>
        </row>
        <row r="688">
          <cell r="A688" t="str">
            <v>가로등주 케이블600V CV/2C 3.5㎟</v>
          </cell>
          <cell r="B688" t="str">
            <v>가로등주 케이블</v>
          </cell>
          <cell r="C688" t="str">
            <v>600V CV/2C 3.5㎟</v>
          </cell>
          <cell r="D688" t="str">
            <v>M</v>
          </cell>
          <cell r="E688" t="str">
            <v>A,B,C,D = (9+2.8)*(4+4+9+8)</v>
          </cell>
          <cell r="F688">
            <v>295</v>
          </cell>
        </row>
        <row r="689">
          <cell r="A689" t="str">
            <v>가로등주9M x 2.8M x 1등용</v>
          </cell>
          <cell r="B689" t="str">
            <v>가로등주</v>
          </cell>
          <cell r="C689" t="str">
            <v>9M x 2.8M x 1등용</v>
          </cell>
          <cell r="D689" t="str">
            <v>본</v>
          </cell>
          <cell r="E689" t="str">
            <v>AB = 4+4. CD = 9+8</v>
          </cell>
          <cell r="F689">
            <v>25</v>
          </cell>
        </row>
        <row r="690">
          <cell r="A690" t="str">
            <v>가로등 기초400 x 800 x 1100</v>
          </cell>
          <cell r="B690" t="str">
            <v>가로등 기초</v>
          </cell>
          <cell r="C690" t="str">
            <v>400 x 800 x 1100</v>
          </cell>
          <cell r="D690" t="str">
            <v>개소</v>
          </cell>
          <cell r="E690" t="str">
            <v>AB = 4+4. CD = 9+8</v>
          </cell>
          <cell r="F690">
            <v>25</v>
          </cell>
        </row>
        <row r="691">
          <cell r="A691" t="str">
            <v>램프NH 250W</v>
          </cell>
          <cell r="B691" t="str">
            <v>램프</v>
          </cell>
          <cell r="C691" t="str">
            <v>NH 250W</v>
          </cell>
          <cell r="D691" t="str">
            <v>EA</v>
          </cell>
          <cell r="E691" t="str">
            <v>AB = 4+4. CD = 9+8</v>
          </cell>
          <cell r="F691">
            <v>25</v>
          </cell>
        </row>
        <row r="692">
          <cell r="A692" t="str">
            <v>안정기NH 250W</v>
          </cell>
          <cell r="B692" t="str">
            <v>안정기</v>
          </cell>
          <cell r="C692" t="str">
            <v>NH 250W</v>
          </cell>
          <cell r="D692" t="str">
            <v>EA</v>
          </cell>
          <cell r="E692" t="str">
            <v>AB = 4+4. CD = 9+8</v>
          </cell>
          <cell r="F692">
            <v>25</v>
          </cell>
        </row>
        <row r="693">
          <cell r="A693" t="str">
            <v>누전차단기2P 15A(방습형)</v>
          </cell>
          <cell r="B693" t="str">
            <v>누전차단기</v>
          </cell>
          <cell r="C693" t="str">
            <v>2P 15A(방습형)</v>
          </cell>
          <cell r="D693" t="str">
            <v>EA</v>
          </cell>
          <cell r="E693" t="str">
            <v>AB = 4+4. CD = 9+8</v>
          </cell>
          <cell r="F693">
            <v>25</v>
          </cell>
        </row>
        <row r="694">
          <cell r="A694" t="str">
            <v>등기구세종로형</v>
          </cell>
          <cell r="B694" t="str">
            <v>등기구</v>
          </cell>
          <cell r="C694" t="str">
            <v>세종로형</v>
          </cell>
          <cell r="D694" t="str">
            <v>EA</v>
          </cell>
          <cell r="E694" t="str">
            <v>AB = 4+4. CD = 9+8</v>
          </cell>
          <cell r="F694">
            <v>25</v>
          </cell>
        </row>
        <row r="695">
          <cell r="A695" t="str">
            <v>단자대4P 60A</v>
          </cell>
          <cell r="B695" t="str">
            <v>단자대</v>
          </cell>
          <cell r="C695" t="str">
            <v>4P 60A</v>
          </cell>
          <cell r="D695" t="str">
            <v>EA</v>
          </cell>
          <cell r="E695" t="str">
            <v>AB = 4+4. CD = 9+8</v>
          </cell>
          <cell r="F695">
            <v>25</v>
          </cell>
        </row>
        <row r="696">
          <cell r="A696" t="str">
            <v>가로등 표찰고휘도</v>
          </cell>
          <cell r="B696" t="str">
            <v>가로등 표찰</v>
          </cell>
          <cell r="C696" t="str">
            <v>고휘도</v>
          </cell>
          <cell r="D696" t="str">
            <v>EA</v>
          </cell>
          <cell r="E696" t="str">
            <v>AB = 4+4. CD = 9+8</v>
          </cell>
          <cell r="F696">
            <v>25</v>
          </cell>
        </row>
        <row r="697">
          <cell r="A697" t="str">
            <v>가로등 베이스카바-</v>
          </cell>
          <cell r="B697" t="str">
            <v>가로등 베이스카바</v>
          </cell>
          <cell r="C697" t="str">
            <v>-</v>
          </cell>
          <cell r="D697" t="str">
            <v>EA</v>
          </cell>
          <cell r="E697" t="str">
            <v>AB = 4+4. CD = 9+8</v>
          </cell>
          <cell r="F697">
            <v>25</v>
          </cell>
        </row>
        <row r="698">
          <cell r="A698" t="str">
            <v>압착단자60㎟</v>
          </cell>
          <cell r="B698" t="str">
            <v>압착단자</v>
          </cell>
          <cell r="C698" t="str">
            <v>60㎟</v>
          </cell>
          <cell r="D698" t="str">
            <v>EA</v>
          </cell>
          <cell r="E698" t="str">
            <v>인입 = (2*2)</v>
          </cell>
          <cell r="F698">
            <v>4</v>
          </cell>
        </row>
        <row r="699">
          <cell r="A699" t="str">
            <v>압착단자14㎟</v>
          </cell>
          <cell r="B699" t="str">
            <v>압착단자</v>
          </cell>
          <cell r="C699" t="str">
            <v>14㎟</v>
          </cell>
          <cell r="D699" t="str">
            <v>EA</v>
          </cell>
          <cell r="E699" t="str">
            <v>AB = (2*2*2)</v>
          </cell>
          <cell r="F699">
            <v>8</v>
          </cell>
        </row>
        <row r="700">
          <cell r="A700" t="str">
            <v>압착단자8㎟</v>
          </cell>
          <cell r="B700" t="str">
            <v>압착단자</v>
          </cell>
          <cell r="C700" t="str">
            <v>8㎟</v>
          </cell>
          <cell r="D700" t="str">
            <v>EA</v>
          </cell>
          <cell r="E700" t="str">
            <v>CD = (2*2*2)</v>
          </cell>
          <cell r="F700">
            <v>8</v>
          </cell>
        </row>
        <row r="701">
          <cell r="A701" t="str">
            <v>압착단자5.5㎟</v>
          </cell>
          <cell r="B701" t="str">
            <v>압착단자</v>
          </cell>
          <cell r="C701" t="str">
            <v>5.5㎟</v>
          </cell>
          <cell r="D701" t="str">
            <v>EA</v>
          </cell>
          <cell r="E701" t="str">
            <v>AB = (9*2*2), CD = (21*2*2)</v>
          </cell>
          <cell r="F701">
            <v>120</v>
          </cell>
        </row>
        <row r="702">
          <cell r="A702" t="str">
            <v/>
          </cell>
        </row>
        <row r="703">
          <cell r="A703" t="str">
            <v>수   량   산   출   서</v>
          </cell>
          <cell r="B703" t="str">
            <v>수   량   산   출   서</v>
          </cell>
        </row>
        <row r="704">
          <cell r="A704" t="str">
            <v>2공구 가로등설비 (LP-B14)</v>
          </cell>
          <cell r="B704" t="str">
            <v>2공구 가로등설비 (LP-B14)</v>
          </cell>
          <cell r="E704" t="str">
            <v>NO</v>
          </cell>
          <cell r="F704">
            <v>18</v>
          </cell>
        </row>
        <row r="705">
          <cell r="A705" t="str">
            <v>품   명규   격</v>
          </cell>
          <cell r="B705" t="str">
            <v>품   명</v>
          </cell>
          <cell r="C705" t="str">
            <v>규   격</v>
          </cell>
          <cell r="D705" t="str">
            <v>단  위</v>
          </cell>
          <cell r="E705" t="str">
            <v>산    출    내    용</v>
          </cell>
          <cell r="F705" t="str">
            <v>비  고</v>
          </cell>
        </row>
        <row r="706">
          <cell r="A706" t="str">
            <v/>
          </cell>
        </row>
        <row r="707">
          <cell r="A707" t="str">
            <v>터파기0.6M</v>
          </cell>
          <cell r="B707" t="str">
            <v>터파기</v>
          </cell>
          <cell r="C707" t="str">
            <v>0.6M</v>
          </cell>
          <cell r="D707" t="str">
            <v>M</v>
          </cell>
          <cell r="E707" t="str">
            <v>A,B = (30*10), CD = (30*11)</v>
          </cell>
          <cell r="F707">
            <v>630</v>
          </cell>
        </row>
        <row r="708">
          <cell r="A708" t="str">
            <v>터파기1.2M</v>
          </cell>
          <cell r="B708" t="str">
            <v>터파기</v>
          </cell>
          <cell r="C708" t="str">
            <v>1.2M</v>
          </cell>
          <cell r="D708" t="str">
            <v>M</v>
          </cell>
          <cell r="E708" t="str">
            <v>C,D = 30</v>
          </cell>
          <cell r="F708">
            <v>30</v>
          </cell>
        </row>
        <row r="709">
          <cell r="A709" t="str">
            <v>가로등 분전반620 x 360 x 1000</v>
          </cell>
          <cell r="B709" t="str">
            <v>가로등 분전반</v>
          </cell>
          <cell r="C709" t="str">
            <v>620 x 360 x 1000</v>
          </cell>
          <cell r="D709" t="str">
            <v>면</v>
          </cell>
          <cell r="E709">
            <v>1</v>
          </cell>
          <cell r="F709">
            <v>1</v>
          </cell>
        </row>
        <row r="710">
          <cell r="A710" t="str">
            <v>분전반 기초400 x 800 x 900</v>
          </cell>
          <cell r="B710" t="str">
            <v>분전반 기초</v>
          </cell>
          <cell r="C710" t="str">
            <v>400 x 800 x 900</v>
          </cell>
          <cell r="D710" t="str">
            <v>개소</v>
          </cell>
          <cell r="E710" t="str">
            <v>1   (NO.5번 기초산출 참조)</v>
          </cell>
          <cell r="F710">
            <v>1</v>
          </cell>
        </row>
        <row r="711">
          <cell r="A711" t="str">
            <v>핸드홀600 x 600 x 1000</v>
          </cell>
          <cell r="B711" t="str">
            <v>핸드홀</v>
          </cell>
          <cell r="C711" t="str">
            <v>600 x 600 x 1000</v>
          </cell>
          <cell r="D711" t="str">
            <v>개소</v>
          </cell>
          <cell r="E711" t="str">
            <v>(2+2)-(NO.3번 기초산출 참조)</v>
          </cell>
          <cell r="F711">
            <v>4</v>
          </cell>
        </row>
        <row r="712">
          <cell r="A712" t="str">
            <v/>
          </cell>
        </row>
        <row r="713">
          <cell r="A713" t="str">
            <v/>
          </cell>
        </row>
        <row r="714">
          <cell r="A714" t="str">
            <v/>
          </cell>
        </row>
        <row r="715">
          <cell r="A715" t="str">
            <v/>
          </cell>
        </row>
        <row r="716">
          <cell r="A716" t="str">
            <v/>
          </cell>
        </row>
        <row r="717">
          <cell r="A717" t="str">
            <v/>
          </cell>
        </row>
        <row r="718">
          <cell r="A718" t="str">
            <v/>
          </cell>
        </row>
        <row r="719">
          <cell r="A719" t="str">
            <v/>
          </cell>
        </row>
        <row r="720">
          <cell r="A720" t="str">
            <v/>
          </cell>
        </row>
        <row r="721">
          <cell r="A721" t="str">
            <v/>
          </cell>
        </row>
        <row r="722">
          <cell r="A722" t="str">
            <v/>
          </cell>
        </row>
        <row r="723">
          <cell r="A723" t="str">
            <v/>
          </cell>
        </row>
        <row r="724">
          <cell r="A724" t="str">
            <v/>
          </cell>
        </row>
        <row r="725">
          <cell r="A725" t="str">
            <v/>
          </cell>
        </row>
        <row r="726">
          <cell r="A726" t="str">
            <v/>
          </cell>
        </row>
        <row r="727">
          <cell r="A727" t="str">
            <v/>
          </cell>
        </row>
        <row r="728">
          <cell r="A728" t="str">
            <v/>
          </cell>
        </row>
        <row r="729">
          <cell r="A729" t="str">
            <v>수   량   산   출   서</v>
          </cell>
          <cell r="B729" t="str">
            <v>수   량   산   출   서</v>
          </cell>
        </row>
        <row r="730">
          <cell r="A730" t="str">
            <v>2공구 가로등설비 (LP-B15)</v>
          </cell>
          <cell r="B730" t="str">
            <v>2공구 가로등설비 (LP-B15)</v>
          </cell>
          <cell r="E730" t="str">
            <v>NO</v>
          </cell>
          <cell r="F730">
            <v>121</v>
          </cell>
        </row>
        <row r="731">
          <cell r="A731" t="str">
            <v>품   명규   격</v>
          </cell>
          <cell r="B731" t="str">
            <v>품   명</v>
          </cell>
          <cell r="C731" t="str">
            <v>규   격</v>
          </cell>
          <cell r="D731" t="str">
            <v>단  위</v>
          </cell>
          <cell r="E731" t="str">
            <v>산    출    내    용</v>
          </cell>
          <cell r="F731" t="str">
            <v>비  고</v>
          </cell>
        </row>
        <row r="732">
          <cell r="A732" t="str">
            <v/>
          </cell>
        </row>
        <row r="733">
          <cell r="A733" t="str">
            <v>배관PE 42C</v>
          </cell>
          <cell r="B733" t="str">
            <v>배관</v>
          </cell>
          <cell r="C733" t="str">
            <v>PE 42C</v>
          </cell>
          <cell r="D733" t="str">
            <v>M</v>
          </cell>
          <cell r="E733" t="str">
            <v>인입 = 50</v>
          </cell>
          <cell r="F733">
            <v>50</v>
          </cell>
        </row>
        <row r="734">
          <cell r="A734" t="str">
            <v>배관PE 36C</v>
          </cell>
          <cell r="B734" t="str">
            <v>배관</v>
          </cell>
          <cell r="C734" t="str">
            <v>PE 36C</v>
          </cell>
          <cell r="D734" t="str">
            <v>M</v>
          </cell>
          <cell r="E734" t="str">
            <v>CD = (30*2), CD = (30*2), 횡단 = 20</v>
          </cell>
          <cell r="F734">
            <v>150</v>
          </cell>
        </row>
        <row r="735">
          <cell r="A735" t="str">
            <v>배관PE 28C</v>
          </cell>
          <cell r="B735" t="str">
            <v>배관</v>
          </cell>
          <cell r="C735" t="str">
            <v>PE 28C</v>
          </cell>
          <cell r="D735" t="str">
            <v>M</v>
          </cell>
          <cell r="E735" t="str">
            <v>AB = (30*13), CD = (30*12)</v>
          </cell>
          <cell r="F735">
            <v>750</v>
          </cell>
        </row>
        <row r="736">
          <cell r="A736" t="str">
            <v>배선600V CV/1C 60㎟</v>
          </cell>
          <cell r="B736" t="str">
            <v>배선</v>
          </cell>
          <cell r="C736" t="str">
            <v>600V CV/1C 60㎟</v>
          </cell>
          <cell r="D736" t="str">
            <v>M</v>
          </cell>
          <cell r="E736" t="str">
            <v>인입 = (50+1+1)*2</v>
          </cell>
          <cell r="F736">
            <v>104</v>
          </cell>
        </row>
        <row r="737">
          <cell r="A737" t="str">
            <v>배선600V CV/1C 14㎟</v>
          </cell>
          <cell r="B737" t="str">
            <v>배선</v>
          </cell>
          <cell r="C737" t="str">
            <v>600V CV/1C 14㎟</v>
          </cell>
          <cell r="D737" t="str">
            <v>M</v>
          </cell>
          <cell r="E737" t="str">
            <v>AB = (((1.5*2)+(15+2)+4)*2), CD = (((1.5*2)+(35+2)+4)*2)</v>
          </cell>
          <cell r="F737">
            <v>136</v>
          </cell>
        </row>
        <row r="738">
          <cell r="A738" t="str">
            <v>배선600V CV/1C 8㎟</v>
          </cell>
          <cell r="B738" t="str">
            <v>배선</v>
          </cell>
          <cell r="C738" t="str">
            <v>600V CV/1C 8㎟</v>
          </cell>
          <cell r="D738" t="str">
            <v>M</v>
          </cell>
          <cell r="E738" t="str">
            <v>AB = ((1.5+(60*1)+2)*2), CD = ((1.5+(60*1)+2)*2)</v>
          </cell>
          <cell r="F738">
            <v>254</v>
          </cell>
        </row>
        <row r="739">
          <cell r="A739" t="str">
            <v>배선600V CV/1C 5.5㎟</v>
          </cell>
          <cell r="B739" t="str">
            <v>배선</v>
          </cell>
          <cell r="C739" t="str">
            <v>600V CV/1C 5.5㎟</v>
          </cell>
          <cell r="D739" t="str">
            <v>M</v>
          </cell>
          <cell r="E739" t="str">
            <v>AB = (((60*12)+12)*2), CD = (((60*12)+12)*2)</v>
          </cell>
          <cell r="F739">
            <v>2928</v>
          </cell>
        </row>
        <row r="740">
          <cell r="A740" t="str">
            <v>가로등주 케이블600V CV/2C 3.5㎟</v>
          </cell>
          <cell r="B740" t="str">
            <v>가로등주 케이블</v>
          </cell>
          <cell r="C740" t="str">
            <v>600V CV/2C 3.5㎟</v>
          </cell>
          <cell r="D740" t="str">
            <v>M</v>
          </cell>
          <cell r="E740" t="str">
            <v>A,B,C,D = (9+2.8)*(8+8+8+8)</v>
          </cell>
          <cell r="F740">
            <v>377.6</v>
          </cell>
        </row>
        <row r="741">
          <cell r="A741" t="str">
            <v>가로등주9M x 2.8M x 1등용</v>
          </cell>
          <cell r="B741" t="str">
            <v>가로등주</v>
          </cell>
          <cell r="C741" t="str">
            <v>9M x 2.8M x 1등용</v>
          </cell>
          <cell r="D741" t="str">
            <v>본</v>
          </cell>
          <cell r="E741" t="str">
            <v>AB = 8+8. CD = 8+8</v>
          </cell>
          <cell r="F741">
            <v>32</v>
          </cell>
        </row>
        <row r="742">
          <cell r="A742" t="str">
            <v>가로등 기초400 x 800 x 1100</v>
          </cell>
          <cell r="B742" t="str">
            <v>가로등 기초</v>
          </cell>
          <cell r="C742" t="str">
            <v>400 x 800 x 1100</v>
          </cell>
          <cell r="D742" t="str">
            <v>개소</v>
          </cell>
          <cell r="E742" t="str">
            <v>AB = 8+8. CD = 8+8</v>
          </cell>
          <cell r="F742">
            <v>32</v>
          </cell>
        </row>
        <row r="743">
          <cell r="A743" t="str">
            <v>램프NH 400W</v>
          </cell>
          <cell r="B743" t="str">
            <v>램프</v>
          </cell>
          <cell r="C743" t="str">
            <v>NH 400W</v>
          </cell>
          <cell r="D743" t="str">
            <v>EA</v>
          </cell>
          <cell r="E743" t="str">
            <v>AB = 8+8. CD = 8+8</v>
          </cell>
          <cell r="F743">
            <v>32</v>
          </cell>
        </row>
        <row r="744">
          <cell r="A744" t="str">
            <v>안정기NH 400W</v>
          </cell>
          <cell r="B744" t="str">
            <v>안정기</v>
          </cell>
          <cell r="C744" t="str">
            <v>NH 400W</v>
          </cell>
          <cell r="D744" t="str">
            <v>EA</v>
          </cell>
          <cell r="E744" t="str">
            <v>AB = 8+8. CD = 8+8</v>
          </cell>
          <cell r="F744">
            <v>32</v>
          </cell>
        </row>
        <row r="745">
          <cell r="A745" t="str">
            <v>누전차단기2P 15A(방습형)</v>
          </cell>
          <cell r="B745" t="str">
            <v>누전차단기</v>
          </cell>
          <cell r="C745" t="str">
            <v>2P 15A(방습형)</v>
          </cell>
          <cell r="D745" t="str">
            <v>EA</v>
          </cell>
          <cell r="E745" t="str">
            <v>AB = 8+8. CD = 8+8</v>
          </cell>
          <cell r="F745">
            <v>32</v>
          </cell>
        </row>
        <row r="746">
          <cell r="A746" t="str">
            <v>등기구세종로형</v>
          </cell>
          <cell r="B746" t="str">
            <v>등기구</v>
          </cell>
          <cell r="C746" t="str">
            <v>세종로형</v>
          </cell>
          <cell r="D746" t="str">
            <v>EA</v>
          </cell>
          <cell r="E746" t="str">
            <v>AB = 8+8. CD = 8+8</v>
          </cell>
          <cell r="F746">
            <v>32</v>
          </cell>
        </row>
        <row r="747">
          <cell r="A747" t="str">
            <v>단자대4P 60A</v>
          </cell>
          <cell r="B747" t="str">
            <v>단자대</v>
          </cell>
          <cell r="C747" t="str">
            <v>4P 60A</v>
          </cell>
          <cell r="D747" t="str">
            <v>EA</v>
          </cell>
          <cell r="E747" t="str">
            <v>AB = 8+8. CD = 8+8</v>
          </cell>
          <cell r="F747">
            <v>32</v>
          </cell>
        </row>
        <row r="748">
          <cell r="A748" t="str">
            <v>가로등 표찰고휘도</v>
          </cell>
          <cell r="B748" t="str">
            <v>가로등 표찰</v>
          </cell>
          <cell r="C748" t="str">
            <v>고휘도</v>
          </cell>
          <cell r="D748" t="str">
            <v>EA</v>
          </cell>
          <cell r="E748" t="str">
            <v>AB = 8+8. CD = 8+8</v>
          </cell>
          <cell r="F748">
            <v>32</v>
          </cell>
        </row>
        <row r="749">
          <cell r="A749" t="str">
            <v>가로등 베이스카바-</v>
          </cell>
          <cell r="B749" t="str">
            <v>가로등 베이스카바</v>
          </cell>
          <cell r="C749" t="str">
            <v>-</v>
          </cell>
          <cell r="D749" t="str">
            <v>EA</v>
          </cell>
          <cell r="E749" t="str">
            <v>AB = 8+8. CD = 8+8</v>
          </cell>
          <cell r="F749">
            <v>32</v>
          </cell>
        </row>
        <row r="750">
          <cell r="A750" t="str">
            <v>압착단자60㎟</v>
          </cell>
          <cell r="B750" t="str">
            <v>압착단자</v>
          </cell>
          <cell r="C750" t="str">
            <v>60㎟</v>
          </cell>
          <cell r="D750" t="str">
            <v>EA</v>
          </cell>
          <cell r="E750" t="str">
            <v>인입 = (2*2)</v>
          </cell>
          <cell r="F750">
            <v>4</v>
          </cell>
        </row>
        <row r="751">
          <cell r="A751" t="str">
            <v>압착단자14㎟</v>
          </cell>
          <cell r="B751" t="str">
            <v>압착단자</v>
          </cell>
          <cell r="C751" t="str">
            <v>14㎟</v>
          </cell>
          <cell r="D751" t="str">
            <v>EA</v>
          </cell>
          <cell r="E751" t="str">
            <v>AB = (4*2*2), CD = (4*2*2)</v>
          </cell>
          <cell r="F751">
            <v>32</v>
          </cell>
        </row>
        <row r="752">
          <cell r="A752" t="str">
            <v>압착단자8㎟</v>
          </cell>
          <cell r="B752" t="str">
            <v>압착단자</v>
          </cell>
          <cell r="C752" t="str">
            <v>8㎟</v>
          </cell>
          <cell r="D752" t="str">
            <v>EA</v>
          </cell>
          <cell r="E752" t="str">
            <v>AB = (2*2*2), CD = (2*2*2)</v>
          </cell>
          <cell r="F752">
            <v>16</v>
          </cell>
        </row>
        <row r="753">
          <cell r="A753" t="str">
            <v>압착단자5.5㎟</v>
          </cell>
          <cell r="B753" t="str">
            <v>압착단자</v>
          </cell>
          <cell r="C753" t="str">
            <v>5.5㎟</v>
          </cell>
          <cell r="D753" t="str">
            <v>EA</v>
          </cell>
          <cell r="E753" t="str">
            <v>AB = (12*2*2), CD = (12*2*2)</v>
          </cell>
          <cell r="F753">
            <v>96</v>
          </cell>
        </row>
        <row r="754">
          <cell r="A754" t="str">
            <v/>
          </cell>
        </row>
        <row r="755">
          <cell r="A755" t="str">
            <v>수   량   산   출   서</v>
          </cell>
          <cell r="B755" t="str">
            <v>수   량   산   출   서</v>
          </cell>
        </row>
        <row r="756">
          <cell r="A756" t="str">
            <v>2공구 가로등설비 (LP-B15)</v>
          </cell>
          <cell r="B756" t="str">
            <v>2공구 가로등설비 (LP-B15)</v>
          </cell>
          <cell r="E756" t="str">
            <v>NO</v>
          </cell>
          <cell r="F756">
            <v>122</v>
          </cell>
        </row>
        <row r="757">
          <cell r="A757" t="str">
            <v>품   명규   격</v>
          </cell>
          <cell r="B757" t="str">
            <v>품   명</v>
          </cell>
          <cell r="C757" t="str">
            <v>규   격</v>
          </cell>
          <cell r="D757" t="str">
            <v>단  위</v>
          </cell>
          <cell r="E757" t="str">
            <v>산    출    내    용</v>
          </cell>
          <cell r="F757" t="str">
            <v>비  고</v>
          </cell>
        </row>
        <row r="758">
          <cell r="A758" t="str">
            <v/>
          </cell>
        </row>
        <row r="759">
          <cell r="A759" t="str">
            <v>터파기0.6M</v>
          </cell>
          <cell r="B759" t="str">
            <v>터파기</v>
          </cell>
          <cell r="C759" t="str">
            <v>0.6M</v>
          </cell>
          <cell r="D759" t="str">
            <v>M</v>
          </cell>
          <cell r="E759" t="str">
            <v>A,B = (30*15), CD = (30*14)</v>
          </cell>
          <cell r="F759">
            <v>870</v>
          </cell>
        </row>
        <row r="760">
          <cell r="A760" t="str">
            <v>터파기1.2M</v>
          </cell>
          <cell r="B760" t="str">
            <v>터파기</v>
          </cell>
          <cell r="C760" t="str">
            <v>1.2M</v>
          </cell>
          <cell r="D760" t="str">
            <v>M</v>
          </cell>
          <cell r="E760" t="str">
            <v>C,D = 30</v>
          </cell>
          <cell r="F760">
            <v>30</v>
          </cell>
        </row>
        <row r="761">
          <cell r="A761" t="str">
            <v>가로등 분전반620 x 360 x 1000</v>
          </cell>
          <cell r="B761" t="str">
            <v>가로등 분전반</v>
          </cell>
          <cell r="C761" t="str">
            <v>620 x 360 x 1000</v>
          </cell>
          <cell r="D761" t="str">
            <v>면</v>
          </cell>
          <cell r="E761">
            <v>1</v>
          </cell>
          <cell r="F761">
            <v>1</v>
          </cell>
        </row>
        <row r="762">
          <cell r="A762" t="str">
            <v>분전반 기초400 x 800 x 900</v>
          </cell>
          <cell r="B762" t="str">
            <v>분전반 기초</v>
          </cell>
          <cell r="C762" t="str">
            <v>400 x 800 x 900</v>
          </cell>
          <cell r="D762" t="str">
            <v>개소</v>
          </cell>
          <cell r="E762" t="str">
            <v>1   (NO.5번 기초산출 참조)</v>
          </cell>
          <cell r="F762">
            <v>1</v>
          </cell>
        </row>
        <row r="763">
          <cell r="A763" t="str">
            <v>핸드홀600 x 600 x 1000</v>
          </cell>
          <cell r="B763" t="str">
            <v>핸드홀</v>
          </cell>
          <cell r="C763" t="str">
            <v>600 x 600 x 1000</v>
          </cell>
          <cell r="D763" t="str">
            <v>개소</v>
          </cell>
          <cell r="E763" t="str">
            <v>(1+1)-(NO.3번 기초산출 참조)</v>
          </cell>
          <cell r="F763">
            <v>2</v>
          </cell>
        </row>
        <row r="764">
          <cell r="A764" t="str">
            <v/>
          </cell>
        </row>
        <row r="765">
          <cell r="A765" t="str">
            <v/>
          </cell>
        </row>
        <row r="766">
          <cell r="A766" t="str">
            <v/>
          </cell>
        </row>
        <row r="767">
          <cell r="A767" t="str">
            <v/>
          </cell>
        </row>
        <row r="768">
          <cell r="A768" t="str">
            <v/>
          </cell>
        </row>
        <row r="769">
          <cell r="A769" t="str">
            <v/>
          </cell>
        </row>
        <row r="770">
          <cell r="A770" t="str">
            <v/>
          </cell>
        </row>
        <row r="771">
          <cell r="A771" t="str">
            <v/>
          </cell>
        </row>
        <row r="772">
          <cell r="A772" t="str">
            <v/>
          </cell>
        </row>
        <row r="773">
          <cell r="A773" t="str">
            <v/>
          </cell>
        </row>
        <row r="774">
          <cell r="A774" t="str">
            <v/>
          </cell>
        </row>
        <row r="775">
          <cell r="A775" t="str">
            <v/>
          </cell>
        </row>
        <row r="776">
          <cell r="A776" t="str">
            <v/>
          </cell>
        </row>
        <row r="777">
          <cell r="A777" t="str">
            <v/>
          </cell>
        </row>
        <row r="778">
          <cell r="A778" t="str">
            <v/>
          </cell>
        </row>
        <row r="779">
          <cell r="A779" t="str">
            <v/>
          </cell>
        </row>
        <row r="780">
          <cell r="A780" t="str">
            <v/>
          </cell>
        </row>
      </sheetData>
      <sheetData sheetId="8"/>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ggwan(mac)"/>
      <sheetName val="횡배수관토공단위(180)"/>
      <sheetName val="횡배수관토공단위(90)"/>
      <sheetName val="설계조건"/>
      <sheetName val="실행철강하도"/>
      <sheetName val="STEEL BOX 단면설계(SEC.8)"/>
      <sheetName val="우수"/>
      <sheetName val="세목전체"/>
      <sheetName val="박기사-단위수량"/>
      <sheetName val="LEGEND"/>
      <sheetName val="#REF"/>
      <sheetName val="원형1호맨홀토공수량"/>
      <sheetName val="기둥(원형)"/>
      <sheetName val="용량(1-2)"/>
      <sheetName val="하수급견적대비"/>
      <sheetName val="토사(PE)"/>
      <sheetName val="ABUT수량-A1"/>
      <sheetName val="종배수관"/>
      <sheetName val="우각부보강"/>
      <sheetName val="Macro(차단기)"/>
      <sheetName val="Sheet1 (2)"/>
      <sheetName val="guard(mac)"/>
      <sheetName val="자재집게표 "/>
      <sheetName val="토공분배표"/>
      <sheetName val="총괄내역서"/>
      <sheetName val="Sheet1"/>
      <sheetName val="포장공"/>
      <sheetName val="내역"/>
      <sheetName val="내역서"/>
      <sheetName val="충주"/>
      <sheetName val="운동장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 val="교각계산"/>
      <sheetName val="교각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SG"/>
      <sheetName val="설계조건"/>
    </sheetNames>
    <sheetDataSet>
      <sheetData sheetId="0" refreshError="1"/>
      <sheetData sheetId="1" refreshError="1"/>
      <sheetData sheetId="2" refreshError="1"/>
      <sheetData sheetId="3" refreshError="1"/>
      <sheetData sheetId="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청-오산 집계"/>
      <sheetName val="수청-오산"/>
      <sheetName val="수청-오산 (2)"/>
      <sheetName val="수청-오산 (3)"/>
      <sheetName val="수청-오산 (4)"/>
      <sheetName val="수청-오산 (5)"/>
      <sheetName val="오산-하북 집계 "/>
      <sheetName val="오산-하북"/>
      <sheetName val="오산-하북 (2)"/>
      <sheetName val="오산-하북 (3)"/>
      <sheetName val="오산-하북 (4)"/>
      <sheetName val="오산-하북 (5)"/>
      <sheetName val="오산-하북 (6)"/>
      <sheetName val="오산-하북 (7)"/>
      <sheetName val="하북-송탄 집계 "/>
      <sheetName val="하북-송탄"/>
      <sheetName val="하북-송탄 (2)"/>
      <sheetName val="하북-송탄 (3)"/>
      <sheetName val="하북-송탄 (4)"/>
      <sheetName val="하북-송탄 (5)"/>
      <sheetName val="하북-송탄 (6)"/>
      <sheetName val="하북-송탄 (7)"/>
      <sheetName val="하북-송탄 (8)"/>
      <sheetName val="하북-송탄 (9)"/>
      <sheetName val="송탄-서정리 집계"/>
      <sheetName val="송탄-서정리"/>
      <sheetName val="송탄-서정리 (2)"/>
      <sheetName val="송탄-서정리 (3)"/>
      <sheetName val="송탄-서정리 (4)"/>
      <sheetName val="서정리-평택"/>
      <sheetName val="서정리-평택 (2)"/>
      <sheetName val="Sheet2"/>
      <sheetName val="Sheet3"/>
      <sheetName val="가공 수청-오산"/>
      <sheetName val="수량집계"/>
      <sheetName val="총괄집계표"/>
      <sheetName val="수량산출1"/>
      <sheetName val="자재단가표"/>
      <sheetName val="일위대가"/>
      <sheetName val="수량산출서"/>
      <sheetName val="계림(함평)"/>
      <sheetName val="계림(장성)"/>
      <sheetName val="단위수량"/>
      <sheetName val="일위대가(가설)"/>
      <sheetName val="노무비"/>
      <sheetName val="단가비교"/>
      <sheetName val="EP0618"/>
      <sheetName val="1.설계조건"/>
      <sheetName val="SG"/>
      <sheetName val="용산3(영광)"/>
      <sheetName val="단가조사"/>
      <sheetName val="수량산출"/>
      <sheetName val="2.대외공문"/>
      <sheetName val="단위단가"/>
      <sheetName val="참조M"/>
      <sheetName val="내역서"/>
      <sheetName val="인건비"/>
      <sheetName val="Baby일위대가"/>
      <sheetName val="갑지(추정)"/>
      <sheetName val="조도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공표지"/>
      <sheetName val="내역적용"/>
      <sheetName val="배수공총집"/>
      <sheetName val="측구총집"/>
      <sheetName val="L조"/>
      <sheetName val="다수"/>
      <sheetName val="다단"/>
      <sheetName val="절L집"/>
      <sheetName val="절L단"/>
      <sheetName val="L옹수집"/>
      <sheetName val="L옹단"/>
      <sheetName val="맹집 "/>
      <sheetName val="맹단"/>
      <sheetName val="횡배총집"/>
      <sheetName val="횡조"/>
      <sheetName val="횡배수"/>
      <sheetName val="횡배터"/>
      <sheetName val="횡배단"/>
      <sheetName val="집수집(횡)"/>
      <sheetName val="집수단(횡)"/>
      <sheetName val="집토단(횡)"/>
      <sheetName val="종배총집"/>
      <sheetName val="종조"/>
      <sheetName val="종배수"/>
      <sheetName val="종배터"/>
      <sheetName val="면벽집"/>
      <sheetName val="면단"/>
      <sheetName val="집수집(종)"/>
      <sheetName val="집수단(종)"/>
      <sheetName val="집토단(종)"/>
      <sheetName val="우수받이집"/>
      <sheetName val="우수받이단"/>
      <sheetName val="교각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조달"/>
      <sheetName val="laroux"/>
      <sheetName val="반포-봉암"/>
      <sheetName val="표지"/>
      <sheetName val="집계표"/>
      <sheetName val="변경예산안"/>
      <sheetName val="변경예산안 (2)"/>
      <sheetName val="적격"/>
      <sheetName val="sw1"/>
      <sheetName val="차액보증"/>
      <sheetName val="입찰안"/>
      <sheetName val="EP0618"/>
      <sheetName val="수량산출"/>
      <sheetName val="ilch"/>
      <sheetName val="NOMUBI"/>
      <sheetName val="기초코드"/>
      <sheetName val="조건표"/>
      <sheetName val="MAIN_TABLE"/>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s>
    <sheetDataSet>
      <sheetData sheetId="0"/>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
      <sheetName val="대비"/>
      <sheetName val="SG"/>
      <sheetName val="Macro1"/>
      <sheetName val="부대tu"/>
      <sheetName val="총괄-1"/>
      <sheetName val="연결임시"/>
      <sheetName val="#REF"/>
      <sheetName val="3.공통공사대비"/>
      <sheetName val="JUCKEYK"/>
      <sheetName val="예가표"/>
      <sheetName val="일위대가"/>
      <sheetName val="현장경비"/>
      <sheetName val="노임"/>
      <sheetName val="시가지우회도로공내역서"/>
      <sheetName val="내역서"/>
      <sheetName val="동대구1공구견적"/>
      <sheetName val="콘크리트재료집계표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Sheet1"/>
      <sheetName val="단가"/>
      <sheetName val="발주내역"/>
      <sheetName val="총괄표"/>
      <sheetName val="산출근거"/>
      <sheetName val="공사비"/>
      <sheetName val="설계개요"/>
      <sheetName val="사유서(출)"/>
      <sheetName val="Sheet1 (2)"/>
      <sheetName val="내역"/>
      <sheetName val="품셈(기초)"/>
      <sheetName val="내역서"/>
      <sheetName val="ABUT수량-A1"/>
      <sheetName val="부안일위"/>
      <sheetName val="예가표"/>
      <sheetName val="도로구조공사비"/>
      <sheetName val="도로토공공사비"/>
      <sheetName val="여수토공사비"/>
      <sheetName val="1.동력공사"/>
      <sheetName val="결과조달"/>
      <sheetName val="구조물철거타공정이월"/>
      <sheetName val="실행철강하도"/>
      <sheetName val="재료값"/>
      <sheetName val="사리부설"/>
      <sheetName val="자재견적 (대왕) (2)"/>
      <sheetName val="일위대가(가설)"/>
      <sheetName val="약품설비"/>
      <sheetName val="한전납입금"/>
      <sheetName val="계약일반사항"/>
      <sheetName val="산수배수"/>
      <sheetName val="1,2공구원가계산서"/>
      <sheetName val="2공구산출내역"/>
      <sheetName val="1공구산출내역서"/>
      <sheetName val="투찰내역"/>
      <sheetName val="수량산출"/>
      <sheetName val="#REF"/>
      <sheetName val="일위"/>
      <sheetName val="제경비요율"/>
      <sheetName val="노무비"/>
      <sheetName val="조경일람"/>
      <sheetName val="교각계산"/>
      <sheetName val="조명시설"/>
      <sheetName val="집계표"/>
      <sheetName val="DATE"/>
      <sheetName val="DATA"/>
      <sheetName val="설계"/>
      <sheetName val="1단계"/>
      <sheetName val="일위대가"/>
      <sheetName val="철집"/>
      <sheetName val="unit"/>
      <sheetName val="CCTV내역서"/>
      <sheetName val="현장관리비 산출내역"/>
      <sheetName val="일위대가표"/>
      <sheetName val="유림골조"/>
      <sheetName val="가설공사비"/>
      <sheetName val="재료비"/>
      <sheetName val="VXXXXX"/>
      <sheetName val="전기"/>
      <sheetName val="전차선로 물량표"/>
      <sheetName val="단위가격 "/>
      <sheetName val="NYS"/>
      <sheetName val="수토공단위당"/>
      <sheetName val="요율"/>
      <sheetName val="토적"/>
      <sheetName val="공내역"/>
      <sheetName val="내역표지"/>
      <sheetName val="PAD TR보호대기초"/>
      <sheetName val="가로등기초"/>
      <sheetName val="HANDHOLE(2)"/>
      <sheetName val="일위대가(계측기설치)"/>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Sheet2"/>
      <sheetName val="총괄내역서"/>
      <sheetName val="년도별"/>
      <sheetName val="단면 (2)"/>
      <sheetName val="중기비"/>
      <sheetName val="일위집계표"/>
      <sheetName val="공사비집계"/>
      <sheetName val="배수내역"/>
      <sheetName val="찍기"/>
      <sheetName val="P-산#1-1(WOWA1)"/>
      <sheetName val="입찰안"/>
      <sheetName val="BID"/>
      <sheetName val="매립"/>
      <sheetName val="98수문일위"/>
      <sheetName val="터파기및재료"/>
      <sheetName val="밸브설치"/>
      <sheetName val="공사비총괄표"/>
      <sheetName val="남양내역"/>
      <sheetName val="횡배수관집현황(2공구)"/>
      <sheetName val="98NS-N"/>
      <sheetName val="양수장내역"/>
      <sheetName val="양수장"/>
      <sheetName val="대치판정"/>
      <sheetName val="MACRO(MCC)"/>
      <sheetName val="샌딩 에폭시 도장"/>
      <sheetName val="스텐문틀설치"/>
      <sheetName val="일반문틀 설치"/>
      <sheetName val="설명"/>
      <sheetName val="시공여유율"/>
      <sheetName val="1호맨홀토공"/>
      <sheetName val="제출내역 (2)"/>
      <sheetName val="금액내역서"/>
      <sheetName val="전기혼잡제경비(45)"/>
      <sheetName val="설계조건"/>
      <sheetName val="안정계산"/>
      <sheetName val="단면검토"/>
      <sheetName val="가공비"/>
      <sheetName val="관급수량총"/>
      <sheetName val="원가계산서(집계)"/>
      <sheetName val="날개벽"/>
      <sheetName val="PIPE내역_FCN_"/>
      <sheetName val="참조"/>
      <sheetName val="자재단가비교표"/>
      <sheetName val="전선 및 전선관"/>
      <sheetName val="건              축"/>
      <sheetName val="공장유"/>
      <sheetName val="문학간접"/>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참조자료"/>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1.토공"/>
      <sheetName val="고창방향"/>
      <sheetName val="일위대가(목록)"/>
      <sheetName val="자원리스트"/>
      <sheetName val="조건표"/>
      <sheetName val="공사비예산서(토목분)"/>
      <sheetName val="대비"/>
      <sheetName val="단면가정"/>
      <sheetName val="부대내역"/>
      <sheetName val="별첨1-임식"/>
      <sheetName val="기본자료"/>
      <sheetName val="천방교접속"/>
      <sheetName val="일위_파일"/>
      <sheetName val="견적대비"/>
      <sheetName val="지급자재"/>
      <sheetName val="변경집계표"/>
      <sheetName val="날개벽(시점좌측)"/>
      <sheetName val="원가계산서 "/>
      <sheetName val="고용보험료"/>
      <sheetName val="예산내역서"/>
      <sheetName val="9509"/>
      <sheetName val="96보완계획7.12"/>
      <sheetName val="업무처리전"/>
      <sheetName val="설계내역서"/>
      <sheetName val="INPUT"/>
      <sheetName val="SG"/>
      <sheetName val="입상내역"/>
      <sheetName val="가도공"/>
      <sheetName val="분전함신설"/>
      <sheetName val="접지1종"/>
      <sheetName val="기존구조물철거집계계표"/>
      <sheetName val="일위대가목차"/>
      <sheetName val="INPUT(덕도방향-시점)"/>
      <sheetName val="장문교(대전)"/>
      <sheetName val="주재료비"/>
      <sheetName val="본지점중"/>
      <sheetName val="교각1"/>
      <sheetName val="CODE"/>
      <sheetName val="COPING"/>
      <sheetName val="기초공"/>
      <sheetName val="기둥(원형)"/>
      <sheetName val="작업일보"/>
      <sheetName val="표준계약서"/>
      <sheetName val="본선 토공 분배표"/>
      <sheetName val="장비"/>
      <sheetName val="부하계산서"/>
      <sheetName val="부하(성남)"/>
      <sheetName val="하수급견적대비"/>
      <sheetName val="산근1"/>
      <sheetName val="관리,공감"/>
      <sheetName val="입찰"/>
      <sheetName val="설계내역"/>
      <sheetName val="소야공정계획표"/>
      <sheetName val="현경"/>
      <sheetName val="간선계산"/>
      <sheetName val="점수계산1-2"/>
      <sheetName val="전화번호DATA (2001)"/>
      <sheetName val="A-4"/>
      <sheetName val="노무"/>
      <sheetName val="자압"/>
      <sheetName val="주형"/>
      <sheetName val="자재"/>
      <sheetName val="공  종  별  집  계  표"/>
      <sheetName val="일  위  대  가  목  록"/>
      <sheetName val="일 위 대 가 표"/>
      <sheetName val="단  가  대  비  표"/>
      <sheetName val="연습"/>
      <sheetName val="건축내역"/>
      <sheetName val="기기리스트"/>
      <sheetName val="약품공급2"/>
      <sheetName val="CAT_5"/>
      <sheetName val="Y-WORK"/>
      <sheetName val="갑지"/>
      <sheetName val="석탄2.3물량"/>
      <sheetName val="수문일위(2012)"/>
      <sheetName val="계화총괄"/>
      <sheetName val="계화배수(3대)"/>
      <sheetName val="현산지구200420"/>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단가산출"/>
      <sheetName val="공문"/>
      <sheetName val="반중력식옹벽"/>
      <sheetName val="당초명세(평)"/>
      <sheetName val="계산근거"/>
      <sheetName val="건축"/>
      <sheetName val="건축-물가변동"/>
      <sheetName val="주beam"/>
      <sheetName val="1.설계조건"/>
      <sheetName val="안정검토"/>
      <sheetName val="토공총괄표"/>
      <sheetName val="TYPE-A"/>
      <sheetName val="상 부"/>
      <sheetName val="8.PILE  (돌출)"/>
      <sheetName val="M-EQPT-Z"/>
      <sheetName val="청하배수"/>
      <sheetName val="설계명세서"/>
      <sheetName val="예산명세서"/>
      <sheetName val="자료입력"/>
      <sheetName val="설치중량_"/>
      <sheetName val="수문일위_"/>
      <sheetName val="200"/>
      <sheetName val="기계경비일람"/>
      <sheetName val="COPING-1"/>
      <sheetName val="역T형교대-2수량"/>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증감내역서"/>
      <sheetName val="충돌 내용"/>
      <sheetName val="Macro2"/>
      <sheetName val="공통"/>
      <sheetName val="인부신상자료"/>
      <sheetName val="BLOCK(1)"/>
      <sheetName val="위치조서"/>
      <sheetName val="기자재비"/>
      <sheetName val="EP0618"/>
      <sheetName val="수지예산서(세부) (2)"/>
      <sheetName val="경비2내역"/>
      <sheetName val="아파트 "/>
      <sheetName val="A(Rev.3)"/>
      <sheetName val="Macro"/>
      <sheetName val="Taux"/>
      <sheetName val="이설도로유용토"/>
      <sheetName val="단가일람"/>
      <sheetName val="6PILE  (돌출)"/>
      <sheetName val="지장물C"/>
      <sheetName val="단가산출내역(노임부분수정)"/>
      <sheetName val="공통비총괄표"/>
      <sheetName val="재개발"/>
      <sheetName val="토총괄 (2)"/>
      <sheetName val="음봉방향"/>
      <sheetName val="원형1호맨홀토공수량"/>
      <sheetName val="내역서1"/>
      <sheetName val="차액보증"/>
      <sheetName val="자재견적_(대왕)_(2)"/>
      <sheetName val="계화배수"/>
      <sheetName val="Total"/>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새공통"/>
      <sheetName val="화해(함평)"/>
      <sheetName val="화해(장성)"/>
      <sheetName val="D-623D"/>
      <sheetName val="정공공사"/>
      <sheetName val="기계경비(시간당)"/>
      <sheetName val="램머"/>
      <sheetName val="단가조사"/>
      <sheetName val="Baby일위대가"/>
      <sheetName val="조건"/>
      <sheetName val="전체도급"/>
      <sheetName val="부대대비"/>
      <sheetName val="냉연집계"/>
      <sheetName val="1-1"/>
      <sheetName val="수량이동"/>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MOTOR"/>
      <sheetName val="준검 내역서"/>
      <sheetName val="strut type"/>
      <sheetName val="DATA1"/>
      <sheetName val="1NYS(당)"/>
      <sheetName val="부표총괄"/>
      <sheetName val="원가계산서"/>
      <sheetName val="간접비"/>
      <sheetName val="단위수량"/>
      <sheetName val="SHL"/>
      <sheetName val="소일위대가코드표"/>
      <sheetName val="공사총원가계산서"/>
      <sheetName val="제진기"/>
      <sheetName val="자재일위(경)"/>
      <sheetName val="3도로"/>
      <sheetName val="유입량"/>
      <sheetName val=" 냉각수펌프"/>
      <sheetName val="각형맨홀"/>
      <sheetName val="견적"/>
      <sheetName val="단위가격"/>
      <sheetName val="단가보완"/>
      <sheetName val="실행예산(97.12.17)"/>
      <sheetName val="집계표(육상)"/>
      <sheetName val="TOWER 12TON"/>
      <sheetName val="TOWER 10TON"/>
      <sheetName val="총괄내역"/>
      <sheetName val="국내"/>
      <sheetName val="입력시트"/>
      <sheetName val="3.하중산정4.지지력"/>
      <sheetName val="3.공통공사대비"/>
      <sheetName val="공사비내역서"/>
      <sheetName val="산근터빈"/>
      <sheetName val="하수처리장-토목원가"/>
      <sheetName val="하수처리장-토목"/>
      <sheetName val="지장물취득비"/>
      <sheetName val="조경원가"/>
      <sheetName val="b_balju_cho"/>
      <sheetName val="투찰"/>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000000"/>
      <sheetName val="Sheet4"/>
      <sheetName val="전기원가"/>
      <sheetName val="전기집계"/>
      <sheetName val="하수처리장-전기집계"/>
      <sheetName val="하수처리장-전기내역"/>
      <sheetName val="수로단위수량"/>
      <sheetName val="입력단가"/>
      <sheetName val="시행후면적"/>
      <sheetName val="수지예산"/>
      <sheetName val="TOTAL3"/>
      <sheetName val="단면설계"/>
      <sheetName val="I一般比"/>
      <sheetName val="도근좌표"/>
      <sheetName val="노무비계"/>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JUCK"/>
      <sheetName val="연결관암거"/>
      <sheetName val="직원유류수불현황"/>
      <sheetName val="DHEQSUPT"/>
      <sheetName val="사업수지"/>
      <sheetName val="소산진입"/>
      <sheetName val="연면적(평)단가"/>
      <sheetName val="간접비총계"/>
      <sheetName val="부안변전"/>
      <sheetName val=""/>
      <sheetName val="Macro1"/>
      <sheetName val="손익분석"/>
      <sheetName val="갑지(추정)"/>
      <sheetName val="공사비증감"/>
      <sheetName val="1.설계기준"/>
      <sheetName val="NAI"/>
      <sheetName val="일반부표"/>
      <sheetName val="다곡2교"/>
      <sheetName val="계수시트"/>
      <sheetName val="(A)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화재 탐지 설비"/>
      <sheetName val="가로등기초"/>
      <sheetName val="PAD TR보호대기초"/>
      <sheetName val="HANDHOLE(2)"/>
      <sheetName val="충돌 내용"/>
      <sheetName val="물가시세"/>
      <sheetName val="노임단가"/>
      <sheetName val="철거산출근거"/>
      <sheetName val="EP0618"/>
      <sheetName val="노무비"/>
      <sheetName val="일위대가(계측기설치)"/>
      <sheetName val="4)유동표"/>
      <sheetName val="1.경관조명산출"/>
      <sheetName val="1.경관조명산출집계"/>
      <sheetName val="2000시행총괄"/>
      <sheetName val="청하배수"/>
    </sheetNames>
    <sheetDataSet>
      <sheetData sheetId="0">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단위중량"/>
      <sheetName val="조명시설"/>
      <sheetName val="내역서"/>
      <sheetName val="공사비집계"/>
      <sheetName val="진주방향"/>
      <sheetName val="반응조"/>
      <sheetName val="갑지"/>
      <sheetName val="입찰안"/>
      <sheetName val="토공 갑지"/>
      <sheetName val="소업1교"/>
      <sheetName val="본선 토공 분배표"/>
      <sheetName val="SLAB&quot;1&quot;"/>
      <sheetName val="수로집계"/>
      <sheetName val="6PILE  _돌출_"/>
      <sheetName val="옹벽조금수정"/>
      <sheetName val="3BL공동구 수량"/>
      <sheetName val="부안일위"/>
      <sheetName val="원형1호맨홀토공수량"/>
      <sheetName val="가도공"/>
      <sheetName val="인사자료총집계"/>
      <sheetName val="2.단면가정 "/>
      <sheetName val="빗물받이(910-510-410)"/>
      <sheetName val="공사비증감"/>
      <sheetName val="가격조사서"/>
      <sheetName val="U-TYPE(1)"/>
      <sheetName val="배수관산출"/>
      <sheetName val="수안보-MBR1"/>
      <sheetName val="3.공통공사대비"/>
      <sheetName val="목표세부명세"/>
      <sheetName val="견적서(토공)"/>
      <sheetName val="교각계산"/>
      <sheetName val="#REF"/>
      <sheetName val="가설건물"/>
      <sheetName val="DATE"/>
      <sheetName val="해전배수"/>
      <sheetName val="수문일1"/>
      <sheetName val="결과조달"/>
      <sheetName val="노임단가"/>
      <sheetName val="총괄내역서"/>
      <sheetName val="포장공자재집계표"/>
      <sheetName val="샘플표지"/>
      <sheetName val="수량3"/>
      <sheetName val="안산기계장치"/>
      <sheetName val="업무처리전"/>
      <sheetName val="밸브설치"/>
      <sheetName val="내역표지"/>
      <sheetName val="사통"/>
      <sheetName val="약품설비"/>
      <sheetName val="일위대가목록"/>
      <sheetName val="총 괄 표"/>
      <sheetName val="토공"/>
      <sheetName val="오동"/>
      <sheetName val="대조"/>
      <sheetName val="나한"/>
      <sheetName val="Sheet1"/>
      <sheetName val="터파기및재료"/>
      <sheetName val="1TL종점(1)"/>
      <sheetName val="예가표"/>
      <sheetName val="포장물량집계"/>
      <sheetName val="참조"/>
      <sheetName val="물가시세"/>
      <sheetName val="Sheet1 (2)"/>
      <sheetName val="8.PILE  (돌출)"/>
      <sheetName val="산근터빈"/>
      <sheetName val="공문"/>
      <sheetName val="COVER"/>
      <sheetName val="2호맨홀공제수량"/>
      <sheetName val="2공구산출내역"/>
      <sheetName val="수지표"/>
      <sheetName val="셀명"/>
      <sheetName val="총괄"/>
      <sheetName val="하도내역 (철콘)"/>
      <sheetName val="간지(1)"/>
      <sheetName val="1,2,3,4,5단위수량"/>
      <sheetName val="ELECTRIC"/>
      <sheetName val="SCHEDULE"/>
      <sheetName val="4.2유효폭의 계산"/>
      <sheetName val="입찰"/>
      <sheetName val="현경"/>
      <sheetName val="금액내역서"/>
      <sheetName val="말뚝지지력산정"/>
      <sheetName val="공통비총괄표"/>
      <sheetName val="Sheet2"/>
      <sheetName val="SIL98"/>
      <sheetName val="1. 설계조건 2.단면가정 3. 하중계산"/>
      <sheetName val="DATA 입력란"/>
      <sheetName val="단면 (2)"/>
      <sheetName val="토목품셈"/>
      <sheetName val="PAD TR보호대기초"/>
      <sheetName val="가로등기초"/>
      <sheetName val="HANDHOLE(2)"/>
      <sheetName val="전차선로 물량표"/>
      <sheetName val="산출내역서"/>
      <sheetName val="실행철강하도"/>
      <sheetName val="DATA98"/>
      <sheetName val="견적의뢰서"/>
      <sheetName val="2000년1차"/>
      <sheetName val="2000전체분"/>
      <sheetName val="200"/>
      <sheetName val="연돌일위집계"/>
      <sheetName val="원가"/>
      <sheetName val="실정보고"/>
      <sheetName val="갑지1"/>
      <sheetName val="세대구분"/>
      <sheetName val="Sheet4"/>
      <sheetName val="뚝토공"/>
      <sheetName val="bid"/>
      <sheetName val="1062-X방향 "/>
      <sheetName val="발주설계서(당초)"/>
      <sheetName val="고창방향"/>
      <sheetName val="일위대가(계측기설치)"/>
      <sheetName val="기성내역"/>
      <sheetName val="경상비"/>
      <sheetName val="공사내역"/>
      <sheetName val="단가"/>
      <sheetName val="실행"/>
      <sheetName val="날개벽(시점좌측)"/>
      <sheetName val="일위대가목차"/>
      <sheetName val="6PILE 과속방지턱집계표!$K$12 (돌출)"/>
      <sheetName val="내역"/>
      <sheetName val="시행후면적"/>
      <sheetName val="I一般比"/>
      <sheetName val="공량산출서"/>
      <sheetName val="약품공급2"/>
      <sheetName val="슬래브"/>
      <sheetName val="1.설계조건"/>
      <sheetName val="유림골조"/>
      <sheetName val="CTEMCOST"/>
      <sheetName val="합천내역"/>
      <sheetName val="일위대가"/>
      <sheetName val="가공비"/>
      <sheetName val="수량산출"/>
      <sheetName val="설계산출표지"/>
      <sheetName val="신당동집계표"/>
      <sheetName val="3.하중산정4.지지력"/>
      <sheetName val="1.토공"/>
      <sheetName val="D200"/>
      <sheetName val="1호맨홀토공"/>
      <sheetName val="갑지(추정)"/>
      <sheetName val="자료"/>
      <sheetName val="6PILE+옹벽집계!$G$6+옹벽집계!$H$10  (돌출"/>
      <sheetName val="대로근거"/>
      <sheetName val="DATA입력"/>
      <sheetName val="간선계산"/>
      <sheetName val="archi(본사)"/>
      <sheetName val="식재"/>
      <sheetName val="시설물"/>
      <sheetName val="식재출력용"/>
      <sheetName val="유지관리"/>
      <sheetName val="장비"/>
      <sheetName val="산근1"/>
      <sheetName val="노무"/>
      <sheetName val="자재"/>
      <sheetName val="수량산출내역1115"/>
      <sheetName val="집계표(육상)"/>
      <sheetName val="지급자재"/>
      <sheetName val="격점수량"/>
      <sheetName val="구조물공"/>
      <sheetName val="토공 total"/>
      <sheetName val="공종단가"/>
      <sheetName val="000000"/>
      <sheetName val="공사비증감(P4) "/>
      <sheetName val="실행예산"/>
      <sheetName val="옹벽"/>
      <sheetName val="제출내역 (2)"/>
      <sheetName val="ABUT수량-A1"/>
      <sheetName val="교각정보"/>
      <sheetName val="기기리스트"/>
      <sheetName val="DATA2000"/>
      <sheetName val="주식"/>
      <sheetName val="집계표"/>
      <sheetName val="BOX 본체"/>
      <sheetName val="TOTAL_BOQ"/>
      <sheetName val="산출근거"/>
      <sheetName val="S.중기사용료"/>
      <sheetName val="97노임단가"/>
      <sheetName val="입력란"/>
      <sheetName val="참고사항"/>
      <sheetName val="근로자자료입력"/>
      <sheetName val="관로토공집계표"/>
      <sheetName val="대비"/>
      <sheetName val="기자재비"/>
      <sheetName val="6PILE  _돌_x001c__"/>
      <sheetName val="단면A-A(TR)"/>
      <sheetName val="단면B-B(EA)"/>
      <sheetName val="역T형"/>
      <sheetName val="TOWER 10TON"/>
      <sheetName val="TOWER 12TON"/>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간 지1"/>
      <sheetName val="4)유동표"/>
      <sheetName val="을 2"/>
      <sheetName val="을 1"/>
      <sheetName val="손익분석"/>
      <sheetName val="SG"/>
      <sheetName val="Quantity"/>
      <sheetName val="Sheet15"/>
      <sheetName val="정보"/>
      <sheetName val="수량집계"/>
      <sheetName val="2.교량(신설)"/>
      <sheetName val="프랜트면허"/>
      <sheetName val="토목주소"/>
      <sheetName val="6PILE__(돌출)"/>
      <sheetName val="배수통관(좌)"/>
      <sheetName val="단가일람"/>
      <sheetName val="조경일람"/>
      <sheetName val="2002상반기노임기준"/>
      <sheetName val="1NYS(당)"/>
      <sheetName val="본체"/>
      <sheetName val="일위(PN)"/>
      <sheetName val="DATA"/>
      <sheetName val="본부소개"/>
      <sheetName val="배수내역(98년도분)"/>
      <sheetName val="건축내역서"/>
      <sheetName val="설비내역서"/>
      <sheetName val="전기내역서"/>
      <sheetName val="수지예산"/>
      <sheetName val="교통표지판수량집계표"/>
      <sheetName val="설계조건"/>
      <sheetName val="DAILY"/>
      <sheetName val="토목"/>
      <sheetName val="기계(집계표)"/>
      <sheetName val="배수내역"/>
      <sheetName val="견적서"/>
      <sheetName val="도봉2지구"/>
      <sheetName val="비목군분류일위"/>
      <sheetName val="사유서제출현황-2"/>
      <sheetName val="내역(전체)"/>
      <sheetName val="메서,변+증"/>
      <sheetName val="코드표"/>
      <sheetName val="6PILE___돌출_"/>
      <sheetName val="3BL공동구_수량"/>
      <sheetName val="부하(성남)"/>
      <sheetName val="경영상태"/>
      <sheetName val="★도급내역"/>
      <sheetName val="대림경상68억"/>
      <sheetName val="최적단면"/>
      <sheetName val="직재"/>
      <sheetName val="집수정"/>
      <sheetName val="입상내역"/>
      <sheetName val="마감사양"/>
      <sheetName val="식생블럭단위수량"/>
      <sheetName val="노무비"/>
      <sheetName val="EQUIP"/>
      <sheetName val="합의경상"/>
      <sheetName val="공사비예산서(토목분)"/>
      <sheetName val="예정(3)"/>
      <sheetName val="현장관리비"/>
      <sheetName val="계산근거"/>
      <sheetName val="woo(mac)"/>
      <sheetName val="20-6(L)"/>
      <sheetName val="관로조사공"/>
      <sheetName val="본선차로수량집계표"/>
      <sheetName val="COPING"/>
      <sheetName val="Sheet3"/>
      <sheetName val="김여중"/>
      <sheetName val="방음벽기초"/>
      <sheetName val="무근깨기"/>
      <sheetName val="수량명세서"/>
      <sheetName val="96보완계획7.12"/>
      <sheetName val="우수받이재료집계표"/>
      <sheetName val="대운산출"/>
      <sheetName val="Basic"/>
      <sheetName val="D"/>
      <sheetName val="L"/>
      <sheetName val="M"/>
      <sheetName val="Part AB"/>
      <sheetName val="Part I"/>
      <sheetName val="Part M"/>
      <sheetName val="S"/>
      <sheetName val="E"/>
      <sheetName val="Resource"/>
      <sheetName val="Exrate"/>
      <sheetName val="40단가산출서"/>
      <sheetName val="40집계"/>
      <sheetName val="민자토목설변1차"/>
      <sheetName val="골재및자재집계표"/>
      <sheetName val="수문보고"/>
      <sheetName val="할증 "/>
      <sheetName val="정부노임단가"/>
      <sheetName val="견적대비표"/>
      <sheetName val="침하계"/>
      <sheetName val="단가산출서"/>
      <sheetName val="TYPE-1"/>
      <sheetName val="INPUT"/>
      <sheetName val="A1(토공)"/>
      <sheetName val="A1(구조물)"/>
      <sheetName val="수량집계(1)"/>
      <sheetName val="철근집계표"/>
      <sheetName val="포장직선구간"/>
      <sheetName val="Sheet17"/>
      <sheetName val="수량집계표"/>
      <sheetName val="내역서(교량)전체"/>
      <sheetName val="에너지동"/>
      <sheetName val="여과지동"/>
      <sheetName val="기초자료"/>
      <sheetName val="토사(PE)"/>
      <sheetName val="가압장구체수량산출서"/>
      <sheetName val="중기목록표"/>
      <sheetName val="갑지(집행)"/>
      <sheetName val="지하"/>
      <sheetName val="J형측구단위수량"/>
      <sheetName val="소산진입"/>
      <sheetName val="guard(mac)"/>
      <sheetName val="이름"/>
      <sheetName val="70%"/>
      <sheetName val="소비자가"/>
      <sheetName val="공통가설공사"/>
      <sheetName val="부하계산서"/>
      <sheetName val="외주현황.wq1"/>
      <sheetName val="2.단면가정"/>
      <sheetName val="산마루측구단위수량"/>
      <sheetName val="인건비"/>
      <sheetName val="전기"/>
      <sheetName val="입출재고현황 (2)"/>
      <sheetName val="지장물C"/>
      <sheetName val="매립"/>
      <sheetName val="LOB"/>
      <sheetName val="단위수량"/>
      <sheetName val="설계"/>
      <sheetName val="C-직노1"/>
      <sheetName val="Supplement2"/>
      <sheetName val=""/>
      <sheetName val="DRUM"/>
      <sheetName val="기계경비"/>
      <sheetName val="포장공"/>
      <sheetName val="간접비"/>
      <sheetName val="중로근거"/>
      <sheetName val="BOX(1.5X1.5)"/>
      <sheetName val="CAL(1)."/>
      <sheetName val="12CGOU"/>
      <sheetName val="Bend_fact "/>
      <sheetName val="요약배부"/>
      <sheetName val="주관사업"/>
      <sheetName val="STAFF ANALYSIS"/>
      <sheetName val="C"/>
      <sheetName val="AN-01"/>
      <sheetName val="PRICES"/>
      <sheetName val="골조시행"/>
      <sheetName val="ASP 일반구간_250A"/>
      <sheetName val="예상"/>
      <sheetName val="기계경비일람"/>
      <sheetName val="중기사용료"/>
      <sheetName val="일위"/>
      <sheetName val="대,유,램"/>
      <sheetName val="허용지지력"/>
      <sheetName val="Output"/>
      <sheetName val="노임"/>
      <sheetName val="평가데이터"/>
      <sheetName val="계화총괄"/>
      <sheetName val="계화배수(3대)"/>
      <sheetName val="교량전기"/>
      <sheetName val="교대(A1-A2)"/>
      <sheetName val="설비"/>
      <sheetName val="음봉방향"/>
      <sheetName val="바닥판"/>
      <sheetName val="관급총괄"/>
      <sheetName val="철근량"/>
      <sheetName val="칠산대교 중앙부"/>
      <sheetName val="칠산대교 시종점부"/>
      <sheetName val="비탈면보호공수량산출"/>
      <sheetName val="9509"/>
      <sheetName val="BOX"/>
      <sheetName val="도배공사언고"/>
      <sheetName val="2000시행예상"/>
      <sheetName val="차액보증"/>
      <sheetName val="전기일위대가"/>
      <sheetName val="일반수량"/>
      <sheetName val="당초내역서"/>
      <sheetName val="I.설계조건"/>
      <sheetName val="01.견적내역서"/>
      <sheetName val="토적표(우안)"/>
      <sheetName val="토적표(좌안)"/>
      <sheetName val="설계내역"/>
      <sheetName val="2.대외공문"/>
      <sheetName val="제수변수량H2.15"/>
      <sheetName val="_공기변수량"/>
      <sheetName val="변경집계표"/>
      <sheetName val="국공유지및사유지"/>
      <sheetName val="type-F"/>
      <sheetName val="자재(설치)"/>
      <sheetName val="데리네이타현황"/>
      <sheetName val="지장물조서"/>
      <sheetName val="가설사무소수량집계"/>
      <sheetName val="BOX-1510"/>
      <sheetName val="배수공"/>
      <sheetName val="간지"/>
      <sheetName val="연습"/>
      <sheetName val="대부예산서"/>
      <sheetName val="교각1"/>
      <sheetName val="기초공"/>
      <sheetName val="기둥(원형)"/>
      <sheetName val="산출근거(S4)"/>
      <sheetName val="YES-T"/>
      <sheetName val="1을"/>
      <sheetName val="돌담교 상부수량"/>
      <sheetName val="수입"/>
      <sheetName val="부대공"/>
      <sheetName val="CIVIL4"/>
      <sheetName val="1.수인터널"/>
      <sheetName val="당초"/>
      <sheetName val="01.인원현황 (계획)"/>
      <sheetName val="낙찰표"/>
      <sheetName val="우수받이"/>
      <sheetName val="보차도경계석"/>
      <sheetName val="횡배날개"/>
      <sheetName val="자재집계표"/>
      <sheetName val="토공계산서(부체도로)"/>
      <sheetName val="화전내"/>
      <sheetName val="40총괄"/>
      <sheetName val="하천하류 철근수량 집계표"/>
      <sheetName val="실행내역서"/>
      <sheetName val="원형맨홀수량"/>
      <sheetName val="기본"/>
      <sheetName val="가옥철거"/>
      <sheetName val="기초일위"/>
      <sheetName val="수목단가"/>
      <sheetName val="시설수량표"/>
      <sheetName val="시설일위"/>
      <sheetName val="식재수량표"/>
      <sheetName val="식재일위"/>
      <sheetName val="일위목록"/>
      <sheetName val="자재단가"/>
      <sheetName val="제직재"/>
      <sheetName val="설직재-1"/>
      <sheetName val="제-노임"/>
      <sheetName val="배수관설치현황"/>
      <sheetName val="좌측"/>
      <sheetName val="3련 BOX"/>
      <sheetName val="계약용량(서포)"/>
      <sheetName val="맨홀수량산출"/>
      <sheetName val="품셈TABLE"/>
      <sheetName val="전체변경예정공정표_2012.07.30"/>
      <sheetName val="Sheet13"/>
      <sheetName val="Sheet14"/>
      <sheetName val="GEN"/>
      <sheetName val="기계경비적용기준"/>
      <sheetName val="견적서세부내용"/>
      <sheetName val="견적내용입력"/>
      <sheetName val="_x0018__x0000_℀"/>
      <sheetName val="날개벽"/>
      <sheetName val="A-4"/>
      <sheetName val="자금신청서"/>
      <sheetName val="단위단가"/>
      <sheetName val="2_단면가정_"/>
      <sheetName val="총_괄_표"/>
      <sheetName val="토공_갑지"/>
      <sheetName val="공사비증감(P4)_"/>
      <sheetName val="본선_토공_분배표"/>
      <sheetName val="단면_(2)"/>
      <sheetName val="하도내역_(철콘)"/>
      <sheetName val="신표지1"/>
      <sheetName val="중기비"/>
      <sheetName val="단가조사"/>
      <sheetName val="부대토목"/>
      <sheetName val="수량산출서"/>
      <sheetName val="인부노임"/>
      <sheetName val="설계예시"/>
      <sheetName val="2.하중산정"/>
      <sheetName val="이토변실(A3-LINE)"/>
      <sheetName val="건축"/>
      <sheetName val="가시설(TYPE-A)"/>
      <sheetName val="1호맨홀가감수량"/>
      <sheetName val="1-1평균터파기고(1)"/>
      <sheetName val="1호맨홀수량산출"/>
      <sheetName val="우수"/>
      <sheetName val="토공-내역"/>
      <sheetName val="일위대가1"/>
      <sheetName val="6PILE  _돌_x005f_x001c__"/>
      <sheetName val="용산1(해보)"/>
      <sheetName val="횡배위치"/>
      <sheetName val="전기혼잡제경비(45)"/>
      <sheetName val="Pier 3"/>
      <sheetName val="증감내역"/>
      <sheetName val="loading"/>
      <sheetName val="STEEL BOX 단면설계(SEC.8)"/>
      <sheetName val="단위자갈수량1"/>
      <sheetName val="단가대비표"/>
      <sheetName val="일위대가표"/>
      <sheetName val="금융비용"/>
      <sheetName val="연결관암거"/>
      <sheetName val="6PILE (돌출)"/>
      <sheetName val="우각부보강"/>
      <sheetName val="96노임기준"/>
      <sheetName val="수로단위수량"/>
      <sheetName val="품"/>
      <sheetName val="의뢰서"/>
      <sheetName val="L형집계"/>
      <sheetName val="건설기계_목록"/>
      <sheetName val="4-1.노무비(직영)"/>
      <sheetName val="조건표"/>
      <sheetName val="동원(3)"/>
      <sheetName val="9GNG운반"/>
      <sheetName val="설계내역서"/>
      <sheetName val="IW-LIST"/>
      <sheetName val="현황"/>
      <sheetName val="철집"/>
      <sheetName val="1.설계기준"/>
      <sheetName val="총수량 (기성)"/>
      <sheetName val="구조물철거개소별명세"/>
      <sheetName val="DHEQSUPT"/>
      <sheetName val="J01"/>
      <sheetName val="설계내역(2001)"/>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흥양2교토공집계표"/>
      <sheetName val="JUCKEYK"/>
      <sheetName val="TYPE-A"/>
      <sheetName val="화재 탐지 설비"/>
      <sheetName val="배수관토공산출"/>
      <sheetName val="건축물터파기"/>
      <sheetName val="부표총괄"/>
      <sheetName val="T.T.P 단위수량"/>
      <sheetName val="기존-내역"/>
      <sheetName val="찍기"/>
      <sheetName val="일위7"/>
      <sheetName val="일위6"/>
      <sheetName val="일위5"/>
      <sheetName val="노무단가비교표"/>
      <sheetName val="일위1"/>
      <sheetName val="일위2"/>
      <sheetName val="일위3"/>
      <sheetName val="일위4"/>
      <sheetName val="일위8"/>
      <sheetName val="일위9"/>
      <sheetName val="철거산출근거"/>
      <sheetName val="직노"/>
      <sheetName val="일위대가(1)"/>
      <sheetName val="목록"/>
      <sheetName val="자재단가표"/>
      <sheetName val="조합일"/>
      <sheetName val="철거일"/>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운반"/>
      <sheetName val="1회기성을"/>
      <sheetName val="관급자재대"/>
      <sheetName val="내역-가"/>
      <sheetName val="1단계"/>
      <sheetName val="집계표(OPTION)"/>
      <sheetName val="전선 및 전선관"/>
      <sheetName val="을"/>
      <sheetName val="전력구구조물산근"/>
      <sheetName val="실행대비"/>
      <sheetName val="6공구(당초)"/>
      <sheetName val="깨기"/>
      <sheetName val="공틀공사"/>
      <sheetName val="주요자재집계"/>
      <sheetName val="INPUTDATA"/>
      <sheetName val="외자배분"/>
      <sheetName val="외자내역"/>
      <sheetName val="수량"/>
      <sheetName val="시멘트 및 골재량 (슬래브)"/>
      <sheetName val="시멘트 및 골재량 (거더)"/>
      <sheetName val="단위수량산출"/>
      <sheetName val="포장총괄집계표"/>
      <sheetName val="품의"/>
      <sheetName val="이형관격점별수량산출(2)"/>
      <sheetName val="기초INPUT"/>
      <sheetName val="N賃率-職"/>
      <sheetName val="단면가정"/>
      <sheetName val="총괄표"/>
      <sheetName val="교차구"/>
      <sheetName val="우수맨홀공제단위수량"/>
      <sheetName val="우수공"/>
      <sheetName val="1련박스"/>
      <sheetName val="옹벽집계표"/>
      <sheetName val="마산방향"/>
      <sheetName val="트랜치 집수정 연결관-연장산출서"/>
      <sheetName val="배수장토목공사비"/>
      <sheetName val="계수시트"/>
      <sheetName val="구체"/>
      <sheetName val="좌측날개벽"/>
      <sheetName val="우측날개벽"/>
      <sheetName val="tggwan(mac)"/>
      <sheetName val="토목검측서"/>
      <sheetName val="P.M 별"/>
      <sheetName val="토적계산"/>
      <sheetName val="건축내역"/>
      <sheetName val="중기목록"/>
      <sheetName val="운반단가"/>
      <sheetName val="A LINE"/>
      <sheetName val="C.배수관공"/>
      <sheetName val="옹벽식측구단위"/>
      <sheetName val="01. 지사동"/>
      <sheetName val="REINF."/>
      <sheetName val="자재 집계표"/>
      <sheetName val="일반공사"/>
      <sheetName val="저"/>
      <sheetName val="직원인원"/>
      <sheetName val="단가산출"/>
      <sheetName val="공종별내역서"/>
      <sheetName val="6월인원"/>
      <sheetName val="토공산출(시)"/>
      <sheetName val="토공산출(포)"/>
      <sheetName val="직공시공계획서"/>
      <sheetName val="단면검토"/>
      <sheetName val="VS P-Q"/>
      <sheetName val="MATERIAL"/>
      <sheetName val="소방현물"/>
      <sheetName val="영동(D)"/>
      <sheetName val="단가산출2"/>
      <sheetName val="중기사용료산출근거"/>
      <sheetName val="6PILE__(돌출)1"/>
      <sheetName val="3_공통공사대비"/>
      <sheetName val="1062-X방향_"/>
      <sheetName val="1__설계조건_2_단면가정_3__하중계산"/>
      <sheetName val="DATA_입력란"/>
      <sheetName val="BOX_본체"/>
      <sheetName val="PAD_TR보호대기초"/>
      <sheetName val="4_2유효폭의_계산"/>
      <sheetName val="TOWER_10TON"/>
      <sheetName val="TOWER_12TON"/>
      <sheetName val="제출내역_(2)"/>
      <sheetName val="칠산대교_중앙부"/>
      <sheetName val="칠산대교_시종점부"/>
      <sheetName val="8_PILE__(돌출)"/>
      <sheetName val="간_지1"/>
      <sheetName val="6PILE_과속방지턱집계표!$K$12_(돌출)"/>
      <sheetName val="S_중기사용료"/>
      <sheetName val="6PILE+옹벽집계!$G$6+옹벽집계!$H$10__(돌출"/>
      <sheetName val="전차선로_물량표"/>
      <sheetName val="BOX(1_5X1_5)"/>
      <sheetName val="1_설계조건"/>
      <sheetName val="선적schedule_(2)"/>
      <sheetName val="01_견적내역서"/>
      <sheetName val="3_하중산정4_지지력"/>
      <sheetName val="01_인원현황_(계획)"/>
      <sheetName val="2_교량(신설)"/>
      <sheetName val="I_설계조건"/>
      <sheetName val="총수량_(기성)"/>
      <sheetName val="6PILE___돌_"/>
      <sheetName val="4-1_노무비(직영)"/>
      <sheetName val="Part_AB"/>
      <sheetName val="Part_I"/>
      <sheetName val="Part_M"/>
      <sheetName val="을_2"/>
      <sheetName val="을_1"/>
      <sheetName val="2_단면가정"/>
      <sheetName val="안정검토"/>
      <sheetName val="사리부설"/>
      <sheetName val="보험료산출"/>
      <sheetName val="산출내역(4월)"/>
      <sheetName val="산출내역(5월) (2)"/>
      <sheetName val="U형측구 표준단면도"/>
      <sheetName val="표준단면수량(출력안함)"/>
      <sheetName val="격점관로집계"/>
      <sheetName val="주형"/>
      <sheetName val="날개벽수량표"/>
      <sheetName val="업체선정"/>
      <sheetName val="배명(단가)"/>
      <sheetName val="미생물배양기 기초"/>
      <sheetName val="산출근거-S1"/>
      <sheetName val="3절_CheckList_구분"/>
      <sheetName val="개요"/>
      <sheetName val="입력시트"/>
      <sheetName val="광주전남"/>
      <sheetName val="상부공"/>
      <sheetName val="부대토공"/>
      <sheetName val="차선위치조서"/>
      <sheetName val="A1-DATA"/>
      <sheetName val="단면"/>
      <sheetName val="경산"/>
      <sheetName val="공사명입력"/>
      <sheetName val="참고자료"/>
      <sheetName val="데이타"/>
      <sheetName val="시중노임"/>
      <sheetName val="Finansal tamamlanma Eğrisi"/>
      <sheetName val="TESİSAT"/>
      <sheetName val="Finansal_tamamlanma_Eğrisi"/>
      <sheetName val="CODE"/>
      <sheetName val="MOTOR"/>
      <sheetName val="단가비교"/>
      <sheetName val="임목폐기물집계"/>
      <sheetName val="상반기손익차2총괄"/>
      <sheetName val="토공정보"/>
      <sheetName val="표지"/>
      <sheetName val="입찰내역 발주처 양식"/>
      <sheetName val="목창호"/>
      <sheetName val="준검 내역서"/>
      <sheetName val="단가조사표"/>
      <sheetName val="타견적(을)"/>
      <sheetName val="중기"/>
      <sheetName val="포설list원본"/>
      <sheetName val="날개수량1.5"/>
      <sheetName val="0"/>
      <sheetName val="부대내역"/>
      <sheetName val="집수정(600-700)"/>
      <sheetName val="대목"/>
      <sheetName val="토공사"/>
      <sheetName val="모델링"/>
      <sheetName val="하중계산"/>
      <sheetName val="일위대가(여기까지)"/>
      <sheetName val="Summary "/>
      <sheetName val="Thiet bi"/>
      <sheetName val="DM.ChiPhi"/>
      <sheetName val="토공_갑지1"/>
      <sheetName val="총_괄_표1"/>
      <sheetName val="MAIN GATE HOUSE"/>
      <sheetName val="escon"/>
      <sheetName val="264"/>
      <sheetName val="6MONTHS"/>
      <sheetName val="GAEYO"/>
      <sheetName val="총집계"/>
      <sheetName val="하수급견적대비"/>
      <sheetName val="_x0018_"/>
      <sheetName val="EP0618"/>
      <sheetName val="연결원본-절대지우지말것"/>
      <sheetName val="추진공"/>
      <sheetName val="도급견적가"/>
      <sheetName val=" FURNACE현설"/>
      <sheetName val="6PILE__(돌출)2"/>
      <sheetName val="토공_갑지2"/>
      <sheetName val="총_괄_표2"/>
      <sheetName val="2_단면가정_1"/>
      <sheetName val="3BL공동구_수량1"/>
      <sheetName val="6PILE___돌출_1"/>
      <sheetName val="본선_토공_분배표1"/>
      <sheetName val="Sheet1_(2)1"/>
      <sheetName val="1062-X방향_1"/>
      <sheetName val="3_공통공사대비1"/>
      <sheetName val="제출내역_(2)1"/>
      <sheetName val="1_설계조건1"/>
      <sheetName val="8_PILE__(돌출)1"/>
      <sheetName val="단면_(2)1"/>
      <sheetName val="하도내역_(철콘)1"/>
      <sheetName val="1__설계조건_2_단면가정_3__하중계산1"/>
      <sheetName val="DATA_입력란1"/>
      <sheetName val="공사비증감(P4)_1"/>
      <sheetName val="BOX_본체1"/>
      <sheetName val="6PILE_과속방지턱집계표!$K$12_(돌출)1"/>
      <sheetName val="F301_3031"/>
      <sheetName val="plan&amp;section_of_foundation1"/>
      <sheetName val="design_load1"/>
      <sheetName val="working_load_at_the_btm_ft_1"/>
      <sheetName val="stability_check1"/>
      <sheetName val="design_criteria1"/>
      <sheetName val="선적schedule_(2)1"/>
      <sheetName val="4_2유효폭의_계산1"/>
      <sheetName val="TOWER_10TON1"/>
      <sheetName val="TOWER_12TON1"/>
      <sheetName val="PAD_TR보호대기초1"/>
      <sheetName val="전차선로_물량표1"/>
      <sheetName val="CAL(1)_1"/>
      <sheetName val="Bend_fact_1"/>
      <sheetName val="STAFF_ANALYSIS1"/>
      <sheetName val="3_하중산정4_지지력1"/>
      <sheetName val="할증_"/>
      <sheetName val="3련_BOX"/>
      <sheetName val="ASP_일반구간_250A"/>
      <sheetName val="Summary_"/>
      <sheetName val="Thiet_bi"/>
      <sheetName val="DM_ChiPhi"/>
      <sheetName val="MAIN_GATE_HOUSE"/>
      <sheetName val="돌담교_상부수량"/>
      <sheetName val="1_수인터널"/>
      <sheetName val="dongia (2)"/>
      <sheetName val="負荷集計（断熱不燃）"/>
      <sheetName val="Div26 - Elect"/>
      <sheetName val="RAB AR&amp;STR"/>
      <sheetName val="electrical"/>
      <sheetName val="DANHPHAP"/>
      <sheetName val="MTP"/>
      <sheetName val="Eq. Mobilization"/>
      <sheetName val="Benchmark"/>
      <sheetName val="공사개요"/>
      <sheetName val="입출재고현황_(2)"/>
      <sheetName val="1_토공"/>
      <sheetName val="2_대외공문"/>
      <sheetName val="제수변수량H2_15"/>
      <sheetName val="T_T_P_단위수량"/>
      <sheetName val="전선_및_전선관"/>
      <sheetName val="96보완계획7_12"/>
      <sheetName val="전체변경예정공정표_2012_07_30"/>
      <sheetName val="토공_total"/>
      <sheetName val="화재_탐지_설비"/>
      <sheetName val="6PILE_(돌출)"/>
      <sheetName val="외주현황_wq1"/>
      <sheetName val="REINF_"/>
      <sheetName val="P_M_별"/>
      <sheetName val="일위대가(가설)"/>
      <sheetName val="과속방지턱"/>
      <sheetName val="흄관기초"/>
      <sheetName val="자재집계"/>
      <sheetName val="우수관로단위수량(300)"/>
      <sheetName val="원가(조경)"/>
      <sheetName val="원가(토목)"/>
      <sheetName val="금융"/>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95MAKER"/>
      <sheetName val="재료율"/>
      <sheetName val="본실행경비"/>
      <sheetName val="단위수량(출력X)"/>
      <sheetName val="변경내역대비표(2)"/>
      <sheetName val="견적"/>
      <sheetName val="Y_WORK"/>
      <sheetName val="일위대가-2"/>
      <sheetName val="NAI"/>
      <sheetName val="품셈총_x0000__x0000_"/>
      <sheetName val="각형맨홀"/>
      <sheetName val="요율"/>
      <sheetName val="전체철근집계"/>
      <sheetName val="교대(A1)"/>
      <sheetName val="일용노임단가"/>
      <sheetName val="6PILE_______G_6_______H_10____2"/>
      <sheetName val="차선도색"/>
      <sheetName val="98지급계획"/>
      <sheetName val="현장관리비 산출내역"/>
      <sheetName val="99노임단가"/>
      <sheetName val="맨홀되메우기"/>
      <sheetName val="선급금신청서"/>
      <sheetName val="특2맨홀(차도)(T-A)"/>
      <sheetName val="특2맨홀(보도)(T-A)"/>
      <sheetName val="맨홀이음부 몰탈수량 집계표"/>
      <sheetName val="연결임시"/>
      <sheetName val="자판실행"/>
      <sheetName val="방송(체육관)"/>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setup"/>
      <sheetName val="7.PILE  (돌출)"/>
      <sheetName val="작성"/>
      <sheetName val="danga"/>
      <sheetName val="ilch"/>
      <sheetName val="wall"/>
      <sheetName val="tifico"/>
      <sheetName val="EQT-ESTN"/>
      <sheetName val="PTdam"/>
      <sheetName val="Master"/>
      <sheetName val="6PILE  _돌_x005f_x005f_x005f_x001c__"/>
      <sheetName val="DG duoi"/>
      <sheetName val="Contents"/>
      <sheetName val="Form.A"/>
      <sheetName val="Electrical(ISBL)"/>
      <sheetName val="Form.C"/>
      <sheetName val="Form.D"/>
      <sheetName val="Form.E"/>
      <sheetName val="Form.F"/>
      <sheetName val="Form.G"/>
      <sheetName val="Open"/>
      <sheetName val="DGCT"/>
      <sheetName val="Ts"/>
      <sheetName val="TH"/>
      <sheetName val="Bia"/>
      <sheetName val="Vattu"/>
      <sheetName val="XL4Poppy"/>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dongia_(2)1"/>
      <sheetName val="Div26_-_Elect1"/>
      <sheetName val="RAB_AR&amp;STR1"/>
      <sheetName val="1_설계기준"/>
      <sheetName val="2_하중산정"/>
      <sheetName val="시멘트_및_골재량_(슬래브)"/>
      <sheetName val="시멘트_및_골재량_(거더)"/>
      <sheetName val="STEEL_BOX_단면설계(SEC_8)"/>
      <sheetName val="BANG TONG HOP (2)"/>
      <sheetName val="AUTOMATIC SELECT"/>
      <sheetName val="Du lieu ban dau"/>
      <sheetName val="database"/>
      <sheetName val="INFOR-ST"/>
      <sheetName val="TEN CONG TRINH"/>
      <sheetName val="Notes"/>
      <sheetName val="125x125"/>
      <sheetName val="Earthwork"/>
      <sheetName val="149-2"/>
      <sheetName val="Đon gia"/>
      <sheetName val="Duc_bk"/>
      <sheetName val="Đơn Giá "/>
      <sheetName val="Config"/>
      <sheetName val="TH_CPTB"/>
      <sheetName val="CP Khac cuoc VC"/>
      <sheetName val="Rates"/>
      <sheetName val="T.KE CP1"/>
      <sheetName val="0226"/>
      <sheetName val="CFS3"/>
      <sheetName val="가설대가"/>
      <sheetName val="토공대가"/>
      <sheetName val="구조대가"/>
      <sheetName val="포설대가1"/>
      <sheetName val="부대대가"/>
      <sheetName val="정산"/>
      <sheetName val="시설물일위"/>
      <sheetName val="공정"/>
      <sheetName val="산1~6"/>
      <sheetName val="중기조종사 단위단가"/>
      <sheetName val="금액결정"/>
      <sheetName val="MANP"/>
      <sheetName val="SYSTEM 945 Air&amp;Nitrogen"/>
      <sheetName val="백분율"/>
      <sheetName val="PM Demolition "/>
      <sheetName val="USGC"/>
      <sheetName val="Equip."/>
      <sheetName val="단면치수"/>
      <sheetName val="아파트 기성내역서"/>
      <sheetName val="하중산정"/>
      <sheetName val="INPUT(덕도방향-시점)"/>
      <sheetName val="우배수"/>
      <sheetName val="_x0018_?℀"/>
      <sheetName val="분석"/>
      <sheetName val="Cash Out Table"/>
      <sheetName val="Net Cash Table"/>
      <sheetName val="HVAC"/>
      <sheetName val="Riesgos y Oportunidades"/>
      <sheetName val="깨؀"/>
      <sheetName val="깨٫"/>
      <sheetName val="BQextra"/>
      <sheetName val="TOSHIBA-Structure"/>
      <sheetName val="8-31-98"/>
      <sheetName val="worksheet inchican"/>
      <sheetName val="combined 9-30"/>
      <sheetName val="SC1"/>
      <sheetName val="IMPEADENCE MAP 취수장"/>
      <sheetName val="투입"/>
      <sheetName val="물가자료"/>
      <sheetName val="가로등내역서"/>
      <sheetName val="철근단면적"/>
      <sheetName val="지장물현황"/>
      <sheetName val="분묘 총 현황"/>
      <sheetName val="지하매설물조서"/>
      <sheetName val="지장물도면"/>
      <sheetName val="이토변실"/>
      <sheetName val="기계공사"/>
      <sheetName val="공사비총"/>
      <sheetName val="일위대가-1"/>
      <sheetName val="횡배수관"/>
      <sheetName val="총괄내역"/>
      <sheetName val="T13(P68~72,78)"/>
      <sheetName val="Y-WORK"/>
      <sheetName val="출입구총집계"/>
      <sheetName val="토공집계"/>
      <sheetName val="1공구산출내역서"/>
      <sheetName val="기계경비(시간당)"/>
      <sheetName val="램머"/>
      <sheetName val="식재인부"/>
      <sheetName val="시설물기초"/>
      <sheetName val="단위가격"/>
      <sheetName val="동력부하계산"/>
      <sheetName val="기성집계"/>
      <sheetName val="정공공사"/>
      <sheetName val="방배2E"/>
      <sheetName val="관로연장산출"/>
      <sheetName val="SLAB"/>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datasheet"/>
      <sheetName val="보고서"/>
      <sheetName val="교사기준면적(초등)"/>
      <sheetName val="음성방향"/>
      <sheetName val="6PILE_______G_6_______H_10____3"/>
      <sheetName val="잡비계산"/>
      <sheetName val="세목전체"/>
      <sheetName val="이형관"/>
      <sheetName val="갈현동"/>
      <sheetName val="견적 (2)"/>
      <sheetName val="수목데이타 "/>
      <sheetName val="01__지사동"/>
      <sheetName val="하천하류_철근수량_집계표"/>
      <sheetName val="J直材4"/>
      <sheetName val="소도3교"/>
      <sheetName val="TEST1"/>
      <sheetName val="유리"/>
      <sheetName val="F4-F7"/>
      <sheetName val="공정계획(내부계획25%,내부w.f)"/>
      <sheetName val="AILC004"/>
      <sheetName val="배수공집계표"/>
      <sheetName val="TTL"/>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01"/>
      <sheetName val="상부하중"/>
      <sheetName val="풍하중1"/>
      <sheetName val="전계가"/>
      <sheetName val="ACUNIT"/>
      <sheetName val="수자재단위당"/>
      <sheetName val="투자필요검토서(복수업체추천서 포함)"/>
      <sheetName val="도"/>
      <sheetName val="암거날개벽재료집계"/>
      <sheetName val="용산3(영광)"/>
      <sheetName val="현장지지물물량"/>
      <sheetName val="Rekap Addendum"/>
      <sheetName val="Hrg.Sat"/>
      <sheetName val="Sec I ML"/>
      <sheetName val=" PE-F-42 MR 9 Manpower"/>
      <sheetName val="On Time"/>
      <sheetName val="Curup"/>
      <sheetName val="Prabu"/>
      <sheetName val="PESANTREN"/>
      <sheetName val="G"/>
      <sheetName val="A"/>
      <sheetName val="98수문일위"/>
      <sheetName val="기본단가"/>
      <sheetName val="인건비단가"/>
      <sheetName val="토목공사"/>
      <sheetName val="공통부대비"/>
      <sheetName val="Sheet6"/>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안정계산"/>
      <sheetName val="CAUDIT"/>
      <sheetName val="소요자재"/>
      <sheetName val="노무산출서"/>
      <sheetName val="FAB별"/>
      <sheetName val="환경기계공정표 (3)"/>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날개수량1_5"/>
      <sheetName val="맨홀이음부_몰탈수량_집계표"/>
      <sheetName val="U형측구_표준단면도"/>
      <sheetName val="SYSTEM_945_Air&amp;Nitrogen"/>
      <sheetName val="PM_Demolition_"/>
      <sheetName val="현장관리비_산출내역"/>
      <sheetName val="7_PILE__(돌출)"/>
      <sheetName val="분묘_총_현황"/>
      <sheetName val="준검_내역서"/>
      <sheetName val="평균터파기고(1-2,ASP)"/>
      <sheetName val="제1종배수관"/>
      <sheetName val="제2종배수관"/>
      <sheetName val="제4종배수관"/>
      <sheetName val="BG"/>
      <sheetName val="Parem"/>
      <sheetName val="SEX"/>
      <sheetName val="Takeoff"/>
      <sheetName val="INFO"/>
      <sheetName val="B3A - TOWER A"/>
      <sheetName val="Bill of Qty MEP"/>
      <sheetName val="ctTBA"/>
      <sheetName val="PNT_QUOT__3"/>
      <sheetName val="COAT_WRAP_QIOT__3"/>
      <sheetName val="Nhan cong"/>
      <sheetName val="Gld"/>
      <sheetName val="Gxd"/>
      <sheetName val="QD957"/>
      <sheetName val="공사개요-C"/>
      <sheetName val="Items"/>
      <sheetName val="HESO"/>
      <sheetName val="TOTAL SUMMARY"/>
      <sheetName val="검사원"/>
      <sheetName val="기성요약서"/>
      <sheetName val="원가계산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WORK"/>
      <sheetName val="6PILE_옹_____G_6_옹_____H_10____2"/>
      <sheetName val="능률"/>
      <sheetName val="1.사유서"/>
      <sheetName val="부재별산출서"/>
      <sheetName val="Sheet9"/>
      <sheetName val="Sheet10"/>
      <sheetName val="전기자료"/>
      <sheetName val="IBASE"/>
      <sheetName val="EARTH WORKS"/>
      <sheetName val="TBVL"/>
      <sheetName val="TLG Type"/>
      <sheetName val="運転条件一覧"/>
      <sheetName val="내부산출서"/>
      <sheetName val="깨_x0000_"/>
      <sheetName val="소방현䀀"/>
      <sheetName val="소방현_x0000_"/>
      <sheetName val="도면자료제출일정"/>
      <sheetName val="XXXXXX"/>
      <sheetName val="구성비"/>
      <sheetName val="시산표"/>
      <sheetName val="G2설비도급"/>
      <sheetName val="노임이"/>
      <sheetName val="본사인상전"/>
      <sheetName val="간접1"/>
      <sheetName val="L밽P"/>
      <sheetName val="L밽©"/>
      <sheetName val="L_x0002__x0000_"/>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공예을"/>
      <sheetName val="1호맨홀가시설토공(2~4)"/>
      <sheetName val="1호맨홀토공 (4)"/>
      <sheetName val="1호맨홀연결관토공 (2)"/>
      <sheetName val="터널조도"/>
      <sheetName val="제경비율"/>
      <sheetName val="시멘트 및 골ꍈ┊楀◞_x0000_"/>
      <sheetName val="시멘트 및 골_xdc48_ʉꍈ&gt;㱀ᇈ뮰"/>
      <sheetName val="부서별(배부후)_계획"/>
      <sheetName val="Comps"/>
      <sheetName val="슬래브(PF)(하류)"/>
      <sheetName val="역T형(H=6.0) (2)"/>
      <sheetName val="_x005f_xffff__x005f_xffff__x005f_xffff__x005f_xffff_"/>
      <sheetName val="_x005f_x0018__x005f_x0000_℀"/>
      <sheetName val="방배동내역(리라)"/>
      <sheetName val="마산Z꬀"/>
      <sheetName val="예산총괄표"/>
      <sheetName val="재료비"/>
      <sheetName val="경비총괄표"/>
      <sheetName val="1. 검사비외"/>
      <sheetName val="3.공사운영비"/>
      <sheetName val="2.외주공사비"/>
      <sheetName val="본사공가현황"/>
      <sheetName val="기본단가표"/>
      <sheetName val="8.석축단위(H=1.5M)"/>
      <sheetName val="시중노임단가"/>
      <sheetName val="상 부"/>
      <sheetName val="주차구획선수량"/>
      <sheetName val="기안"/>
      <sheetName val="개산공사비"/>
      <sheetName val="1,2공구원가계산서"/>
      <sheetName val="집 계 표"/>
      <sheetName val="C-制_x0010__x0000_"/>
      <sheetName val="관경결정"/>
      <sheetName val="견적을지"/>
      <sheetName val="Equip_"/>
      <sheetName val="plumbing"/>
      <sheetName val="pro ra op"/>
      <sheetName val="grafik"/>
      <sheetName val="Sch"/>
      <sheetName val="HARGA MATERIAL"/>
      <sheetName val="CH-RANC"/>
      <sheetName val="Competitors"/>
      <sheetName val="VV-REV2"/>
      <sheetName val="DIV.1"/>
      <sheetName val="analisa"/>
      <sheetName val="ALAT"/>
      <sheetName val="BAHAN"/>
      <sheetName val="Analisa Harga"/>
      <sheetName val="BQ"/>
      <sheetName val="hsp-STR-ARS"/>
      <sheetName val="Summary"/>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ANL"/>
      <sheetName val="Cash Flow bulanan"/>
      <sheetName val="H.Satuan"/>
      <sheetName val="Perm. Test"/>
      <sheetName val="schalt"/>
      <sheetName val="schtng"/>
      <sheetName val="schbhn"/>
      <sheetName val="도급원가"/>
      <sheetName val="상행-교대(A1-A2)"/>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VS_P-Q"/>
      <sheetName val="중기조종사_단위단가"/>
      <sheetName val="Eq__Mobilization2"/>
      <sheetName val="worksheet_inchican"/>
      <sheetName val="combined_9-30"/>
      <sheetName val="미생물배양기_기초"/>
      <sheetName val="6PILE___돌_x005f_x005f_x005f_x001c__"/>
      <sheetName val="DG_duoi"/>
      <sheetName val="IMPEADENCE_MAP_취수장"/>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Cash_Out_Table"/>
      <sheetName val="Net_Cash_Table"/>
      <sheetName val="1_MV"/>
      <sheetName val="Parameter"/>
      <sheetName val="CAPVC"/>
      <sheetName val="6PILE___돌_x001c__"/>
      <sheetName val="Tong du toan"/>
      <sheetName val="GENERAL REQUIREMENTS"/>
      <sheetName val="CIM"/>
      <sheetName val="SP10"/>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INSTR"/>
      <sheetName val="IGCC査定"/>
      <sheetName val="토량1-1"/>
      <sheetName val="임목폐기_x0000_挳ƀ"/>
      <sheetName val="TEL"/>
      <sheetName val="현장조사"/>
      <sheetName val="맨홀_공사비"/>
      <sheetName val="수목표준대가"/>
      <sheetName val="4배"/>
      <sheetName val="6배"/>
      <sheetName val="3배"/>
      <sheetName val="5배"/>
      <sheetName val="1배"/>
      <sheetName val="착공내역서"/>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ENE-CAL 1"/>
      <sheetName val="단중표"/>
      <sheetName val="상반기손익차2瓐쓏"/>
      <sheetName val="청산공사"/>
      <sheetName val="DGchitiet "/>
      <sheetName val="consilidate"/>
      <sheetName val="HS"/>
      <sheetName val="GIAVLIEU"/>
      <sheetName val="C_d"/>
      <sheetName val="종배수관"/>
      <sheetName val="Cons.Val"/>
      <sheetName val="EQUIPOS"/>
      <sheetName val="33628-Rev. A"/>
      <sheetName val="99년하반기"/>
      <sheetName val="외자배_x0000_"/>
      <sheetName val="원형맨_x0000__x0000__x0005_"/>
      <sheetName val="trf(36%)"/>
      <sheetName val="노무비단가"/>
      <sheetName val="도급"/>
      <sheetName val="한강운반비"/>
      <sheetName val="도로단위당"/>
      <sheetName val="중동공구"/>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4-Lane bridge"/>
      <sheetName val="Hac.Lots"/>
      <sheetName val="Res.Lots"/>
      <sheetName val="Spine Road"/>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유동(순성_최종"/>
      <sheetName val="수량산출서 갑지"/>
      <sheetName val="직공시공계반͇"/>
      <sheetName val="직공시공계_x0000__x0000_"/>
      <sheetName val="CP HMC"/>
      <sheetName val="Tong hop DT XDCT"/>
      <sheetName val="Du_lieu_ban_dau"/>
      <sheetName val="Đon_gia"/>
      <sheetName val="Đơn_Giá_"/>
      <sheetName val="CP_Khac_cuoc_VC"/>
      <sheetName val="T_KE_CP1"/>
      <sheetName val="NOTE"/>
      <sheetName val="FitOutConfCentre"/>
      <sheetName val="Chiet tinh dz35"/>
      <sheetName val="CT Thang Mo"/>
      <sheetName val="CT  PL"/>
      <sheetName val="Sheet7"/>
      <sheetName val="面雅樹"/>
      <sheetName val="부대공사총괄"/>
      <sheetName val="현장경비"/>
      <sheetName val="건축공사집계표"/>
      <sheetName val="옹벽_x0000__x0000_Ԁ"/>
      <sheetName val="9. 예정공정표(전체)"/>
      <sheetName val="Supplement_x0000_"/>
      <sheetName val="Supplementᐨ"/>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조명율표"/>
      <sheetName val="일위대¹"/>
      <sheetName val="토목내역"/>
      <sheetName val="단면검_x0000_"/>
      <sheetName val="충돌 내용"/>
      <sheetName val="Sales"/>
      <sheetName val="FIXED EQUIPMENT"/>
      <sheetName val="综合概算"/>
      <sheetName val="PERSONNELIST"/>
      <sheetName val="Foglio1"/>
      <sheetName val="토적劰Ï勼"/>
      <sheetName val="gVL"/>
      <sheetName val="FA-LISTING"/>
      <sheetName val="GiaVL"/>
      <sheetName val="PNT-QUOT-#3"/>
      <sheetName val="Chenh lech vat tu"/>
      <sheetName val="gia vt,nc,may"/>
      <sheetName val="vlieu"/>
      <sheetName val="01_견적내역서4"/>
      <sheetName val="S_중기사용료4"/>
      <sheetName val="1_토공4"/>
      <sheetName val="LEGEND"/>
      <sheetName val="손익차총괄2"/>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예총"/>
      <sheetName val="SYSTEM_945_Air&amp;Nitrogen1"/>
      <sheetName val="PM_Demolition_1"/>
      <sheetName val="이형관격점별수량_x0000__x0000__x0005__x0000_陀"/>
      <sheetName val="이형관격점별수량_x0000__x0000__x0005__x0000_妠"/>
      <sheetName val="기성청구서(1회)"/>
      <sheetName val="AN-MAJOR"/>
      <sheetName val="LOKASI"/>
      <sheetName val="규준틀"/>
      <sheetName val="역T형옹벽(3.0)"/>
      <sheetName val="흙쌓기도수로설치현황"/>
      <sheetName val="이기ᣉᾼ栃컒"/>
      <sheetName val="Fig 4-14"/>
      <sheetName val="주공 갑지"/>
      <sheetName val="유림콘도"/>
      <sheetName val="1ST"/>
      <sheetName val="개발행위"/>
      <sheetName val="관로토공"/>
      <sheetName val="부표총ం"/>
      <sheetName val="BXLDL"/>
      <sheetName val="Bill No.1.7"/>
      <sheetName val="Bill No.1.3"/>
      <sheetName val="Bill No.1.4"/>
      <sheetName val="Savings"/>
      <sheetName val="Summary Bill No. 1"/>
      <sheetName val="ERECIN"/>
      <sheetName val="토목镃_xdc03_"/>
      <sheetName val="상선"/>
      <sheetName val="공주-교대(A1)"/>
      <sheetName val="DonGia chetao"/>
      <sheetName val="DonGia VatTuLK"/>
      <sheetName val="lam-moi"/>
      <sheetName val="Dự thầu"/>
      <sheetName val="tu"/>
      <sheetName val="Chiet tinh dz22"/>
      <sheetName val="CTG"/>
      <sheetName val="Bang phan tich Quy che"/>
      <sheetName val="경비"/>
      <sheetName val="L밽¶"/>
      <sheetName val="적용단가"/>
      <sheetName val="빌딩 안내"/>
      <sheetName val="1안"/>
      <sheetName val="맨홀조서"/>
      <sheetName val="제1영업소"/>
      <sheetName val="제2영업소"/>
      <sheetName val="제3영업소"/>
      <sheetName val="SENSITIVITAS"/>
      <sheetName val="MAT&amp;LABOR"/>
      <sheetName val="Daftar Harga"/>
      <sheetName val="Daftar Upah"/>
      <sheetName val="BIL"/>
      <sheetName val="설계예산2"/>
      <sheetName val="주현(해보)"/>
      <sheetName val="주현(영광)"/>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법면"/>
      <sheetName val="중기일위대가"/>
      <sheetName val="배수공1"/>
      <sheetName val="SAKUB"/>
      <sheetName val="아파트 "/>
      <sheetName val="bearing"/>
      <sheetName val="Mc1"/>
      <sheetName val="Balance"/>
      <sheetName val="Medagama"/>
      <sheetName val="Sandunpura"/>
      <sheetName val="Veheragala"/>
      <sheetName val="Collection"/>
      <sheetName val="Rainfall Data"/>
      <sheetName val="Mahawanawela"/>
      <sheetName val="Nuwaragala"/>
      <sheetName val="Siripura"/>
      <sheetName val="Background"/>
      <sheetName val="C-制_x005f_x0010__x005f_x0000_"/>
      <sheetName val="비옥토수⁂"/>
      <sheetName val="트랜치 집수정 연결쌌ꔅ/_x0000_ࠀ,_x0000_"/>
      <sheetName val="트랜치 집수정 연결쌌ꔅ/_x0000_　©_x0000_"/>
      <sheetName val="jobhist"/>
      <sheetName val="合成単価作成表-BLDG"/>
      <sheetName val="Sch.6"/>
      <sheetName val="Sch.1"/>
      <sheetName val="소화실적"/>
      <sheetName val="특수선일위대가"/>
      <sheetName val="sumoflaborates"/>
      <sheetName val="TIE-INS"/>
      <sheetName val="Rate Analysis"/>
      <sheetName val="SANBAISU"/>
      <sheetName val="증감내역서"/>
      <sheetName val="외주현황.wqĆ"/>
      <sheetName val="설계예산서"/>
      <sheetName val="노임,재료비"/>
      <sheetName val="도수로수량산출"/>
      <sheetName val="钢筋混凝土井井盖板材料表"/>
      <sheetName val="마산방향철근집계"/>
      <sheetName val="은행"/>
      <sheetName val="내역(정지)"/>
      <sheetName val="설비원가"/>
      <sheetName val="CAL1"/>
      <sheetName val="1_x0000__x0000_Ԁ"/>
      <sheetName val="경고테이프&amp;안전시설공집계"/>
      <sheetName val="차선도색집계"/>
      <sheetName val="물푸기수집"/>
      <sheetName val="6PILE_______G_6_______H_10____4"/>
      <sheetName val="고자현황"/>
      <sheetName val="Annex B"/>
      <sheetName val="공구원가계산"/>
      <sheetName val="토공산_x0000__x0000_Ԁ_x0000_"/>
      <sheetName val="_x0018__℀"/>
      <sheetName val="_℀"/>
      <sheetName val="원형맨"/>
      <sheetName val="dnc4"/>
      <sheetName val="gia vt"/>
      <sheetName val="TABLE-A"/>
      <sheetName val="NNgung"/>
      <sheetName val="Du toan"/>
      <sheetName val="Keothep"/>
      <sheetName val="Re-bar"/>
      <sheetName val="구리토평1전기"/>
      <sheetName val="3.바닥판설계"/>
      <sheetName val="환경기계공정표_(3)"/>
      <sheetName val="건축내턠"/>
      <sheetName val="건축내_x0000_"/>
      <sheetName val="PERFORMANCE"/>
      <sheetName val="TTTram"/>
      <sheetName val="이형관격점별수¬_x0000__x0000__x0000__x0000__x0000_"/>
      <sheetName val="24V"/>
      <sheetName val="2000년 공정표"/>
      <sheetName val="sum1 (2)"/>
      <sheetName val="중기䒬ȯૐ"/>
      <sheetName val="문학간접"/>
      <sheetName val="간접"/>
      <sheetName val="잡철물"/>
      <sheetName val="기성갑지"/>
      <sheetName val="2공구_산출"/>
      <sheetName val="공용정보"/>
      <sheetName val="Register"/>
      <sheetName val="토공炠⾷"/>
      <sheetName val="이형관격점별수량_x0000_销_x0000__x0000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refreshError="1"/>
      <sheetData sheetId="855" refreshError="1"/>
      <sheetData sheetId="856" refreshError="1"/>
      <sheetData sheetId="857" refreshError="1"/>
      <sheetData sheetId="858" refreshError="1"/>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sheetData sheetId="920"/>
      <sheetData sheetId="921"/>
      <sheetData sheetId="922"/>
      <sheetData sheetId="923"/>
      <sheetData sheetId="924"/>
      <sheetData sheetId="925"/>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refreshError="1"/>
      <sheetData sheetId="1211" refreshError="1"/>
      <sheetData sheetId="1212" refreshError="1"/>
      <sheetData sheetId="1213" refreshError="1"/>
      <sheetData sheetId="1214" refreshError="1"/>
      <sheetData sheetId="1215" refreshError="1"/>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refreshError="1"/>
      <sheetData sheetId="1372" refreshError="1"/>
      <sheetData sheetId="1373" refreshError="1"/>
      <sheetData sheetId="1374"/>
      <sheetData sheetId="1375"/>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sheetData sheetId="1611"/>
      <sheetData sheetId="1612" refreshError="1"/>
      <sheetData sheetId="1613" refreshError="1"/>
      <sheetData sheetId="1614"/>
      <sheetData sheetId="1615"/>
      <sheetData sheetId="1616"/>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sheetData sheetId="1633"/>
      <sheetData sheetId="1634"/>
      <sheetData sheetId="1635"/>
      <sheetData sheetId="1636"/>
      <sheetData sheetId="1637"/>
      <sheetData sheetId="1638"/>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sheetData sheetId="1750"/>
      <sheetData sheetId="1751"/>
      <sheetData sheetId="1752"/>
      <sheetData sheetId="1753"/>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sheetData sheetId="1811"/>
      <sheetData sheetId="1812"/>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refreshError="1"/>
      <sheetData sheetId="1846"/>
      <sheetData sheetId="1847"/>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
      <sheetName val="목차 (2)"/>
      <sheetName val="설계서"/>
      <sheetName val="예산서(총괄)"/>
      <sheetName val="예산서"/>
      <sheetName val="갑지(총괄)"/>
      <sheetName val="설계서 (1단계)"/>
      <sheetName val="예산서 (1단계)"/>
      <sheetName val="갑지(1단계)"/>
      <sheetName val="설계서 (2단계)"/>
      <sheetName val="예산서 (2단계)"/>
      <sheetName val="갑지(2단계)"/>
      <sheetName val="변동내역"/>
      <sheetName val="각동별내역"/>
      <sheetName val="내역"/>
      <sheetName val="CABLE수량산출 (2)"/>
      <sheetName val="수량산출표 (3)"/>
      <sheetName val="견적대비"/>
      <sheetName val="목차"/>
      <sheetName val="일위대가"/>
      <sheetName val="단가"/>
      <sheetName val="노임단가"/>
      <sheetName val="기초 자료"/>
      <sheetName val="목차임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7">
          <cell r="G7" t="str">
            <v>북부하수종말처리시설 고도처리 공사(1단계)</v>
          </cell>
        </row>
      </sheetData>
      <sheetData sheetId="23"/>
      <sheetData sheetId="2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B-일위대가산출근거"/>
      <sheetName val="LSB-산출근거"/>
      <sheetName val="6PILE  (돌출)"/>
    </sheetNames>
    <sheetDataSet>
      <sheetData sheetId="0"/>
      <sheetData sheetId="1"/>
      <sheetData sheetId="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속도로조도"/>
      <sheetName val="접속도로간선"/>
      <sheetName val="단양방향100m"/>
      <sheetName val="제천방향100m"/>
      <sheetName val="보안등조도"/>
      <sheetName val="보안등간선"/>
      <sheetName val="부하계산서"/>
      <sheetName val="교량간선"/>
      <sheetName val="간선계산"/>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s>
    <sheetDataSet>
      <sheetData sheetId="0"/>
      <sheetData sheetId="1">
        <row r="4">
          <cell r="B4" t="str">
            <v>8. 고정차고 부속동 전력설비 신설</v>
          </cell>
        </row>
        <row r="5">
          <cell r="A5" t="str">
            <v>30신_1A</v>
          </cell>
          <cell r="B5" t="str">
            <v>1. 고압반신설</v>
          </cell>
          <cell r="C5" t="str">
            <v>HV-1,2,3,4,5(DS-AS)</v>
          </cell>
          <cell r="D5" t="str">
            <v>면</v>
          </cell>
          <cell r="E5">
            <v>1</v>
          </cell>
          <cell r="L5" t="str">
            <v>x</v>
          </cell>
          <cell r="M5">
            <v>5</v>
          </cell>
        </row>
        <row r="6">
          <cell r="B6" t="str">
            <v>가) 재 료 비</v>
          </cell>
        </row>
        <row r="7">
          <cell r="B7" t="str">
            <v>고압반</v>
          </cell>
          <cell r="C7" t="str">
            <v>800*1500*2300</v>
          </cell>
          <cell r="D7" t="str">
            <v>면</v>
          </cell>
          <cell r="E7">
            <v>1</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L11">
            <v>0</v>
          </cell>
        </row>
        <row r="12">
          <cell r="C12" t="str">
            <v>플랜트전공</v>
          </cell>
          <cell r="D12" t="str">
            <v>인</v>
          </cell>
          <cell r="E12">
            <v>3.7</v>
          </cell>
          <cell r="H12">
            <v>59158</v>
          </cell>
          <cell r="I12">
            <v>218884.6</v>
          </cell>
          <cell r="L12">
            <v>218884.6</v>
          </cell>
        </row>
        <row r="13">
          <cell r="C13" t="str">
            <v>비  계  공</v>
          </cell>
          <cell r="D13" t="str">
            <v>인</v>
          </cell>
          <cell r="E13">
            <v>2.5</v>
          </cell>
          <cell r="H13">
            <v>71272</v>
          </cell>
          <cell r="I13">
            <v>178180</v>
          </cell>
          <cell r="L13">
            <v>178180</v>
          </cell>
        </row>
        <row r="14">
          <cell r="C14" t="str">
            <v>보 통 인 부</v>
          </cell>
          <cell r="D14" t="str">
            <v>인</v>
          </cell>
          <cell r="E14">
            <v>2.5</v>
          </cell>
          <cell r="G14">
            <v>0</v>
          </cell>
          <cell r="H14">
            <v>38932</v>
          </cell>
          <cell r="I14">
            <v>97330</v>
          </cell>
          <cell r="K14">
            <v>0</v>
          </cell>
          <cell r="L14">
            <v>97330</v>
          </cell>
        </row>
        <row r="17">
          <cell r="B17" t="str">
            <v>다) 공구손료</v>
          </cell>
          <cell r="C17" t="str">
            <v>플랜트전공</v>
          </cell>
          <cell r="D17" t="str">
            <v>인</v>
          </cell>
          <cell r="E17">
            <v>0.11</v>
          </cell>
          <cell r="J17">
            <v>59158</v>
          </cell>
          <cell r="K17">
            <v>6507</v>
          </cell>
          <cell r="L17">
            <v>6507</v>
          </cell>
        </row>
        <row r="18">
          <cell r="C18" t="str">
            <v>비  계  공</v>
          </cell>
          <cell r="D18" t="str">
            <v>인</v>
          </cell>
          <cell r="E18">
            <v>7.0000000000000007E-2</v>
          </cell>
          <cell r="J18">
            <v>71272</v>
          </cell>
          <cell r="K18">
            <v>4989</v>
          </cell>
          <cell r="L18">
            <v>4989</v>
          </cell>
        </row>
        <row r="19">
          <cell r="C19" t="str">
            <v>보 통 인 부</v>
          </cell>
          <cell r="D19" t="str">
            <v>인</v>
          </cell>
          <cell r="E19">
            <v>7.0000000000000007E-2</v>
          </cell>
          <cell r="J19">
            <v>38932</v>
          </cell>
          <cell r="K19">
            <v>2725</v>
          </cell>
          <cell r="L19">
            <v>2725</v>
          </cell>
        </row>
        <row r="26">
          <cell r="A26" t="str">
            <v>30신_1</v>
          </cell>
          <cell r="B26" t="str">
            <v>합    계</v>
          </cell>
          <cell r="G26">
            <v>0</v>
          </cell>
          <cell r="I26">
            <v>494394.6</v>
          </cell>
          <cell r="K26">
            <v>14221</v>
          </cell>
          <cell r="L26">
            <v>508615.6</v>
          </cell>
        </row>
        <row r="29">
          <cell r="A29" t="str">
            <v>30신_2A</v>
          </cell>
          <cell r="B29" t="str">
            <v>2. 고압반신설</v>
          </cell>
          <cell r="C29" t="str">
            <v>HV-6(AS)</v>
          </cell>
          <cell r="D29" t="str">
            <v>면</v>
          </cell>
          <cell r="E29">
            <v>1</v>
          </cell>
          <cell r="L29" t="str">
            <v>x</v>
          </cell>
          <cell r="M29">
            <v>1</v>
          </cell>
        </row>
        <row r="30">
          <cell r="B30" t="str">
            <v>가) 재 료 비</v>
          </cell>
        </row>
        <row r="31">
          <cell r="B31" t="str">
            <v>고압반</v>
          </cell>
          <cell r="C31" t="str">
            <v>1000*1500*2300</v>
          </cell>
          <cell r="D31" t="str">
            <v>면</v>
          </cell>
          <cell r="E31">
            <v>1</v>
          </cell>
          <cell r="M31" t="str">
            <v>관급</v>
          </cell>
        </row>
        <row r="32">
          <cell r="B32" t="str">
            <v>개폐기</v>
          </cell>
          <cell r="C32" t="str">
            <v>AS 7.2KV 3P 200A</v>
          </cell>
          <cell r="D32" t="str">
            <v>대</v>
          </cell>
          <cell r="E32">
            <v>1</v>
          </cell>
        </row>
        <row r="35">
          <cell r="B35" t="str">
            <v>나) 노 무 비</v>
          </cell>
          <cell r="L35">
            <v>0</v>
          </cell>
        </row>
        <row r="36">
          <cell r="C36" t="str">
            <v>플랜트전공</v>
          </cell>
          <cell r="D36" t="str">
            <v>인</v>
          </cell>
          <cell r="E36">
            <v>3.7</v>
          </cell>
          <cell r="H36">
            <v>59158</v>
          </cell>
          <cell r="I36">
            <v>218884.6</v>
          </cell>
          <cell r="L36">
            <v>218884.6</v>
          </cell>
        </row>
        <row r="37">
          <cell r="C37" t="str">
            <v>비  계  공</v>
          </cell>
          <cell r="D37" t="str">
            <v>인</v>
          </cell>
          <cell r="E37">
            <v>2.5</v>
          </cell>
          <cell r="H37">
            <v>71272</v>
          </cell>
          <cell r="I37">
            <v>178180</v>
          </cell>
          <cell r="L37">
            <v>178180</v>
          </cell>
        </row>
        <row r="38">
          <cell r="C38" t="str">
            <v>보 통 인 부</v>
          </cell>
          <cell r="D38" t="str">
            <v>인</v>
          </cell>
          <cell r="E38">
            <v>2.5</v>
          </cell>
          <cell r="G38">
            <v>0</v>
          </cell>
          <cell r="H38">
            <v>38932</v>
          </cell>
          <cell r="I38">
            <v>97330</v>
          </cell>
          <cell r="K38">
            <v>0</v>
          </cell>
          <cell r="L38">
            <v>97330</v>
          </cell>
        </row>
        <row r="42">
          <cell r="B42" t="str">
            <v>다) 공구손료</v>
          </cell>
        </row>
        <row r="43">
          <cell r="C43" t="str">
            <v>플랜트전공</v>
          </cell>
          <cell r="D43" t="str">
            <v>인</v>
          </cell>
          <cell r="E43">
            <v>0.11</v>
          </cell>
          <cell r="J43">
            <v>59158</v>
          </cell>
          <cell r="K43">
            <v>6507</v>
          </cell>
          <cell r="L43">
            <v>6507</v>
          </cell>
        </row>
        <row r="44">
          <cell r="C44" t="str">
            <v>비  계  공</v>
          </cell>
          <cell r="D44" t="str">
            <v>인</v>
          </cell>
          <cell r="E44">
            <v>7.0000000000000007E-2</v>
          </cell>
          <cell r="J44">
            <v>71272</v>
          </cell>
          <cell r="K44">
            <v>4989</v>
          </cell>
          <cell r="L44">
            <v>4989</v>
          </cell>
        </row>
        <row r="45">
          <cell r="C45" t="str">
            <v>보 통 인 부</v>
          </cell>
          <cell r="D45" t="str">
            <v>인</v>
          </cell>
          <cell r="E45">
            <v>7.0000000000000007E-2</v>
          </cell>
          <cell r="J45">
            <v>38932</v>
          </cell>
          <cell r="K45">
            <v>2725</v>
          </cell>
          <cell r="L45">
            <v>2725</v>
          </cell>
        </row>
        <row r="51">
          <cell r="A51" t="str">
            <v>30신_2</v>
          </cell>
          <cell r="B51" t="str">
            <v>합    계</v>
          </cell>
          <cell r="G51">
            <v>0</v>
          </cell>
          <cell r="I51">
            <v>494394.6</v>
          </cell>
          <cell r="K51">
            <v>14221</v>
          </cell>
          <cell r="L51">
            <v>508615.6</v>
          </cell>
        </row>
        <row r="54">
          <cell r="A54" t="str">
            <v>30신_3A</v>
          </cell>
          <cell r="B54" t="str">
            <v>3. 변압기신설</v>
          </cell>
          <cell r="C54" t="str">
            <v>TR-1 3상 6.6kV 100kVA</v>
          </cell>
          <cell r="D54" t="str">
            <v>면</v>
          </cell>
          <cell r="E54">
            <v>1</v>
          </cell>
          <cell r="L54" t="str">
            <v>x</v>
          </cell>
          <cell r="M54">
            <v>1</v>
          </cell>
        </row>
        <row r="55">
          <cell r="B55" t="str">
            <v>가) 재 료 비</v>
          </cell>
        </row>
        <row r="56">
          <cell r="B56" t="str">
            <v>변압기반</v>
          </cell>
          <cell r="C56" t="str">
            <v>1400*1500*2600</v>
          </cell>
          <cell r="D56" t="str">
            <v>면</v>
          </cell>
          <cell r="E56">
            <v>1</v>
          </cell>
          <cell r="M56" t="str">
            <v>관급</v>
          </cell>
        </row>
        <row r="57">
          <cell r="B57" t="str">
            <v>개폐기</v>
          </cell>
          <cell r="C57" t="str">
            <v>AS 7.2KV 3P 200A</v>
          </cell>
          <cell r="D57" t="str">
            <v>대</v>
          </cell>
          <cell r="E57">
            <v>1</v>
          </cell>
          <cell r="G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H62">
            <v>59158</v>
          </cell>
          <cell r="I62">
            <v>236632</v>
          </cell>
          <cell r="L62">
            <v>236632</v>
          </cell>
        </row>
        <row r="63">
          <cell r="C63" t="str">
            <v>비  계  공</v>
          </cell>
          <cell r="D63" t="str">
            <v>인</v>
          </cell>
          <cell r="E63">
            <v>2.7</v>
          </cell>
          <cell r="H63">
            <v>71272</v>
          </cell>
          <cell r="I63">
            <v>192434.40000000002</v>
          </cell>
          <cell r="L63">
            <v>192434.40000000002</v>
          </cell>
        </row>
        <row r="64">
          <cell r="C64" t="str">
            <v>보 통 인 부</v>
          </cell>
          <cell r="D64" t="str">
            <v>인</v>
          </cell>
          <cell r="E64">
            <v>2.7</v>
          </cell>
          <cell r="H64">
            <v>38932</v>
          </cell>
          <cell r="I64">
            <v>105116.40000000001</v>
          </cell>
          <cell r="K64">
            <v>0</v>
          </cell>
          <cell r="L64">
            <v>105116.40000000001</v>
          </cell>
        </row>
        <row r="66">
          <cell r="B66" t="str">
            <v>다) 공구손료</v>
          </cell>
        </row>
        <row r="67">
          <cell r="C67" t="str">
            <v>플랜트전공</v>
          </cell>
          <cell r="D67" t="str">
            <v>인</v>
          </cell>
          <cell r="E67">
            <v>0.12</v>
          </cell>
          <cell r="G67">
            <v>0</v>
          </cell>
          <cell r="J67">
            <v>59158</v>
          </cell>
          <cell r="K67">
            <v>7098</v>
          </cell>
          <cell r="L67">
            <v>7098</v>
          </cell>
        </row>
        <row r="68">
          <cell r="C68" t="str">
            <v>비  계  공</v>
          </cell>
          <cell r="D68" t="str">
            <v>인</v>
          </cell>
          <cell r="E68">
            <v>0.08</v>
          </cell>
          <cell r="J68">
            <v>71272</v>
          </cell>
          <cell r="K68">
            <v>5701</v>
          </cell>
          <cell r="L68">
            <v>5701</v>
          </cell>
        </row>
        <row r="69">
          <cell r="C69" t="str">
            <v>보 통 인 부</v>
          </cell>
          <cell r="D69" t="str">
            <v>인</v>
          </cell>
          <cell r="E69">
            <v>0.08</v>
          </cell>
          <cell r="J69">
            <v>38932</v>
          </cell>
          <cell r="K69">
            <v>3114</v>
          </cell>
          <cell r="L69">
            <v>3114</v>
          </cell>
        </row>
        <row r="75">
          <cell r="A75" t="str">
            <v>30신_3</v>
          </cell>
          <cell r="B75" t="str">
            <v>합    계</v>
          </cell>
          <cell r="G75">
            <v>0</v>
          </cell>
          <cell r="I75">
            <v>534182.80000000005</v>
          </cell>
          <cell r="K75">
            <v>15913</v>
          </cell>
          <cell r="L75">
            <v>550095.80000000005</v>
          </cell>
        </row>
        <row r="79">
          <cell r="A79" t="str">
            <v>30신_4A</v>
          </cell>
          <cell r="B79" t="str">
            <v>4. 변압기신설</v>
          </cell>
          <cell r="C79" t="str">
            <v>TR-2 3상 6.6kV 200kVA</v>
          </cell>
          <cell r="D79" t="str">
            <v>면</v>
          </cell>
          <cell r="E79">
            <v>1</v>
          </cell>
          <cell r="L79" t="str">
            <v>x</v>
          </cell>
          <cell r="M79">
            <v>1</v>
          </cell>
        </row>
        <row r="80">
          <cell r="B80" t="str">
            <v>가) 재 료 비</v>
          </cell>
        </row>
        <row r="81">
          <cell r="B81" t="str">
            <v>변압기반</v>
          </cell>
          <cell r="C81" t="str">
            <v>1300*1500*2300</v>
          </cell>
          <cell r="D81" t="str">
            <v>면</v>
          </cell>
          <cell r="E81">
            <v>1</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L84">
            <v>0</v>
          </cell>
        </row>
        <row r="86">
          <cell r="B86" t="str">
            <v>나) 노 무 비</v>
          </cell>
        </row>
        <row r="87">
          <cell r="C87" t="str">
            <v>플랜트전공</v>
          </cell>
          <cell r="D87" t="str">
            <v>인</v>
          </cell>
          <cell r="E87">
            <v>5.4</v>
          </cell>
          <cell r="H87">
            <v>59158</v>
          </cell>
          <cell r="I87">
            <v>319453.2</v>
          </cell>
          <cell r="L87">
            <v>319453.2</v>
          </cell>
        </row>
        <row r="88">
          <cell r="C88" t="str">
            <v>비  계  공</v>
          </cell>
          <cell r="D88" t="str">
            <v>인</v>
          </cell>
          <cell r="E88">
            <v>3.6</v>
          </cell>
          <cell r="H88">
            <v>71272</v>
          </cell>
          <cell r="I88">
            <v>256579.20000000001</v>
          </cell>
          <cell r="L88">
            <v>256579.20000000001</v>
          </cell>
        </row>
        <row r="89">
          <cell r="C89" t="str">
            <v>보 통 인 부</v>
          </cell>
          <cell r="D89" t="str">
            <v>인</v>
          </cell>
          <cell r="E89">
            <v>3.6</v>
          </cell>
          <cell r="H89">
            <v>38932</v>
          </cell>
          <cell r="I89">
            <v>140155.20000000001</v>
          </cell>
          <cell r="K89">
            <v>0</v>
          </cell>
          <cell r="L89">
            <v>140155.20000000001</v>
          </cell>
        </row>
        <row r="93">
          <cell r="B93" t="str">
            <v>다) 공구손료</v>
          </cell>
        </row>
        <row r="94">
          <cell r="C94" t="str">
            <v>플랜트전공</v>
          </cell>
          <cell r="D94" t="str">
            <v>인</v>
          </cell>
          <cell r="E94">
            <v>0.16</v>
          </cell>
          <cell r="G94">
            <v>0</v>
          </cell>
          <cell r="J94">
            <v>59158</v>
          </cell>
          <cell r="K94">
            <v>9465</v>
          </cell>
          <cell r="L94">
            <v>9465</v>
          </cell>
        </row>
        <row r="95">
          <cell r="C95" t="str">
            <v>비  계  공</v>
          </cell>
          <cell r="D95" t="str">
            <v>인</v>
          </cell>
          <cell r="E95">
            <v>0.1</v>
          </cell>
          <cell r="J95">
            <v>71272</v>
          </cell>
          <cell r="K95">
            <v>7127</v>
          </cell>
          <cell r="L95">
            <v>7127</v>
          </cell>
        </row>
        <row r="96">
          <cell r="C96" t="str">
            <v>보 통 인 부</v>
          </cell>
          <cell r="D96" t="str">
            <v>인</v>
          </cell>
          <cell r="E96">
            <v>0.1</v>
          </cell>
          <cell r="J96">
            <v>38932</v>
          </cell>
          <cell r="K96">
            <v>3893</v>
          </cell>
          <cell r="L96">
            <v>3893</v>
          </cell>
        </row>
        <row r="100">
          <cell r="A100" t="str">
            <v>30신_4</v>
          </cell>
          <cell r="B100" t="str">
            <v>합    계</v>
          </cell>
          <cell r="G100">
            <v>0</v>
          </cell>
          <cell r="I100">
            <v>716187.60000000009</v>
          </cell>
          <cell r="K100">
            <v>20485</v>
          </cell>
          <cell r="L100">
            <v>736672.60000000009</v>
          </cell>
        </row>
        <row r="104">
          <cell r="A104" t="str">
            <v>30신_5A</v>
          </cell>
          <cell r="B104" t="str">
            <v>5. 변압기신설</v>
          </cell>
          <cell r="C104" t="str">
            <v>TR-3 3상 6.6kV 350kVA</v>
          </cell>
          <cell r="D104" t="str">
            <v>면</v>
          </cell>
          <cell r="E104">
            <v>1</v>
          </cell>
          <cell r="L104" t="str">
            <v>x</v>
          </cell>
          <cell r="M104">
            <v>1</v>
          </cell>
        </row>
        <row r="105">
          <cell r="B105" t="str">
            <v>가) 재 료 비</v>
          </cell>
        </row>
        <row r="106">
          <cell r="B106" t="str">
            <v>변압기반</v>
          </cell>
          <cell r="C106" t="str">
            <v>1600*1500*2300</v>
          </cell>
          <cell r="D106" t="str">
            <v>면</v>
          </cell>
          <cell r="E106">
            <v>1</v>
          </cell>
          <cell r="M106" t="str">
            <v>관급</v>
          </cell>
        </row>
        <row r="107">
          <cell r="B107" t="str">
            <v>개폐기</v>
          </cell>
          <cell r="C107" t="str">
            <v>COS 7.2KV 100AF</v>
          </cell>
          <cell r="D107" t="str">
            <v>EA</v>
          </cell>
          <cell r="E107">
            <v>3</v>
          </cell>
          <cell r="G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H112">
            <v>59158</v>
          </cell>
          <cell r="I112">
            <v>349032.2</v>
          </cell>
          <cell r="L112">
            <v>349032.2</v>
          </cell>
        </row>
        <row r="113">
          <cell r="C113" t="str">
            <v>비  계  공</v>
          </cell>
          <cell r="D113" t="str">
            <v>인</v>
          </cell>
          <cell r="E113">
            <v>4</v>
          </cell>
          <cell r="H113">
            <v>71272</v>
          </cell>
          <cell r="I113">
            <v>285088</v>
          </cell>
          <cell r="L113">
            <v>285088</v>
          </cell>
        </row>
        <row r="114">
          <cell r="C114" t="str">
            <v>보 통 인 부</v>
          </cell>
          <cell r="D114" t="str">
            <v>인</v>
          </cell>
          <cell r="E114">
            <v>4</v>
          </cell>
          <cell r="H114">
            <v>38932</v>
          </cell>
          <cell r="I114">
            <v>155728</v>
          </cell>
          <cell r="K114">
            <v>0</v>
          </cell>
          <cell r="L114">
            <v>155728</v>
          </cell>
        </row>
        <row r="118">
          <cell r="B118" t="str">
            <v>다) 공구손료</v>
          </cell>
        </row>
        <row r="119">
          <cell r="C119" t="str">
            <v>플랜트전공</v>
          </cell>
          <cell r="D119" t="str">
            <v>인</v>
          </cell>
          <cell r="E119">
            <v>0.17</v>
          </cell>
          <cell r="G119">
            <v>0</v>
          </cell>
          <cell r="J119">
            <v>59158</v>
          </cell>
          <cell r="K119">
            <v>10056</v>
          </cell>
          <cell r="L119">
            <v>10056</v>
          </cell>
        </row>
        <row r="120">
          <cell r="C120" t="str">
            <v>비  계  공</v>
          </cell>
          <cell r="D120" t="str">
            <v>인</v>
          </cell>
          <cell r="E120">
            <v>0.12</v>
          </cell>
          <cell r="J120">
            <v>71272</v>
          </cell>
          <cell r="K120">
            <v>8552</v>
          </cell>
          <cell r="L120">
            <v>8552</v>
          </cell>
        </row>
        <row r="121">
          <cell r="C121" t="str">
            <v>보 통 인 부</v>
          </cell>
          <cell r="D121" t="str">
            <v>인</v>
          </cell>
          <cell r="E121">
            <v>0.12</v>
          </cell>
          <cell r="J121">
            <v>38932</v>
          </cell>
          <cell r="K121">
            <v>4671</v>
          </cell>
          <cell r="L121">
            <v>4671</v>
          </cell>
        </row>
        <row r="125">
          <cell r="A125" t="str">
            <v>30신_5</v>
          </cell>
          <cell r="B125" t="str">
            <v>합    계</v>
          </cell>
          <cell r="G125">
            <v>0</v>
          </cell>
          <cell r="I125">
            <v>789848.2</v>
          </cell>
          <cell r="K125">
            <v>23279</v>
          </cell>
          <cell r="L125">
            <v>813127.2</v>
          </cell>
        </row>
        <row r="129">
          <cell r="A129" t="str">
            <v>30신_6A</v>
          </cell>
          <cell r="B129" t="str">
            <v>6. 변압기신설</v>
          </cell>
          <cell r="C129" t="str">
            <v>TR-4 3상 6.6kV 200kVA</v>
          </cell>
          <cell r="D129" t="str">
            <v>면</v>
          </cell>
          <cell r="E129">
            <v>1</v>
          </cell>
          <cell r="L129" t="str">
            <v>x</v>
          </cell>
          <cell r="M129">
            <v>1</v>
          </cell>
        </row>
        <row r="130">
          <cell r="B130" t="str">
            <v>가) 재 료 비</v>
          </cell>
        </row>
        <row r="131">
          <cell r="B131" t="str">
            <v>변압기반</v>
          </cell>
          <cell r="C131" t="str">
            <v>1400*1500*2300</v>
          </cell>
          <cell r="D131" t="str">
            <v>면</v>
          </cell>
          <cell r="E131">
            <v>1</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L134">
            <v>0</v>
          </cell>
          <cell r="M134" t="str">
            <v>이설</v>
          </cell>
        </row>
        <row r="136">
          <cell r="B136" t="str">
            <v>나) 노 무 비</v>
          </cell>
        </row>
        <row r="137">
          <cell r="C137" t="str">
            <v>플랜트전공</v>
          </cell>
          <cell r="D137" t="str">
            <v>인</v>
          </cell>
          <cell r="E137">
            <v>4.0999999999999996</v>
          </cell>
          <cell r="H137">
            <v>59158</v>
          </cell>
          <cell r="I137">
            <v>242547.8</v>
          </cell>
          <cell r="L137">
            <v>242547.8</v>
          </cell>
        </row>
        <row r="138">
          <cell r="C138" t="str">
            <v>기계설치공</v>
          </cell>
          <cell r="D138" t="str">
            <v>인</v>
          </cell>
          <cell r="E138">
            <v>2.8</v>
          </cell>
          <cell r="H138">
            <v>54468</v>
          </cell>
          <cell r="I138">
            <v>152510.39999999999</v>
          </cell>
          <cell r="L138">
            <v>152510.39999999999</v>
          </cell>
        </row>
        <row r="139">
          <cell r="C139" t="str">
            <v>보 통 인 부</v>
          </cell>
          <cell r="D139" t="str">
            <v>인</v>
          </cell>
          <cell r="E139">
            <v>2.8</v>
          </cell>
          <cell r="H139">
            <v>38932</v>
          </cell>
          <cell r="I139">
            <v>109009.59999999999</v>
          </cell>
          <cell r="K139">
            <v>0</v>
          </cell>
          <cell r="L139">
            <v>109009.59999999999</v>
          </cell>
        </row>
        <row r="142">
          <cell r="B142" t="str">
            <v>다) 공구손료</v>
          </cell>
        </row>
        <row r="143">
          <cell r="C143" t="str">
            <v>플랜트전공</v>
          </cell>
          <cell r="D143" t="str">
            <v>인</v>
          </cell>
          <cell r="E143">
            <v>0.12</v>
          </cell>
          <cell r="G143">
            <v>0</v>
          </cell>
          <cell r="J143">
            <v>59158</v>
          </cell>
          <cell r="K143">
            <v>7098</v>
          </cell>
          <cell r="L143">
            <v>7098</v>
          </cell>
        </row>
        <row r="144">
          <cell r="C144" t="str">
            <v>기계설치공</v>
          </cell>
          <cell r="D144" t="str">
            <v>인</v>
          </cell>
          <cell r="E144">
            <v>0.08</v>
          </cell>
          <cell r="J144">
            <v>54468</v>
          </cell>
          <cell r="K144">
            <v>4357</v>
          </cell>
          <cell r="L144">
            <v>4357</v>
          </cell>
        </row>
        <row r="145">
          <cell r="C145" t="str">
            <v>보 통 인 부</v>
          </cell>
          <cell r="D145" t="str">
            <v>인</v>
          </cell>
          <cell r="E145">
            <v>0.08</v>
          </cell>
          <cell r="J145">
            <v>38932</v>
          </cell>
          <cell r="K145">
            <v>3114</v>
          </cell>
          <cell r="L145">
            <v>3114</v>
          </cell>
        </row>
        <row r="150">
          <cell r="A150" t="str">
            <v>30신_6</v>
          </cell>
          <cell r="B150" t="str">
            <v>합    계</v>
          </cell>
          <cell r="G150">
            <v>0</v>
          </cell>
          <cell r="I150">
            <v>504067.79999999993</v>
          </cell>
          <cell r="K150">
            <v>14569</v>
          </cell>
          <cell r="L150">
            <v>518636.79999999993</v>
          </cell>
        </row>
        <row r="154">
          <cell r="A154" t="str">
            <v>30신_7A</v>
          </cell>
          <cell r="B154" t="str">
            <v>7. 변압기신설</v>
          </cell>
          <cell r="C154" t="str">
            <v>TR-5 3상 6.6kV 300kVA</v>
          </cell>
          <cell r="D154" t="str">
            <v>면</v>
          </cell>
          <cell r="E154">
            <v>1</v>
          </cell>
          <cell r="L154" t="str">
            <v>x</v>
          </cell>
          <cell r="M154">
            <v>1</v>
          </cell>
        </row>
        <row r="155">
          <cell r="B155" t="str">
            <v>가) 재 료 비</v>
          </cell>
        </row>
        <row r="156">
          <cell r="B156" t="str">
            <v>변압기반</v>
          </cell>
          <cell r="C156" t="str">
            <v>1500*1500*1300</v>
          </cell>
          <cell r="D156" t="str">
            <v>면</v>
          </cell>
          <cell r="E156">
            <v>1</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H162">
            <v>59158</v>
          </cell>
          <cell r="I162">
            <v>343116.39999999997</v>
          </cell>
          <cell r="L162">
            <v>343116.39999999997</v>
          </cell>
        </row>
        <row r="163">
          <cell r="C163" t="str">
            <v>비  계  공</v>
          </cell>
          <cell r="D163" t="str">
            <v>인</v>
          </cell>
          <cell r="E163">
            <v>3.9</v>
          </cell>
          <cell r="H163">
            <v>71272</v>
          </cell>
          <cell r="I163">
            <v>277960.8</v>
          </cell>
          <cell r="L163">
            <v>277960.8</v>
          </cell>
        </row>
        <row r="164">
          <cell r="C164" t="str">
            <v>보 통 인 부</v>
          </cell>
          <cell r="D164" t="str">
            <v>인</v>
          </cell>
          <cell r="E164">
            <v>3.9</v>
          </cell>
          <cell r="H164">
            <v>38932</v>
          </cell>
          <cell r="I164">
            <v>151834.79999999999</v>
          </cell>
          <cell r="K164">
            <v>0</v>
          </cell>
          <cell r="L164">
            <v>151834.79999999999</v>
          </cell>
        </row>
        <row r="167">
          <cell r="B167" t="str">
            <v>다) 공구손료</v>
          </cell>
        </row>
        <row r="168">
          <cell r="C168" t="str">
            <v>플랜트전공</v>
          </cell>
          <cell r="D168" t="str">
            <v>인</v>
          </cell>
          <cell r="E168">
            <v>0.17</v>
          </cell>
          <cell r="G168">
            <v>0</v>
          </cell>
          <cell r="J168">
            <v>59158</v>
          </cell>
          <cell r="K168">
            <v>10056</v>
          </cell>
          <cell r="L168">
            <v>10056</v>
          </cell>
        </row>
        <row r="169">
          <cell r="C169" t="str">
            <v>비  계  공</v>
          </cell>
          <cell r="D169" t="str">
            <v>인</v>
          </cell>
          <cell r="E169">
            <v>0.11</v>
          </cell>
          <cell r="J169">
            <v>71272</v>
          </cell>
          <cell r="K169">
            <v>7839</v>
          </cell>
          <cell r="L169">
            <v>7839</v>
          </cell>
        </row>
        <row r="170">
          <cell r="C170" t="str">
            <v>보 통 인 부</v>
          </cell>
          <cell r="D170" t="str">
            <v>인</v>
          </cell>
          <cell r="E170">
            <v>0.11</v>
          </cell>
          <cell r="J170">
            <v>38932</v>
          </cell>
          <cell r="K170">
            <v>4282</v>
          </cell>
          <cell r="L170">
            <v>4282</v>
          </cell>
        </row>
        <row r="175">
          <cell r="A175" t="str">
            <v>30신_7</v>
          </cell>
          <cell r="B175" t="str">
            <v>합    계</v>
          </cell>
          <cell r="G175">
            <v>0</v>
          </cell>
          <cell r="I175">
            <v>772912</v>
          </cell>
          <cell r="K175">
            <v>22177</v>
          </cell>
          <cell r="L175">
            <v>795089</v>
          </cell>
        </row>
        <row r="179">
          <cell r="A179" t="str">
            <v>30신_8A</v>
          </cell>
          <cell r="B179" t="str">
            <v>8. 배전반 신설</v>
          </cell>
          <cell r="C179" t="str">
            <v>LV-01</v>
          </cell>
          <cell r="D179" t="str">
            <v>면</v>
          </cell>
          <cell r="E179">
            <v>1</v>
          </cell>
          <cell r="L179" t="str">
            <v>x</v>
          </cell>
          <cell r="M179">
            <v>1</v>
          </cell>
        </row>
        <row r="180">
          <cell r="B180" t="str">
            <v>가) 재 료 비</v>
          </cell>
        </row>
        <row r="181">
          <cell r="B181" t="str">
            <v>저압반</v>
          </cell>
          <cell r="C181" t="str">
            <v>800*1500*2600</v>
          </cell>
          <cell r="D181" t="str">
            <v>면</v>
          </cell>
          <cell r="E181">
            <v>1</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H197">
            <v>59158</v>
          </cell>
          <cell r="I197">
            <v>272126.8</v>
          </cell>
          <cell r="L197">
            <v>272126.8</v>
          </cell>
        </row>
        <row r="198">
          <cell r="C198" t="str">
            <v>보 통 인 부</v>
          </cell>
          <cell r="D198" t="str">
            <v>인</v>
          </cell>
          <cell r="E198">
            <v>1.5</v>
          </cell>
          <cell r="H198">
            <v>38932</v>
          </cell>
          <cell r="I198">
            <v>58398</v>
          </cell>
          <cell r="L198">
            <v>58398</v>
          </cell>
        </row>
        <row r="200">
          <cell r="B200" t="str">
            <v>다) 공구손료</v>
          </cell>
          <cell r="G200">
            <v>0</v>
          </cell>
          <cell r="I200">
            <v>0</v>
          </cell>
          <cell r="K200">
            <v>0</v>
          </cell>
          <cell r="L200">
            <v>0</v>
          </cell>
        </row>
        <row r="201">
          <cell r="C201" t="str">
            <v>플랜트전공</v>
          </cell>
          <cell r="D201" t="str">
            <v>인</v>
          </cell>
          <cell r="E201">
            <v>0.13</v>
          </cell>
          <cell r="J201">
            <v>59158</v>
          </cell>
          <cell r="K201">
            <v>7690</v>
          </cell>
          <cell r="L201">
            <v>7690</v>
          </cell>
        </row>
        <row r="202">
          <cell r="C202" t="str">
            <v>보 통 인 부</v>
          </cell>
          <cell r="D202" t="str">
            <v>인</v>
          </cell>
          <cell r="E202">
            <v>0.04</v>
          </cell>
          <cell r="J202">
            <v>38932</v>
          </cell>
          <cell r="K202">
            <v>1557</v>
          </cell>
          <cell r="L202">
            <v>1557</v>
          </cell>
        </row>
        <row r="203">
          <cell r="A203" t="str">
            <v>30신_8</v>
          </cell>
          <cell r="B203" t="str">
            <v>합    계</v>
          </cell>
          <cell r="G203">
            <v>0</v>
          </cell>
          <cell r="I203">
            <v>330524.79999999999</v>
          </cell>
          <cell r="K203">
            <v>9247</v>
          </cell>
          <cell r="L203">
            <v>339771.8</v>
          </cell>
        </row>
        <row r="204">
          <cell r="A204" t="str">
            <v>30신_9A</v>
          </cell>
          <cell r="B204" t="str">
            <v>9. 배전반 신설</v>
          </cell>
          <cell r="C204" t="str">
            <v>LV-02</v>
          </cell>
          <cell r="D204" t="str">
            <v>면</v>
          </cell>
          <cell r="E204">
            <v>1</v>
          </cell>
          <cell r="L204" t="str">
            <v>x</v>
          </cell>
          <cell r="M204">
            <v>1</v>
          </cell>
        </row>
        <row r="205">
          <cell r="B205" t="str">
            <v>가) 재 료 비</v>
          </cell>
        </row>
        <row r="206">
          <cell r="B206" t="str">
            <v>저압반</v>
          </cell>
          <cell r="C206" t="str">
            <v>800*1500*2600</v>
          </cell>
          <cell r="D206" t="str">
            <v>면</v>
          </cell>
          <cell r="E206">
            <v>1</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H219">
            <v>59158</v>
          </cell>
          <cell r="I219">
            <v>272126.8</v>
          </cell>
          <cell r="L219">
            <v>272126.8</v>
          </cell>
        </row>
        <row r="220">
          <cell r="C220" t="str">
            <v>보 통 인 부</v>
          </cell>
          <cell r="D220" t="str">
            <v>인</v>
          </cell>
          <cell r="E220">
            <v>1.5</v>
          </cell>
          <cell r="H220">
            <v>38932</v>
          </cell>
          <cell r="I220">
            <v>58398</v>
          </cell>
          <cell r="L220">
            <v>58398</v>
          </cell>
        </row>
        <row r="224">
          <cell r="B224" t="str">
            <v>다) 공구손료</v>
          </cell>
          <cell r="G224">
            <v>0</v>
          </cell>
          <cell r="I224">
            <v>0</v>
          </cell>
          <cell r="K224">
            <v>0</v>
          </cell>
          <cell r="L224">
            <v>0</v>
          </cell>
        </row>
        <row r="225">
          <cell r="C225" t="str">
            <v>플랜트전공</v>
          </cell>
          <cell r="D225" t="str">
            <v>인</v>
          </cell>
          <cell r="E225">
            <v>0.13</v>
          </cell>
          <cell r="J225">
            <v>59158</v>
          </cell>
          <cell r="K225">
            <v>7690</v>
          </cell>
          <cell r="L225">
            <v>7690</v>
          </cell>
        </row>
        <row r="226">
          <cell r="C226" t="str">
            <v>보 통 인 부</v>
          </cell>
          <cell r="D226" t="str">
            <v>인</v>
          </cell>
          <cell r="E226">
            <v>0.04</v>
          </cell>
          <cell r="J226">
            <v>38932</v>
          </cell>
          <cell r="K226">
            <v>1557</v>
          </cell>
          <cell r="L226">
            <v>1557</v>
          </cell>
        </row>
        <row r="228">
          <cell r="A228" t="str">
            <v>30신_9</v>
          </cell>
          <cell r="B228" t="str">
            <v>합    계</v>
          </cell>
          <cell r="G228">
            <v>0</v>
          </cell>
          <cell r="I228">
            <v>330524.79999999999</v>
          </cell>
          <cell r="K228">
            <v>9247</v>
          </cell>
          <cell r="L228">
            <v>339771.8</v>
          </cell>
        </row>
        <row r="229">
          <cell r="A229" t="str">
            <v>30신_10A</v>
          </cell>
          <cell r="B229" t="str">
            <v>10. 배전반 신설</v>
          </cell>
          <cell r="C229" t="str">
            <v>LV-03</v>
          </cell>
          <cell r="D229" t="str">
            <v>면</v>
          </cell>
          <cell r="E229">
            <v>1</v>
          </cell>
          <cell r="L229" t="str">
            <v>x</v>
          </cell>
          <cell r="M229">
            <v>1</v>
          </cell>
        </row>
        <row r="230">
          <cell r="B230" t="str">
            <v>가) 재 료 비</v>
          </cell>
        </row>
        <row r="231">
          <cell r="B231" t="str">
            <v>저압반</v>
          </cell>
          <cell r="C231" t="str">
            <v>800*1500*2600</v>
          </cell>
          <cell r="D231" t="str">
            <v>면</v>
          </cell>
          <cell r="E231">
            <v>1</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H255">
            <v>59158</v>
          </cell>
          <cell r="I255">
            <v>272126.8</v>
          </cell>
          <cell r="L255">
            <v>272126.8</v>
          </cell>
        </row>
        <row r="256">
          <cell r="C256" t="str">
            <v>보 통 인 부</v>
          </cell>
          <cell r="D256" t="str">
            <v>인</v>
          </cell>
          <cell r="E256">
            <v>1.5</v>
          </cell>
          <cell r="H256">
            <v>38932</v>
          </cell>
          <cell r="I256">
            <v>58398</v>
          </cell>
          <cell r="L256">
            <v>58398</v>
          </cell>
        </row>
        <row r="260">
          <cell r="B260" t="str">
            <v>다) 공구손료</v>
          </cell>
          <cell r="G260">
            <v>0</v>
          </cell>
          <cell r="I260">
            <v>0</v>
          </cell>
          <cell r="K260">
            <v>0</v>
          </cell>
          <cell r="L260">
            <v>0</v>
          </cell>
        </row>
        <row r="261">
          <cell r="C261" t="str">
            <v>플랜트전공</v>
          </cell>
          <cell r="D261" t="str">
            <v>인</v>
          </cell>
          <cell r="E261">
            <v>0.13</v>
          </cell>
          <cell r="J261">
            <v>59158</v>
          </cell>
          <cell r="K261">
            <v>7690</v>
          </cell>
          <cell r="L261">
            <v>7690</v>
          </cell>
        </row>
        <row r="262">
          <cell r="C262" t="str">
            <v>보 통 인 부</v>
          </cell>
          <cell r="D262" t="str">
            <v>인</v>
          </cell>
          <cell r="E262">
            <v>0.04</v>
          </cell>
          <cell r="J262">
            <v>38932</v>
          </cell>
          <cell r="K262">
            <v>1557</v>
          </cell>
          <cell r="L262">
            <v>1557</v>
          </cell>
        </row>
        <row r="275">
          <cell r="A275" t="str">
            <v>30신_10</v>
          </cell>
          <cell r="B275" t="str">
            <v>합    계</v>
          </cell>
          <cell r="G275">
            <v>0</v>
          </cell>
          <cell r="I275">
            <v>330524.79999999999</v>
          </cell>
          <cell r="K275">
            <v>9247</v>
          </cell>
          <cell r="L275">
            <v>339771.8</v>
          </cell>
        </row>
        <row r="279">
          <cell r="A279" t="str">
            <v>30신_11A</v>
          </cell>
          <cell r="B279" t="str">
            <v>11. 분전반 신설(L-1A)</v>
          </cell>
          <cell r="C279" t="str">
            <v>SUS 16회로</v>
          </cell>
          <cell r="D279" t="str">
            <v>면</v>
          </cell>
          <cell r="E279">
            <v>1</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H291">
            <v>53401</v>
          </cell>
          <cell r="I291">
            <v>302783.67</v>
          </cell>
          <cell r="L291">
            <v>302783.67</v>
          </cell>
        </row>
        <row r="295">
          <cell r="B295" t="str">
            <v>다) 공구손료</v>
          </cell>
        </row>
        <row r="296">
          <cell r="C296" t="str">
            <v>내 선 전 공</v>
          </cell>
          <cell r="D296" t="str">
            <v>인</v>
          </cell>
          <cell r="E296">
            <v>0.17</v>
          </cell>
          <cell r="J296">
            <v>53401</v>
          </cell>
          <cell r="K296">
            <v>9078</v>
          </cell>
          <cell r="L296">
            <v>9078</v>
          </cell>
        </row>
        <row r="301">
          <cell r="A301" t="str">
            <v>30신_11</v>
          </cell>
          <cell r="B301" t="str">
            <v>합    계</v>
          </cell>
          <cell r="G301">
            <v>1213096</v>
          </cell>
          <cell r="I301">
            <v>302783.67</v>
          </cell>
          <cell r="K301">
            <v>9078</v>
          </cell>
          <cell r="L301">
            <v>1524957.67</v>
          </cell>
        </row>
        <row r="304">
          <cell r="A304" t="str">
            <v>30신_12A</v>
          </cell>
          <cell r="B304" t="str">
            <v>12. 분전반 신설(L-1B)</v>
          </cell>
          <cell r="C304" t="str">
            <v>SUS 20회로</v>
          </cell>
          <cell r="D304" t="str">
            <v>면</v>
          </cell>
          <cell r="E304">
            <v>1</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H316">
            <v>53401</v>
          </cell>
          <cell r="I316">
            <v>383419.18</v>
          </cell>
          <cell r="L316">
            <v>383419.18</v>
          </cell>
        </row>
        <row r="320">
          <cell r="B320" t="str">
            <v>다) 공구손료</v>
          </cell>
        </row>
        <row r="321">
          <cell r="C321" t="str">
            <v>내 선 전 공</v>
          </cell>
          <cell r="D321" t="str">
            <v>인</v>
          </cell>
          <cell r="E321">
            <v>0.21</v>
          </cell>
          <cell r="J321">
            <v>53401</v>
          </cell>
          <cell r="K321">
            <v>11214</v>
          </cell>
          <cell r="L321">
            <v>11214</v>
          </cell>
        </row>
        <row r="326">
          <cell r="A326" t="str">
            <v>30신_12</v>
          </cell>
          <cell r="B326" t="str">
            <v>합    계</v>
          </cell>
          <cell r="G326">
            <v>1464796</v>
          </cell>
          <cell r="I326">
            <v>383419.18</v>
          </cell>
          <cell r="K326">
            <v>11214</v>
          </cell>
          <cell r="L326">
            <v>1859429.18</v>
          </cell>
        </row>
        <row r="329">
          <cell r="A329" t="str">
            <v>30신_13A</v>
          </cell>
          <cell r="B329" t="str">
            <v>13. 분전반 신설(L-1C)</v>
          </cell>
          <cell r="C329" t="str">
            <v>SUS 18회로</v>
          </cell>
          <cell r="D329" t="str">
            <v>면</v>
          </cell>
          <cell r="E329">
            <v>1</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H341">
            <v>53401</v>
          </cell>
          <cell r="I341">
            <v>353514.61999999994</v>
          </cell>
          <cell r="L341">
            <v>353514.61999999994</v>
          </cell>
        </row>
        <row r="345">
          <cell r="B345" t="str">
            <v>다) 공구손료</v>
          </cell>
        </row>
        <row r="346">
          <cell r="C346" t="str">
            <v>내 선 전 공</v>
          </cell>
          <cell r="D346" t="str">
            <v>인</v>
          </cell>
          <cell r="E346">
            <v>0.19</v>
          </cell>
          <cell r="J346">
            <v>53401</v>
          </cell>
          <cell r="K346">
            <v>10146</v>
          </cell>
          <cell r="L346">
            <v>10146</v>
          </cell>
        </row>
        <row r="351">
          <cell r="A351" t="str">
            <v>30신_13</v>
          </cell>
          <cell r="B351" t="str">
            <v>합    계</v>
          </cell>
          <cell r="G351">
            <v>1354641</v>
          </cell>
          <cell r="I351">
            <v>353514.61999999994</v>
          </cell>
          <cell r="K351">
            <v>10146</v>
          </cell>
          <cell r="L351">
            <v>1718301.6199999999</v>
          </cell>
        </row>
        <row r="354">
          <cell r="A354" t="str">
            <v>30신_14A</v>
          </cell>
          <cell r="B354" t="str">
            <v>14. 분전반 신설(L-2A)</v>
          </cell>
          <cell r="C354" t="str">
            <v>SUS 14회로</v>
          </cell>
          <cell r="D354" t="str">
            <v>면</v>
          </cell>
          <cell r="E354">
            <v>1</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H365">
            <v>53401</v>
          </cell>
          <cell r="I365">
            <v>241372.52000000002</v>
          </cell>
          <cell r="L365">
            <v>241372.52000000002</v>
          </cell>
        </row>
        <row r="369">
          <cell r="B369" t="str">
            <v>다) 공구손료</v>
          </cell>
          <cell r="C369" t="str">
            <v>내 선 전 공</v>
          </cell>
          <cell r="D369" t="str">
            <v>인</v>
          </cell>
          <cell r="E369">
            <v>0.13</v>
          </cell>
          <cell r="J369">
            <v>53401</v>
          </cell>
          <cell r="K369">
            <v>6942</v>
          </cell>
          <cell r="L369">
            <v>6942</v>
          </cell>
        </row>
        <row r="376">
          <cell r="A376" t="str">
            <v>30신_14</v>
          </cell>
          <cell r="B376" t="str">
            <v>합    계</v>
          </cell>
          <cell r="G376">
            <v>1046031</v>
          </cell>
          <cell r="I376">
            <v>241372.52000000002</v>
          </cell>
          <cell r="K376">
            <v>6942</v>
          </cell>
          <cell r="L376">
            <v>1294345.52</v>
          </cell>
        </row>
        <row r="379">
          <cell r="A379" t="str">
            <v>30신_15A</v>
          </cell>
          <cell r="B379" t="str">
            <v>15. 분전반 신설(L-2B,2C)</v>
          </cell>
          <cell r="C379" t="str">
            <v>SUS 16회로</v>
          </cell>
          <cell r="D379" t="str">
            <v>면</v>
          </cell>
          <cell r="E379">
            <v>1</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H391">
            <v>53401</v>
          </cell>
          <cell r="I391">
            <v>281423.26999999996</v>
          </cell>
          <cell r="L391">
            <v>281423.26999999996</v>
          </cell>
        </row>
        <row r="396">
          <cell r="B396" t="str">
            <v>다) 공구손료</v>
          </cell>
        </row>
        <row r="397">
          <cell r="C397" t="str">
            <v>내 선 전 공</v>
          </cell>
          <cell r="D397" t="str">
            <v>인</v>
          </cell>
          <cell r="E397">
            <v>0.15</v>
          </cell>
          <cell r="J397">
            <v>53401</v>
          </cell>
          <cell r="K397">
            <v>8010</v>
          </cell>
          <cell r="L397">
            <v>8010</v>
          </cell>
        </row>
        <row r="401">
          <cell r="A401" t="str">
            <v>30신_15</v>
          </cell>
          <cell r="B401" t="str">
            <v>합    계</v>
          </cell>
          <cell r="G401">
            <v>1192877</v>
          </cell>
          <cell r="I401">
            <v>281423.26999999996</v>
          </cell>
          <cell r="K401">
            <v>8010</v>
          </cell>
          <cell r="L401">
            <v>1482310.27</v>
          </cell>
        </row>
        <row r="404">
          <cell r="A404" t="str">
            <v>30신_16A</v>
          </cell>
          <cell r="B404" t="str">
            <v>16. 분전반 신설(P-1A)</v>
          </cell>
          <cell r="C404" t="str">
            <v>SUS 16회로</v>
          </cell>
          <cell r="D404" t="str">
            <v>면</v>
          </cell>
          <cell r="E404">
            <v>1</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H418">
            <v>53401</v>
          </cell>
          <cell r="I418">
            <v>205059.84000000003</v>
          </cell>
          <cell r="L418">
            <v>205059.84000000003</v>
          </cell>
        </row>
        <row r="421">
          <cell r="B421" t="str">
            <v>다) 공구손료</v>
          </cell>
        </row>
        <row r="422">
          <cell r="C422" t="str">
            <v>내 선 전 공</v>
          </cell>
          <cell r="D422" t="str">
            <v>인</v>
          </cell>
          <cell r="E422">
            <v>0.11</v>
          </cell>
          <cell r="J422">
            <v>53401</v>
          </cell>
          <cell r="K422">
            <v>5874</v>
          </cell>
          <cell r="L422">
            <v>5874</v>
          </cell>
        </row>
        <row r="426">
          <cell r="A426" t="str">
            <v>30신_16</v>
          </cell>
          <cell r="B426" t="str">
            <v>합    계</v>
          </cell>
          <cell r="G426">
            <v>895884</v>
          </cell>
          <cell r="I426">
            <v>205059.84000000003</v>
          </cell>
          <cell r="K426">
            <v>5874</v>
          </cell>
          <cell r="L426">
            <v>1106817.8400000001</v>
          </cell>
        </row>
        <row r="429">
          <cell r="A429" t="str">
            <v>30신_17A</v>
          </cell>
          <cell r="B429" t="str">
            <v>17. 분전반 신설(P-1B)</v>
          </cell>
          <cell r="C429" t="str">
            <v>SUS 16회로</v>
          </cell>
          <cell r="D429" t="str">
            <v>면</v>
          </cell>
          <cell r="E429">
            <v>1</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H443">
            <v>53401</v>
          </cell>
          <cell r="I443">
            <v>339096.35</v>
          </cell>
          <cell r="L443">
            <v>339096.35</v>
          </cell>
        </row>
        <row r="448">
          <cell r="B448" t="str">
            <v>다) 공구손료</v>
          </cell>
        </row>
        <row r="449">
          <cell r="C449" t="str">
            <v>내 선 전 공</v>
          </cell>
          <cell r="D449" t="str">
            <v>인</v>
          </cell>
          <cell r="E449">
            <v>0.19</v>
          </cell>
          <cell r="J449">
            <v>53401</v>
          </cell>
          <cell r="K449">
            <v>10146</v>
          </cell>
          <cell r="L449">
            <v>10146</v>
          </cell>
        </row>
        <row r="453">
          <cell r="A453" t="str">
            <v>30신_17</v>
          </cell>
          <cell r="B453" t="str">
            <v>합    계</v>
          </cell>
          <cell r="G453">
            <v>1346290</v>
          </cell>
          <cell r="I453">
            <v>339096.35</v>
          </cell>
          <cell r="K453">
            <v>10146</v>
          </cell>
          <cell r="L453">
            <v>1695532.35</v>
          </cell>
        </row>
        <row r="454">
          <cell r="A454" t="str">
            <v>30신_18A</v>
          </cell>
          <cell r="B454" t="str">
            <v>18. 분전반 신설(P-1C)</v>
          </cell>
          <cell r="C454" t="str">
            <v>SUS 10회로</v>
          </cell>
          <cell r="D454" t="str">
            <v>면</v>
          </cell>
          <cell r="E454">
            <v>1</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H468">
            <v>53401</v>
          </cell>
          <cell r="I468">
            <v>234964.40000000002</v>
          </cell>
          <cell r="L468">
            <v>234964.40000000002</v>
          </cell>
        </row>
        <row r="473">
          <cell r="B473" t="str">
            <v>다) 공구손료</v>
          </cell>
        </row>
        <row r="474">
          <cell r="C474" t="str">
            <v>내 선 전 공</v>
          </cell>
          <cell r="D474" t="str">
            <v>인</v>
          </cell>
          <cell r="E474">
            <v>0.13</v>
          </cell>
          <cell r="J474">
            <v>53401</v>
          </cell>
          <cell r="K474">
            <v>6942</v>
          </cell>
          <cell r="L474">
            <v>6942</v>
          </cell>
        </row>
        <row r="478">
          <cell r="A478" t="str">
            <v>30신_18</v>
          </cell>
          <cell r="B478" t="str">
            <v>합    계</v>
          </cell>
          <cell r="G478">
            <v>1009039</v>
          </cell>
          <cell r="I478">
            <v>234964.40000000002</v>
          </cell>
          <cell r="K478">
            <v>6942</v>
          </cell>
          <cell r="L478">
            <v>1250945.3999999999</v>
          </cell>
        </row>
        <row r="479">
          <cell r="A479" t="str">
            <v>30신_19A</v>
          </cell>
          <cell r="B479" t="str">
            <v>19. 분전반 신설(P-2A,2B)</v>
          </cell>
          <cell r="C479" t="str">
            <v>SUS 14회로</v>
          </cell>
          <cell r="D479" t="str">
            <v>면</v>
          </cell>
          <cell r="E479">
            <v>1</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H491">
            <v>53401</v>
          </cell>
          <cell r="I491">
            <v>260062.87</v>
          </cell>
          <cell r="L491">
            <v>260062.87</v>
          </cell>
        </row>
        <row r="496">
          <cell r="B496" t="str">
            <v>다) 공구손료</v>
          </cell>
        </row>
        <row r="497">
          <cell r="C497" t="str">
            <v>내 선 전 공</v>
          </cell>
          <cell r="D497" t="str">
            <v>인</v>
          </cell>
          <cell r="E497">
            <v>0.14000000000000001</v>
          </cell>
          <cell r="J497">
            <v>53401</v>
          </cell>
          <cell r="K497">
            <v>7476</v>
          </cell>
          <cell r="L497">
            <v>7476</v>
          </cell>
        </row>
        <row r="501">
          <cell r="A501" t="str">
            <v>30신_19</v>
          </cell>
          <cell r="B501" t="str">
            <v>합    계</v>
          </cell>
          <cell r="G501">
            <v>1085300</v>
          </cell>
          <cell r="I501">
            <v>260062.87</v>
          </cell>
          <cell r="K501">
            <v>7476</v>
          </cell>
          <cell r="L501">
            <v>1352838.87</v>
          </cell>
        </row>
        <row r="504">
          <cell r="A504" t="str">
            <v>30신_20A</v>
          </cell>
          <cell r="B504" t="str">
            <v>20. 분전반 신설(P-2C)</v>
          </cell>
          <cell r="C504" t="str">
            <v>SUS 14회로</v>
          </cell>
          <cell r="D504" t="str">
            <v>면</v>
          </cell>
          <cell r="E504">
            <v>1</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H516">
            <v>53401</v>
          </cell>
          <cell r="I516">
            <v>286229.36000000004</v>
          </cell>
          <cell r="L516">
            <v>286229.36000000004</v>
          </cell>
        </row>
        <row r="521">
          <cell r="B521" t="str">
            <v>다) 공구손료</v>
          </cell>
        </row>
        <row r="522">
          <cell r="C522" t="str">
            <v>내 선 전 공</v>
          </cell>
          <cell r="D522" t="str">
            <v>인</v>
          </cell>
          <cell r="E522">
            <v>0.16</v>
          </cell>
          <cell r="J522">
            <v>53401</v>
          </cell>
          <cell r="K522">
            <v>8544</v>
          </cell>
          <cell r="L522">
            <v>8544</v>
          </cell>
        </row>
        <row r="526">
          <cell r="A526" t="str">
            <v>30신_20</v>
          </cell>
          <cell r="B526" t="str">
            <v>합    계</v>
          </cell>
          <cell r="G526">
            <v>1209911</v>
          </cell>
          <cell r="I526">
            <v>286229.36000000004</v>
          </cell>
          <cell r="K526">
            <v>8544</v>
          </cell>
          <cell r="L526">
            <v>1504684.36</v>
          </cell>
        </row>
        <row r="529">
          <cell r="A529" t="str">
            <v>30신_21A</v>
          </cell>
          <cell r="B529" t="str">
            <v>21. 분전반 신설(P-J)</v>
          </cell>
          <cell r="C529" t="str">
            <v>SUS 4회로</v>
          </cell>
          <cell r="D529" t="str">
            <v>면</v>
          </cell>
          <cell r="E529">
            <v>1</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H541">
            <v>53401</v>
          </cell>
          <cell r="I541">
            <v>149522.79999999999</v>
          </cell>
          <cell r="L541">
            <v>149522.79999999999</v>
          </cell>
        </row>
        <row r="546">
          <cell r="B546" t="str">
            <v>다) 공구손료</v>
          </cell>
        </row>
        <row r="547">
          <cell r="C547" t="str">
            <v>내 선 전 공</v>
          </cell>
          <cell r="D547" t="str">
            <v>인</v>
          </cell>
          <cell r="E547">
            <v>0.08</v>
          </cell>
          <cell r="J547">
            <v>53401</v>
          </cell>
          <cell r="K547">
            <v>4272</v>
          </cell>
          <cell r="L547">
            <v>4272</v>
          </cell>
        </row>
        <row r="551">
          <cell r="A551" t="str">
            <v>30신_21</v>
          </cell>
          <cell r="B551" t="str">
            <v>합    계</v>
          </cell>
          <cell r="G551">
            <v>844714</v>
          </cell>
          <cell r="I551">
            <v>149522.79999999999</v>
          </cell>
          <cell r="K551">
            <v>4272</v>
          </cell>
          <cell r="L551">
            <v>998508.8</v>
          </cell>
        </row>
        <row r="554">
          <cell r="A554" t="str">
            <v>30신_22A</v>
          </cell>
          <cell r="B554" t="str">
            <v>22. 분전반 신설 (ELB 2P 30/30)</v>
          </cell>
          <cell r="C554" t="str">
            <v>SUS 1회로</v>
          </cell>
          <cell r="D554" t="str">
            <v>면</v>
          </cell>
          <cell r="E554">
            <v>1</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H564">
            <v>53401</v>
          </cell>
          <cell r="I564">
            <v>14418</v>
          </cell>
          <cell r="L564">
            <v>14418</v>
          </cell>
        </row>
        <row r="569">
          <cell r="B569" t="str">
            <v>다) 공구손료</v>
          </cell>
        </row>
        <row r="570">
          <cell r="C570" t="str">
            <v>내 선 전 공</v>
          </cell>
          <cell r="D570" t="str">
            <v>인</v>
          </cell>
          <cell r="E570">
            <v>0</v>
          </cell>
          <cell r="K570">
            <v>0</v>
          </cell>
          <cell r="L570">
            <v>0</v>
          </cell>
        </row>
        <row r="574">
          <cell r="A574" t="str">
            <v>30신_22</v>
          </cell>
          <cell r="B574" t="str">
            <v>합    계</v>
          </cell>
          <cell r="G574">
            <v>57231</v>
          </cell>
          <cell r="I574">
            <v>14418</v>
          </cell>
          <cell r="K574">
            <v>0</v>
          </cell>
          <cell r="L574">
            <v>71649</v>
          </cell>
        </row>
        <row r="579">
          <cell r="A579" t="str">
            <v>30신_23A</v>
          </cell>
          <cell r="B579" t="str">
            <v>23. 분전반 신설 (ELB 4P 30/20)</v>
          </cell>
          <cell r="C579" t="str">
            <v>SUS 1회로</v>
          </cell>
          <cell r="D579" t="str">
            <v>면</v>
          </cell>
          <cell r="E579">
            <v>1</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H589">
            <v>53401</v>
          </cell>
          <cell r="I589">
            <v>24030</v>
          </cell>
          <cell r="L589">
            <v>24030</v>
          </cell>
        </row>
        <row r="594">
          <cell r="B594" t="str">
            <v>다) 공구손료</v>
          </cell>
        </row>
        <row r="595">
          <cell r="C595" t="str">
            <v>내 선 전 공</v>
          </cell>
          <cell r="D595" t="str">
            <v>인</v>
          </cell>
          <cell r="E595">
            <v>0.01</v>
          </cell>
          <cell r="J595">
            <v>53401</v>
          </cell>
          <cell r="K595">
            <v>534</v>
          </cell>
          <cell r="L595">
            <v>534</v>
          </cell>
        </row>
        <row r="599">
          <cell r="A599" t="str">
            <v>30신_23</v>
          </cell>
          <cell r="B599" t="str">
            <v>합    계</v>
          </cell>
          <cell r="G599">
            <v>94102</v>
          </cell>
          <cell r="I599">
            <v>24030</v>
          </cell>
          <cell r="K599">
            <v>534</v>
          </cell>
          <cell r="L599">
            <v>118666</v>
          </cell>
        </row>
        <row r="604">
          <cell r="A604" t="str">
            <v>30신_24A</v>
          </cell>
          <cell r="B604" t="str">
            <v>24. 분전반 신설 (ELB 4P 50/30)</v>
          </cell>
          <cell r="C604" t="str">
            <v>SUS 1회로</v>
          </cell>
          <cell r="D604" t="str">
            <v>면</v>
          </cell>
          <cell r="E604">
            <v>1</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H614">
            <v>53401</v>
          </cell>
          <cell r="I614">
            <v>33108</v>
          </cell>
          <cell r="L614">
            <v>33108</v>
          </cell>
        </row>
        <row r="619">
          <cell r="B619" t="str">
            <v>다) 공구손료</v>
          </cell>
        </row>
        <row r="620">
          <cell r="C620" t="str">
            <v>내 선 전 공</v>
          </cell>
          <cell r="D620" t="str">
            <v>인</v>
          </cell>
          <cell r="E620">
            <v>0.01</v>
          </cell>
          <cell r="J620">
            <v>53401</v>
          </cell>
          <cell r="K620">
            <v>534</v>
          </cell>
          <cell r="L620">
            <v>534</v>
          </cell>
        </row>
        <row r="624">
          <cell r="A624" t="str">
            <v>30신_24</v>
          </cell>
          <cell r="B624" t="str">
            <v>합    계</v>
          </cell>
          <cell r="G624">
            <v>122553</v>
          </cell>
          <cell r="I624">
            <v>33108</v>
          </cell>
          <cell r="K624">
            <v>534</v>
          </cell>
          <cell r="L624">
            <v>156195</v>
          </cell>
        </row>
        <row r="629">
          <cell r="A629" t="str">
            <v>30신_25A</v>
          </cell>
          <cell r="B629" t="str">
            <v>25. 분전반 신설 (MCCB 4P 50/40)</v>
          </cell>
          <cell r="C629" t="str">
            <v>SUS 1회로</v>
          </cell>
          <cell r="D629" t="str">
            <v>면</v>
          </cell>
          <cell r="E629">
            <v>1</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H639">
            <v>53401</v>
          </cell>
          <cell r="I639">
            <v>33108</v>
          </cell>
          <cell r="L639">
            <v>33108</v>
          </cell>
        </row>
        <row r="644">
          <cell r="B644" t="str">
            <v>다) 공구손료</v>
          </cell>
        </row>
        <row r="645">
          <cell r="C645" t="str">
            <v>내 선 전 공</v>
          </cell>
          <cell r="D645" t="str">
            <v>인</v>
          </cell>
          <cell r="E645">
            <v>0.01</v>
          </cell>
          <cell r="J645">
            <v>53401</v>
          </cell>
          <cell r="K645">
            <v>534</v>
          </cell>
          <cell r="L645">
            <v>534</v>
          </cell>
        </row>
        <row r="649">
          <cell r="A649" t="str">
            <v>30신_25</v>
          </cell>
          <cell r="B649" t="str">
            <v>합    계</v>
          </cell>
          <cell r="G649">
            <v>87100</v>
          </cell>
          <cell r="I649">
            <v>33108</v>
          </cell>
          <cell r="K649">
            <v>534</v>
          </cell>
          <cell r="L649">
            <v>120742</v>
          </cell>
        </row>
        <row r="654">
          <cell r="A654" t="str">
            <v>30신_26A</v>
          </cell>
          <cell r="B654" t="str">
            <v>26. 분전반 신설 (MCCB 4P 100/100)</v>
          </cell>
          <cell r="C654" t="str">
            <v>SUS 1회로</v>
          </cell>
          <cell r="D654" t="str">
            <v>면</v>
          </cell>
          <cell r="E654">
            <v>1</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H664">
            <v>53401</v>
          </cell>
          <cell r="I664">
            <v>46458</v>
          </cell>
          <cell r="L664">
            <v>46458</v>
          </cell>
        </row>
        <row r="669">
          <cell r="B669" t="str">
            <v>다) 공구손료</v>
          </cell>
        </row>
        <row r="670">
          <cell r="C670" t="str">
            <v>내 선 전 공</v>
          </cell>
          <cell r="D670" t="str">
            <v>인</v>
          </cell>
          <cell r="E670">
            <v>0.02</v>
          </cell>
          <cell r="J670">
            <v>53401</v>
          </cell>
          <cell r="K670">
            <v>1068</v>
          </cell>
          <cell r="L670">
            <v>1068</v>
          </cell>
        </row>
        <row r="674">
          <cell r="A674" t="str">
            <v>30신_26</v>
          </cell>
          <cell r="B674" t="str">
            <v>합    계</v>
          </cell>
          <cell r="G674">
            <v>132004</v>
          </cell>
          <cell r="I674">
            <v>46458</v>
          </cell>
          <cell r="K674">
            <v>1068</v>
          </cell>
          <cell r="L674">
            <v>179530</v>
          </cell>
        </row>
        <row r="679">
          <cell r="A679" t="str">
            <v>30신_27A</v>
          </cell>
          <cell r="B679" t="str">
            <v>27. 접지장치 신설</v>
          </cell>
          <cell r="C679" t="str">
            <v>제1종</v>
          </cell>
          <cell r="D679" t="str">
            <v>개소</v>
          </cell>
          <cell r="E679">
            <v>1</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L681">
            <v>27000</v>
          </cell>
        </row>
        <row r="682">
          <cell r="A682" t="str">
            <v>나 동 선60㎟</v>
          </cell>
          <cell r="B682" t="str">
            <v>나 동 선</v>
          </cell>
          <cell r="C682" t="str">
            <v>60㎟</v>
          </cell>
          <cell r="D682" t="str">
            <v>m</v>
          </cell>
          <cell r="E682">
            <v>6.6</v>
          </cell>
          <cell r="F682">
            <v>1910</v>
          </cell>
          <cell r="G682">
            <v>12606</v>
          </cell>
          <cell r="L682">
            <v>12606</v>
          </cell>
        </row>
        <row r="683">
          <cell r="A683" t="str">
            <v>압착단자60 ㎟</v>
          </cell>
          <cell r="B683" t="str">
            <v>압착단자</v>
          </cell>
          <cell r="C683" t="str">
            <v>60 ㎟</v>
          </cell>
          <cell r="D683" t="str">
            <v>m</v>
          </cell>
          <cell r="E683">
            <v>1</v>
          </cell>
          <cell r="F683">
            <v>486</v>
          </cell>
          <cell r="G683">
            <v>486</v>
          </cell>
          <cell r="L683">
            <v>486</v>
          </cell>
        </row>
        <row r="684">
          <cell r="A684" t="str">
            <v>접지크램프60㎟</v>
          </cell>
          <cell r="B684" t="str">
            <v>접지크램프</v>
          </cell>
          <cell r="C684" t="str">
            <v>60㎟</v>
          </cell>
          <cell r="D684" t="str">
            <v>m</v>
          </cell>
          <cell r="E684">
            <v>3</v>
          </cell>
          <cell r="F684">
            <v>1500</v>
          </cell>
          <cell r="G684">
            <v>4500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L685">
            <v>120000</v>
          </cell>
        </row>
        <row r="686">
          <cell r="B686" t="str">
            <v>터파기</v>
          </cell>
          <cell r="C686" t="str">
            <v>자갈섞인 토사</v>
          </cell>
          <cell r="D686" t="str">
            <v>㎥</v>
          </cell>
          <cell r="E686">
            <v>2.6249999999999996</v>
          </cell>
          <cell r="L686">
            <v>0</v>
          </cell>
        </row>
        <row r="687">
          <cell r="L687">
            <v>0</v>
          </cell>
        </row>
        <row r="688">
          <cell r="L688">
            <v>0</v>
          </cell>
        </row>
        <row r="692">
          <cell r="B692" t="str">
            <v>나) 노 무 비</v>
          </cell>
        </row>
        <row r="693">
          <cell r="C693" t="str">
            <v>내 선 전 공</v>
          </cell>
          <cell r="D693" t="str">
            <v>인</v>
          </cell>
          <cell r="E693">
            <v>4.29</v>
          </cell>
          <cell r="H693">
            <v>53401</v>
          </cell>
          <cell r="I693">
            <v>229090</v>
          </cell>
          <cell r="L693">
            <v>229090</v>
          </cell>
        </row>
        <row r="694">
          <cell r="C694" t="str">
            <v>보 통 인 부</v>
          </cell>
          <cell r="D694" t="str">
            <v>인</v>
          </cell>
          <cell r="E694">
            <v>3.17</v>
          </cell>
          <cell r="H694">
            <v>38932</v>
          </cell>
          <cell r="I694">
            <v>123414</v>
          </cell>
          <cell r="L694">
            <v>123414</v>
          </cell>
        </row>
        <row r="698">
          <cell r="B698" t="str">
            <v>다) 공구손료</v>
          </cell>
          <cell r="K698">
            <v>0</v>
          </cell>
        </row>
        <row r="699">
          <cell r="C699" t="str">
            <v>내 선 전 공</v>
          </cell>
          <cell r="D699" t="str">
            <v>인</v>
          </cell>
          <cell r="E699">
            <v>0.12</v>
          </cell>
          <cell r="J699">
            <v>53401</v>
          </cell>
          <cell r="K699">
            <v>6408</v>
          </cell>
          <cell r="L699">
            <v>6408</v>
          </cell>
        </row>
        <row r="700">
          <cell r="C700" t="str">
            <v>보 통 인 부</v>
          </cell>
          <cell r="D700" t="str">
            <v>인</v>
          </cell>
          <cell r="E700">
            <v>0.06</v>
          </cell>
          <cell r="J700">
            <v>38932</v>
          </cell>
          <cell r="K700">
            <v>2335</v>
          </cell>
          <cell r="L700">
            <v>2335</v>
          </cell>
        </row>
        <row r="703">
          <cell r="A703" t="str">
            <v>30신_27</v>
          </cell>
          <cell r="B703" t="str">
            <v>합    계</v>
          </cell>
          <cell r="G703">
            <v>164592</v>
          </cell>
          <cell r="I703">
            <v>352504</v>
          </cell>
          <cell r="K703">
            <v>8743</v>
          </cell>
          <cell r="L703">
            <v>525839</v>
          </cell>
        </row>
        <row r="704">
          <cell r="A704" t="str">
            <v>30신_28A</v>
          </cell>
          <cell r="B704" t="str">
            <v>28. 접지장치 신설</v>
          </cell>
          <cell r="C704" t="str">
            <v>제2종</v>
          </cell>
          <cell r="D704" t="str">
            <v>개소</v>
          </cell>
          <cell r="E704">
            <v>1</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L706">
            <v>18000</v>
          </cell>
        </row>
        <row r="707">
          <cell r="A707" t="str">
            <v>나 동 선60㎟</v>
          </cell>
          <cell r="B707" t="str">
            <v>나 동 선</v>
          </cell>
          <cell r="C707" t="str">
            <v>60㎟</v>
          </cell>
          <cell r="D707" t="str">
            <v>m</v>
          </cell>
          <cell r="E707">
            <v>6.6</v>
          </cell>
          <cell r="F707">
            <v>1910</v>
          </cell>
          <cell r="G707">
            <v>12606</v>
          </cell>
          <cell r="L707">
            <v>12606</v>
          </cell>
        </row>
        <row r="708">
          <cell r="A708" t="str">
            <v>압착단자60 ㎟</v>
          </cell>
          <cell r="B708" t="str">
            <v>압착단자</v>
          </cell>
          <cell r="C708" t="str">
            <v>60 ㎟</v>
          </cell>
          <cell r="D708" t="str">
            <v>m</v>
          </cell>
          <cell r="E708">
            <v>1</v>
          </cell>
          <cell r="F708">
            <v>486</v>
          </cell>
          <cell r="G708">
            <v>486</v>
          </cell>
          <cell r="L708">
            <v>486</v>
          </cell>
        </row>
        <row r="709">
          <cell r="A709" t="str">
            <v>접지크램프60㎟</v>
          </cell>
          <cell r="B709" t="str">
            <v>접지크램프</v>
          </cell>
          <cell r="C709" t="str">
            <v>60㎟</v>
          </cell>
          <cell r="D709" t="str">
            <v>m</v>
          </cell>
          <cell r="E709">
            <v>2</v>
          </cell>
          <cell r="F709">
            <v>1500</v>
          </cell>
          <cell r="G709">
            <v>3000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L710">
            <v>80000</v>
          </cell>
        </row>
        <row r="711">
          <cell r="B711" t="str">
            <v>터파기</v>
          </cell>
          <cell r="C711" t="str">
            <v>자갈섞인 토사</v>
          </cell>
          <cell r="D711" t="str">
            <v>㎥</v>
          </cell>
          <cell r="E711">
            <v>2.63</v>
          </cell>
          <cell r="L711">
            <v>0</v>
          </cell>
        </row>
        <row r="712">
          <cell r="L712">
            <v>0</v>
          </cell>
        </row>
        <row r="713">
          <cell r="L713">
            <v>0</v>
          </cell>
        </row>
        <row r="717">
          <cell r="B717" t="str">
            <v>나) 노 무 비</v>
          </cell>
        </row>
        <row r="718">
          <cell r="C718" t="str">
            <v>내 선 전 공</v>
          </cell>
          <cell r="D718" t="str">
            <v>인</v>
          </cell>
          <cell r="E718">
            <v>2.04</v>
          </cell>
          <cell r="H718">
            <v>53401</v>
          </cell>
          <cell r="I718">
            <v>108938</v>
          </cell>
          <cell r="L718">
            <v>108938</v>
          </cell>
        </row>
        <row r="719">
          <cell r="C719" t="str">
            <v>보 통 인 부</v>
          </cell>
          <cell r="D719" t="str">
            <v>인</v>
          </cell>
          <cell r="E719">
            <v>2</v>
          </cell>
          <cell r="H719">
            <v>38932</v>
          </cell>
          <cell r="I719">
            <v>77864</v>
          </cell>
          <cell r="L719">
            <v>77864</v>
          </cell>
        </row>
        <row r="723">
          <cell r="B723" t="str">
            <v>다) 공구손료</v>
          </cell>
          <cell r="K723">
            <v>0</v>
          </cell>
        </row>
        <row r="724">
          <cell r="C724" t="str">
            <v>내 선 전 공</v>
          </cell>
          <cell r="D724" t="str">
            <v>인</v>
          </cell>
          <cell r="E724">
            <v>0.06</v>
          </cell>
          <cell r="J724">
            <v>53401</v>
          </cell>
          <cell r="K724">
            <v>3204</v>
          </cell>
          <cell r="L724">
            <v>3204</v>
          </cell>
        </row>
        <row r="725">
          <cell r="C725" t="str">
            <v>보 통 인 부</v>
          </cell>
          <cell r="D725" t="str">
            <v>인</v>
          </cell>
          <cell r="E725">
            <v>0.01</v>
          </cell>
          <cell r="J725">
            <v>38932</v>
          </cell>
          <cell r="K725">
            <v>389</v>
          </cell>
          <cell r="L725">
            <v>389</v>
          </cell>
        </row>
        <row r="728">
          <cell r="A728" t="str">
            <v>30신_28</v>
          </cell>
          <cell r="B728" t="str">
            <v>합    계</v>
          </cell>
          <cell r="G728">
            <v>114092</v>
          </cell>
          <cell r="I728">
            <v>186802</v>
          </cell>
          <cell r="K728">
            <v>3593</v>
          </cell>
          <cell r="L728">
            <v>304487</v>
          </cell>
        </row>
        <row r="729">
          <cell r="A729" t="str">
            <v>30신_29A</v>
          </cell>
          <cell r="B729" t="str">
            <v>29. 접지장치 신설</v>
          </cell>
          <cell r="C729" t="str">
            <v>제3종</v>
          </cell>
          <cell r="D729" t="str">
            <v>개소</v>
          </cell>
          <cell r="E729">
            <v>1</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L731">
            <v>9000</v>
          </cell>
        </row>
        <row r="732">
          <cell r="A732" t="str">
            <v>나 동 선60㎟</v>
          </cell>
          <cell r="B732" t="str">
            <v>나 동 선</v>
          </cell>
          <cell r="C732" t="str">
            <v>60㎟</v>
          </cell>
          <cell r="D732" t="str">
            <v>m</v>
          </cell>
          <cell r="E732">
            <v>6.6</v>
          </cell>
          <cell r="F732">
            <v>1910</v>
          </cell>
          <cell r="G732">
            <v>12606</v>
          </cell>
          <cell r="L732">
            <v>12606</v>
          </cell>
        </row>
        <row r="733">
          <cell r="A733" t="str">
            <v>압착단자60 ㎟</v>
          </cell>
          <cell r="B733" t="str">
            <v>압착단자</v>
          </cell>
          <cell r="C733" t="str">
            <v>60 ㎟</v>
          </cell>
          <cell r="D733" t="str">
            <v>m</v>
          </cell>
          <cell r="E733">
            <v>1</v>
          </cell>
          <cell r="F733">
            <v>486</v>
          </cell>
          <cell r="G733">
            <v>486</v>
          </cell>
          <cell r="L733">
            <v>486</v>
          </cell>
        </row>
        <row r="734">
          <cell r="A734" t="str">
            <v>접지크램프60㎟</v>
          </cell>
          <cell r="B734" t="str">
            <v>접지크램프</v>
          </cell>
          <cell r="C734" t="str">
            <v>60㎟</v>
          </cell>
          <cell r="D734" t="str">
            <v>m</v>
          </cell>
          <cell r="E734">
            <v>3</v>
          </cell>
          <cell r="F734">
            <v>1500</v>
          </cell>
          <cell r="G734">
            <v>4500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L735">
            <v>40000</v>
          </cell>
        </row>
        <row r="736">
          <cell r="B736" t="str">
            <v>터파기</v>
          </cell>
          <cell r="C736" t="str">
            <v>자갈섞인 토사</v>
          </cell>
          <cell r="D736" t="str">
            <v>㎥</v>
          </cell>
          <cell r="E736">
            <v>2.63</v>
          </cell>
          <cell r="L736">
            <v>0</v>
          </cell>
        </row>
        <row r="737">
          <cell r="L737">
            <v>0</v>
          </cell>
        </row>
        <row r="738">
          <cell r="L738">
            <v>0</v>
          </cell>
        </row>
        <row r="742">
          <cell r="B742" t="str">
            <v>나) 노 무 비</v>
          </cell>
        </row>
        <row r="743">
          <cell r="C743" t="str">
            <v>내 선 전 공</v>
          </cell>
          <cell r="D743" t="str">
            <v>인</v>
          </cell>
          <cell r="E743">
            <v>0.82</v>
          </cell>
          <cell r="H743">
            <v>53401</v>
          </cell>
          <cell r="I743">
            <v>43788</v>
          </cell>
          <cell r="L743">
            <v>43788</v>
          </cell>
        </row>
        <row r="744">
          <cell r="C744" t="str">
            <v>보 통 인 부</v>
          </cell>
          <cell r="D744" t="str">
            <v>인</v>
          </cell>
          <cell r="E744">
            <v>1.1399999999999999</v>
          </cell>
          <cell r="H744">
            <v>38932</v>
          </cell>
          <cell r="I744">
            <v>44382</v>
          </cell>
          <cell r="L744">
            <v>44382</v>
          </cell>
        </row>
        <row r="748">
          <cell r="B748" t="str">
            <v>다) 공구손료</v>
          </cell>
          <cell r="K748">
            <v>0</v>
          </cell>
        </row>
        <row r="749">
          <cell r="C749" t="str">
            <v>내 선 전 공</v>
          </cell>
          <cell r="D749" t="str">
            <v>인</v>
          </cell>
          <cell r="E749">
            <v>0.02</v>
          </cell>
          <cell r="J749">
            <v>53401</v>
          </cell>
          <cell r="K749">
            <v>1068</v>
          </cell>
          <cell r="L749">
            <v>1068</v>
          </cell>
        </row>
        <row r="750">
          <cell r="C750" t="str">
            <v>보 통 인 부</v>
          </cell>
          <cell r="D750" t="str">
            <v>인</v>
          </cell>
          <cell r="E750">
            <v>0</v>
          </cell>
          <cell r="K750">
            <v>0</v>
          </cell>
          <cell r="L750">
            <v>0</v>
          </cell>
        </row>
        <row r="753">
          <cell r="A753" t="str">
            <v>30신_29</v>
          </cell>
          <cell r="B753" t="str">
            <v>합    계</v>
          </cell>
          <cell r="G753">
            <v>66592</v>
          </cell>
          <cell r="I753">
            <v>88170</v>
          </cell>
          <cell r="K753">
            <v>1068</v>
          </cell>
          <cell r="L753">
            <v>155830</v>
          </cell>
        </row>
        <row r="754">
          <cell r="A754" t="str">
            <v>30신_30A</v>
          </cell>
          <cell r="B754" t="str">
            <v>30. 접지장치 신설</v>
          </cell>
          <cell r="C754" t="str">
            <v>TEST 접지</v>
          </cell>
          <cell r="D754" t="str">
            <v>개소</v>
          </cell>
          <cell r="E754">
            <v>1</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L756">
            <v>3000</v>
          </cell>
        </row>
        <row r="757">
          <cell r="A757" t="str">
            <v>나 동 선38㎟</v>
          </cell>
          <cell r="B757" t="str">
            <v>나 동 선</v>
          </cell>
          <cell r="C757" t="str">
            <v>38㎟</v>
          </cell>
          <cell r="D757" t="str">
            <v>m</v>
          </cell>
          <cell r="E757">
            <v>6.6</v>
          </cell>
          <cell r="F757">
            <v>1195</v>
          </cell>
          <cell r="G757">
            <v>7887</v>
          </cell>
          <cell r="L757">
            <v>7887</v>
          </cell>
        </row>
        <row r="758">
          <cell r="A758" t="str">
            <v>압착단자38 ㎟</v>
          </cell>
          <cell r="B758" t="str">
            <v>압착단자</v>
          </cell>
          <cell r="C758" t="str">
            <v>38 ㎟</v>
          </cell>
          <cell r="D758" t="str">
            <v>m</v>
          </cell>
          <cell r="E758">
            <v>1</v>
          </cell>
          <cell r="F758">
            <v>281</v>
          </cell>
          <cell r="G758">
            <v>281</v>
          </cell>
          <cell r="L758">
            <v>281</v>
          </cell>
        </row>
        <row r="759">
          <cell r="A759" t="str">
            <v>접지크램프38㎟</v>
          </cell>
          <cell r="B759" t="str">
            <v>접지크램프</v>
          </cell>
          <cell r="C759" t="str">
            <v>38㎟</v>
          </cell>
          <cell r="D759" t="str">
            <v>m</v>
          </cell>
          <cell r="E759">
            <v>3</v>
          </cell>
          <cell r="F759">
            <v>1200</v>
          </cell>
          <cell r="G759">
            <v>3600</v>
          </cell>
          <cell r="L759">
            <v>3600</v>
          </cell>
        </row>
        <row r="760">
          <cell r="B760" t="str">
            <v>터파기</v>
          </cell>
          <cell r="C760" t="str">
            <v>자갈섞인 토사</v>
          </cell>
          <cell r="D760" t="str">
            <v>㎥</v>
          </cell>
          <cell r="E760">
            <v>2.63</v>
          </cell>
          <cell r="G760">
            <v>0</v>
          </cell>
          <cell r="L760">
            <v>0</v>
          </cell>
        </row>
        <row r="761">
          <cell r="G761">
            <v>0</v>
          </cell>
          <cell r="L761">
            <v>0</v>
          </cell>
        </row>
        <row r="762">
          <cell r="G762">
            <v>0</v>
          </cell>
          <cell r="L762">
            <v>0</v>
          </cell>
        </row>
        <row r="766">
          <cell r="B766" t="str">
            <v>나) 노 무 비</v>
          </cell>
        </row>
        <row r="767">
          <cell r="C767" t="str">
            <v>내 선 전 공</v>
          </cell>
          <cell r="D767" t="str">
            <v>인</v>
          </cell>
          <cell r="E767">
            <v>0.25</v>
          </cell>
          <cell r="H767">
            <v>53401</v>
          </cell>
          <cell r="I767">
            <v>13350</v>
          </cell>
          <cell r="L767">
            <v>13350</v>
          </cell>
        </row>
        <row r="768">
          <cell r="C768" t="str">
            <v>보 통 인 부</v>
          </cell>
          <cell r="D768" t="str">
            <v>인</v>
          </cell>
          <cell r="E768">
            <v>0.94</v>
          </cell>
          <cell r="H768">
            <v>38932</v>
          </cell>
          <cell r="I768">
            <v>36596</v>
          </cell>
          <cell r="L768">
            <v>36596</v>
          </cell>
        </row>
        <row r="772">
          <cell r="B772" t="str">
            <v>다) 공구손료</v>
          </cell>
          <cell r="K772">
            <v>0</v>
          </cell>
        </row>
        <row r="773">
          <cell r="C773" t="str">
            <v>내 선 전 공</v>
          </cell>
          <cell r="D773" t="str">
            <v>인</v>
          </cell>
          <cell r="E773">
            <v>0</v>
          </cell>
          <cell r="J773">
            <v>53401</v>
          </cell>
          <cell r="K773">
            <v>0</v>
          </cell>
          <cell r="L773">
            <v>0</v>
          </cell>
        </row>
        <row r="774">
          <cell r="C774" t="str">
            <v>보 통 인 부</v>
          </cell>
          <cell r="D774" t="str">
            <v>인</v>
          </cell>
          <cell r="E774">
            <v>0</v>
          </cell>
          <cell r="K774">
            <v>0</v>
          </cell>
          <cell r="L774">
            <v>0</v>
          </cell>
        </row>
        <row r="778">
          <cell r="A778" t="str">
            <v>30신_30</v>
          </cell>
          <cell r="B778" t="str">
            <v>합    계</v>
          </cell>
          <cell r="G778">
            <v>14768</v>
          </cell>
          <cell r="I778">
            <v>49946</v>
          </cell>
          <cell r="K778">
            <v>0</v>
          </cell>
          <cell r="L778">
            <v>64714</v>
          </cell>
        </row>
        <row r="779">
          <cell r="A779" t="str">
            <v>30신_31A</v>
          </cell>
          <cell r="B779" t="str">
            <v>31. 접지단자반</v>
          </cell>
          <cell r="C779" t="str">
            <v>(5CCT)</v>
          </cell>
          <cell r="D779" t="str">
            <v>면</v>
          </cell>
          <cell r="E779">
            <v>1</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L781">
            <v>140000</v>
          </cell>
        </row>
        <row r="786">
          <cell r="B786" t="str">
            <v>나) 노 무 비</v>
          </cell>
        </row>
        <row r="787">
          <cell r="C787" t="str">
            <v>내 선 전 공</v>
          </cell>
          <cell r="D787" t="str">
            <v>인</v>
          </cell>
          <cell r="E787">
            <v>0.66</v>
          </cell>
          <cell r="H787">
            <v>53401</v>
          </cell>
          <cell r="I787">
            <v>35244</v>
          </cell>
          <cell r="L787">
            <v>35244</v>
          </cell>
        </row>
        <row r="792">
          <cell r="B792" t="str">
            <v>다) 공구손료</v>
          </cell>
        </row>
        <row r="793">
          <cell r="C793" t="str">
            <v>내 선 전 공</v>
          </cell>
          <cell r="D793" t="str">
            <v>인</v>
          </cell>
          <cell r="E793">
            <v>0.01</v>
          </cell>
          <cell r="J793">
            <v>53401</v>
          </cell>
          <cell r="K793">
            <v>534</v>
          </cell>
          <cell r="L793">
            <v>534</v>
          </cell>
        </row>
        <row r="799">
          <cell r="A799" t="str">
            <v>30신_31</v>
          </cell>
          <cell r="B799" t="str">
            <v>합    계</v>
          </cell>
          <cell r="G799">
            <v>140000</v>
          </cell>
          <cell r="I799">
            <v>35244</v>
          </cell>
          <cell r="K799">
            <v>534</v>
          </cell>
          <cell r="L799">
            <v>175778</v>
          </cell>
        </row>
        <row r="804">
          <cell r="A804" t="str">
            <v>30신_32A</v>
          </cell>
          <cell r="B804" t="str">
            <v>32. 조명기구 신설</v>
          </cell>
          <cell r="C804" t="str">
            <v>TYPE'A' FL 2/32W</v>
          </cell>
          <cell r="D804" t="str">
            <v>개</v>
          </cell>
          <cell r="E804">
            <v>1</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L807">
            <v>3900</v>
          </cell>
        </row>
        <row r="808">
          <cell r="A808" t="str">
            <v>와이어 콘넥타3.5㎟x2가닥</v>
          </cell>
          <cell r="B808" t="str">
            <v>와이어 콘넥타</v>
          </cell>
          <cell r="C808" t="str">
            <v>3.5㎟x2가닥</v>
          </cell>
          <cell r="D808" t="str">
            <v>개</v>
          </cell>
          <cell r="E808">
            <v>3</v>
          </cell>
          <cell r="F808">
            <v>112</v>
          </cell>
          <cell r="G808">
            <v>336</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L809">
            <v>720</v>
          </cell>
        </row>
        <row r="810">
          <cell r="A810" t="str">
            <v>전     선IV  1.6mm</v>
          </cell>
          <cell r="B810" t="str">
            <v>전     선</v>
          </cell>
          <cell r="C810" t="str">
            <v>IV  1.6mm</v>
          </cell>
          <cell r="D810" t="str">
            <v>m</v>
          </cell>
          <cell r="E810">
            <v>2.2000000000000002</v>
          </cell>
          <cell r="F810">
            <v>75</v>
          </cell>
          <cell r="G810">
            <v>165</v>
          </cell>
          <cell r="L810">
            <v>165</v>
          </cell>
        </row>
        <row r="811">
          <cell r="A811" t="str">
            <v>전     선IV  2.0mm</v>
          </cell>
          <cell r="B811" t="str">
            <v>전     선</v>
          </cell>
          <cell r="C811" t="str">
            <v>IV  2.0mm</v>
          </cell>
          <cell r="D811" t="str">
            <v>m</v>
          </cell>
          <cell r="E811">
            <v>4.4000000000000004</v>
          </cell>
          <cell r="F811">
            <v>109</v>
          </cell>
          <cell r="G811">
            <v>479</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L812">
            <v>946</v>
          </cell>
        </row>
        <row r="817">
          <cell r="B817" t="str">
            <v>나) 노 무 비</v>
          </cell>
        </row>
        <row r="818">
          <cell r="C818" t="str">
            <v>내 선 전 공</v>
          </cell>
          <cell r="D818" t="str">
            <v>인</v>
          </cell>
          <cell r="E818">
            <v>0.69000000000000006</v>
          </cell>
          <cell r="H818">
            <v>53401</v>
          </cell>
          <cell r="I818">
            <v>36846</v>
          </cell>
          <cell r="L818">
            <v>36846</v>
          </cell>
        </row>
        <row r="823">
          <cell r="B823" t="str">
            <v>다) 공구손료</v>
          </cell>
          <cell r="L823">
            <v>0</v>
          </cell>
        </row>
        <row r="824">
          <cell r="C824" t="str">
            <v>내 선 전 공</v>
          </cell>
          <cell r="D824" t="str">
            <v>인</v>
          </cell>
          <cell r="E824">
            <v>0.02</v>
          </cell>
          <cell r="J824">
            <v>53401</v>
          </cell>
          <cell r="K824">
            <v>1068</v>
          </cell>
          <cell r="L824">
            <v>1068</v>
          </cell>
        </row>
        <row r="828">
          <cell r="A828" t="str">
            <v>30신_32</v>
          </cell>
          <cell r="B828" t="str">
            <v>합    계</v>
          </cell>
          <cell r="G828">
            <v>68546</v>
          </cell>
          <cell r="I828">
            <v>36846</v>
          </cell>
          <cell r="K828">
            <v>1068</v>
          </cell>
          <cell r="L828">
            <v>106460</v>
          </cell>
        </row>
        <row r="829">
          <cell r="A829" t="str">
            <v>30신_33A</v>
          </cell>
          <cell r="B829" t="str">
            <v>33. 조명기구 신설</v>
          </cell>
          <cell r="C829" t="str">
            <v>TYPE'C' FL 2/32W</v>
          </cell>
          <cell r="D829" t="str">
            <v>개</v>
          </cell>
          <cell r="E829">
            <v>1</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L832">
            <v>3900</v>
          </cell>
        </row>
        <row r="833">
          <cell r="A833" t="str">
            <v>와이어 콘넥타3.5㎟x2가닥</v>
          </cell>
          <cell r="B833" t="str">
            <v>와이어 콘넥타</v>
          </cell>
          <cell r="C833" t="str">
            <v>3.5㎟x2가닥</v>
          </cell>
          <cell r="D833" t="str">
            <v>개</v>
          </cell>
          <cell r="E833">
            <v>3</v>
          </cell>
          <cell r="F833">
            <v>112</v>
          </cell>
          <cell r="G833">
            <v>336</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L834">
            <v>720</v>
          </cell>
        </row>
        <row r="835">
          <cell r="A835" t="str">
            <v>전     선IV  1.6mm</v>
          </cell>
          <cell r="B835" t="str">
            <v>전     선</v>
          </cell>
          <cell r="C835" t="str">
            <v>IV  1.6mm</v>
          </cell>
          <cell r="D835" t="str">
            <v>m</v>
          </cell>
          <cell r="E835">
            <v>2.2000000000000002</v>
          </cell>
          <cell r="F835">
            <v>75</v>
          </cell>
          <cell r="G835">
            <v>165</v>
          </cell>
          <cell r="L835">
            <v>165</v>
          </cell>
        </row>
        <row r="836">
          <cell r="A836" t="str">
            <v>전     선IV  2.0mm</v>
          </cell>
          <cell r="B836" t="str">
            <v>전     선</v>
          </cell>
          <cell r="C836" t="str">
            <v>IV  2.0mm</v>
          </cell>
          <cell r="D836" t="str">
            <v>m</v>
          </cell>
          <cell r="E836">
            <v>4.4000000000000004</v>
          </cell>
          <cell r="F836">
            <v>109</v>
          </cell>
          <cell r="G836">
            <v>479</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L837">
            <v>946</v>
          </cell>
        </row>
        <row r="843">
          <cell r="B843" t="str">
            <v>나) 노 무 비</v>
          </cell>
        </row>
        <row r="844">
          <cell r="C844" t="str">
            <v>내 선 전 공</v>
          </cell>
          <cell r="D844" t="str">
            <v>인</v>
          </cell>
          <cell r="E844">
            <v>0.72</v>
          </cell>
          <cell r="H844">
            <v>53401</v>
          </cell>
          <cell r="I844">
            <v>38448</v>
          </cell>
          <cell r="L844">
            <v>38448</v>
          </cell>
        </row>
        <row r="848">
          <cell r="B848" t="str">
            <v>다) 공구손료</v>
          </cell>
          <cell r="L848">
            <v>0</v>
          </cell>
        </row>
        <row r="849">
          <cell r="C849" t="str">
            <v>내 선 전 공</v>
          </cell>
          <cell r="D849" t="str">
            <v>인</v>
          </cell>
          <cell r="E849">
            <v>0.02</v>
          </cell>
          <cell r="J849">
            <v>53401</v>
          </cell>
          <cell r="K849">
            <v>1068</v>
          </cell>
          <cell r="L849">
            <v>1068</v>
          </cell>
        </row>
        <row r="853">
          <cell r="A853" t="str">
            <v>30신_33</v>
          </cell>
          <cell r="B853" t="str">
            <v>합    계</v>
          </cell>
          <cell r="G853">
            <v>95546</v>
          </cell>
          <cell r="I853">
            <v>38448</v>
          </cell>
          <cell r="K853">
            <v>1068</v>
          </cell>
          <cell r="L853">
            <v>135062</v>
          </cell>
        </row>
        <row r="854">
          <cell r="A854" t="str">
            <v>30신_34A</v>
          </cell>
          <cell r="B854" t="str">
            <v>34. 조명기구 신설</v>
          </cell>
          <cell r="C854" t="str">
            <v>TYPE'D' FL 1/32W</v>
          </cell>
          <cell r="D854" t="str">
            <v>개</v>
          </cell>
          <cell r="E854">
            <v>1</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L857">
            <v>3900</v>
          </cell>
        </row>
        <row r="858">
          <cell r="A858" t="str">
            <v>와이어 콘넥타3.5㎟x2가닥</v>
          </cell>
          <cell r="B858" t="str">
            <v>와이어 콘넥타</v>
          </cell>
          <cell r="C858" t="str">
            <v>3.5㎟x2가닥</v>
          </cell>
          <cell r="D858" t="str">
            <v>개</v>
          </cell>
          <cell r="E858">
            <v>3</v>
          </cell>
          <cell r="F858">
            <v>112</v>
          </cell>
          <cell r="G858">
            <v>336</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L859">
            <v>720</v>
          </cell>
        </row>
        <row r="860">
          <cell r="A860" t="str">
            <v>전     선IV  1.6mm</v>
          </cell>
          <cell r="B860" t="str">
            <v>전     선</v>
          </cell>
          <cell r="C860" t="str">
            <v>IV  1.6mm</v>
          </cell>
          <cell r="D860" t="str">
            <v>m</v>
          </cell>
          <cell r="E860">
            <v>2.2000000000000002</v>
          </cell>
          <cell r="F860">
            <v>75</v>
          </cell>
          <cell r="G860">
            <v>165</v>
          </cell>
          <cell r="L860">
            <v>165</v>
          </cell>
        </row>
        <row r="861">
          <cell r="A861" t="str">
            <v>전     선IV  2.0mm</v>
          </cell>
          <cell r="B861" t="str">
            <v>전     선</v>
          </cell>
          <cell r="C861" t="str">
            <v>IV  2.0mm</v>
          </cell>
          <cell r="D861" t="str">
            <v>m</v>
          </cell>
          <cell r="E861">
            <v>4.4000000000000004</v>
          </cell>
          <cell r="F861">
            <v>109</v>
          </cell>
          <cell r="G861">
            <v>479</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L862">
            <v>946</v>
          </cell>
        </row>
        <row r="867">
          <cell r="B867" t="str">
            <v>나) 노 무 비</v>
          </cell>
          <cell r="L867">
            <v>0</v>
          </cell>
        </row>
        <row r="868">
          <cell r="C868" t="str">
            <v>내 선 전 공</v>
          </cell>
          <cell r="D868" t="str">
            <v>인</v>
          </cell>
          <cell r="E868">
            <v>0.61</v>
          </cell>
          <cell r="H868">
            <v>53401</v>
          </cell>
          <cell r="I868">
            <v>32574</v>
          </cell>
          <cell r="L868">
            <v>32574</v>
          </cell>
        </row>
        <row r="873">
          <cell r="B873" t="str">
            <v>다) 공구손료</v>
          </cell>
          <cell r="L873">
            <v>0</v>
          </cell>
        </row>
        <row r="874">
          <cell r="C874" t="str">
            <v>내 선 전 공</v>
          </cell>
          <cell r="D874" t="str">
            <v>인</v>
          </cell>
          <cell r="E874">
            <v>0.01</v>
          </cell>
          <cell r="J874">
            <v>53401</v>
          </cell>
          <cell r="K874">
            <v>534</v>
          </cell>
          <cell r="L874">
            <v>534</v>
          </cell>
        </row>
        <row r="878">
          <cell r="A878" t="str">
            <v>30신_34</v>
          </cell>
          <cell r="B878" t="str">
            <v>합    계</v>
          </cell>
          <cell r="G878">
            <v>74546</v>
          </cell>
          <cell r="I878">
            <v>32574</v>
          </cell>
          <cell r="K878">
            <v>534</v>
          </cell>
          <cell r="L878">
            <v>107654</v>
          </cell>
        </row>
        <row r="879">
          <cell r="A879" t="str">
            <v>30신_35A</v>
          </cell>
          <cell r="B879" t="str">
            <v>35. 조명기구 신설</v>
          </cell>
          <cell r="C879" t="str">
            <v>TYPE'E' FL 1/32W</v>
          </cell>
          <cell r="D879" t="str">
            <v>개</v>
          </cell>
          <cell r="E879">
            <v>1</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L881">
            <v>65000</v>
          </cell>
        </row>
        <row r="882">
          <cell r="B882" t="str">
            <v>와이어 콘넥타</v>
          </cell>
          <cell r="C882" t="str">
            <v>3.5㎟x2가닥</v>
          </cell>
          <cell r="D882" t="str">
            <v>개</v>
          </cell>
          <cell r="E882">
            <v>3</v>
          </cell>
          <cell r="F882">
            <v>112</v>
          </cell>
          <cell r="G882">
            <v>3900</v>
          </cell>
          <cell r="L882">
            <v>3900</v>
          </cell>
        </row>
        <row r="885">
          <cell r="B885" t="str">
            <v>나) 노 무 비</v>
          </cell>
          <cell r="L885">
            <v>0</v>
          </cell>
        </row>
        <row r="886">
          <cell r="C886" t="str">
            <v>내 선 전 공</v>
          </cell>
          <cell r="D886" t="str">
            <v>인</v>
          </cell>
          <cell r="E886">
            <v>0.24</v>
          </cell>
          <cell r="H886">
            <v>53401</v>
          </cell>
          <cell r="I886">
            <v>12816</v>
          </cell>
          <cell r="L886">
            <v>12816</v>
          </cell>
        </row>
        <row r="891">
          <cell r="B891" t="str">
            <v>다) 공구손료</v>
          </cell>
          <cell r="L891">
            <v>0</v>
          </cell>
        </row>
        <row r="892">
          <cell r="C892" t="str">
            <v>내 선 전 공</v>
          </cell>
          <cell r="D892" t="str">
            <v>인</v>
          </cell>
          <cell r="E892">
            <v>0</v>
          </cell>
          <cell r="K892">
            <v>0</v>
          </cell>
          <cell r="L892">
            <v>0</v>
          </cell>
        </row>
        <row r="896">
          <cell r="A896" t="str">
            <v>30신_35</v>
          </cell>
          <cell r="B896" t="str">
            <v>합    계</v>
          </cell>
          <cell r="G896">
            <v>68900</v>
          </cell>
          <cell r="I896">
            <v>12816</v>
          </cell>
          <cell r="K896">
            <v>0</v>
          </cell>
          <cell r="L896">
            <v>81716</v>
          </cell>
        </row>
        <row r="904">
          <cell r="A904" t="str">
            <v>30신_36A</v>
          </cell>
          <cell r="B904" t="str">
            <v>36. 조명기구 신설</v>
          </cell>
          <cell r="C904" t="str">
            <v>TYPE'F' FL 2/32W</v>
          </cell>
          <cell r="D904" t="str">
            <v>개</v>
          </cell>
          <cell r="E904">
            <v>1</v>
          </cell>
          <cell r="L904" t="str">
            <v>x</v>
          </cell>
          <cell r="M904">
            <v>24</v>
          </cell>
        </row>
        <row r="905">
          <cell r="B905" t="str">
            <v>가) 재 료 비</v>
          </cell>
          <cell r="L905">
            <v>0</v>
          </cell>
        </row>
        <row r="906">
          <cell r="B906" t="str">
            <v>등기구</v>
          </cell>
          <cell r="C906" t="str">
            <v>TYPE'F' FL 2/32W</v>
          </cell>
          <cell r="D906" t="str">
            <v>개</v>
          </cell>
          <cell r="E906">
            <v>1</v>
          </cell>
          <cell r="F906">
            <v>57000</v>
          </cell>
          <cell r="G906">
            <v>57000</v>
          </cell>
          <cell r="L906">
            <v>57000</v>
          </cell>
        </row>
        <row r="907">
          <cell r="B907" t="str">
            <v>스트롱앵커</v>
          </cell>
          <cell r="C907" t="str">
            <v>3/8"(M10)</v>
          </cell>
          <cell r="D907" t="str">
            <v>개</v>
          </cell>
          <cell r="E907">
            <v>2</v>
          </cell>
          <cell r="F907">
            <v>112</v>
          </cell>
          <cell r="G907">
            <v>224</v>
          </cell>
          <cell r="L907">
            <v>224</v>
          </cell>
        </row>
        <row r="908">
          <cell r="L908">
            <v>0</v>
          </cell>
        </row>
        <row r="909">
          <cell r="L909">
            <v>0</v>
          </cell>
        </row>
        <row r="910">
          <cell r="L910">
            <v>0</v>
          </cell>
        </row>
        <row r="911">
          <cell r="B911" t="str">
            <v>나) 노 무 비</v>
          </cell>
          <cell r="C911" t="str">
            <v>내 선 전 공</v>
          </cell>
          <cell r="D911" t="str">
            <v>인</v>
          </cell>
          <cell r="E911">
            <v>0.6</v>
          </cell>
          <cell r="H911">
            <v>53401</v>
          </cell>
          <cell r="I911">
            <v>32040</v>
          </cell>
          <cell r="L911">
            <v>32040</v>
          </cell>
        </row>
        <row r="916">
          <cell r="L916">
            <v>0</v>
          </cell>
        </row>
        <row r="917">
          <cell r="B917" t="str">
            <v>다) 공구손료</v>
          </cell>
          <cell r="C917" t="str">
            <v>내 선 전 공</v>
          </cell>
          <cell r="D917" t="str">
            <v>인</v>
          </cell>
          <cell r="E917">
            <v>0.01</v>
          </cell>
          <cell r="J917">
            <v>53401</v>
          </cell>
          <cell r="K917">
            <v>534</v>
          </cell>
          <cell r="L917">
            <v>534</v>
          </cell>
        </row>
        <row r="921">
          <cell r="A921" t="str">
            <v>30신_36</v>
          </cell>
          <cell r="B921" t="str">
            <v>합    계</v>
          </cell>
          <cell r="G921">
            <v>57224</v>
          </cell>
          <cell r="I921">
            <v>32040</v>
          </cell>
          <cell r="K921">
            <v>534</v>
          </cell>
          <cell r="L921">
            <v>89798</v>
          </cell>
        </row>
        <row r="929">
          <cell r="A929" t="str">
            <v>30신_37A</v>
          </cell>
          <cell r="B929" t="str">
            <v>37. 조명기구 신설</v>
          </cell>
          <cell r="C929" t="str">
            <v>TYPE'G' FL 1/32W</v>
          </cell>
          <cell r="D929" t="str">
            <v>개</v>
          </cell>
          <cell r="E929">
            <v>1</v>
          </cell>
          <cell r="L929" t="str">
            <v>x</v>
          </cell>
          <cell r="M929">
            <v>10</v>
          </cell>
        </row>
        <row r="930">
          <cell r="B930" t="str">
            <v>가) 재 료 비</v>
          </cell>
          <cell r="L930">
            <v>0</v>
          </cell>
        </row>
        <row r="931">
          <cell r="B931" t="str">
            <v>등기구</v>
          </cell>
          <cell r="C931" t="str">
            <v>TYPE'G' FL 2/32W</v>
          </cell>
          <cell r="D931" t="str">
            <v>개</v>
          </cell>
          <cell r="E931">
            <v>1</v>
          </cell>
          <cell r="F931">
            <v>40000</v>
          </cell>
          <cell r="G931">
            <v>40000</v>
          </cell>
          <cell r="L931">
            <v>40000</v>
          </cell>
        </row>
        <row r="932">
          <cell r="B932" t="str">
            <v>와이어 콘넥타</v>
          </cell>
          <cell r="C932" t="str">
            <v>3.5㎟x2가닥</v>
          </cell>
          <cell r="D932" t="str">
            <v>개</v>
          </cell>
          <cell r="E932">
            <v>3</v>
          </cell>
          <cell r="F932">
            <v>112</v>
          </cell>
          <cell r="G932">
            <v>336</v>
          </cell>
          <cell r="L932">
            <v>336</v>
          </cell>
        </row>
        <row r="933">
          <cell r="B933" t="str">
            <v>스트롱앵커</v>
          </cell>
          <cell r="C933" t="str">
            <v>3/8"(M10)</v>
          </cell>
          <cell r="D933" t="str">
            <v>개</v>
          </cell>
          <cell r="E933">
            <v>2</v>
          </cell>
          <cell r="F933">
            <v>59</v>
          </cell>
          <cell r="G933">
            <v>118</v>
          </cell>
          <cell r="L933">
            <v>118</v>
          </cell>
        </row>
        <row r="936">
          <cell r="B936" t="str">
            <v>나) 노 무 비</v>
          </cell>
          <cell r="L936">
            <v>0</v>
          </cell>
        </row>
        <row r="937">
          <cell r="C937" t="str">
            <v>내 선 전 공</v>
          </cell>
          <cell r="D937" t="str">
            <v>인</v>
          </cell>
          <cell r="E937">
            <v>0.53</v>
          </cell>
          <cell r="H937">
            <v>53401</v>
          </cell>
          <cell r="I937">
            <v>28302</v>
          </cell>
          <cell r="L937">
            <v>28302</v>
          </cell>
        </row>
        <row r="942">
          <cell r="B942" t="str">
            <v>다) 공구손료</v>
          </cell>
          <cell r="L942">
            <v>0</v>
          </cell>
        </row>
        <row r="943">
          <cell r="C943" t="str">
            <v>내 선 전 공</v>
          </cell>
          <cell r="D943" t="str">
            <v>인</v>
          </cell>
          <cell r="E943">
            <v>0.01</v>
          </cell>
          <cell r="J943">
            <v>53401</v>
          </cell>
          <cell r="K943">
            <v>534</v>
          </cell>
          <cell r="L943">
            <v>534</v>
          </cell>
        </row>
        <row r="947">
          <cell r="A947" t="str">
            <v>30신_37</v>
          </cell>
          <cell r="B947" t="str">
            <v>합    계</v>
          </cell>
          <cell r="G947">
            <v>40454</v>
          </cell>
          <cell r="I947">
            <v>28302</v>
          </cell>
          <cell r="K947">
            <v>534</v>
          </cell>
          <cell r="L947">
            <v>69290</v>
          </cell>
        </row>
        <row r="954">
          <cell r="A954" t="str">
            <v>30신_38A</v>
          </cell>
          <cell r="B954" t="str">
            <v>38. 조명기구 신설</v>
          </cell>
          <cell r="C954" t="str">
            <v>TYPE'H' FL 1/32W</v>
          </cell>
          <cell r="D954" t="str">
            <v>개</v>
          </cell>
          <cell r="E954">
            <v>1</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L956">
            <v>26000</v>
          </cell>
        </row>
        <row r="957">
          <cell r="L957">
            <v>0</v>
          </cell>
        </row>
        <row r="958">
          <cell r="L958">
            <v>0</v>
          </cell>
        </row>
        <row r="959">
          <cell r="B959" t="str">
            <v>나) 노 무 비</v>
          </cell>
          <cell r="L959">
            <v>0</v>
          </cell>
        </row>
        <row r="960">
          <cell r="C960" t="str">
            <v>내 선 전 공</v>
          </cell>
          <cell r="D960" t="str">
            <v>인</v>
          </cell>
          <cell r="E960">
            <v>0.24</v>
          </cell>
          <cell r="H960">
            <v>53401</v>
          </cell>
          <cell r="I960">
            <v>12816</v>
          </cell>
          <cell r="L960">
            <v>12816</v>
          </cell>
        </row>
        <row r="965">
          <cell r="B965" t="str">
            <v>다) 공구손료</v>
          </cell>
          <cell r="L965">
            <v>0</v>
          </cell>
        </row>
        <row r="966">
          <cell r="C966" t="str">
            <v>내 선 전 공</v>
          </cell>
          <cell r="D966" t="str">
            <v>인</v>
          </cell>
          <cell r="E966">
            <v>0</v>
          </cell>
          <cell r="K966">
            <v>0</v>
          </cell>
          <cell r="L966">
            <v>0</v>
          </cell>
        </row>
        <row r="970">
          <cell r="A970" t="str">
            <v>30신_38</v>
          </cell>
          <cell r="B970" t="str">
            <v>합    계</v>
          </cell>
          <cell r="G970">
            <v>26000</v>
          </cell>
          <cell r="I970">
            <v>12816</v>
          </cell>
          <cell r="K970">
            <v>0</v>
          </cell>
          <cell r="L970">
            <v>38816</v>
          </cell>
        </row>
        <row r="979">
          <cell r="A979" t="str">
            <v>30신_39A</v>
          </cell>
          <cell r="B979" t="str">
            <v>39. 조명기구 신설</v>
          </cell>
          <cell r="C979" t="str">
            <v>TYPE'J' FL 1/32+40W</v>
          </cell>
          <cell r="D979" t="str">
            <v>개</v>
          </cell>
          <cell r="E979">
            <v>1</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L981">
            <v>60000</v>
          </cell>
        </row>
        <row r="982">
          <cell r="L982">
            <v>0</v>
          </cell>
        </row>
        <row r="983">
          <cell r="L983">
            <v>0</v>
          </cell>
        </row>
        <row r="984">
          <cell r="B984" t="str">
            <v>나) 노 무 비</v>
          </cell>
          <cell r="L984">
            <v>0</v>
          </cell>
        </row>
        <row r="985">
          <cell r="C985" t="str">
            <v>내 선 전 공</v>
          </cell>
          <cell r="D985" t="str">
            <v>인</v>
          </cell>
          <cell r="E985">
            <v>0.3</v>
          </cell>
          <cell r="H985">
            <v>53401</v>
          </cell>
          <cell r="I985">
            <v>16020</v>
          </cell>
          <cell r="L985">
            <v>16020</v>
          </cell>
        </row>
        <row r="990">
          <cell r="B990" t="str">
            <v>다) 공구손료</v>
          </cell>
          <cell r="L990">
            <v>0</v>
          </cell>
        </row>
        <row r="991">
          <cell r="C991" t="str">
            <v>내 선 전 공</v>
          </cell>
          <cell r="D991" t="str">
            <v>인</v>
          </cell>
          <cell r="E991">
            <v>0</v>
          </cell>
          <cell r="K991">
            <v>0</v>
          </cell>
          <cell r="L991">
            <v>0</v>
          </cell>
        </row>
        <row r="995">
          <cell r="A995" t="str">
            <v>30신_39</v>
          </cell>
          <cell r="B995" t="str">
            <v>합    계</v>
          </cell>
          <cell r="G995">
            <v>60000</v>
          </cell>
          <cell r="I995">
            <v>16020</v>
          </cell>
          <cell r="K995">
            <v>0</v>
          </cell>
          <cell r="L995">
            <v>76020</v>
          </cell>
        </row>
        <row r="1004">
          <cell r="A1004" t="str">
            <v>30신_40A</v>
          </cell>
          <cell r="B1004" t="str">
            <v>40. 조명기구 신설</v>
          </cell>
          <cell r="C1004" t="str">
            <v>TYPE'K' FUL 2/13W</v>
          </cell>
          <cell r="D1004" t="str">
            <v>개</v>
          </cell>
          <cell r="E1004">
            <v>1</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L1006">
            <v>24000</v>
          </cell>
        </row>
        <row r="1007">
          <cell r="B1007" t="str">
            <v>등기구 보강대</v>
          </cell>
          <cell r="C1007" t="str">
            <v>(다운라이트용)</v>
          </cell>
          <cell r="D1007" t="str">
            <v>개</v>
          </cell>
          <cell r="E1007">
            <v>1</v>
          </cell>
          <cell r="F1007">
            <v>3900</v>
          </cell>
          <cell r="G1007">
            <v>3900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L1009">
            <v>720</v>
          </cell>
        </row>
        <row r="1010">
          <cell r="A1010" t="str">
            <v>전     선IV  1.6mm</v>
          </cell>
          <cell r="B1010" t="str">
            <v>전     선</v>
          </cell>
          <cell r="C1010" t="str">
            <v>IV  1.6mm</v>
          </cell>
          <cell r="D1010" t="str">
            <v>m</v>
          </cell>
          <cell r="E1010">
            <v>2.2000000000000002</v>
          </cell>
          <cell r="F1010">
            <v>75</v>
          </cell>
          <cell r="G1010">
            <v>165</v>
          </cell>
          <cell r="L1010">
            <v>165</v>
          </cell>
        </row>
        <row r="1011">
          <cell r="A1011" t="str">
            <v>전     선IV  2.0mm</v>
          </cell>
          <cell r="B1011" t="str">
            <v>전     선</v>
          </cell>
          <cell r="C1011" t="str">
            <v>IV  2.0mm</v>
          </cell>
          <cell r="D1011" t="str">
            <v>m</v>
          </cell>
          <cell r="E1011">
            <v>4.4000000000000004</v>
          </cell>
          <cell r="F1011">
            <v>109</v>
          </cell>
          <cell r="G1011">
            <v>479</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L1012">
            <v>946</v>
          </cell>
        </row>
        <row r="1017">
          <cell r="B1017" t="str">
            <v>나) 노 무 비</v>
          </cell>
        </row>
        <row r="1018">
          <cell r="C1018" t="str">
            <v>내 선 전 공</v>
          </cell>
          <cell r="D1018" t="str">
            <v>인</v>
          </cell>
          <cell r="E1018">
            <v>0.36</v>
          </cell>
          <cell r="H1018">
            <v>53401</v>
          </cell>
          <cell r="I1018">
            <v>19224</v>
          </cell>
          <cell r="L1018">
            <v>19224</v>
          </cell>
        </row>
        <row r="1023">
          <cell r="B1023" t="str">
            <v>다) 공구손료</v>
          </cell>
          <cell r="L1023">
            <v>0</v>
          </cell>
        </row>
        <row r="1024">
          <cell r="C1024" t="str">
            <v>내 선 전 공</v>
          </cell>
          <cell r="D1024" t="str">
            <v>인</v>
          </cell>
          <cell r="E1024">
            <v>0.01</v>
          </cell>
          <cell r="J1024">
            <v>53401</v>
          </cell>
          <cell r="K1024">
            <v>534</v>
          </cell>
          <cell r="L1024">
            <v>534</v>
          </cell>
        </row>
        <row r="1028">
          <cell r="A1028" t="str">
            <v>30신_40</v>
          </cell>
          <cell r="B1028" t="str">
            <v>합    계</v>
          </cell>
          <cell r="G1028">
            <v>30546</v>
          </cell>
          <cell r="I1028">
            <v>19224</v>
          </cell>
          <cell r="K1028">
            <v>534</v>
          </cell>
          <cell r="L1028">
            <v>50304</v>
          </cell>
        </row>
        <row r="1029">
          <cell r="A1029" t="str">
            <v>30신_41A</v>
          </cell>
          <cell r="B1029" t="str">
            <v>41. 조명기구 신설</v>
          </cell>
          <cell r="C1029" t="str">
            <v>TYPE'L' FUL 1/13W</v>
          </cell>
          <cell r="D1029" t="str">
            <v>개</v>
          </cell>
          <cell r="E1029">
            <v>1</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L1031">
            <v>18000</v>
          </cell>
        </row>
        <row r="1032">
          <cell r="B1032" t="str">
            <v>등기구 보강대</v>
          </cell>
          <cell r="C1032" t="str">
            <v>(다운라이트용)</v>
          </cell>
          <cell r="D1032" t="str">
            <v>개</v>
          </cell>
          <cell r="E1032">
            <v>1</v>
          </cell>
          <cell r="F1032">
            <v>3900</v>
          </cell>
          <cell r="G1032">
            <v>3900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L1034">
            <v>720</v>
          </cell>
        </row>
        <row r="1035">
          <cell r="A1035" t="str">
            <v>전     선IV  1.6mm</v>
          </cell>
          <cell r="B1035" t="str">
            <v>전     선</v>
          </cell>
          <cell r="C1035" t="str">
            <v>IV  1.6mm</v>
          </cell>
          <cell r="D1035" t="str">
            <v>m</v>
          </cell>
          <cell r="E1035">
            <v>2.2000000000000002</v>
          </cell>
          <cell r="F1035">
            <v>75</v>
          </cell>
          <cell r="G1035">
            <v>165</v>
          </cell>
          <cell r="L1035">
            <v>165</v>
          </cell>
        </row>
        <row r="1036">
          <cell r="A1036" t="str">
            <v>전     선IV  2.0mm</v>
          </cell>
          <cell r="B1036" t="str">
            <v>전     선</v>
          </cell>
          <cell r="C1036" t="str">
            <v>IV  2.0mm</v>
          </cell>
          <cell r="D1036" t="str">
            <v>m</v>
          </cell>
          <cell r="E1036">
            <v>4.4000000000000004</v>
          </cell>
          <cell r="F1036">
            <v>109</v>
          </cell>
          <cell r="G1036">
            <v>479</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L1037">
            <v>946</v>
          </cell>
        </row>
        <row r="1041">
          <cell r="L1041">
            <v>0</v>
          </cell>
        </row>
        <row r="1042">
          <cell r="B1042" t="str">
            <v>나) 노 무 비</v>
          </cell>
          <cell r="L1042">
            <v>0</v>
          </cell>
        </row>
        <row r="1043">
          <cell r="C1043" t="str">
            <v>내 선 전 공</v>
          </cell>
          <cell r="D1043" t="str">
            <v>인</v>
          </cell>
          <cell r="E1043">
            <v>0.42000000000000004</v>
          </cell>
          <cell r="H1043">
            <v>53401</v>
          </cell>
          <cell r="I1043">
            <v>22428</v>
          </cell>
          <cell r="L1043">
            <v>22428</v>
          </cell>
        </row>
        <row r="1047">
          <cell r="L1047">
            <v>0</v>
          </cell>
        </row>
        <row r="1048">
          <cell r="B1048" t="str">
            <v>다) 공구손료</v>
          </cell>
          <cell r="L1048">
            <v>0</v>
          </cell>
        </row>
        <row r="1049">
          <cell r="C1049" t="str">
            <v>내 선 전 공</v>
          </cell>
          <cell r="D1049" t="str">
            <v>인</v>
          </cell>
          <cell r="E1049">
            <v>0.01</v>
          </cell>
          <cell r="J1049">
            <v>53401</v>
          </cell>
          <cell r="K1049">
            <v>534</v>
          </cell>
          <cell r="L1049">
            <v>534</v>
          </cell>
        </row>
        <row r="1053">
          <cell r="A1053" t="str">
            <v>30신_41</v>
          </cell>
          <cell r="B1053" t="str">
            <v>합    계</v>
          </cell>
          <cell r="G1053">
            <v>24546</v>
          </cell>
          <cell r="I1053">
            <v>22428</v>
          </cell>
          <cell r="K1053">
            <v>534</v>
          </cell>
          <cell r="L1053">
            <v>47508</v>
          </cell>
        </row>
        <row r="1054">
          <cell r="A1054" t="str">
            <v>30신_42A</v>
          </cell>
          <cell r="B1054" t="str">
            <v>42. 조명기구 신설</v>
          </cell>
          <cell r="C1054" t="str">
            <v>TYPE'M' IL 60W</v>
          </cell>
          <cell r="D1054" t="str">
            <v>개</v>
          </cell>
          <cell r="E1054">
            <v>1</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L1056">
            <v>22000</v>
          </cell>
        </row>
        <row r="1057">
          <cell r="L1057">
            <v>0</v>
          </cell>
        </row>
        <row r="1058">
          <cell r="L1058">
            <v>0</v>
          </cell>
        </row>
        <row r="1059">
          <cell r="B1059" t="str">
            <v>나) 노 무 비</v>
          </cell>
          <cell r="L1059">
            <v>0</v>
          </cell>
        </row>
        <row r="1060">
          <cell r="C1060" t="str">
            <v>내 선 전 공</v>
          </cell>
          <cell r="D1060" t="str">
            <v>인</v>
          </cell>
          <cell r="E1060">
            <v>0.18</v>
          </cell>
          <cell r="H1060">
            <v>53401</v>
          </cell>
          <cell r="I1060">
            <v>9612</v>
          </cell>
          <cell r="L1060">
            <v>9612</v>
          </cell>
        </row>
        <row r="1061">
          <cell r="L1061">
            <v>0</v>
          </cell>
        </row>
        <row r="1062">
          <cell r="L1062">
            <v>0</v>
          </cell>
        </row>
        <row r="1063">
          <cell r="L1063">
            <v>0</v>
          </cell>
        </row>
        <row r="1064">
          <cell r="L1064">
            <v>0</v>
          </cell>
        </row>
        <row r="1065">
          <cell r="B1065" t="str">
            <v>다) 공구손료</v>
          </cell>
          <cell r="L1065">
            <v>0</v>
          </cell>
        </row>
        <row r="1066">
          <cell r="C1066" t="str">
            <v>내 선 전 공</v>
          </cell>
          <cell r="D1066" t="str">
            <v>인</v>
          </cell>
          <cell r="E1066">
            <v>0</v>
          </cell>
          <cell r="K1066">
            <v>0</v>
          </cell>
          <cell r="L1066">
            <v>0</v>
          </cell>
        </row>
        <row r="1070">
          <cell r="A1070" t="str">
            <v>30신_42</v>
          </cell>
          <cell r="B1070" t="str">
            <v>합    계</v>
          </cell>
          <cell r="G1070">
            <v>22000</v>
          </cell>
          <cell r="I1070">
            <v>9612</v>
          </cell>
          <cell r="K1070">
            <v>0</v>
          </cell>
          <cell r="L1070">
            <v>31612</v>
          </cell>
        </row>
        <row r="1079">
          <cell r="A1079" t="str">
            <v>30신_43A</v>
          </cell>
          <cell r="B1079" t="str">
            <v>43. 조명기구 신설</v>
          </cell>
          <cell r="C1079" t="str">
            <v>TYPE'N' IL 60W</v>
          </cell>
          <cell r="D1079" t="str">
            <v>개</v>
          </cell>
          <cell r="E1079">
            <v>1</v>
          </cell>
          <cell r="L1079" t="str">
            <v>x</v>
          </cell>
          <cell r="M1079">
            <v>21</v>
          </cell>
        </row>
        <row r="1080">
          <cell r="B1080" t="str">
            <v>가) 재 료 비</v>
          </cell>
          <cell r="L1080">
            <v>0</v>
          </cell>
        </row>
        <row r="1081">
          <cell r="B1081" t="str">
            <v>등기구</v>
          </cell>
          <cell r="C1081" t="str">
            <v>TYPE'N' IL 1/60W</v>
          </cell>
          <cell r="D1081" t="str">
            <v>개</v>
          </cell>
          <cell r="E1081">
            <v>1</v>
          </cell>
          <cell r="F1081">
            <v>7000</v>
          </cell>
          <cell r="G1081">
            <v>7000</v>
          </cell>
          <cell r="L1081">
            <v>7000</v>
          </cell>
        </row>
        <row r="1082">
          <cell r="L1082">
            <v>0</v>
          </cell>
        </row>
        <row r="1083">
          <cell r="L1083">
            <v>0</v>
          </cell>
        </row>
        <row r="1084">
          <cell r="B1084" t="str">
            <v>나) 노 무 비</v>
          </cell>
          <cell r="L1084">
            <v>0</v>
          </cell>
        </row>
        <row r="1085">
          <cell r="C1085" t="str">
            <v>내 선 전 공</v>
          </cell>
          <cell r="D1085" t="str">
            <v>인</v>
          </cell>
          <cell r="E1085">
            <v>0.18</v>
          </cell>
          <cell r="H1085">
            <v>53401</v>
          </cell>
          <cell r="I1085">
            <v>9612</v>
          </cell>
          <cell r="L1085">
            <v>9612</v>
          </cell>
        </row>
        <row r="1089">
          <cell r="L1089">
            <v>0</v>
          </cell>
        </row>
        <row r="1090">
          <cell r="B1090" t="str">
            <v>다) 공구손료</v>
          </cell>
          <cell r="L1090">
            <v>0</v>
          </cell>
        </row>
        <row r="1091">
          <cell r="C1091" t="str">
            <v>내 선 전 공</v>
          </cell>
          <cell r="D1091" t="str">
            <v>인</v>
          </cell>
          <cell r="E1091">
            <v>0</v>
          </cell>
          <cell r="K1091">
            <v>0</v>
          </cell>
          <cell r="L1091">
            <v>0</v>
          </cell>
        </row>
        <row r="1095">
          <cell r="A1095" t="str">
            <v>30신_43</v>
          </cell>
          <cell r="B1095" t="str">
            <v>합    계</v>
          </cell>
          <cell r="G1095">
            <v>7000</v>
          </cell>
          <cell r="I1095">
            <v>9612</v>
          </cell>
          <cell r="K1095">
            <v>0</v>
          </cell>
          <cell r="L1095">
            <v>16612</v>
          </cell>
        </row>
        <row r="1104">
          <cell r="A1104" t="str">
            <v>30신_44A</v>
          </cell>
          <cell r="B1104" t="str">
            <v>44. 조명기구 신설</v>
          </cell>
          <cell r="C1104" t="str">
            <v>TYPE'O' IL 60W</v>
          </cell>
          <cell r="D1104" t="str">
            <v>개</v>
          </cell>
          <cell r="E1104">
            <v>1</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L1106">
            <v>35000</v>
          </cell>
        </row>
        <row r="1107">
          <cell r="L1107">
            <v>0</v>
          </cell>
        </row>
        <row r="1108">
          <cell r="L1108">
            <v>0</v>
          </cell>
        </row>
        <row r="1109">
          <cell r="B1109" t="str">
            <v>나) 노 무 비</v>
          </cell>
          <cell r="L1109">
            <v>0</v>
          </cell>
        </row>
        <row r="1110">
          <cell r="C1110" t="str">
            <v>내 선 전 공</v>
          </cell>
          <cell r="D1110" t="str">
            <v>인</v>
          </cell>
          <cell r="E1110">
            <v>0.18</v>
          </cell>
          <cell r="H1110">
            <v>53401</v>
          </cell>
          <cell r="I1110">
            <v>9612</v>
          </cell>
          <cell r="L1110">
            <v>9612</v>
          </cell>
        </row>
        <row r="1115">
          <cell r="B1115" t="str">
            <v>다) 공구손료</v>
          </cell>
          <cell r="L1115">
            <v>0</v>
          </cell>
        </row>
        <row r="1116">
          <cell r="C1116" t="str">
            <v>내 선 전 공</v>
          </cell>
          <cell r="D1116" t="str">
            <v>인</v>
          </cell>
          <cell r="E1116">
            <v>0</v>
          </cell>
          <cell r="K1116">
            <v>0</v>
          </cell>
          <cell r="L1116">
            <v>0</v>
          </cell>
        </row>
        <row r="1120">
          <cell r="A1120" t="str">
            <v>30신_44</v>
          </cell>
          <cell r="B1120" t="str">
            <v>합    계</v>
          </cell>
          <cell r="G1120">
            <v>35000</v>
          </cell>
          <cell r="I1120">
            <v>9612</v>
          </cell>
          <cell r="K1120">
            <v>0</v>
          </cell>
          <cell r="L1120">
            <v>44612</v>
          </cell>
        </row>
        <row r="1129">
          <cell r="A1129" t="str">
            <v>30신_45A</v>
          </cell>
          <cell r="B1129" t="str">
            <v>45. 조명기구 신설</v>
          </cell>
          <cell r="C1129" t="str">
            <v>TYPE'P' IL 100W</v>
          </cell>
          <cell r="D1129" t="str">
            <v>개</v>
          </cell>
          <cell r="E1129">
            <v>1</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H1135">
            <v>53401</v>
          </cell>
          <cell r="I1135">
            <v>10146</v>
          </cell>
          <cell r="L1135">
            <v>10146</v>
          </cell>
        </row>
        <row r="1140">
          <cell r="L1140">
            <v>0</v>
          </cell>
        </row>
        <row r="1141">
          <cell r="B1141" t="str">
            <v>다) 공구손료</v>
          </cell>
          <cell r="C1141" t="str">
            <v>내 선 전 공</v>
          </cell>
          <cell r="D1141" t="str">
            <v>인</v>
          </cell>
          <cell r="E1141">
            <v>0</v>
          </cell>
          <cell r="K1141">
            <v>0</v>
          </cell>
          <cell r="L1141">
            <v>0</v>
          </cell>
        </row>
        <row r="1145">
          <cell r="A1145" t="str">
            <v>30신_45</v>
          </cell>
          <cell r="B1145" t="str">
            <v>합    계</v>
          </cell>
          <cell r="G1145">
            <v>8000</v>
          </cell>
          <cell r="I1145">
            <v>10146</v>
          </cell>
          <cell r="K1145">
            <v>0</v>
          </cell>
          <cell r="L1145">
            <v>18146</v>
          </cell>
        </row>
        <row r="1154">
          <cell r="A1154" t="str">
            <v>30신_46A</v>
          </cell>
          <cell r="B1154" t="str">
            <v>46. 조명기구 신설</v>
          </cell>
          <cell r="C1154" t="str">
            <v>TYPE'Q' IL 30W</v>
          </cell>
          <cell r="D1154" t="str">
            <v>개</v>
          </cell>
          <cell r="E1154">
            <v>1</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L1156">
            <v>10000</v>
          </cell>
        </row>
        <row r="1157">
          <cell r="B1157" t="str">
            <v>등기구 보강대</v>
          </cell>
          <cell r="C1157" t="str">
            <v>(다운라이트용)</v>
          </cell>
          <cell r="D1157" t="str">
            <v>개</v>
          </cell>
          <cell r="E1157">
            <v>1</v>
          </cell>
          <cell r="F1157">
            <v>3900</v>
          </cell>
          <cell r="G1157">
            <v>3900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L1159">
            <v>720</v>
          </cell>
        </row>
        <row r="1160">
          <cell r="A1160" t="str">
            <v>전     선IV  1.6mm</v>
          </cell>
          <cell r="B1160" t="str">
            <v>전     선</v>
          </cell>
          <cell r="C1160" t="str">
            <v>IV  1.6mm</v>
          </cell>
          <cell r="D1160" t="str">
            <v>m</v>
          </cell>
          <cell r="E1160">
            <v>2.2000000000000002</v>
          </cell>
          <cell r="F1160">
            <v>75</v>
          </cell>
          <cell r="G1160">
            <v>165</v>
          </cell>
          <cell r="L1160">
            <v>165</v>
          </cell>
        </row>
        <row r="1161">
          <cell r="A1161" t="str">
            <v>전     선IV  2.0mm</v>
          </cell>
          <cell r="B1161" t="str">
            <v>전     선</v>
          </cell>
          <cell r="C1161" t="str">
            <v>IV  2.0mm</v>
          </cell>
          <cell r="D1161" t="str">
            <v>m</v>
          </cell>
          <cell r="E1161">
            <v>4.4000000000000004</v>
          </cell>
          <cell r="F1161">
            <v>109</v>
          </cell>
          <cell r="G1161">
            <v>479</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L1162">
            <v>946</v>
          </cell>
        </row>
        <row r="1165">
          <cell r="L1165">
            <v>0</v>
          </cell>
        </row>
        <row r="1166">
          <cell r="L1166">
            <v>0</v>
          </cell>
        </row>
        <row r="1167">
          <cell r="B1167" t="str">
            <v>나) 노 무 비</v>
          </cell>
          <cell r="L1167">
            <v>0</v>
          </cell>
        </row>
        <row r="1168">
          <cell r="C1168" t="str">
            <v>내 선 전 공</v>
          </cell>
          <cell r="D1168" t="str">
            <v>인</v>
          </cell>
          <cell r="E1168">
            <v>0.35</v>
          </cell>
          <cell r="H1168">
            <v>53401</v>
          </cell>
          <cell r="I1168">
            <v>18690</v>
          </cell>
          <cell r="L1168">
            <v>18690</v>
          </cell>
        </row>
        <row r="1173">
          <cell r="B1173" t="str">
            <v>다) 공구손료</v>
          </cell>
          <cell r="L1173">
            <v>0</v>
          </cell>
        </row>
        <row r="1174">
          <cell r="C1174" t="str">
            <v>내 선 전 공</v>
          </cell>
          <cell r="D1174" t="str">
            <v>인</v>
          </cell>
          <cell r="E1174">
            <v>0.01</v>
          </cell>
          <cell r="J1174">
            <v>53401</v>
          </cell>
          <cell r="K1174">
            <v>534</v>
          </cell>
          <cell r="L1174">
            <v>534</v>
          </cell>
        </row>
        <row r="1178">
          <cell r="A1178" t="str">
            <v>30신_46</v>
          </cell>
          <cell r="B1178" t="str">
            <v>합    계</v>
          </cell>
          <cell r="G1178">
            <v>16546</v>
          </cell>
          <cell r="I1178">
            <v>18690</v>
          </cell>
          <cell r="K1178">
            <v>534</v>
          </cell>
          <cell r="L1178">
            <v>35770</v>
          </cell>
        </row>
        <row r="1179">
          <cell r="A1179" t="str">
            <v>30신_47A</v>
          </cell>
          <cell r="B1179" t="str">
            <v>47. 개폐기신설</v>
          </cell>
          <cell r="C1179" t="str">
            <v>15A 250V 1구</v>
          </cell>
          <cell r="D1179" t="str">
            <v>개</v>
          </cell>
          <cell r="E1179">
            <v>1</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L1181">
            <v>2070</v>
          </cell>
        </row>
        <row r="1182">
          <cell r="L1182">
            <v>0</v>
          </cell>
        </row>
        <row r="1183">
          <cell r="L1183">
            <v>0</v>
          </cell>
        </row>
        <row r="1184">
          <cell r="B1184" t="str">
            <v>나) 노 무 비</v>
          </cell>
          <cell r="L1184">
            <v>0</v>
          </cell>
        </row>
        <row r="1185">
          <cell r="C1185" t="str">
            <v>내 선 전 공</v>
          </cell>
          <cell r="D1185" t="str">
            <v>인</v>
          </cell>
          <cell r="E1185">
            <v>0.06</v>
          </cell>
          <cell r="H1185">
            <v>53401</v>
          </cell>
          <cell r="I1185">
            <v>3204</v>
          </cell>
          <cell r="L1185">
            <v>3204</v>
          </cell>
        </row>
        <row r="1190">
          <cell r="L1190">
            <v>0</v>
          </cell>
        </row>
        <row r="1191">
          <cell r="B1191" t="str">
            <v>다) 공구손료</v>
          </cell>
          <cell r="K1191">
            <v>0</v>
          </cell>
          <cell r="L1191">
            <v>0</v>
          </cell>
        </row>
        <row r="1192">
          <cell r="C1192" t="str">
            <v>내 선 전 공</v>
          </cell>
          <cell r="D1192" t="str">
            <v>인</v>
          </cell>
          <cell r="E1192">
            <v>0</v>
          </cell>
          <cell r="K1192">
            <v>0</v>
          </cell>
          <cell r="L1192">
            <v>0</v>
          </cell>
        </row>
        <row r="1195">
          <cell r="A1195" t="str">
            <v>30신_47</v>
          </cell>
          <cell r="B1195" t="str">
            <v>합    계</v>
          </cell>
          <cell r="G1195">
            <v>2070</v>
          </cell>
          <cell r="I1195">
            <v>3204</v>
          </cell>
          <cell r="K1195">
            <v>0</v>
          </cell>
          <cell r="L1195">
            <v>5274</v>
          </cell>
        </row>
        <row r="1204">
          <cell r="A1204" t="str">
            <v>30신_48A</v>
          </cell>
          <cell r="B1204" t="str">
            <v>48. 개폐기신설</v>
          </cell>
          <cell r="C1204" t="str">
            <v>15A 250V 2구</v>
          </cell>
          <cell r="D1204" t="str">
            <v>개</v>
          </cell>
          <cell r="E1204">
            <v>1</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L1206">
            <v>2931</v>
          </cell>
        </row>
        <row r="1208">
          <cell r="L1208">
            <v>0</v>
          </cell>
        </row>
        <row r="1209">
          <cell r="B1209" t="str">
            <v>나) 노 무 비</v>
          </cell>
          <cell r="L1209">
            <v>0</v>
          </cell>
        </row>
        <row r="1210">
          <cell r="C1210" t="str">
            <v>내 선 전 공</v>
          </cell>
          <cell r="D1210" t="str">
            <v>인</v>
          </cell>
          <cell r="E1210">
            <v>7.0000000000000007E-2</v>
          </cell>
          <cell r="H1210">
            <v>53401</v>
          </cell>
          <cell r="I1210">
            <v>3738</v>
          </cell>
          <cell r="L1210">
            <v>3738</v>
          </cell>
        </row>
        <row r="1215">
          <cell r="L1215">
            <v>0</v>
          </cell>
        </row>
        <row r="1216">
          <cell r="B1216" t="str">
            <v>다) 공구손료</v>
          </cell>
          <cell r="K1216">
            <v>0</v>
          </cell>
          <cell r="L1216">
            <v>0</v>
          </cell>
        </row>
        <row r="1217">
          <cell r="C1217" t="str">
            <v>내 선 전 공</v>
          </cell>
          <cell r="D1217" t="str">
            <v>인</v>
          </cell>
          <cell r="E1217">
            <v>0</v>
          </cell>
          <cell r="K1217">
            <v>0</v>
          </cell>
          <cell r="L1217">
            <v>0</v>
          </cell>
        </row>
        <row r="1220">
          <cell r="A1220" t="str">
            <v>30신_48</v>
          </cell>
          <cell r="B1220" t="str">
            <v>합    계</v>
          </cell>
          <cell r="G1220">
            <v>2931</v>
          </cell>
          <cell r="I1220">
            <v>3738</v>
          </cell>
          <cell r="K1220">
            <v>0</v>
          </cell>
          <cell r="L1220">
            <v>6669</v>
          </cell>
        </row>
        <row r="1229">
          <cell r="A1229" t="str">
            <v>30신_49A</v>
          </cell>
          <cell r="B1229" t="str">
            <v>49. 개폐기신설</v>
          </cell>
          <cell r="C1229" t="str">
            <v>15A 250V 3구</v>
          </cell>
          <cell r="D1229" t="str">
            <v>개</v>
          </cell>
          <cell r="E1229">
            <v>1</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L1231">
            <v>3780</v>
          </cell>
        </row>
        <row r="1233">
          <cell r="L1233">
            <v>0</v>
          </cell>
        </row>
        <row r="1234">
          <cell r="B1234" t="str">
            <v>나) 노 무 비</v>
          </cell>
          <cell r="L1234">
            <v>0</v>
          </cell>
        </row>
        <row r="1235">
          <cell r="C1235" t="str">
            <v>내 선 전 공</v>
          </cell>
          <cell r="D1235" t="str">
            <v>인</v>
          </cell>
          <cell r="E1235">
            <v>0.09</v>
          </cell>
          <cell r="H1235">
            <v>53401</v>
          </cell>
          <cell r="I1235">
            <v>4806</v>
          </cell>
          <cell r="L1235">
            <v>4806</v>
          </cell>
        </row>
        <row r="1240">
          <cell r="L1240">
            <v>0</v>
          </cell>
        </row>
        <row r="1241">
          <cell r="B1241" t="str">
            <v>다) 공구손료</v>
          </cell>
          <cell r="K1241">
            <v>0</v>
          </cell>
          <cell r="L1241">
            <v>0</v>
          </cell>
        </row>
        <row r="1242">
          <cell r="C1242" t="str">
            <v>내 선 전 공</v>
          </cell>
          <cell r="D1242" t="str">
            <v>인</v>
          </cell>
          <cell r="E1242">
            <v>0</v>
          </cell>
          <cell r="K1242">
            <v>0</v>
          </cell>
          <cell r="L1242">
            <v>0</v>
          </cell>
        </row>
        <row r="1245">
          <cell r="A1245" t="str">
            <v>30신_49</v>
          </cell>
          <cell r="B1245" t="str">
            <v>합    계</v>
          </cell>
          <cell r="G1245">
            <v>3780</v>
          </cell>
          <cell r="I1245">
            <v>4806</v>
          </cell>
          <cell r="K1245">
            <v>0</v>
          </cell>
          <cell r="L1245">
            <v>8586</v>
          </cell>
        </row>
        <row r="1254">
          <cell r="A1254" t="str">
            <v>30신_50A</v>
          </cell>
          <cell r="B1254" t="str">
            <v>50. 개폐기신설</v>
          </cell>
          <cell r="C1254" t="str">
            <v>15A 250V 4구</v>
          </cell>
          <cell r="D1254" t="str">
            <v>개</v>
          </cell>
          <cell r="E1254">
            <v>1</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L1256">
            <v>5940</v>
          </cell>
        </row>
        <row r="1258">
          <cell r="L1258">
            <v>0</v>
          </cell>
        </row>
        <row r="1259">
          <cell r="B1259" t="str">
            <v>나) 노 무 비</v>
          </cell>
          <cell r="L1259">
            <v>0</v>
          </cell>
        </row>
        <row r="1260">
          <cell r="C1260" t="str">
            <v>내 선 전 공</v>
          </cell>
          <cell r="D1260" t="str">
            <v>인</v>
          </cell>
          <cell r="E1260">
            <v>0.1</v>
          </cell>
          <cell r="H1260">
            <v>53401</v>
          </cell>
          <cell r="I1260">
            <v>5340</v>
          </cell>
          <cell r="L1260">
            <v>5340</v>
          </cell>
        </row>
        <row r="1265">
          <cell r="L1265">
            <v>0</v>
          </cell>
        </row>
        <row r="1266">
          <cell r="B1266" t="str">
            <v>다) 공구손료</v>
          </cell>
          <cell r="K1266">
            <v>0</v>
          </cell>
          <cell r="L1266">
            <v>0</v>
          </cell>
        </row>
        <row r="1267">
          <cell r="C1267" t="str">
            <v>내 선 전 공</v>
          </cell>
          <cell r="D1267" t="str">
            <v>인</v>
          </cell>
          <cell r="E1267">
            <v>0</v>
          </cell>
          <cell r="K1267">
            <v>0</v>
          </cell>
          <cell r="L1267">
            <v>0</v>
          </cell>
        </row>
        <row r="1270">
          <cell r="A1270" t="str">
            <v>30신_50</v>
          </cell>
          <cell r="B1270" t="str">
            <v>합    계</v>
          </cell>
          <cell r="G1270">
            <v>5940</v>
          </cell>
          <cell r="I1270">
            <v>5340</v>
          </cell>
          <cell r="K1270">
            <v>0</v>
          </cell>
          <cell r="L1270">
            <v>11280</v>
          </cell>
        </row>
        <row r="1279">
          <cell r="A1279" t="str">
            <v>30신_51A</v>
          </cell>
          <cell r="B1279" t="str">
            <v>51. 개폐기신설</v>
          </cell>
          <cell r="C1279" t="str">
            <v>15A 250V 1구(3로)</v>
          </cell>
          <cell r="D1279" t="str">
            <v>개</v>
          </cell>
          <cell r="E1279">
            <v>1</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L1281">
            <v>2250</v>
          </cell>
        </row>
        <row r="1283">
          <cell r="L1283">
            <v>0</v>
          </cell>
        </row>
        <row r="1284">
          <cell r="B1284" t="str">
            <v>나) 노 무 비</v>
          </cell>
          <cell r="L1284">
            <v>0</v>
          </cell>
        </row>
        <row r="1285">
          <cell r="C1285" t="str">
            <v>내 선 전 공</v>
          </cell>
          <cell r="D1285" t="str">
            <v>인</v>
          </cell>
          <cell r="E1285">
            <v>0.08</v>
          </cell>
          <cell r="H1285">
            <v>53401</v>
          </cell>
          <cell r="I1285">
            <v>4272</v>
          </cell>
          <cell r="L1285">
            <v>4272</v>
          </cell>
        </row>
        <row r="1290">
          <cell r="L1290">
            <v>0</v>
          </cell>
        </row>
        <row r="1291">
          <cell r="B1291" t="str">
            <v>다) 공구손료</v>
          </cell>
          <cell r="K1291">
            <v>0</v>
          </cell>
          <cell r="L1291">
            <v>0</v>
          </cell>
        </row>
        <row r="1292">
          <cell r="C1292" t="str">
            <v>내 선 전 공</v>
          </cell>
          <cell r="D1292" t="str">
            <v>인</v>
          </cell>
          <cell r="E1292">
            <v>0</v>
          </cell>
          <cell r="K1292">
            <v>0</v>
          </cell>
          <cell r="L1292">
            <v>0</v>
          </cell>
        </row>
        <row r="1295">
          <cell r="A1295" t="str">
            <v>30신_51</v>
          </cell>
          <cell r="B1295" t="str">
            <v>합    계</v>
          </cell>
          <cell r="G1295">
            <v>2250</v>
          </cell>
          <cell r="I1295">
            <v>4272</v>
          </cell>
          <cell r="K1295">
            <v>0</v>
          </cell>
          <cell r="L1295">
            <v>6522</v>
          </cell>
        </row>
        <row r="1304">
          <cell r="A1304" t="str">
            <v>30신_52A</v>
          </cell>
          <cell r="B1304" t="str">
            <v>52. 콘센트신설</v>
          </cell>
          <cell r="C1304" t="str">
            <v>15A 250V  1구</v>
          </cell>
          <cell r="D1304" t="str">
            <v>개</v>
          </cell>
          <cell r="E1304">
            <v>1</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L1306">
            <v>1080</v>
          </cell>
        </row>
        <row r="1308">
          <cell r="L1308">
            <v>0</v>
          </cell>
        </row>
        <row r="1309">
          <cell r="L1309">
            <v>0</v>
          </cell>
        </row>
        <row r="1310">
          <cell r="B1310" t="str">
            <v>나) 노 무 비</v>
          </cell>
          <cell r="C1310" t="str">
            <v>내 선 전 공</v>
          </cell>
          <cell r="D1310" t="str">
            <v>인</v>
          </cell>
          <cell r="E1310">
            <v>0.08</v>
          </cell>
          <cell r="H1310">
            <v>53401</v>
          </cell>
          <cell r="I1310">
            <v>4272</v>
          </cell>
          <cell r="L1310">
            <v>4272</v>
          </cell>
        </row>
        <row r="1315">
          <cell r="L1315">
            <v>0</v>
          </cell>
        </row>
        <row r="1316">
          <cell r="B1316" t="str">
            <v>다) 공구손료</v>
          </cell>
          <cell r="C1316" t="str">
            <v>내 선 전 공</v>
          </cell>
          <cell r="D1316" t="str">
            <v>인</v>
          </cell>
          <cell r="E1316">
            <v>0</v>
          </cell>
          <cell r="K1316">
            <v>0</v>
          </cell>
          <cell r="L1316">
            <v>0</v>
          </cell>
        </row>
        <row r="1319">
          <cell r="A1319" t="str">
            <v>30신_52</v>
          </cell>
          <cell r="B1319" t="str">
            <v>합    계</v>
          </cell>
          <cell r="G1319">
            <v>1080</v>
          </cell>
          <cell r="I1319">
            <v>4272</v>
          </cell>
          <cell r="K1319">
            <v>0</v>
          </cell>
          <cell r="L1319">
            <v>5352</v>
          </cell>
        </row>
        <row r="1329">
          <cell r="A1329" t="str">
            <v>30신_53A</v>
          </cell>
          <cell r="B1329" t="str">
            <v>53.콘센트신설</v>
          </cell>
          <cell r="C1329" t="str">
            <v>15A 250V  2구</v>
          </cell>
          <cell r="D1329" t="str">
            <v>개</v>
          </cell>
          <cell r="E1329">
            <v>1</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L1331">
            <v>1364</v>
          </cell>
        </row>
        <row r="1333">
          <cell r="L1333">
            <v>0</v>
          </cell>
        </row>
        <row r="1334">
          <cell r="B1334" t="str">
            <v>나) 노 무 비</v>
          </cell>
          <cell r="L1334">
            <v>0</v>
          </cell>
        </row>
        <row r="1335">
          <cell r="C1335" t="str">
            <v>내 선 전 공</v>
          </cell>
          <cell r="D1335" t="str">
            <v>인</v>
          </cell>
          <cell r="E1335">
            <v>0.08</v>
          </cell>
          <cell r="H1335">
            <v>53401</v>
          </cell>
          <cell r="I1335">
            <v>4272</v>
          </cell>
          <cell r="L1335">
            <v>4272</v>
          </cell>
        </row>
        <row r="1340">
          <cell r="B1340" t="str">
            <v>다) 공구손료</v>
          </cell>
          <cell r="L1340">
            <v>0</v>
          </cell>
        </row>
        <row r="1341">
          <cell r="C1341" t="str">
            <v>내 선 전 공</v>
          </cell>
          <cell r="D1341" t="str">
            <v>인</v>
          </cell>
          <cell r="E1341">
            <v>0</v>
          </cell>
          <cell r="K1341">
            <v>0</v>
          </cell>
          <cell r="L1341">
            <v>0</v>
          </cell>
        </row>
        <row r="1344">
          <cell r="A1344" t="str">
            <v>30신_53</v>
          </cell>
          <cell r="B1344" t="str">
            <v>합    계</v>
          </cell>
          <cell r="G1344">
            <v>1364</v>
          </cell>
          <cell r="I1344">
            <v>4272</v>
          </cell>
          <cell r="K1344">
            <v>0</v>
          </cell>
          <cell r="L1344">
            <v>5636</v>
          </cell>
        </row>
        <row r="1354">
          <cell r="A1354" t="str">
            <v>30신_54A</v>
          </cell>
          <cell r="B1354" t="str">
            <v>54. 콘센트신설</v>
          </cell>
          <cell r="C1354" t="str">
            <v>15A 250V  1구(방습 COVER)</v>
          </cell>
          <cell r="D1354" t="str">
            <v>개</v>
          </cell>
          <cell r="E1354">
            <v>1</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L1356">
            <v>2084</v>
          </cell>
        </row>
        <row r="1358">
          <cell r="L1358">
            <v>0</v>
          </cell>
        </row>
        <row r="1359">
          <cell r="B1359" t="str">
            <v>나) 노 무 비</v>
          </cell>
          <cell r="L1359">
            <v>0</v>
          </cell>
        </row>
        <row r="1360">
          <cell r="C1360" t="str">
            <v>내 선 전 공</v>
          </cell>
          <cell r="D1360" t="str">
            <v>인</v>
          </cell>
          <cell r="E1360">
            <v>0.08</v>
          </cell>
          <cell r="H1360">
            <v>53401</v>
          </cell>
          <cell r="I1360">
            <v>4272</v>
          </cell>
          <cell r="L1360">
            <v>4272</v>
          </cell>
        </row>
        <row r="1365">
          <cell r="B1365" t="str">
            <v>다) 공구손료</v>
          </cell>
          <cell r="L1365">
            <v>0</v>
          </cell>
        </row>
        <row r="1366">
          <cell r="C1366" t="str">
            <v>내 선 전 공</v>
          </cell>
          <cell r="D1366" t="str">
            <v>인</v>
          </cell>
          <cell r="E1366">
            <v>0</v>
          </cell>
          <cell r="K1366">
            <v>0</v>
          </cell>
          <cell r="L1366">
            <v>0</v>
          </cell>
        </row>
        <row r="1369">
          <cell r="A1369" t="str">
            <v>30신_54</v>
          </cell>
          <cell r="B1369" t="str">
            <v>합    계</v>
          </cell>
          <cell r="G1369">
            <v>2084</v>
          </cell>
          <cell r="I1369">
            <v>4272</v>
          </cell>
          <cell r="K1369">
            <v>0</v>
          </cell>
          <cell r="L1369">
            <v>6356</v>
          </cell>
        </row>
        <row r="1379">
          <cell r="A1379" t="str">
            <v>30신_55A</v>
          </cell>
          <cell r="B1379" t="str">
            <v>55. 콘센트신설</v>
          </cell>
          <cell r="C1379" t="str">
            <v>15A 250V  2구(방습 COVER)</v>
          </cell>
          <cell r="D1379" t="str">
            <v>개</v>
          </cell>
          <cell r="E1379">
            <v>1</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L1381">
            <v>2920</v>
          </cell>
        </row>
        <row r="1383">
          <cell r="L1383">
            <v>0</v>
          </cell>
        </row>
        <row r="1384">
          <cell r="B1384" t="str">
            <v>나) 노 무 비</v>
          </cell>
          <cell r="L1384">
            <v>0</v>
          </cell>
        </row>
        <row r="1385">
          <cell r="C1385" t="str">
            <v>내 선 전 공</v>
          </cell>
          <cell r="D1385" t="str">
            <v>인</v>
          </cell>
          <cell r="E1385">
            <v>0.08</v>
          </cell>
          <cell r="H1385">
            <v>53401</v>
          </cell>
          <cell r="I1385">
            <v>4272</v>
          </cell>
          <cell r="L1385">
            <v>4272</v>
          </cell>
        </row>
        <row r="1390">
          <cell r="B1390" t="str">
            <v>다) 공구손료</v>
          </cell>
          <cell r="L1390">
            <v>0</v>
          </cell>
        </row>
        <row r="1391">
          <cell r="C1391" t="str">
            <v>내 선 전 공</v>
          </cell>
          <cell r="D1391" t="str">
            <v>인</v>
          </cell>
          <cell r="E1391">
            <v>0</v>
          </cell>
          <cell r="K1391">
            <v>0</v>
          </cell>
          <cell r="L1391">
            <v>0</v>
          </cell>
        </row>
        <row r="1394">
          <cell r="A1394" t="str">
            <v>30신_55</v>
          </cell>
          <cell r="B1394" t="str">
            <v>합    계</v>
          </cell>
          <cell r="G1394">
            <v>2920</v>
          </cell>
          <cell r="I1394">
            <v>4272</v>
          </cell>
          <cell r="K1394">
            <v>0</v>
          </cell>
          <cell r="L1394">
            <v>7192</v>
          </cell>
        </row>
        <row r="1404">
          <cell r="A1404" t="str">
            <v>30신_56A</v>
          </cell>
          <cell r="B1404" t="str">
            <v>56. CABLE DUCT신설</v>
          </cell>
          <cell r="C1404" t="str">
            <v>600Wx200Hx1.2t</v>
          </cell>
          <cell r="D1404" t="str">
            <v>m</v>
          </cell>
          <cell r="E1404">
            <v>4</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H1416">
            <v>53401</v>
          </cell>
          <cell r="I1416">
            <v>405847</v>
          </cell>
          <cell r="L1416">
            <v>405847</v>
          </cell>
        </row>
        <row r="1421">
          <cell r="B1421" t="str">
            <v>다) 공구손료</v>
          </cell>
        </row>
        <row r="1422">
          <cell r="C1422" t="str">
            <v>내 선 전 공</v>
          </cell>
          <cell r="D1422" t="str">
            <v>인</v>
          </cell>
          <cell r="E1422">
            <v>0.22</v>
          </cell>
          <cell r="J1422">
            <v>53401</v>
          </cell>
          <cell r="K1422">
            <v>11748</v>
          </cell>
          <cell r="L1422">
            <v>11748</v>
          </cell>
        </row>
        <row r="1425">
          <cell r="A1425" t="str">
            <v>30신_56</v>
          </cell>
          <cell r="B1425" t="str">
            <v>합    계</v>
          </cell>
          <cell r="G1425">
            <v>218088</v>
          </cell>
          <cell r="I1425">
            <v>440023</v>
          </cell>
          <cell r="K1425">
            <v>11748</v>
          </cell>
          <cell r="L1425">
            <v>669859</v>
          </cell>
        </row>
        <row r="1429">
          <cell r="A1429" t="str">
            <v>30신_57A</v>
          </cell>
          <cell r="B1429" t="str">
            <v>57. 통로유도등</v>
          </cell>
          <cell r="C1429" t="str">
            <v>소형</v>
          </cell>
          <cell r="D1429" t="str">
            <v>개</v>
          </cell>
          <cell r="E1429">
            <v>1</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L1431">
            <v>35000</v>
          </cell>
        </row>
        <row r="1436">
          <cell r="B1436" t="str">
            <v>나) 노 무 비</v>
          </cell>
        </row>
        <row r="1437">
          <cell r="C1437" t="str">
            <v>내 선 전 공</v>
          </cell>
          <cell r="D1437" t="str">
            <v>인</v>
          </cell>
          <cell r="E1437">
            <v>0.2</v>
          </cell>
          <cell r="H1437">
            <v>53401</v>
          </cell>
          <cell r="I1437">
            <v>10680</v>
          </cell>
          <cell r="L1437">
            <v>10680</v>
          </cell>
        </row>
        <row r="1442">
          <cell r="B1442" t="str">
            <v>다) 공구손료</v>
          </cell>
        </row>
        <row r="1443">
          <cell r="C1443" t="str">
            <v>내 선 전 공</v>
          </cell>
          <cell r="D1443" t="str">
            <v>인</v>
          </cell>
          <cell r="E1443">
            <v>0</v>
          </cell>
          <cell r="K1443">
            <v>0</v>
          </cell>
          <cell r="L1443">
            <v>0</v>
          </cell>
        </row>
        <row r="1448">
          <cell r="A1448" t="str">
            <v>30신_57</v>
          </cell>
          <cell r="B1448" t="str">
            <v>합    계</v>
          </cell>
          <cell r="G1448">
            <v>35000</v>
          </cell>
          <cell r="I1448">
            <v>10680</v>
          </cell>
          <cell r="K1448">
            <v>0</v>
          </cell>
          <cell r="L1448">
            <v>45680</v>
          </cell>
        </row>
        <row r="1454">
          <cell r="A1454" t="str">
            <v>30신_58A</v>
          </cell>
          <cell r="B1454" t="str">
            <v>58. 피난구유도등</v>
          </cell>
          <cell r="C1454" t="str">
            <v>(소형)</v>
          </cell>
          <cell r="D1454" t="str">
            <v>개</v>
          </cell>
          <cell r="E1454">
            <v>1</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L1456">
            <v>30000</v>
          </cell>
        </row>
        <row r="1461">
          <cell r="B1461" t="str">
            <v>나) 노 무 비</v>
          </cell>
        </row>
        <row r="1462">
          <cell r="C1462" t="str">
            <v>내 선 전 공</v>
          </cell>
          <cell r="D1462" t="str">
            <v>인</v>
          </cell>
          <cell r="E1462">
            <v>0.2</v>
          </cell>
          <cell r="H1462">
            <v>53401</v>
          </cell>
          <cell r="I1462">
            <v>10680</v>
          </cell>
          <cell r="L1462">
            <v>10680</v>
          </cell>
        </row>
        <row r="1467">
          <cell r="B1467" t="str">
            <v>다) 공구손료</v>
          </cell>
        </row>
        <row r="1468">
          <cell r="C1468" t="str">
            <v>내 선 전 공</v>
          </cell>
          <cell r="D1468" t="str">
            <v>인</v>
          </cell>
          <cell r="E1468">
            <v>0</v>
          </cell>
          <cell r="K1468">
            <v>0</v>
          </cell>
          <cell r="L1468">
            <v>0</v>
          </cell>
        </row>
        <row r="1473">
          <cell r="A1473" t="str">
            <v>30신_58</v>
          </cell>
          <cell r="B1473" t="str">
            <v>합    계</v>
          </cell>
          <cell r="G1473">
            <v>30000</v>
          </cell>
          <cell r="I1473">
            <v>10680</v>
          </cell>
          <cell r="K1473">
            <v>0</v>
          </cell>
          <cell r="L1473">
            <v>40680</v>
          </cell>
        </row>
        <row r="1479">
          <cell r="A1479" t="str">
            <v>30신_59A</v>
          </cell>
          <cell r="B1479" t="str">
            <v>59. 피난구유도등</v>
          </cell>
          <cell r="C1479" t="str">
            <v>(중형)</v>
          </cell>
          <cell r="D1479" t="str">
            <v>개</v>
          </cell>
          <cell r="E1479">
            <v>1</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L1481">
            <v>45000</v>
          </cell>
        </row>
        <row r="1486">
          <cell r="B1486" t="str">
            <v>나) 노 무 비</v>
          </cell>
        </row>
        <row r="1487">
          <cell r="C1487" t="str">
            <v>내 선 전 공</v>
          </cell>
          <cell r="D1487" t="str">
            <v>인</v>
          </cell>
          <cell r="E1487">
            <v>0.2</v>
          </cell>
          <cell r="H1487">
            <v>53401</v>
          </cell>
          <cell r="I1487">
            <v>10680</v>
          </cell>
          <cell r="L1487">
            <v>10680</v>
          </cell>
        </row>
        <row r="1492">
          <cell r="B1492" t="str">
            <v>다) 공구손료</v>
          </cell>
        </row>
        <row r="1493">
          <cell r="C1493" t="str">
            <v>내 선 전 공</v>
          </cell>
          <cell r="D1493" t="str">
            <v>인</v>
          </cell>
          <cell r="E1493">
            <v>0</v>
          </cell>
          <cell r="K1493">
            <v>0</v>
          </cell>
          <cell r="L1493">
            <v>0</v>
          </cell>
        </row>
        <row r="1498">
          <cell r="A1498" t="str">
            <v>30신_59</v>
          </cell>
          <cell r="B1498" t="str">
            <v>합    계</v>
          </cell>
          <cell r="G1498">
            <v>45000</v>
          </cell>
          <cell r="I1498">
            <v>10680</v>
          </cell>
          <cell r="K1498">
            <v>0</v>
          </cell>
          <cell r="L1498">
            <v>55680</v>
          </cell>
        </row>
        <row r="1504">
          <cell r="A1504" t="str">
            <v>30신_60A</v>
          </cell>
          <cell r="B1504" t="str">
            <v>60. 케이블신설</v>
          </cell>
          <cell r="C1504" t="str">
            <v>CV  38㎟/1C 외 각종</v>
          </cell>
          <cell r="D1504" t="str">
            <v>m</v>
          </cell>
          <cell r="E1504">
            <v>4275</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L1506">
            <v>141988</v>
          </cell>
        </row>
        <row r="1507">
          <cell r="A1507" t="str">
            <v>케 이 블600V CV 5.5㎟/1C</v>
          </cell>
          <cell r="B1507" t="str">
            <v>케 이 블</v>
          </cell>
          <cell r="C1507" t="str">
            <v>600V CV 5.5㎟/1C</v>
          </cell>
          <cell r="D1507" t="str">
            <v>m</v>
          </cell>
          <cell r="E1507">
            <v>777</v>
          </cell>
          <cell r="F1507">
            <v>315</v>
          </cell>
          <cell r="G1507">
            <v>244755</v>
          </cell>
          <cell r="L1507">
            <v>244755</v>
          </cell>
        </row>
        <row r="1508">
          <cell r="A1508" t="str">
            <v>케 이 블600V CV 14㎟/1C</v>
          </cell>
          <cell r="B1508" t="str">
            <v>케 이 블</v>
          </cell>
          <cell r="C1508" t="str">
            <v>600V CV 14㎟/1C</v>
          </cell>
          <cell r="D1508" t="str">
            <v>m</v>
          </cell>
          <cell r="E1508">
            <v>659</v>
          </cell>
          <cell r="F1508">
            <v>642</v>
          </cell>
          <cell r="G1508">
            <v>423078</v>
          </cell>
          <cell r="L1508">
            <v>423078</v>
          </cell>
        </row>
        <row r="1509">
          <cell r="A1509" t="str">
            <v>케 이 블600V CV 22㎟/1C</v>
          </cell>
          <cell r="B1509" t="str">
            <v>케 이 블</v>
          </cell>
          <cell r="C1509" t="str">
            <v>600V CV 22㎟/1C</v>
          </cell>
          <cell r="D1509" t="str">
            <v>m</v>
          </cell>
          <cell r="E1509">
            <v>47</v>
          </cell>
          <cell r="F1509">
            <v>928</v>
          </cell>
          <cell r="G1509">
            <v>43616</v>
          </cell>
          <cell r="L1509">
            <v>43616</v>
          </cell>
        </row>
        <row r="1510">
          <cell r="A1510" t="str">
            <v>케 이 블600V CV 38㎟/1C</v>
          </cell>
          <cell r="B1510" t="str">
            <v>케 이 블</v>
          </cell>
          <cell r="C1510" t="str">
            <v>600V CV 38㎟/1C</v>
          </cell>
          <cell r="D1510" t="str">
            <v>m</v>
          </cell>
          <cell r="E1510">
            <v>2315</v>
          </cell>
          <cell r="F1510">
            <v>1451</v>
          </cell>
          <cell r="G1510">
            <v>3359065</v>
          </cell>
          <cell r="L1510">
            <v>3359065</v>
          </cell>
        </row>
        <row r="1511">
          <cell r="A1511" t="str">
            <v>케 이 블600V CV 60㎟/1C</v>
          </cell>
          <cell r="B1511" t="str">
            <v>케 이 블</v>
          </cell>
          <cell r="C1511" t="str">
            <v>600V CV 60㎟/1C</v>
          </cell>
          <cell r="D1511" t="str">
            <v>m</v>
          </cell>
          <cell r="E1511">
            <v>37</v>
          </cell>
          <cell r="F1511">
            <v>2272</v>
          </cell>
          <cell r="G1511">
            <v>84064</v>
          </cell>
          <cell r="L1511">
            <v>84064</v>
          </cell>
        </row>
        <row r="1512">
          <cell r="A1512" t="str">
            <v>케 이 블600V CV 150㎟/1C</v>
          </cell>
          <cell r="B1512" t="str">
            <v>케 이 블</v>
          </cell>
          <cell r="C1512" t="str">
            <v>600V CV 150㎟/1C</v>
          </cell>
          <cell r="D1512" t="str">
            <v>m</v>
          </cell>
          <cell r="E1512">
            <v>42</v>
          </cell>
          <cell r="F1512">
            <v>5426</v>
          </cell>
          <cell r="G1512">
            <v>227892</v>
          </cell>
          <cell r="L1512">
            <v>227892</v>
          </cell>
        </row>
        <row r="1513">
          <cell r="A1513" t="str">
            <v>케 이 블600V CV 200㎟/1C</v>
          </cell>
          <cell r="B1513" t="str">
            <v>케 이 블</v>
          </cell>
          <cell r="C1513" t="str">
            <v>600V CV 200㎟/1C</v>
          </cell>
          <cell r="D1513" t="str">
            <v>m</v>
          </cell>
          <cell r="E1513">
            <v>18</v>
          </cell>
          <cell r="F1513">
            <v>7513</v>
          </cell>
          <cell r="G1513">
            <v>135234</v>
          </cell>
          <cell r="L1513">
            <v>135234</v>
          </cell>
        </row>
        <row r="1514">
          <cell r="A1514" t="str">
            <v>케 이 블600V CV 250㎟/1C</v>
          </cell>
          <cell r="B1514" t="str">
            <v>케 이 블</v>
          </cell>
          <cell r="C1514" t="str">
            <v>600V CV 250㎟/1C</v>
          </cell>
          <cell r="D1514" t="str">
            <v>m</v>
          </cell>
          <cell r="E1514">
            <v>63</v>
          </cell>
          <cell r="F1514">
            <v>9147</v>
          </cell>
          <cell r="G1514">
            <v>576261</v>
          </cell>
          <cell r="L1514">
            <v>576261</v>
          </cell>
        </row>
        <row r="1515">
          <cell r="A1515" t="str">
            <v>케 이 블FR-8  38㎟/1C</v>
          </cell>
          <cell r="B1515" t="str">
            <v>케 이 블</v>
          </cell>
          <cell r="C1515" t="str">
            <v>FR-8  38㎟/1C</v>
          </cell>
          <cell r="D1515" t="str">
            <v>m</v>
          </cell>
          <cell r="E1515">
            <v>273</v>
          </cell>
          <cell r="F1515">
            <v>2251</v>
          </cell>
          <cell r="G1515">
            <v>614523</v>
          </cell>
          <cell r="L1515">
            <v>614523</v>
          </cell>
        </row>
        <row r="1516">
          <cell r="A1516" t="str">
            <v>압착단자14 ㎟</v>
          </cell>
          <cell r="B1516" t="str">
            <v>압착단자</v>
          </cell>
          <cell r="C1516" t="str">
            <v>14 ㎟</v>
          </cell>
          <cell r="D1516" t="str">
            <v>개</v>
          </cell>
          <cell r="E1516">
            <v>61</v>
          </cell>
          <cell r="F1516">
            <v>160</v>
          </cell>
          <cell r="G1516">
            <v>9760</v>
          </cell>
          <cell r="L1516">
            <v>9760</v>
          </cell>
        </row>
        <row r="1517">
          <cell r="A1517" t="str">
            <v>압착단자22 ㎟</v>
          </cell>
          <cell r="B1517" t="str">
            <v>압착단자</v>
          </cell>
          <cell r="C1517" t="str">
            <v>22 ㎟</v>
          </cell>
          <cell r="D1517" t="str">
            <v>개</v>
          </cell>
          <cell r="E1517">
            <v>18</v>
          </cell>
          <cell r="F1517">
            <v>230</v>
          </cell>
          <cell r="G1517">
            <v>4140</v>
          </cell>
          <cell r="L1517">
            <v>4140</v>
          </cell>
        </row>
        <row r="1518">
          <cell r="A1518" t="str">
            <v>압착단자38 ㎟</v>
          </cell>
          <cell r="B1518" t="str">
            <v>압착단자</v>
          </cell>
          <cell r="C1518" t="str">
            <v>38 ㎟</v>
          </cell>
          <cell r="D1518" t="str">
            <v>개</v>
          </cell>
          <cell r="E1518">
            <v>50</v>
          </cell>
          <cell r="F1518">
            <v>281</v>
          </cell>
          <cell r="G1518">
            <v>14050</v>
          </cell>
          <cell r="L1518">
            <v>14050</v>
          </cell>
        </row>
        <row r="1519">
          <cell r="A1519" t="str">
            <v>압착단자60 ㎟</v>
          </cell>
          <cell r="B1519" t="str">
            <v>압착단자</v>
          </cell>
          <cell r="C1519" t="str">
            <v>60 ㎟</v>
          </cell>
          <cell r="D1519" t="str">
            <v>개</v>
          </cell>
          <cell r="E1519">
            <v>9</v>
          </cell>
          <cell r="F1519">
            <v>486</v>
          </cell>
          <cell r="G1519">
            <v>4374</v>
          </cell>
          <cell r="L1519">
            <v>4374</v>
          </cell>
        </row>
        <row r="1520">
          <cell r="B1520" t="str">
            <v>동관단자</v>
          </cell>
          <cell r="C1520" t="str">
            <v>60 ㎟</v>
          </cell>
          <cell r="D1520" t="str">
            <v>개</v>
          </cell>
          <cell r="E1520">
            <v>8</v>
          </cell>
          <cell r="F1520">
            <v>1050</v>
          </cell>
          <cell r="G1520">
            <v>8400</v>
          </cell>
          <cell r="L1520">
            <v>8400</v>
          </cell>
        </row>
        <row r="1521">
          <cell r="B1521" t="str">
            <v>동관단자</v>
          </cell>
          <cell r="C1521" t="str">
            <v>200 ㎟</v>
          </cell>
          <cell r="D1521" t="str">
            <v>개</v>
          </cell>
          <cell r="E1521">
            <v>6</v>
          </cell>
          <cell r="F1521">
            <v>4090</v>
          </cell>
          <cell r="G1521">
            <v>24540</v>
          </cell>
          <cell r="L1521">
            <v>24540</v>
          </cell>
        </row>
        <row r="1522">
          <cell r="B1522" t="str">
            <v>동관단자</v>
          </cell>
          <cell r="C1522" t="str">
            <v>250 ㎟</v>
          </cell>
          <cell r="D1522" t="str">
            <v>개</v>
          </cell>
          <cell r="E1522">
            <v>14</v>
          </cell>
          <cell r="F1522">
            <v>4680</v>
          </cell>
          <cell r="G1522">
            <v>65520</v>
          </cell>
          <cell r="L1522">
            <v>65520</v>
          </cell>
        </row>
        <row r="1523">
          <cell r="B1523" t="str">
            <v>케이블헤드</v>
          </cell>
          <cell r="C1523" t="str">
            <v>6.6KV 14 ㎟/1C(3상분)</v>
          </cell>
          <cell r="D1523" t="str">
            <v>개</v>
          </cell>
          <cell r="E1523">
            <v>2</v>
          </cell>
          <cell r="F1523">
            <v>72100</v>
          </cell>
          <cell r="G1523">
            <v>144200</v>
          </cell>
          <cell r="L1523">
            <v>144200</v>
          </cell>
        </row>
        <row r="1524">
          <cell r="B1524" t="str">
            <v>케이블헤드</v>
          </cell>
          <cell r="C1524" t="str">
            <v>6.6KV 38 ㎟/1C(3상분)</v>
          </cell>
          <cell r="D1524" t="str">
            <v>개</v>
          </cell>
          <cell r="E1524">
            <v>9</v>
          </cell>
          <cell r="F1524">
            <v>85800</v>
          </cell>
          <cell r="G1524">
            <v>772200</v>
          </cell>
          <cell r="L1524">
            <v>772200</v>
          </cell>
        </row>
        <row r="1525">
          <cell r="B1525" t="str">
            <v>케이블헤드</v>
          </cell>
          <cell r="C1525" t="str">
            <v>6.6KV 60 ㎟/1C(3상분)</v>
          </cell>
          <cell r="D1525" t="str">
            <v>개</v>
          </cell>
          <cell r="E1525">
            <v>2</v>
          </cell>
          <cell r="F1525">
            <v>93700</v>
          </cell>
          <cell r="G1525">
            <v>187400</v>
          </cell>
          <cell r="L1525">
            <v>187400</v>
          </cell>
        </row>
        <row r="1529">
          <cell r="B1529" t="str">
            <v>나) 노 무 비</v>
          </cell>
        </row>
        <row r="1530">
          <cell r="C1530" t="str">
            <v>고압케이블전공</v>
          </cell>
          <cell r="D1530" t="str">
            <v>인</v>
          </cell>
          <cell r="E1530">
            <v>8.9</v>
          </cell>
          <cell r="H1530">
            <v>80902</v>
          </cell>
          <cell r="I1530">
            <v>720027</v>
          </cell>
          <cell r="L1530">
            <v>720027</v>
          </cell>
        </row>
        <row r="1531">
          <cell r="C1531" t="str">
            <v>저압케이블전공</v>
          </cell>
          <cell r="D1531" t="str">
            <v>인</v>
          </cell>
          <cell r="E1531">
            <v>153.84</v>
          </cell>
          <cell r="H1531">
            <v>67695</v>
          </cell>
          <cell r="I1531">
            <v>10414198</v>
          </cell>
          <cell r="L1531">
            <v>10414198</v>
          </cell>
        </row>
        <row r="1534">
          <cell r="B1534" t="str">
            <v>다) 공구손료</v>
          </cell>
        </row>
        <row r="1535">
          <cell r="C1535" t="str">
            <v>고압케이블전공</v>
          </cell>
          <cell r="D1535" t="str">
            <v>인</v>
          </cell>
          <cell r="E1535">
            <v>0.26</v>
          </cell>
          <cell r="J1535">
            <v>80902</v>
          </cell>
          <cell r="K1535">
            <v>21034</v>
          </cell>
          <cell r="L1535">
            <v>21034</v>
          </cell>
        </row>
        <row r="1536">
          <cell r="C1536" t="str">
            <v>저압케이블전공</v>
          </cell>
          <cell r="D1536" t="str">
            <v>인</v>
          </cell>
          <cell r="E1536">
            <v>4.6100000000000003</v>
          </cell>
          <cell r="J1536">
            <v>67695</v>
          </cell>
          <cell r="K1536">
            <v>312073</v>
          </cell>
          <cell r="L1536">
            <v>312073</v>
          </cell>
        </row>
        <row r="1545">
          <cell r="A1545" t="str">
            <v>30신_60</v>
          </cell>
          <cell r="B1545" t="str">
            <v>합    계</v>
          </cell>
          <cell r="G1545">
            <v>7085060</v>
          </cell>
          <cell r="I1545">
            <v>11134225</v>
          </cell>
          <cell r="K1545">
            <v>333107</v>
          </cell>
          <cell r="L1545">
            <v>18552392</v>
          </cell>
        </row>
        <row r="1554">
          <cell r="A1554" t="str">
            <v>30신_61A</v>
          </cell>
          <cell r="B1554" t="str">
            <v>61. 옥내배관배선신설</v>
          </cell>
          <cell r="C1554" t="str">
            <v>각  종</v>
          </cell>
          <cell r="D1554" t="str">
            <v>식</v>
          </cell>
          <cell r="E1554">
            <v>1</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L1556">
            <v>9612</v>
          </cell>
        </row>
        <row r="1557">
          <cell r="A1557" t="str">
            <v>강제전선관ST 54C</v>
          </cell>
          <cell r="B1557" t="str">
            <v>강제전선관</v>
          </cell>
          <cell r="C1557" t="str">
            <v>ST 54C</v>
          </cell>
          <cell r="D1557" t="str">
            <v>m</v>
          </cell>
          <cell r="E1557">
            <v>36</v>
          </cell>
          <cell r="F1557">
            <v>3178</v>
          </cell>
          <cell r="G1557">
            <v>114408</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L1562">
            <v>17920</v>
          </cell>
        </row>
        <row r="1564">
          <cell r="B1564" t="str">
            <v>전선관부속품비</v>
          </cell>
          <cell r="C1564" t="str">
            <v>전선관(15%)</v>
          </cell>
          <cell r="D1564" t="str">
            <v>식</v>
          </cell>
          <cell r="E1564">
            <v>1</v>
          </cell>
          <cell r="F1564">
            <v>272410.05</v>
          </cell>
          <cell r="G1564">
            <v>272410.05</v>
          </cell>
          <cell r="L1564">
            <v>272410.05</v>
          </cell>
        </row>
        <row r="1565">
          <cell r="A1565" t="str">
            <v>전     선IV  1.6mm</v>
          </cell>
          <cell r="B1565" t="str">
            <v>전     선</v>
          </cell>
          <cell r="C1565" t="str">
            <v>IV  1.6mm</v>
          </cell>
          <cell r="D1565" t="str">
            <v>m</v>
          </cell>
          <cell r="E1565">
            <v>4373</v>
          </cell>
          <cell r="F1565">
            <v>75</v>
          </cell>
          <cell r="G1565">
            <v>327975</v>
          </cell>
          <cell r="L1565">
            <v>327975</v>
          </cell>
        </row>
        <row r="1566">
          <cell r="A1566" t="str">
            <v>전     선IV  2.0mm</v>
          </cell>
          <cell r="B1566" t="str">
            <v>전     선</v>
          </cell>
          <cell r="C1566" t="str">
            <v>IV  2.0mm</v>
          </cell>
          <cell r="D1566" t="str">
            <v>m</v>
          </cell>
          <cell r="E1566">
            <v>10181</v>
          </cell>
          <cell r="F1566">
            <v>109</v>
          </cell>
          <cell r="G1566">
            <v>1109729</v>
          </cell>
          <cell r="L1566">
            <v>1109729</v>
          </cell>
        </row>
        <row r="1567">
          <cell r="A1567" t="str">
            <v>전     선IV  3.5㎟</v>
          </cell>
          <cell r="B1567" t="str">
            <v>전     선</v>
          </cell>
          <cell r="C1567" t="str">
            <v>IV  3.5㎟</v>
          </cell>
          <cell r="D1567" t="str">
            <v>m</v>
          </cell>
          <cell r="E1567">
            <v>203</v>
          </cell>
          <cell r="F1567">
            <v>140</v>
          </cell>
          <cell r="G1567">
            <v>28420</v>
          </cell>
          <cell r="L1567">
            <v>28420</v>
          </cell>
        </row>
        <row r="1568">
          <cell r="A1568" t="str">
            <v>전     선IV  5.5㎟</v>
          </cell>
          <cell r="B1568" t="str">
            <v>전     선</v>
          </cell>
          <cell r="C1568" t="str">
            <v>IV  5.5㎟</v>
          </cell>
          <cell r="D1568" t="str">
            <v>m</v>
          </cell>
          <cell r="E1568">
            <v>650</v>
          </cell>
          <cell r="F1568">
            <v>210</v>
          </cell>
          <cell r="G1568">
            <v>136500</v>
          </cell>
          <cell r="L1568">
            <v>136500</v>
          </cell>
        </row>
        <row r="1569">
          <cell r="A1569" t="str">
            <v>전     선IV  8㎟</v>
          </cell>
          <cell r="B1569" t="str">
            <v>전     선</v>
          </cell>
          <cell r="C1569" t="str">
            <v>IV  8㎟</v>
          </cell>
          <cell r="D1569" t="str">
            <v>m</v>
          </cell>
          <cell r="E1569">
            <v>567</v>
          </cell>
          <cell r="F1569">
            <v>305</v>
          </cell>
          <cell r="G1569">
            <v>172935</v>
          </cell>
          <cell r="L1569">
            <v>172935</v>
          </cell>
        </row>
        <row r="1570">
          <cell r="A1570" t="str">
            <v>전     선IV  14㎟</v>
          </cell>
          <cell r="B1570" t="str">
            <v>전     선</v>
          </cell>
          <cell r="C1570" t="str">
            <v>IV  14㎟</v>
          </cell>
          <cell r="D1570" t="str">
            <v>m</v>
          </cell>
          <cell r="E1570">
            <v>434</v>
          </cell>
          <cell r="F1570">
            <v>556</v>
          </cell>
          <cell r="G1570">
            <v>241304</v>
          </cell>
          <cell r="L1570">
            <v>241304</v>
          </cell>
        </row>
        <row r="1571">
          <cell r="A1571" t="str">
            <v>전     선GV  14㎟</v>
          </cell>
          <cell r="B1571" t="str">
            <v>전     선</v>
          </cell>
          <cell r="C1571" t="str">
            <v>GV  14㎟</v>
          </cell>
          <cell r="D1571" t="str">
            <v>m</v>
          </cell>
          <cell r="E1571">
            <v>55</v>
          </cell>
          <cell r="F1571">
            <v>691</v>
          </cell>
          <cell r="G1571">
            <v>38005</v>
          </cell>
          <cell r="L1571">
            <v>38005</v>
          </cell>
        </row>
        <row r="1572">
          <cell r="A1572" t="str">
            <v>전     선GV  60㎟</v>
          </cell>
          <cell r="B1572" t="str">
            <v>전     선</v>
          </cell>
          <cell r="C1572" t="str">
            <v>GV  60㎟</v>
          </cell>
          <cell r="D1572" t="str">
            <v>m</v>
          </cell>
          <cell r="E1572">
            <v>247</v>
          </cell>
          <cell r="F1572">
            <v>2357</v>
          </cell>
          <cell r="G1572">
            <v>582179</v>
          </cell>
          <cell r="L1572">
            <v>582179</v>
          </cell>
        </row>
        <row r="1573">
          <cell r="A1573" t="str">
            <v>전     선HIV  2.0mm</v>
          </cell>
          <cell r="B1573" t="str">
            <v>전     선</v>
          </cell>
          <cell r="C1573" t="str">
            <v>HIV  2.0mm</v>
          </cell>
          <cell r="D1573" t="str">
            <v>m</v>
          </cell>
          <cell r="E1573">
            <v>1506</v>
          </cell>
          <cell r="F1573">
            <v>113</v>
          </cell>
          <cell r="G1573">
            <v>170178</v>
          </cell>
          <cell r="L1573">
            <v>170178</v>
          </cell>
        </row>
        <row r="1574">
          <cell r="A1574" t="str">
            <v>나 동 선2.0㎟</v>
          </cell>
          <cell r="B1574" t="str">
            <v>나 동 선</v>
          </cell>
          <cell r="C1574" t="str">
            <v>2.0㎟</v>
          </cell>
          <cell r="D1574" t="str">
            <v>m</v>
          </cell>
          <cell r="E1574">
            <v>18</v>
          </cell>
          <cell r="F1574">
            <v>67</v>
          </cell>
          <cell r="G1574">
            <v>1206</v>
          </cell>
          <cell r="L1574">
            <v>1206</v>
          </cell>
        </row>
        <row r="1575">
          <cell r="A1575" t="str">
            <v>크램프 (일반)ST  28C</v>
          </cell>
          <cell r="B1575" t="str">
            <v>크램프 (일반)</v>
          </cell>
          <cell r="C1575" t="str">
            <v>ST  28C</v>
          </cell>
          <cell r="D1575" t="str">
            <v>개</v>
          </cell>
          <cell r="E1575">
            <v>5</v>
          </cell>
          <cell r="F1575">
            <v>100</v>
          </cell>
          <cell r="G1575">
            <v>500</v>
          </cell>
          <cell r="L1575">
            <v>500</v>
          </cell>
        </row>
        <row r="1576">
          <cell r="A1576" t="str">
            <v>크램프 (일반)ST  36C</v>
          </cell>
          <cell r="B1576" t="str">
            <v>크램프 (일반)</v>
          </cell>
          <cell r="C1576" t="str">
            <v>ST  36C</v>
          </cell>
          <cell r="D1576" t="str">
            <v>개</v>
          </cell>
          <cell r="E1576">
            <v>4</v>
          </cell>
          <cell r="F1576">
            <v>118</v>
          </cell>
          <cell r="G1576">
            <v>472</v>
          </cell>
          <cell r="L1576">
            <v>472</v>
          </cell>
        </row>
        <row r="1577">
          <cell r="A1577" t="str">
            <v>크램프 (일반)ST  54C</v>
          </cell>
          <cell r="B1577" t="str">
            <v>크램프 (일반)</v>
          </cell>
          <cell r="C1577" t="str">
            <v>ST  54C</v>
          </cell>
          <cell r="D1577" t="str">
            <v>개</v>
          </cell>
          <cell r="E1577">
            <v>16</v>
          </cell>
          <cell r="F1577">
            <v>160</v>
          </cell>
          <cell r="G1577">
            <v>2560</v>
          </cell>
          <cell r="L1577">
            <v>2560</v>
          </cell>
        </row>
        <row r="1578">
          <cell r="A1578" t="str">
            <v>노말 밴드ST  28C</v>
          </cell>
          <cell r="B1578" t="str">
            <v>노말 밴드</v>
          </cell>
          <cell r="C1578" t="str">
            <v>ST  28C</v>
          </cell>
          <cell r="D1578" t="str">
            <v>개</v>
          </cell>
          <cell r="E1578">
            <v>1</v>
          </cell>
          <cell r="F1578">
            <v>1550</v>
          </cell>
          <cell r="G1578">
            <v>1550</v>
          </cell>
          <cell r="L1578">
            <v>1550</v>
          </cell>
        </row>
        <row r="1579">
          <cell r="A1579" t="str">
            <v>노말 밴드ST  36C</v>
          </cell>
          <cell r="B1579" t="str">
            <v>노말 밴드</v>
          </cell>
          <cell r="C1579" t="str">
            <v>ST  36C</v>
          </cell>
          <cell r="D1579" t="str">
            <v>개</v>
          </cell>
          <cell r="E1579">
            <v>2</v>
          </cell>
          <cell r="F1579">
            <v>2070</v>
          </cell>
          <cell r="G1579">
            <v>4140</v>
          </cell>
          <cell r="L1579">
            <v>4140</v>
          </cell>
        </row>
        <row r="1580">
          <cell r="A1580" t="str">
            <v>노말 밴드PVC 28C</v>
          </cell>
          <cell r="B1580" t="str">
            <v>노말 밴드</v>
          </cell>
          <cell r="C1580" t="str">
            <v>PVC 28C</v>
          </cell>
          <cell r="D1580" t="str">
            <v>개</v>
          </cell>
          <cell r="E1580">
            <v>3</v>
          </cell>
          <cell r="F1580">
            <v>960</v>
          </cell>
          <cell r="G1580">
            <v>2880</v>
          </cell>
          <cell r="L1580">
            <v>2880</v>
          </cell>
        </row>
        <row r="1581">
          <cell r="B1581" t="str">
            <v>접지크램프</v>
          </cell>
          <cell r="C1581" t="str">
            <v>60㎟ (T형)</v>
          </cell>
          <cell r="D1581" t="str">
            <v>개</v>
          </cell>
          <cell r="E1581">
            <v>5</v>
          </cell>
          <cell r="F1581">
            <v>1500</v>
          </cell>
          <cell r="G1581">
            <v>7500</v>
          </cell>
          <cell r="L1581">
            <v>7500</v>
          </cell>
        </row>
        <row r="1582">
          <cell r="B1582" t="str">
            <v>접지크램프</v>
          </cell>
          <cell r="C1582" t="str">
            <v>60㎟ (+형)</v>
          </cell>
          <cell r="D1582" t="str">
            <v>개</v>
          </cell>
          <cell r="E1582">
            <v>2</v>
          </cell>
          <cell r="F1582">
            <v>1500</v>
          </cell>
          <cell r="G1582">
            <v>3000</v>
          </cell>
          <cell r="L1582">
            <v>3000</v>
          </cell>
        </row>
        <row r="1583">
          <cell r="B1583" t="str">
            <v>본딩접지크램프</v>
          </cell>
          <cell r="C1583" t="str">
            <v>28C</v>
          </cell>
          <cell r="D1583" t="str">
            <v>개</v>
          </cell>
          <cell r="E1583">
            <v>6</v>
          </cell>
          <cell r="F1583">
            <v>290</v>
          </cell>
          <cell r="G1583">
            <v>1740</v>
          </cell>
          <cell r="L1583">
            <v>1740</v>
          </cell>
        </row>
        <row r="1584">
          <cell r="B1584" t="str">
            <v>본딩접지크램프</v>
          </cell>
          <cell r="C1584" t="str">
            <v>36C</v>
          </cell>
          <cell r="D1584" t="str">
            <v>개</v>
          </cell>
          <cell r="E1584">
            <v>4</v>
          </cell>
          <cell r="F1584">
            <v>330</v>
          </cell>
          <cell r="G1584">
            <v>1320</v>
          </cell>
          <cell r="L1584">
            <v>1320</v>
          </cell>
        </row>
        <row r="1585">
          <cell r="B1585" t="str">
            <v>본딩접지크램프</v>
          </cell>
          <cell r="C1585" t="str">
            <v>54C</v>
          </cell>
          <cell r="D1585" t="str">
            <v>개</v>
          </cell>
          <cell r="E1585">
            <v>19</v>
          </cell>
          <cell r="F1585">
            <v>650</v>
          </cell>
          <cell r="G1585">
            <v>12350</v>
          </cell>
          <cell r="L1585">
            <v>12350</v>
          </cell>
        </row>
        <row r="1586">
          <cell r="B1586" t="str">
            <v>OUTLET BOX</v>
          </cell>
          <cell r="C1586" t="str">
            <v>SW</v>
          </cell>
          <cell r="D1586" t="str">
            <v>개</v>
          </cell>
          <cell r="E1586">
            <v>281</v>
          </cell>
          <cell r="F1586">
            <v>654</v>
          </cell>
          <cell r="G1586">
            <v>183774</v>
          </cell>
          <cell r="L1586">
            <v>183774</v>
          </cell>
        </row>
        <row r="1587">
          <cell r="B1587" t="str">
            <v>OUTLET BOX</v>
          </cell>
          <cell r="C1587" t="str">
            <v>4각 54mm</v>
          </cell>
          <cell r="D1587" t="str">
            <v>개</v>
          </cell>
          <cell r="E1587">
            <v>251</v>
          </cell>
          <cell r="F1587">
            <v>832</v>
          </cell>
          <cell r="G1587">
            <v>208832</v>
          </cell>
          <cell r="L1587">
            <v>208832</v>
          </cell>
        </row>
        <row r="1588">
          <cell r="B1588" t="str">
            <v>OUTLET BOX</v>
          </cell>
          <cell r="C1588" t="str">
            <v>8각 54mm</v>
          </cell>
          <cell r="D1588" t="str">
            <v>개</v>
          </cell>
          <cell r="E1588">
            <v>576</v>
          </cell>
          <cell r="F1588">
            <v>460</v>
          </cell>
          <cell r="G1588">
            <v>264960</v>
          </cell>
          <cell r="L1588">
            <v>264960</v>
          </cell>
        </row>
        <row r="1589">
          <cell r="B1589" t="str">
            <v>박스커버</v>
          </cell>
          <cell r="C1589" t="str">
            <v>4각</v>
          </cell>
          <cell r="D1589" t="str">
            <v>개</v>
          </cell>
          <cell r="E1589">
            <v>248</v>
          </cell>
          <cell r="F1589">
            <v>150</v>
          </cell>
          <cell r="G1589">
            <v>37200</v>
          </cell>
          <cell r="L1589">
            <v>37200</v>
          </cell>
        </row>
        <row r="1590">
          <cell r="B1590" t="str">
            <v>박스커버</v>
          </cell>
          <cell r="C1590" t="str">
            <v>8각</v>
          </cell>
          <cell r="D1590" t="str">
            <v>개</v>
          </cell>
          <cell r="E1590">
            <v>371</v>
          </cell>
          <cell r="F1590">
            <v>190</v>
          </cell>
          <cell r="G1590">
            <v>70490</v>
          </cell>
          <cell r="L1590">
            <v>70490</v>
          </cell>
        </row>
        <row r="1591">
          <cell r="B1591" t="str">
            <v>노출박스</v>
          </cell>
          <cell r="C1591" t="str">
            <v>200x200x150</v>
          </cell>
          <cell r="D1591" t="str">
            <v>개</v>
          </cell>
          <cell r="E1591">
            <v>12</v>
          </cell>
          <cell r="F1591">
            <v>4460</v>
          </cell>
          <cell r="G1591">
            <v>53520</v>
          </cell>
          <cell r="L1591">
            <v>53520</v>
          </cell>
        </row>
        <row r="1594">
          <cell r="B1594" t="str">
            <v>나) 노 무 비</v>
          </cell>
        </row>
        <row r="1595">
          <cell r="C1595" t="str">
            <v>내 선 전 공</v>
          </cell>
          <cell r="D1595" t="str">
            <v>인</v>
          </cell>
          <cell r="E1595">
            <v>788.88</v>
          </cell>
          <cell r="H1595">
            <v>53401</v>
          </cell>
          <cell r="I1595">
            <v>42126980</v>
          </cell>
          <cell r="L1595">
            <v>42126980</v>
          </cell>
        </row>
        <row r="1597">
          <cell r="B1597" t="str">
            <v>다) 공구손료</v>
          </cell>
        </row>
        <row r="1598">
          <cell r="C1598" t="str">
            <v>내 선 전 공</v>
          </cell>
          <cell r="D1598" t="str">
            <v>인</v>
          </cell>
          <cell r="E1598">
            <v>23.66</v>
          </cell>
          <cell r="J1598">
            <v>53401</v>
          </cell>
          <cell r="K1598">
            <v>1263467</v>
          </cell>
          <cell r="L1598">
            <v>1263467</v>
          </cell>
        </row>
        <row r="1601">
          <cell r="A1601" t="str">
            <v>30신_61</v>
          </cell>
          <cell r="B1601" t="str">
            <v>합    계</v>
          </cell>
          <cell r="G1601">
            <v>5753696.0499999998</v>
          </cell>
          <cell r="I1601">
            <v>42126980</v>
          </cell>
          <cell r="K1601">
            <v>1263467</v>
          </cell>
          <cell r="L1601">
            <v>49144143.049999997</v>
          </cell>
        </row>
      </sheetData>
      <sheetData sheetId="2"/>
      <sheetData sheetId="3"/>
      <sheetData sheetId="4">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E132" t="str">
            <v/>
          </cell>
          <cell r="F132" t="str">
            <v/>
          </cell>
        </row>
      </sheetData>
      <sheetData sheetId="5"/>
      <sheetData sheetId="6"/>
      <sheetData sheetId="7"/>
      <sheetData sheetId="8"/>
      <sheetData sheetId="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s>
    <sheetDataSet>
      <sheetData sheetId="0">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F53">
            <v>0</v>
          </cell>
          <cell r="H53">
            <v>121169807</v>
          </cell>
          <cell r="J53">
            <v>200568849</v>
          </cell>
          <cell r="L53">
            <v>5416766</v>
          </cell>
          <cell r="N53">
            <v>327155422</v>
          </cell>
        </row>
      </sheetData>
      <sheetData sheetId="1"/>
      <sheetData sheetId="2"/>
      <sheetData sheetId="3"/>
      <sheetData sheetId="4">
        <row r="4">
          <cell r="A4" t="str">
            <v>강제전선관ST 16C</v>
          </cell>
          <cell r="B4" t="str">
            <v>강제전선관</v>
          </cell>
          <cell r="C4" t="str">
            <v>ST 16C</v>
          </cell>
          <cell r="D4" t="str">
            <v>m</v>
          </cell>
          <cell r="G4">
            <v>172.5</v>
          </cell>
          <cell r="H4">
            <v>285.5</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G5">
            <v>29.5</v>
          </cell>
          <cell r="H5">
            <v>37</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G6">
            <v>72</v>
          </cell>
          <cell r="H6">
            <v>2196</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F7">
            <v>20</v>
          </cell>
          <cell r="H7">
            <v>132</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F8">
            <v>20</v>
          </cell>
          <cell r="H8">
            <v>144</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F9">
            <v>52</v>
          </cell>
          <cell r="H9">
            <v>432</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F10">
            <v>12</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F11">
            <v>4</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F12">
            <v>4</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H15">
            <v>317</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F16">
            <v>6</v>
          </cell>
          <cell r="H16">
            <v>6</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F17">
            <v>5</v>
          </cell>
          <cell r="H17">
            <v>24</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F18">
            <v>7</v>
          </cell>
          <cell r="H18">
            <v>32</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F19">
            <v>6</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F20">
            <v>1</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F21">
            <v>1</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G22">
            <v>166</v>
          </cell>
          <cell r="H22">
            <v>190.33333333333334</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G23">
            <v>57</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G24">
            <v>48</v>
          </cell>
          <cell r="H24">
            <v>1332</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F25">
            <v>10</v>
          </cell>
          <cell r="H25">
            <v>56</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F26">
            <v>10</v>
          </cell>
          <cell r="H26">
            <v>72</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F27">
            <v>10</v>
          </cell>
          <cell r="H27">
            <v>216</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F28">
            <v>6</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F29">
            <v>2</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F30">
            <v>2</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H31">
            <v>936</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G32">
            <v>234</v>
          </cell>
          <cell r="H32">
            <v>5010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F33">
            <v>1600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F34">
            <v>4060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F35">
            <v>680</v>
          </cell>
          <cell r="H35">
            <v>1152</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F36">
            <v>310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G39">
            <v>360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G40">
            <v>150.5</v>
          </cell>
          <cell r="H40">
            <v>285.5</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G41">
            <v>14380.5</v>
          </cell>
          <cell r="H41">
            <v>571</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G42">
            <v>210</v>
          </cell>
          <cell r="H42">
            <v>2499</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F43">
            <v>1230</v>
          </cell>
          <cell r="H43">
            <v>576</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F44">
            <v>60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F45">
            <v>335</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F46">
            <v>135</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F50">
            <v>48</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F51">
            <v>12</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F52">
            <v>12</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F53">
            <v>12</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F54">
            <v>10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F58">
            <v>16</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F59">
            <v>4</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F60">
            <v>2</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G61">
            <v>101.11111111111111</v>
          </cell>
          <cell r="H61">
            <v>197.22222222222223</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G62">
            <v>19.444444444444443</v>
          </cell>
          <cell r="H62">
            <v>25.833333333333332</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G63">
            <v>40</v>
          </cell>
          <cell r="H63">
            <v>73.333333333333329</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H64">
            <v>1220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H65">
            <v>80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H66">
            <v>240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G67">
            <v>24.083333333333329</v>
          </cell>
          <cell r="H67">
            <v>227.45833333333334</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F72">
            <v>17</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F73">
            <v>4</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J77">
            <v>17.55</v>
          </cell>
          <cell r="K77" t="str">
            <v>x</v>
          </cell>
          <cell r="L77">
            <v>1</v>
          </cell>
          <cell r="M77" t="str">
            <v>=</v>
          </cell>
          <cell r="N77">
            <v>17</v>
          </cell>
          <cell r="O77" t="str">
            <v>전품1-6</v>
          </cell>
        </row>
        <row r="78">
          <cell r="A78" t="str">
            <v>CABLE TRENCH</v>
          </cell>
          <cell r="B78" t="str">
            <v>CABLE TRENCH</v>
          </cell>
          <cell r="D78" t="str">
            <v>식</v>
          </cell>
          <cell r="E78">
            <v>1</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F79">
            <v>425</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F80">
            <v>390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F81">
            <v>66</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F82">
            <v>66</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F83">
            <v>132</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F84">
            <v>132</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F85">
            <v>2</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G86">
            <v>3126</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G87">
            <v>3126</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G88">
            <v>14</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G89">
            <v>1564</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G90">
            <v>520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G91">
            <v>598</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G92">
            <v>260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G93">
            <v>78</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G94">
            <v>60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G95">
            <v>17</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G96">
            <v>4530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G97">
            <v>1042</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G98">
            <v>15</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G99">
            <v>6</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H100">
            <v>4</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H101">
            <v>234</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H102">
            <v>32</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G103">
            <v>21</v>
          </cell>
          <cell r="H103">
            <v>40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H104">
            <v>210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H105">
            <v>12</v>
          </cell>
          <cell r="J105">
            <v>12</v>
          </cell>
          <cell r="K105" t="str">
            <v>x</v>
          </cell>
          <cell r="L105">
            <v>1</v>
          </cell>
          <cell r="M105" t="str">
            <v>=</v>
          </cell>
          <cell r="N105">
            <v>12</v>
          </cell>
          <cell r="O105" t="str">
            <v>전품1-6</v>
          </cell>
        </row>
        <row r="106">
          <cell r="A106" t="str">
            <v>JOINT BOX</v>
          </cell>
          <cell r="B106" t="str">
            <v>JOINT BOX</v>
          </cell>
          <cell r="D106" t="str">
            <v>EA</v>
          </cell>
          <cell r="H106">
            <v>21</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G107">
            <v>30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G108">
            <v>11</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G109">
            <v>1134</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G110">
            <v>16</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G120">
            <v>1</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G121">
            <v>1</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G122">
            <v>1</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G123">
            <v>1</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G124">
            <v>1</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G125">
            <v>1</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G126">
            <v>1</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H127">
            <v>1</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H128">
            <v>1</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H129">
            <v>1</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H130">
            <v>1</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H131">
            <v>1</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H132">
            <v>1</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H133">
            <v>1</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H134">
            <v>1</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F135">
            <v>1</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F136">
            <v>1</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F137">
            <v>1</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F138">
            <v>1</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F139">
            <v>2</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F140">
            <v>48</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원가계산"/>
      <sheetName val="원가계산기준"/>
      <sheetName val="총괄집계표"/>
      <sheetName val="집계표"/>
      <sheetName val="단가산출서"/>
      <sheetName val="수량산출-재료"/>
      <sheetName val="수량산출-노무"/>
      <sheetName val="산출2-전력"/>
      <sheetName val="산출2-분전반"/>
      <sheetName val="산출2-기기동력"/>
      <sheetName val="산출2-동력"/>
      <sheetName val="산출2-풀박스"/>
      <sheetName val="산출2-피뢰침"/>
      <sheetName val="산출2-전등"/>
      <sheetName val="산출2-조명기구"/>
      <sheetName val="산출2-전등TRAY"/>
      <sheetName val="산출2-전열"/>
      <sheetName val="산출2-조명제어"/>
      <sheetName val="산출2-TRAY"/>
      <sheetName val="산출3-유도등"/>
      <sheetName val="공통단가"/>
      <sheetName val="견적단가"/>
      <sheetName val="노임단가"/>
      <sheetName val="표지"/>
      <sheetName val="40총괄"/>
      <sheetName val="40집계"/>
      <sheetName val="산출3-동력"/>
      <sheetName val="산출4-전등"/>
      <sheetName val="산출9-TRAY"/>
      <sheetName val="설직재_1"/>
      <sheetName val="3.일위대가표"/>
      <sheetName val="6.수량산출"/>
      <sheetName val="4.일위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목차"/>
      <sheetName val="1간지(설명서)"/>
      <sheetName val="설계설명서"/>
      <sheetName val="2간지(공정)"/>
      <sheetName val="공정표"/>
      <sheetName val="3간지(예산서)"/>
      <sheetName val="원가계산서"/>
      <sheetName val="순공사(계)"/>
      <sheetName val="산출및내역"/>
      <sheetName val="4간지(일집)"/>
      <sheetName val="일위집계"/>
      <sheetName val="일위대가"/>
      <sheetName val="간지(부록)"/>
      <sheetName val="부록단가"/>
      <sheetName val="산근(토공)"/>
      <sheetName val="산근(기계)"/>
      <sheetName val="산근(전기)-참고용"/>
      <sheetName val="간지(수탁비)"/>
      <sheetName val="수탁비"/>
      <sheetName val="6간지(단가)"/>
      <sheetName val="단가"/>
      <sheetName val="7간지(수량)"/>
      <sheetName val="노무비(DB)"/>
      <sheetName val="공사비예산서(토목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sheetData sheetId="13"/>
      <sheetData sheetId="14" refreshError="1"/>
      <sheetData sheetId="15" refreshError="1"/>
      <sheetData sheetId="16" refreshError="1"/>
      <sheetData sheetId="17" refreshError="1"/>
      <sheetData sheetId="18"/>
      <sheetData sheetId="19" refreshError="1"/>
      <sheetData sheetId="20" refreshError="1"/>
      <sheetData sheetId="21" refreshError="1"/>
      <sheetData sheetId="22"/>
      <sheetData sheetId="23" refreshError="1"/>
      <sheetData sheetId="24"/>
      <sheetData sheetId="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단면 (2)"/>
      <sheetName val="교각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전기일위대가"/>
      <sheetName val="단가"/>
      <sheetName val="200"/>
      <sheetName val="공통자료"/>
      <sheetName val="단가 "/>
      <sheetName val="일위대가 (PM)"/>
      <sheetName val="노임"/>
      <sheetName val="산출2-기기동력"/>
      <sheetName val="Baby일위대가"/>
      <sheetName val="설직재-1"/>
      <sheetName val="제직재"/>
      <sheetName val="산출3-유도등"/>
      <sheetName val="산출2-동력"/>
      <sheetName val="산출2-피뢰침"/>
      <sheetName val="덤프"/>
      <sheetName val="금액내역서"/>
      <sheetName val="40총괄"/>
      <sheetName val="40집계"/>
      <sheetName val="공사비집계"/>
      <sheetName val="단면 (2)"/>
      <sheetName val="__"/>
      <sheetName val="수량이동"/>
      <sheetName val="BOX 본체"/>
      <sheetName val="당초"/>
      <sheetName val="노임단가"/>
      <sheetName val="여과지동"/>
      <sheetName val="기초자료"/>
      <sheetName val="공사비예산서(토목분)"/>
      <sheetName val="간선계산"/>
      <sheetName val="일위대가(계측기설치)"/>
      <sheetName val="내역서"/>
      <sheetName val="배수유공블럭"/>
      <sheetName val="말뚝지지력산정"/>
      <sheetName val="ELECTRIC"/>
      <sheetName val="CTEMCOST"/>
      <sheetName val="SCHEDULE"/>
      <sheetName val="경영상태"/>
      <sheetName val="대림경상68억"/>
      <sheetName val="C-직노1"/>
      <sheetName val="결과조달"/>
      <sheetName val="가격조사서"/>
      <sheetName val="EKOG10건축"/>
      <sheetName val="DANGA"/>
      <sheetName val="A-4"/>
      <sheetName val="#REF"/>
      <sheetName val="지급자재"/>
      <sheetName val="제경비율"/>
      <sheetName val="토공사"/>
      <sheetName val="골조시행"/>
      <sheetName val="양수장(기계)"/>
      <sheetName val="자료입력"/>
      <sheetName val="수목표준대가"/>
      <sheetName val="표지"/>
      <sheetName val="할증"/>
      <sheetName val="SG"/>
      <sheetName val="하수BOX이설"/>
      <sheetName val="전기"/>
      <sheetName val="기성내역서"/>
      <sheetName val="2F 회의실견적(5_14 일대)"/>
      <sheetName val="Sheet1"/>
      <sheetName val="DATE"/>
      <sheetName val="입찰안"/>
      <sheetName val="방조제+선착장+배수갑문+부대공+1-2방조제"/>
      <sheetName val="S003031"/>
      <sheetName val="관급자재집계표"/>
      <sheetName val="날개벽(시점좌측)"/>
      <sheetName val="Supplement2"/>
      <sheetName val="설치공사"/>
      <sheetName val="총괄내역서"/>
      <sheetName val="처리단락"/>
      <sheetName val="D-경비1"/>
      <sheetName val="data2"/>
      <sheetName val="일위대가목차"/>
      <sheetName val="견적990322"/>
      <sheetName val="archi(본사)"/>
      <sheetName val="3.공통공사대비"/>
      <sheetName val="조명시설"/>
      <sheetName val="인건-측정"/>
      <sheetName val="구조물철거타공정이월"/>
      <sheetName val="내역"/>
      <sheetName val="BOX_본체"/>
      <sheetName val="40단가산출서"/>
      <sheetName val="1.수인터널"/>
      <sheetName val="Y-WORK"/>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FILE1"/>
      <sheetName val="개요"/>
      <sheetName val="●내역"/>
      <sheetName val="건축단가"/>
      <sheetName val="일위목록"/>
      <sheetName val="COVER"/>
      <sheetName val="hvac(제어동)"/>
      <sheetName val="단가산출서"/>
      <sheetName val="중기일위대가"/>
      <sheetName val="수량산출서"/>
      <sheetName val="교각1"/>
      <sheetName val="BOQ(전체)"/>
      <sheetName val="저"/>
      <sheetName val="일집"/>
      <sheetName val="일위"/>
      <sheetName val="Macro(차단기)"/>
      <sheetName val="DATA"/>
      <sheetName val="데이타"/>
      <sheetName val="Sheet9"/>
      <sheetName val="Sheet10"/>
      <sheetName val="간선"/>
      <sheetName val="발전기"/>
      <sheetName val="Sheet13"/>
      <sheetName val="Sheet14"/>
      <sheetName val="GEN"/>
      <sheetName val="환경기계공정표 (3)"/>
      <sheetName val="물가대비표"/>
      <sheetName val="원형맨홀수량"/>
      <sheetName val="woo(mac)"/>
      <sheetName val="Macro(전선)"/>
      <sheetName val="제-노임"/>
      <sheetName val="장비"/>
      <sheetName val="노무"/>
      <sheetName val="설계"/>
      <sheetName val="수량산출서(전기계장)"/>
      <sheetName val="하부철근수량"/>
      <sheetName val="설계명세서"/>
      <sheetName val="계산근거"/>
      <sheetName val="정공공사"/>
      <sheetName val="2000,9월 일위"/>
      <sheetName val="공통단가"/>
      <sheetName val="단가조사"/>
      <sheetName val="단위단가"/>
      <sheetName val="경상직원"/>
      <sheetName val="조건"/>
      <sheetName val="코드표"/>
      <sheetName val="재료비"/>
      <sheetName val="단가일람"/>
      <sheetName val="조경일람"/>
      <sheetName val="운반비"/>
      <sheetName val="단가표"/>
      <sheetName val="전체도급"/>
      <sheetName val="부대대비"/>
      <sheetName val="냉연집계"/>
      <sheetName val="예가표"/>
      <sheetName val="대운산출"/>
      <sheetName val="수량산출서 갑지"/>
      <sheetName val="PAD TR보호대기초"/>
      <sheetName val="가로등기초"/>
      <sheetName val="HANDHOLE(2)"/>
      <sheetName val="Sheet1 (2)"/>
      <sheetName val="P-J"/>
      <sheetName val="EQ-R1"/>
      <sheetName val="관로토공집계표"/>
      <sheetName val="단가대비표"/>
      <sheetName val="투찰금액"/>
      <sheetName val="집계표"/>
      <sheetName val="설계내역서"/>
      <sheetName val="공내역"/>
      <sheetName val="내역및총괄"/>
      <sheetName val="MAIN"/>
      <sheetName val="Sheet2"/>
      <sheetName val="BweData"/>
      <sheetName val="기초일위"/>
      <sheetName val="수목단가"/>
      <sheetName val="시설수량표"/>
      <sheetName val="시설일위"/>
      <sheetName val="식재수량표"/>
      <sheetName val="식재일위"/>
      <sheetName val="자재단가"/>
      <sheetName val="총괄표"/>
      <sheetName val="N賃率-職"/>
      <sheetName val="직재"/>
      <sheetName val="산정표"/>
      <sheetName val="노무비 경비"/>
      <sheetName val="산재 안전"/>
      <sheetName val="노무비 근거"/>
      <sheetName val="원가(총괄-4단지)"/>
      <sheetName val="E01-02(EV-1-LBS)"/>
      <sheetName val="VXXXXX"/>
      <sheetName val="입출재고현황 (2)"/>
      <sheetName val="TYPE A"/>
      <sheetName val="공량산출서"/>
      <sheetName val="토목"/>
      <sheetName val="단위수량"/>
      <sheetName val="1.설계조건"/>
      <sheetName val="옵션"/>
      <sheetName val="합산자재"/>
      <sheetName val="일대목차"/>
      <sheetName val="노임근거"/>
      <sheetName val="연돌일위집계"/>
      <sheetName val="표지 (2)"/>
      <sheetName val="표지 (3)"/>
      <sheetName val="표지 (4)"/>
      <sheetName val="표지 (5)"/>
      <sheetName val="목차"/>
      <sheetName val="요약"/>
      <sheetName val="목적"/>
      <sheetName val="전제"/>
      <sheetName val="계산기준"/>
      <sheetName val="간지"/>
      <sheetName val="일위(PN)"/>
      <sheetName val="6PILE  (돌출)"/>
      <sheetName val="plan&amp;section of foundation"/>
      <sheetName val="design criteria"/>
      <sheetName val="ENE-CAL 1"/>
      <sheetName val="철거산출근거"/>
      <sheetName val="SULKEA"/>
      <sheetName val="잔수량(작성)"/>
      <sheetName val="도급"/>
      <sheetName val="기계내역"/>
      <sheetName val="준검 내역서"/>
      <sheetName val="평가데이터"/>
      <sheetName val="H-pile(298x299)"/>
      <sheetName val="H-pile(250x250)"/>
      <sheetName val="점수계산1-2"/>
      <sheetName val="집계"/>
      <sheetName val="기본일위"/>
      <sheetName val="직노"/>
      <sheetName val="내역서2안"/>
      <sheetName val="실행내역"/>
      <sheetName val="252K444"/>
      <sheetName val="터파기및재료"/>
      <sheetName val="조명율표"/>
      <sheetName val="노무비"/>
      <sheetName val="변경내역대비표(2)"/>
      <sheetName val="내역분개"/>
      <sheetName val="패널"/>
      <sheetName val="I一般比"/>
      <sheetName val="모델링"/>
      <sheetName val="하중계산"/>
      <sheetName val="교각토공"/>
      <sheetName val="약품공급2"/>
      <sheetName val="1단계"/>
      <sheetName val="집계표(OPTION)"/>
      <sheetName val="견적서"/>
      <sheetName val="단가산출"/>
      <sheetName val="Sheet6"/>
      <sheetName val="1.0표준품셈"/>
      <sheetName val="1.0계산품셈"/>
      <sheetName val="포장공"/>
      <sheetName val="IW-LIST"/>
      <sheetName val="30신설일위대가"/>
      <sheetName val="30집계표"/>
      <sheetName val="MCC제원"/>
      <sheetName val="가도공"/>
      <sheetName val="수로단위수량"/>
      <sheetName val="하천제원"/>
      <sheetName val="DATA98"/>
      <sheetName val="공사내역"/>
      <sheetName val="원가계산서"/>
      <sheetName val="배수공 주요자재 집계표"/>
      <sheetName val="실행분개"/>
      <sheetName val="TEST1"/>
      <sheetName val="토공A"/>
      <sheetName val="자재단가비교표"/>
      <sheetName val="IMPEADENCE MAP 취수장"/>
      <sheetName val="직공비"/>
      <sheetName val="현장관리비 산출내역"/>
      <sheetName val="일반공사"/>
      <sheetName val="아파트기별"/>
      <sheetName val="공리일"/>
      <sheetName val="BID"/>
      <sheetName val="BOX전기내역"/>
      <sheetName val="전체철근집계"/>
      <sheetName val="T13(P68~72,78)"/>
      <sheetName val="W-현원가"/>
      <sheetName val="공종별집계표"/>
      <sheetName val="공종별세부사항"/>
      <sheetName val="공종별내역서(견적용)"/>
      <sheetName val="견적"/>
      <sheetName val="을"/>
      <sheetName val="전계가"/>
      <sheetName val="sw1"/>
      <sheetName val="Recovered_Sheet22"/>
      <sheetName val="Recovered_Sheet21"/>
      <sheetName val="Recovered_Sheet37"/>
      <sheetName val="예산변경사항"/>
      <sheetName val="1062-X방향 "/>
      <sheetName val="인건비"/>
      <sheetName val="2.단면가정"/>
      <sheetName val="input (2)"/>
      <sheetName val="심부구속"/>
      <sheetName val="1"/>
      <sheetName val="기초계산 (2)"/>
      <sheetName val="구조계산"/>
      <sheetName val="말뚝기초"/>
      <sheetName val="노원열병합  건축공사기성내역서"/>
      <sheetName val="Sheet4"/>
      <sheetName val="CODE"/>
      <sheetName val="6호기"/>
      <sheetName val="외주현황9905"/>
      <sheetName val="별표"/>
      <sheetName val="자재조사표"/>
      <sheetName val="교통신호등"/>
      <sheetName val="대비"/>
      <sheetName val="수질정화시설"/>
      <sheetName val="교각계산"/>
      <sheetName val="공예을"/>
      <sheetName val="내역표지"/>
      <sheetName val="국공유지및사유지"/>
      <sheetName val="방배동내역(리라)"/>
      <sheetName val="공통가설"/>
      <sheetName val="부대공사총괄"/>
      <sheetName val="현장경비"/>
      <sheetName val="건축공사집계표"/>
      <sheetName val="방배동내역 (총괄)"/>
      <sheetName val="대비표"/>
      <sheetName val="자료"/>
      <sheetName val="DATE2001"/>
      <sheetName val="신우"/>
      <sheetName val="금호"/>
      <sheetName val="Total"/>
      <sheetName val="laroux"/>
      <sheetName val="반포-봉암"/>
      <sheetName val="조건표"/>
      <sheetName val="Module1"/>
      <sheetName val="차액보증"/>
      <sheetName val="★도급내역"/>
      <sheetName val="1공구 건정토건 토공"/>
      <sheetName val="밸브설치"/>
      <sheetName val="부대공사비"/>
      <sheetName val="적격"/>
      <sheetName val="공용정보"/>
      <sheetName val="sum1 (2)"/>
      <sheetName val="일위대가(가설)"/>
      <sheetName val="MOTOR"/>
      <sheetName val="일위대가표"/>
      <sheetName val="유림골조"/>
      <sheetName val="공통부대비"/>
      <sheetName val="4.전기"/>
      <sheetName val="공사비총괄표"/>
      <sheetName val="asd"/>
      <sheetName val="01"/>
      <sheetName val="공사비증감"/>
      <sheetName val="토공계산서(부체도로)"/>
      <sheetName val="램머"/>
      <sheetName val="COPING"/>
      <sheetName val="D-3109"/>
      <sheetName val="1호맨홀토공"/>
      <sheetName val="부하(성남)"/>
      <sheetName val="장기차입금"/>
      <sheetName val="산출내역서집계표"/>
      <sheetName val="내역서 "/>
      <sheetName val="연결임시"/>
      <sheetName val="1995년 섹터별 매출"/>
      <sheetName val="Curves"/>
      <sheetName val="Tables"/>
      <sheetName val="DATA2000"/>
      <sheetName val="설산1.나"/>
      <sheetName val="본사S"/>
      <sheetName val="부속동"/>
      <sheetName val="000000"/>
      <sheetName val="J01"/>
      <sheetName val="분전반"/>
      <sheetName val="esc"/>
      <sheetName val="중기비"/>
      <sheetName val="교량전기"/>
      <sheetName val="공사원가"/>
      <sheetName val="단면가정"/>
      <sheetName val="기본"/>
      <sheetName val="참조(X)"/>
      <sheetName val="허용전류-IEC DATA"/>
      <sheetName val="2. 차단기 용량계산"/>
      <sheetName val="3.3 전력간선 굵기"/>
      <sheetName val="1.4 부하계산서(환산계수)"/>
      <sheetName val="2.  단락전류의 계산"/>
      <sheetName val="1.2 부하계산서"/>
      <sheetName val="기초공"/>
      <sheetName val="기둥(원형)"/>
      <sheetName val="1.설계기준"/>
      <sheetName val="철근단면적"/>
      <sheetName val="옹벽"/>
      <sheetName val="기계경비(시간당)"/>
      <sheetName val="설계명세서(선로)"/>
      <sheetName val="96까지"/>
      <sheetName val="97년"/>
      <sheetName val="98이후"/>
      <sheetName val="연장산출서"/>
      <sheetName val="관기초단위수량( type A)"/>
      <sheetName val="관기초단위수량( type B)"/>
      <sheetName val="관기초단위수량(type C)"/>
      <sheetName val="관기초단위수량(type D"/>
      <sheetName val="관기초단위수량(type E)"/>
      <sheetName val="결재란"/>
      <sheetName val="내역서(당초변경)"/>
      <sheetName val="단면_(2)"/>
      <sheetName val="준검_내역서"/>
      <sheetName val="EP0618"/>
      <sheetName val="산출및내역"/>
      <sheetName val="수량산출"/>
      <sheetName val="2006기계경비산출표"/>
      <sheetName val="주방환기"/>
      <sheetName val="단가 및 재료비"/>
      <sheetName val="신당동집계표"/>
      <sheetName val="4-3 보온 기본물량집계"/>
      <sheetName val="Sheet15"/>
      <sheetName val="사급자재"/>
      <sheetName val="설계내역"/>
      <sheetName val="토공정보"/>
      <sheetName val="총괄"/>
      <sheetName val="관급자재"/>
      <sheetName val="이전비"/>
      <sheetName val="ABUT수량-A1"/>
      <sheetName val="SLAB&quot;1&quot;"/>
      <sheetName val="목표세부명세"/>
      <sheetName val="횡배수관토공수량"/>
      <sheetName val="대전21토목내역서"/>
      <sheetName val="고창방향"/>
      <sheetName val="공사원가계산서"/>
      <sheetName val="1.우편집중내역서"/>
      <sheetName val="J直材4"/>
      <sheetName val="공종별내역서"/>
      <sheetName val="연습"/>
      <sheetName val="배관단가조사서"/>
      <sheetName val="REINF."/>
      <sheetName val="LOAD 5 Wind "/>
      <sheetName val="0708"/>
      <sheetName val="전체"/>
      <sheetName val="설계개요"/>
      <sheetName val="금융비용"/>
      <sheetName val="취수탑"/>
      <sheetName val="총괄원가계산서"/>
      <sheetName val="총괄원가계산서 (업체제공)"/>
      <sheetName val="자재"/>
      <sheetName val="산근1"/>
      <sheetName val="소야공정계획표"/>
      <sheetName val="9"/>
      <sheetName val="마감사양"/>
      <sheetName val="전력구구조물산근"/>
      <sheetName val="시멘트"/>
      <sheetName val="FORM-0"/>
      <sheetName val="프랜트면허"/>
      <sheetName val="토목주소"/>
      <sheetName val="부하계산서"/>
      <sheetName val="INPUT"/>
      <sheetName val="Pier 3"/>
      <sheetName val="설직재_1"/>
      <sheetName val="금융"/>
      <sheetName val="DIRECT WORK"/>
      <sheetName val="chitimc"/>
      <sheetName val="출자한도"/>
      <sheetName val="J형측구단위수량"/>
      <sheetName val="WORK"/>
      <sheetName val="APT"/>
      <sheetName val="문학간접"/>
      <sheetName val="화전내"/>
      <sheetName val="c_balju"/>
      <sheetName val="내역서(펌프장)"/>
      <sheetName val="맨홀수량"/>
      <sheetName val="변화치수"/>
      <sheetName val="3지구단위"/>
      <sheetName val="간접비"/>
      <sheetName val="원가계산서_"/>
      <sheetName val="1st"/>
      <sheetName val="TYPE-A"/>
      <sheetName val="AP1"/>
      <sheetName val="계화총괄"/>
      <sheetName val="계화배수(3대)"/>
      <sheetName val="단가산출2"/>
      <sheetName val="산근"/>
      <sheetName val="3.하중산정4.지지력"/>
      <sheetName val="정부노임단가"/>
      <sheetName val="변경공종별내역서"/>
      <sheetName val="B"/>
      <sheetName val="_REF"/>
      <sheetName val="노임조정"/>
      <sheetName val="품셈TABLE"/>
      <sheetName val="U-TYPE(1)"/>
      <sheetName val="결재갑지"/>
      <sheetName val="일위대가(건축)"/>
      <sheetName val="견적대비표"/>
      <sheetName val="본사공가현황"/>
      <sheetName val="원가계산서구조조정"/>
      <sheetName val="6.2.1 지하차도 조도계산"/>
      <sheetName val="1 자원총괄"/>
      <sheetName val="I.설계조건"/>
      <sheetName val="주형"/>
      <sheetName val="3.바닥판설계"/>
      <sheetName val="교대(A1-A2)"/>
      <sheetName val="1.2단락전류"/>
      <sheetName val="품"/>
      <sheetName val="사전공사"/>
      <sheetName val="실행"/>
      <sheetName val="YES-T"/>
      <sheetName val="bm(CIcable)"/>
      <sheetName val="MATRLDATA"/>
      <sheetName val="H-PILE 박기"/>
      <sheetName val="인건비 "/>
      <sheetName val=" 상부공통집계(총괄)"/>
      <sheetName val="EQUIPMENT -2"/>
      <sheetName val="설계예산서"/>
      <sheetName val="XZLC004_PART2"/>
      <sheetName val="SP-B1"/>
      <sheetName val="합천내역"/>
      <sheetName val="일위(설)"/>
      <sheetName val="관일"/>
      <sheetName val="MEXICO-C"/>
      <sheetName val="식생블럭단위수량"/>
      <sheetName val="손익분석"/>
      <sheetName val="플랜트 설치"/>
      <sheetName val="부대공Ⅱ"/>
      <sheetName val="COST"/>
      <sheetName val="기초단가"/>
      <sheetName val="노단"/>
      <sheetName val="설명서 "/>
      <sheetName val="총괄집계표"/>
      <sheetName val="귀래 설계 공내역서"/>
      <sheetName val="하수급견적대비"/>
      <sheetName val="지수"/>
      <sheetName val="예산내역서"/>
      <sheetName val="E01_02_EV_1_LBS_"/>
      <sheetName val="건내역(초)"/>
      <sheetName val="환율"/>
      <sheetName val="조도계산(1)"/>
      <sheetName val="DATA1"/>
      <sheetName val="퇴비산출근거"/>
      <sheetName val="예정(3)"/>
      <sheetName val="동원(3)"/>
      <sheetName val="단면치수"/>
      <sheetName val="의뢰서"/>
      <sheetName val="단락전류-A"/>
      <sheetName val="홍보비디오"/>
      <sheetName val="경산"/>
      <sheetName val="전기자료"/>
      <sheetName val="갑지(추정)"/>
      <sheetName val="양수장내역"/>
      <sheetName val="BOX_본체1"/>
      <sheetName val="단가_"/>
      <sheetName val="일위대가_(PM)"/>
      <sheetName val="Sheet1_(2)"/>
      <sheetName val="노무비_경비"/>
      <sheetName val="산재_안전"/>
      <sheetName val="표지_(2)"/>
      <sheetName val="표지_(3)"/>
      <sheetName val="표지_(4)"/>
      <sheetName val="표지_(5)"/>
      <sheetName val="PAD_TR보호대기초"/>
      <sheetName val="3_공통공사대비"/>
      <sheetName val="환경기계공정표_(3)"/>
      <sheetName val="1_수인터널"/>
      <sheetName val="6PILE__(돌출)"/>
      <sheetName val="2F_회의실견적(5_14_일대)"/>
      <sheetName val="수량산출서_갑지"/>
      <sheetName val="노무비_근거"/>
      <sheetName val="1_0표준품셈"/>
      <sheetName val="1_0계산품셈"/>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ENE-CAL_1"/>
      <sheetName val="plan&amp;section_of_foundation"/>
      <sheetName val="design_criteria"/>
      <sheetName val="IMPEADENCE_MAP_취수장"/>
      <sheetName val="현장관리비_산출내역"/>
      <sheetName val="1_설계조건"/>
      <sheetName val="1062-X방향_"/>
      <sheetName val="2_단면가정"/>
      <sheetName val="input_(2)"/>
      <sheetName val="기초계산_(2)"/>
      <sheetName val="노원열병합__건축공사기성내역서"/>
      <sheetName val="방배동내역_(총괄)"/>
      <sheetName val="배수공_주요자재_집계표"/>
      <sheetName val="1공구_건정토건_토공"/>
      <sheetName val="sum1_(2)"/>
      <sheetName val="4_전기"/>
      <sheetName val="입출재고현황_(2)"/>
      <sheetName val="TYPE_A"/>
      <sheetName val="내역서_"/>
      <sheetName val="1995년_섹터별_매출"/>
      <sheetName val="설산1_나"/>
      <sheetName val="수입"/>
      <sheetName val="배관내역"/>
      <sheetName val="guard(mac)"/>
      <sheetName val="주경기-오배수"/>
      <sheetName val="적용단가"/>
      <sheetName val="ilch"/>
      <sheetName val="적용기준"/>
      <sheetName val="CAB_OD"/>
      <sheetName val="우,오수"/>
      <sheetName val="전동기 SPEC"/>
      <sheetName val="단가산근"/>
      <sheetName val="TYPE별집계"/>
      <sheetName val="토목수량(공정)"/>
      <sheetName val="공종단가"/>
      <sheetName val="증감대비"/>
      <sheetName val="품셈(기초)"/>
      <sheetName val="설계예산내역서"/>
      <sheetName val="보차도경계석"/>
      <sheetName val="PIPE"/>
      <sheetName val="설계예산2"/>
      <sheetName val="현장지지물물량"/>
      <sheetName val="실행기성 갑지"/>
      <sheetName val="8.PILE  (돌출)"/>
      <sheetName val="판가반영"/>
      <sheetName val="경제성분석"/>
      <sheetName val="유화"/>
      <sheetName val="HISTORICAL"/>
      <sheetName val="FORECASTING"/>
      <sheetName val="hGH정제"/>
      <sheetName val="95월별매출"/>
      <sheetName val="VS P-Q"/>
      <sheetName val="2002상반기노임기준"/>
      <sheetName val="각형맨홀"/>
      <sheetName val="CCTV내역서"/>
      <sheetName val="FLANGE"/>
      <sheetName val="VALVE"/>
      <sheetName val="03.내 역 서"/>
      <sheetName val="02.집 계 표"/>
      <sheetName val="04.일위대가목록표"/>
      <sheetName val="DB"/>
      <sheetName val="단"/>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설계설명"/>
      <sheetName val="예정공정"/>
      <sheetName val="동원"/>
      <sheetName val="총(관로+케이블)"/>
      <sheetName val="총공사"/>
      <sheetName val="준공내역서(총괄)"/>
      <sheetName val="준공내역서"/>
      <sheetName val="지입자재"/>
      <sheetName val="일위대가 (2)"/>
      <sheetName val="자재근거"/>
      <sheetName val="일위대가산출근거"/>
      <sheetName val="공구손료"/>
      <sheetName val="소요노력"/>
      <sheetName val="MdlSul"/>
      <sheetName val="공정코드"/>
      <sheetName val="9.2단가산출서"/>
      <sheetName val="손료"/>
      <sheetName val="부대"/>
      <sheetName val="일위CODE"/>
      <sheetName val="재료-CODE"/>
      <sheetName val="하조서"/>
      <sheetName val="토목단가"/>
      <sheetName val="물가"/>
      <sheetName val="일위대가 (PMIS)"/>
      <sheetName val="99노임기준"/>
    </sheetNames>
    <sheetDataSet>
      <sheetData sheetId="0" refreshError="1">
        <row r="732">
          <cell r="A732" t="str">
            <v>K02</v>
          </cell>
          <cell r="B732">
            <v>47</v>
          </cell>
          <cell r="C732">
            <v>0</v>
          </cell>
          <cell r="D732" t="str">
            <v>제 47 호표</v>
          </cell>
          <cell r="E732" t="str">
            <v>프라임코팅</v>
          </cell>
          <cell r="F732">
            <v>0</v>
          </cell>
          <cell r="G732">
            <v>0</v>
          </cell>
          <cell r="H732" t="str">
            <v>MC-1</v>
          </cell>
          <cell r="I732">
            <v>0</v>
          </cell>
          <cell r="J732">
            <v>0</v>
          </cell>
          <cell r="K732">
            <v>0</v>
          </cell>
          <cell r="L732" t="str">
            <v>근거 : 건설12-11</v>
          </cell>
          <cell r="M732">
            <v>0</v>
          </cell>
          <cell r="N732">
            <v>0</v>
          </cell>
          <cell r="O732">
            <v>0</v>
          </cell>
          <cell r="P732">
            <v>0</v>
          </cell>
          <cell r="Q732" t="str">
            <v>단위 : 100m2</v>
          </cell>
        </row>
        <row r="733">
          <cell r="A733" t="str">
            <v/>
          </cell>
          <cell r="B733">
            <v>0</v>
          </cell>
          <cell r="C733">
            <v>0</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cell>
          <cell r="B734">
            <v>0</v>
          </cell>
          <cell r="C734">
            <v>0</v>
          </cell>
          <cell r="D734">
            <v>0</v>
          </cell>
          <cell r="E734">
            <v>0</v>
          </cell>
          <cell r="F734">
            <v>0</v>
          </cell>
          <cell r="G734">
            <v>0</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C735">
            <v>0</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C736">
            <v>0</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C737">
            <v>0</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38">
          <cell r="A738" t="str">
            <v>비닐바인드선</v>
          </cell>
          <cell r="B738" t="str">
            <v>1.2mmIV</v>
          </cell>
          <cell r="C738" t="str">
            <v>m</v>
          </cell>
          <cell r="D738">
            <v>340</v>
          </cell>
          <cell r="E738">
            <v>45</v>
          </cell>
          <cell r="F738">
            <v>15300</v>
          </cell>
          <cell r="G738">
            <v>0</v>
          </cell>
          <cell r="H738">
            <v>0</v>
          </cell>
          <cell r="I738">
            <v>0</v>
          </cell>
          <cell r="J738">
            <v>0</v>
          </cell>
          <cell r="K738">
            <v>15300</v>
          </cell>
          <cell r="M738">
            <v>15300</v>
          </cell>
          <cell r="N738">
            <v>0</v>
          </cell>
          <cell r="O738">
            <v>0</v>
          </cell>
        </row>
        <row r="741">
          <cell r="D741" t="str">
            <v>보통인부</v>
          </cell>
          <cell r="E741">
            <v>0</v>
          </cell>
          <cell r="F741" t="str">
            <v>인</v>
          </cell>
          <cell r="G741">
            <v>0.12</v>
          </cell>
          <cell r="H741">
            <v>0</v>
          </cell>
          <cell r="I741">
            <v>0</v>
          </cell>
          <cell r="J741">
            <v>0</v>
          </cell>
          <cell r="K741">
            <v>0</v>
          </cell>
          <cell r="L741">
            <v>34900</v>
          </cell>
          <cell r="M741">
            <v>4188</v>
          </cell>
          <cell r="N741">
            <v>0</v>
          </cell>
          <cell r="O741">
            <v>0</v>
          </cell>
          <cell r="P741">
            <v>4188</v>
          </cell>
        </row>
        <row r="742">
          <cell r="A742" t="str">
            <v/>
          </cell>
        </row>
        <row r="743">
          <cell r="A743" t="str">
            <v/>
          </cell>
        </row>
        <row r="744">
          <cell r="A744" t="str">
            <v/>
          </cell>
        </row>
        <row r="745">
          <cell r="A745" t="str">
            <v/>
          </cell>
          <cell r="B745">
            <v>0</v>
          </cell>
          <cell r="C745" t="str">
            <v>K02</v>
          </cell>
          <cell r="D745" t="str">
            <v>계</v>
          </cell>
          <cell r="E745" t="str">
            <v>제 47 호표</v>
          </cell>
          <cell r="F745">
            <v>0</v>
          </cell>
          <cell r="G745">
            <v>0</v>
          </cell>
          <cell r="H745">
            <v>0</v>
          </cell>
          <cell r="I745">
            <v>14440</v>
          </cell>
          <cell r="J745">
            <v>0</v>
          </cell>
          <cell r="K745">
            <v>0</v>
          </cell>
          <cell r="L745">
            <v>0</v>
          </cell>
          <cell r="M745">
            <v>6916</v>
          </cell>
          <cell r="N745">
            <v>0</v>
          </cell>
          <cell r="O745">
            <v>0</v>
          </cell>
          <cell r="P745">
            <v>21356</v>
          </cell>
        </row>
        <row r="1400">
          <cell r="A1400" t="str">
            <v>B22</v>
          </cell>
          <cell r="B1400">
            <v>93</v>
          </cell>
          <cell r="C1400">
            <v>0</v>
          </cell>
          <cell r="D1400" t="str">
            <v>제 93 호표</v>
          </cell>
          <cell r="E1400" t="str">
            <v>관용접(Φ400mm)</v>
          </cell>
          <cell r="F1400">
            <v>0</v>
          </cell>
          <cell r="G1400">
            <v>0</v>
          </cell>
          <cell r="H1400">
            <v>0</v>
          </cell>
          <cell r="I1400">
            <v>0</v>
          </cell>
          <cell r="J1400">
            <v>0</v>
          </cell>
          <cell r="K1400">
            <v>0</v>
          </cell>
          <cell r="L1400" t="str">
            <v>근거 : 건설17-8</v>
          </cell>
          <cell r="M1400">
            <v>0</v>
          </cell>
          <cell r="N1400">
            <v>0</v>
          </cell>
          <cell r="O1400">
            <v>0</v>
          </cell>
          <cell r="P1400">
            <v>0</v>
          </cell>
          <cell r="Q1400" t="str">
            <v>단위 : 개소/6m</v>
          </cell>
        </row>
        <row r="1401">
          <cell r="A1401" t="str">
            <v/>
          </cell>
          <cell r="B1401">
            <v>0</v>
          </cell>
          <cell r="C1401">
            <v>0</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cell>
          <cell r="B1402">
            <v>0</v>
          </cell>
          <cell r="C1402">
            <v>0</v>
          </cell>
          <cell r="D1402">
            <v>0</v>
          </cell>
          <cell r="E1402">
            <v>0</v>
          </cell>
          <cell r="F1402">
            <v>0</v>
          </cell>
          <cell r="G1402">
            <v>0</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C1403">
            <v>0</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C1404">
            <v>0</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0">
          <cell r="D1410" t="str">
            <v>용접공</v>
          </cell>
          <cell r="E1410">
            <v>0</v>
          </cell>
          <cell r="F1410" t="str">
            <v>인</v>
          </cell>
          <cell r="G1410">
            <v>0.54</v>
          </cell>
          <cell r="H1410">
            <v>0</v>
          </cell>
          <cell r="I1410">
            <v>0</v>
          </cell>
          <cell r="J1410">
            <v>0</v>
          </cell>
          <cell r="K1410">
            <v>0</v>
          </cell>
          <cell r="L1410">
            <v>65500</v>
          </cell>
          <cell r="M1410">
            <v>35370</v>
          </cell>
          <cell r="N1410">
            <v>0</v>
          </cell>
          <cell r="O1410">
            <v>0</v>
          </cell>
          <cell r="P1410">
            <v>35370</v>
          </cell>
        </row>
        <row r="1411">
          <cell r="A1411" t="str">
            <v/>
          </cell>
        </row>
        <row r="1412">
          <cell r="A1412" t="str">
            <v/>
          </cell>
        </row>
        <row r="1413">
          <cell r="A1413" t="str">
            <v/>
          </cell>
          <cell r="B1413">
            <v>0</v>
          </cell>
          <cell r="C1413" t="str">
            <v>B22</v>
          </cell>
          <cell r="D1413" t="str">
            <v>계</v>
          </cell>
          <cell r="E1413" t="str">
            <v>제 93 호표</v>
          </cell>
          <cell r="F1413">
            <v>0</v>
          </cell>
          <cell r="G1413">
            <v>0</v>
          </cell>
          <cell r="H1413">
            <v>0</v>
          </cell>
          <cell r="I1413">
            <v>0</v>
          </cell>
          <cell r="J1413">
            <v>0</v>
          </cell>
          <cell r="K1413">
            <v>1472</v>
          </cell>
          <cell r="L1413">
            <v>0</v>
          </cell>
          <cell r="M1413">
            <v>35370</v>
          </cell>
          <cell r="N1413">
            <v>0</v>
          </cell>
          <cell r="O1413">
            <v>0</v>
          </cell>
          <cell r="P1413">
            <v>36842</v>
          </cell>
        </row>
        <row r="1516">
          <cell r="A1516" t="str">
            <v>O03</v>
          </cell>
          <cell r="B1516">
            <v>101</v>
          </cell>
          <cell r="C1516">
            <v>0</v>
          </cell>
          <cell r="D1516" t="str">
            <v>제 101 호표</v>
          </cell>
          <cell r="E1516" t="str">
            <v>인력 터파기(풍화암 및 연암)</v>
          </cell>
          <cell r="F1516">
            <v>0</v>
          </cell>
          <cell r="G1516">
            <v>0</v>
          </cell>
          <cell r="H1516" t="str">
            <v>인력(2-3)</v>
          </cell>
          <cell r="I1516">
            <v>0</v>
          </cell>
          <cell r="J1516">
            <v>0</v>
          </cell>
          <cell r="K1516">
            <v>0</v>
          </cell>
          <cell r="L1516" t="str">
            <v>근거 : 토공3-1</v>
          </cell>
          <cell r="M1516">
            <v>0</v>
          </cell>
          <cell r="N1516">
            <v>0</v>
          </cell>
          <cell r="O1516">
            <v>0</v>
          </cell>
          <cell r="P1516">
            <v>0</v>
          </cell>
          <cell r="Q1516" t="str">
            <v>단위 :㎥</v>
          </cell>
        </row>
        <row r="1517">
          <cell r="A1517" t="str">
            <v/>
          </cell>
          <cell r="B1517">
            <v>0</v>
          </cell>
          <cell r="C1517">
            <v>0</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cell>
          <cell r="B1518">
            <v>0</v>
          </cell>
          <cell r="C1518">
            <v>0</v>
          </cell>
          <cell r="D1518">
            <v>0</v>
          </cell>
          <cell r="E1518">
            <v>0</v>
          </cell>
          <cell r="F1518">
            <v>0</v>
          </cell>
          <cell r="G1518">
            <v>0</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C1519">
            <v>0</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C1520">
            <v>0</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7">
          <cell r="D1527" t="str">
            <v>할석공</v>
          </cell>
          <cell r="E1527">
            <v>0</v>
          </cell>
          <cell r="F1527" t="str">
            <v>인</v>
          </cell>
          <cell r="G1527">
            <v>2</v>
          </cell>
          <cell r="H1527">
            <v>0</v>
          </cell>
          <cell r="I1527">
            <v>0</v>
          </cell>
          <cell r="J1527">
            <v>0</v>
          </cell>
          <cell r="K1527">
            <v>0</v>
          </cell>
          <cell r="L1527">
            <v>65700</v>
          </cell>
          <cell r="M1527">
            <v>131400</v>
          </cell>
          <cell r="N1527">
            <v>0</v>
          </cell>
          <cell r="O1527">
            <v>0</v>
          </cell>
          <cell r="P1527">
            <v>131400</v>
          </cell>
          <cell r="Q1527" t="str">
            <v>50%까지 할증가능</v>
          </cell>
        </row>
        <row r="1528">
          <cell r="A1528" t="str">
            <v/>
          </cell>
        </row>
        <row r="1529">
          <cell r="A1529" t="str">
            <v/>
          </cell>
          <cell r="B1529">
            <v>0</v>
          </cell>
          <cell r="C1529" t="str">
            <v>O03</v>
          </cell>
          <cell r="D1529" t="str">
            <v>계</v>
          </cell>
          <cell r="E1529" t="str">
            <v>제 101 호표</v>
          </cell>
          <cell r="F1529">
            <v>0</v>
          </cell>
          <cell r="G1529">
            <v>0</v>
          </cell>
          <cell r="H1529">
            <v>0</v>
          </cell>
          <cell r="I1529">
            <v>0</v>
          </cell>
          <cell r="J1529">
            <v>0</v>
          </cell>
          <cell r="K1529">
            <v>0</v>
          </cell>
          <cell r="L1529">
            <v>0</v>
          </cell>
          <cell r="M1529">
            <v>166300</v>
          </cell>
          <cell r="N1529">
            <v>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운반"/>
      <sheetName val="대운산출"/>
      <sheetName val="자재단가"/>
      <sheetName val="부표"/>
      <sheetName val="노임단가"/>
      <sheetName val="별표집계"/>
      <sheetName val="일위대가"/>
      <sheetName val="단가"/>
      <sheetName val="수량집계(변전)"/>
      <sheetName val="공예을"/>
      <sheetName val="부표총괄표"/>
      <sheetName val="경비산출"/>
      <sheetName val="공통(20-91)"/>
      <sheetName val="반납및충용수량산출"/>
      <sheetName val="집계표"/>
      <sheetName val="대운반(철재)"/>
      <sheetName val="예산서"/>
      <sheetName val="토목내역"/>
      <sheetName val="수량총괄표"/>
      <sheetName val="단면"/>
      <sheetName val="금액내역서"/>
      <sheetName val="기성"/>
      <sheetName val="공사예산하조서(O.K)"/>
      <sheetName val="철거산출근거"/>
      <sheetName val="단가산출"/>
      <sheetName val="9GNG운반"/>
      <sheetName val="전차선로 물량표"/>
      <sheetName val="G2설비도급"/>
      <sheetName val="노임단가(직종번호 순)"/>
      <sheetName val="총괄내역서"/>
      <sheetName val="재료비단가"/>
      <sheetName val="6PILE  (돌출)"/>
      <sheetName val="설계예산내역서"/>
      <sheetName val="노임"/>
      <sheetName val="´ë¿î¹Ý"/>
      <sheetName val="´ë¿î»êÃâ"/>
      <sheetName val="찍기"/>
      <sheetName val="단가비교표"/>
      <sheetName val="증감대비"/>
      <sheetName val="업무처리전"/>
      <sheetName val="내역서"/>
      <sheetName val="집계(총괄)"/>
      <sheetName val="원가(총괄)"/>
      <sheetName val="사용전"/>
      <sheetName val="한전불입금"/>
      <sheetName val="시운전비"/>
      <sheetName val="전력비"/>
      <sheetName val="산근(시운전)"/>
      <sheetName val="예비품,계측기"/>
      <sheetName val="교육훈련"/>
      <sheetName val="성능시험"/>
      <sheetName val="가설비"/>
      <sheetName val="자재"/>
      <sheetName val="공사설명서 "/>
      <sheetName val="설계서"/>
      <sheetName val="기초자료입력"/>
      <sheetName val="자금신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뚝토공"/>
      <sheetName val="뚝H"/>
      <sheetName val="총괄집계"/>
      <sheetName val="현장굴착"/>
      <sheetName val="토공집계표"/>
      <sheetName val="물가대비표"/>
      <sheetName val="신촌로~1"/>
      <sheetName val="산출근거"/>
      <sheetName val="내역서"/>
      <sheetName val="일위대가"/>
      <sheetName val="관일"/>
      <sheetName val="교각1"/>
      <sheetName val="참조"/>
      <sheetName val="철거산출근거"/>
      <sheetName val="기둥(원형)"/>
      <sheetName val="제수"/>
      <sheetName val="공기"/>
      <sheetName val="금액내역서"/>
      <sheetName val="type-F"/>
      <sheetName val="기초자료"/>
      <sheetName val="입찰안"/>
      <sheetName val="급수관로 배관공 집계표"/>
      <sheetName val="수량명세서"/>
      <sheetName val="AS포장복구 "/>
      <sheetName val="표준내역"/>
      <sheetName val="부하계산서"/>
      <sheetName val="설계서을"/>
      <sheetName val="일위집계표"/>
      <sheetName val="일위대가표"/>
      <sheetName val="Sheet1"/>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설계조건"/>
      <sheetName val="일위대가"/>
      <sheetName val="40총괄"/>
      <sheetName val="40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도급공사비집계"/>
      <sheetName val="사급장비설치비"/>
      <sheetName val="배관 자재비 "/>
      <sheetName val="배관 설치비"/>
      <sheetName val="사급장비자재비"/>
      <sheetName val="관급공사비"/>
      <sheetName val="1.침사지 및 유입펌프장 설비"/>
      <sheetName val="2.유량조정조설비"/>
      <sheetName val="3.1차침전지설비"/>
      <sheetName val="4.간헐포기 접촉산화조설비"/>
      <sheetName val="5.2차침전지설비"/>
      <sheetName val="6.슬러지처리 및 탈수설비"/>
      <sheetName val="7. 소독및 용수공급설비"/>
      <sheetName val="잡철물 BM"/>
      <sheetName val="IW-LIST"/>
      <sheetName val="IW"/>
      <sheetName val="단가조사"/>
      <sheetName val="장비단가비교"/>
      <sheetName val="시운전IW"/>
      <sheetName val="시운전내역"/>
      <sheetName val="SG"/>
      <sheetName val="갑지(추정)"/>
      <sheetName val="부하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조예산"/>
      <sheetName val="참조대비표"/>
      <sheetName val="시행예산"/>
      <sheetName val="시행대비표"/>
      <sheetName val="Sheet1"/>
      <sheetName val="수압집계"/>
      <sheetName val="수압예산서"/>
      <sheetName val="수압명세서"/>
      <sheetName val="수압자재산출"/>
      <sheetName val="수압가설"/>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수압예산"/>
      <sheetName val="입출재고현황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을지"/>
      <sheetName val="내역을지"/>
      <sheetName val="SG"/>
      <sheetName val="단가조사표"/>
      <sheetName val="내역서"/>
      <sheetName val="데이타"/>
      <sheetName val="input"/>
      <sheetName val="전기일위대가"/>
      <sheetName val="Sheet1"/>
      <sheetName val="2.대외공문"/>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ggwan(mac)"/>
      <sheetName val="주현(해보)"/>
      <sheetName val="주현(영광)"/>
    </sheetNames>
    <sheetDataSet>
      <sheetData sheetId="0">
        <row r="1">
          <cell r="A1" t="str">
            <v>tggwan</v>
          </cell>
        </row>
      </sheetData>
      <sheetData sheetId="1" refreshError="1"/>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간지"/>
      <sheetName val="예정공정표"/>
      <sheetName val="갑지"/>
      <sheetName val="원가"/>
      <sheetName val="내역서(총괄)"/>
      <sheetName val="1.예산서(전기공사)"/>
      <sheetName val="2.관급내역서"/>
      <sheetName val="3.한전표준공사비"/>
      <sheetName val="인입공사비"/>
      <sheetName val="일위목록"/>
      <sheetName val="일위대가"/>
      <sheetName val="단가산출"/>
      <sheetName val="노임단가"/>
      <sheetName val="산출집계(가로등)"/>
      <sheetName val="한전불입금"/>
      <sheetName val="사용전검사비(3)"/>
      <sheetName val="LP-01"/>
      <sheetName val="LP-02"/>
      <sheetName val="LP-03"/>
      <sheetName val="LP-04"/>
      <sheetName val="일위목록작성"/>
      <sheetName val="내역서작성"/>
      <sheetName val="내역합계"/>
      <sheetName val="수식입력"/>
      <sheetName val="일위대가작성"/>
      <sheetName val="목표값찾기"/>
      <sheetName val="단가추가"/>
      <sheetName val="내역작성"/>
      <sheetName val="각종서식"/>
      <sheetName val="PIPE"/>
    </sheetNames>
    <sheetDataSet>
      <sheetData sheetId="0" refreshError="1"/>
      <sheetData sheetId="1" refreshError="1"/>
      <sheetData sheetId="2" refreshError="1"/>
      <sheetData sheetId="3" refreshError="1"/>
      <sheetData sheetId="4" refreshError="1"/>
      <sheetData sheetId="5" refreshError="1"/>
      <sheetData sheetId="6">
        <row r="4">
          <cell r="A4">
            <v>1001</v>
          </cell>
        </row>
      </sheetData>
      <sheetData sheetId="7" refreshError="1"/>
      <sheetData sheetId="8" refreshError="1"/>
      <sheetData sheetId="9" refreshError="1"/>
      <sheetData sheetId="10"/>
      <sheetData sheetId="11" refreshError="1"/>
      <sheetData sheetId="12">
        <row r="3">
          <cell r="A3" t="str">
            <v>CDP0001</v>
          </cell>
        </row>
      </sheetData>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갑지(추정)"/>
      <sheetName val="광양전기"/>
      <sheetName val="예정(3)"/>
      <sheetName val="Baby일위대가"/>
      <sheetName val="동원(3)"/>
      <sheetName val="예산대비"/>
      <sheetName val="일위(PN)"/>
      <sheetName val="설계내역서"/>
      <sheetName val="EP0618"/>
      <sheetName val="SG"/>
      <sheetName val="화재 탐지 설비"/>
      <sheetName val="교각1"/>
      <sheetName val="철거산출근거"/>
      <sheetName val="참조영역"/>
      <sheetName val="2000년1차"/>
      <sheetName val="내역서"/>
      <sheetName val="갑지"/>
      <sheetName val="수량산출"/>
      <sheetName val="금액내역서"/>
      <sheetName val="일위대가"/>
      <sheetName val="Sheet1"/>
      <sheetName val="01"/>
      <sheetName val="UserData"/>
      <sheetName val="교각계산"/>
      <sheetName val="MACRO(MCC)"/>
      <sheetName val="6PILE  (돌출)"/>
      <sheetName val="산출집계표1"/>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비교견적 (2)"/>
      <sheetName val="비교견적"/>
      <sheetName val="1단계"/>
      <sheetName val="2단계"/>
      <sheetName val="견적리스트"/>
      <sheetName val="견적가"/>
      <sheetName val="기본"/>
      <sheetName val="일위대가(가설)"/>
      <sheetName val="SG"/>
      <sheetName val="기기"/>
      <sheetName val="삼원"/>
      <sheetName val="그린"/>
      <sheetName val="한창-을"/>
      <sheetName val="내역"/>
      <sheetName val="품셈"/>
      <sheetName val="단가"/>
      <sheetName val="수량산출"/>
      <sheetName val="총괄내역서"/>
      <sheetName val="일위대가"/>
      <sheetName val="중기비"/>
      <sheetName val="설비"/>
      <sheetName val="청천내"/>
      <sheetName val="기계경비(시간당)"/>
      <sheetName val="램머"/>
      <sheetName val="Baby일위대가"/>
      <sheetName val="산출금액내역"/>
      <sheetName val="단가1"/>
      <sheetName val="금액내역서"/>
      <sheetName val="기초일위"/>
      <sheetName val="날개벽"/>
      <sheetName val="토량산출서"/>
      <sheetName val="단중표"/>
      <sheetName val="자재단가표"/>
      <sheetName val="밸브설치"/>
      <sheetName val="경산"/>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침사지"/>
      <sheetName val="유입펌프"/>
      <sheetName val="조정조"/>
      <sheetName val="최초침전지"/>
      <sheetName val="포기조"/>
      <sheetName val="송풍기"/>
      <sheetName val="최종침전지"/>
      <sheetName val="UV소독"/>
      <sheetName val="용수공급"/>
      <sheetName val="농축조"/>
      <sheetName val="탈수기"/>
      <sheetName val="탈취설비"/>
      <sheetName val="약품설비"/>
      <sheetName val="1단계"/>
      <sheetName val="일위대가(가설)"/>
      <sheetName val="삼원"/>
      <sheetName val="그린"/>
      <sheetName val="한창-을"/>
      <sheetName val="내역"/>
      <sheetName val="품셈"/>
      <sheetName val="단가"/>
      <sheetName val="수량산출"/>
      <sheetName val="기기리스트"/>
      <sheetName val="집계표"/>
      <sheetName val="약품공급2"/>
      <sheetName val="VXXXXX"/>
      <sheetName val="Legend"/>
      <sheetName val="1회기성갑"/>
      <sheetName val="1회기성을"/>
      <sheetName val="Sheet3"/>
      <sheetName val="을 (2)"/>
      <sheetName val="설계변경갑"/>
      <sheetName val="설계변경을"/>
      <sheetName val="Sheet1"/>
      <sheetName val="AS-YONG"/>
      <sheetName val="AS포장복구 "/>
      <sheetName val="자단"/>
      <sheetName val="인공산출"/>
      <sheetName val="대치판정"/>
      <sheetName val="내역(정지)"/>
      <sheetName val="내역서"/>
      <sheetName val="산출근거"/>
      <sheetName val="설비"/>
      <sheetName val="계정"/>
      <sheetName val="합의경상"/>
      <sheetName val="잡비"/>
      <sheetName val="밸브설치"/>
      <sheetName val="샘플표지"/>
      <sheetName val="대로근거"/>
      <sheetName val="중로근거"/>
      <sheetName val="노임"/>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표"/>
      <sheetName val="공사총괄"/>
      <sheetName val="공사비예산서(토목분)"/>
      <sheetName val="일위목록"/>
      <sheetName val="일위대가"/>
      <sheetName val="부표총괄"/>
      <sheetName val="부표장비"/>
      <sheetName val="물가대비표"/>
      <sheetName val="평균L,C,K,E값 산출표"/>
      <sheetName val="부표장비 (2)"/>
      <sheetName val="노임단가"/>
      <sheetName val="입찰안"/>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설계"/>
      <sheetName val="단면력도"/>
      <sheetName val="내진"/>
      <sheetName val="내진삽도"/>
      <sheetName val="단면가정"/>
      <sheetName val="균열검토"/>
      <sheetName val="Sheet2"/>
      <sheetName val="신축이음"/>
      <sheetName val="접속슬래브"/>
      <sheetName val="교좌면설계"/>
      <sheetName val="그림"/>
      <sheetName val="횡방향거더"/>
      <sheetName val="단면력정리"/>
      <sheetName val="교각계산"/>
      <sheetName val="ABUT수량-A1"/>
      <sheetName val="INPU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REF"/>
      <sheetName val="원가계산서"/>
      <sheetName val="신우"/>
      <sheetName val="1.우편집중내역서"/>
      <sheetName val="I一般比"/>
      <sheetName val="공사내역"/>
      <sheetName val="자재단가비교표"/>
      <sheetName val="SP-B1"/>
      <sheetName val="업체견적"/>
      <sheetName val="표지"/>
      <sheetName val="단가산출"/>
      <sheetName val="일위대가"/>
      <sheetName val="수량이동"/>
      <sheetName val="집계표(수배전제조구매)"/>
      <sheetName val="백룡교차로"/>
      <sheetName val="산정교차로"/>
      <sheetName val="신영교차로"/>
      <sheetName val="wall"/>
      <sheetName val="내역서 (2)"/>
      <sheetName val="공종별집계표"/>
      <sheetName val="교통신호등 철주 신설(통신)"/>
      <sheetName val="기초콘크리트"/>
      <sheetName val="LED 신호(경보)등 설치통신)"/>
      <sheetName val="경보제어기"/>
      <sheetName val="제어용 케이블"/>
      <sheetName val="배전용 애자 및 래크"/>
      <sheetName val="전기기계경비 산정"/>
      <sheetName val="LED가로등조명기구"/>
      <sheetName val="가로등주기계설치"/>
      <sheetName val="기초"/>
      <sheetName val="배선기구"/>
      <sheetName val="내역서"/>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ABUT수량-A1"/>
    </sheetNames>
    <sheetDataSet>
      <sheetData sheetId="0" refreshError="1"/>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자재단가비교표"/>
      <sheetName val="내역서"/>
      <sheetName val="#REF"/>
      <sheetName val="포장복구집계"/>
      <sheetName val="수량산출"/>
      <sheetName val="표지"/>
      <sheetName val="원가계산서 "/>
      <sheetName val="집계표 (1)"/>
      <sheetName val="집계표(2)"/>
      <sheetName val="내역서(1차공사분)"/>
      <sheetName val="DATA"/>
      <sheetName val="데이타"/>
      <sheetName val="Sheet1"/>
      <sheetName val="ABUT수량-A1"/>
      <sheetName val="일위대가"/>
      <sheetName val="도배공사언고"/>
      <sheetName val="현장일보"/>
      <sheetName val="총괄표"/>
      <sheetName val="상수도토공집계표"/>
      <sheetName val="노임단가"/>
      <sheetName val="견적율"/>
      <sheetName val="일위대가-1"/>
      <sheetName val="Front"/>
      <sheetName val="wall"/>
      <sheetName val="간접"/>
      <sheetName val="ETC"/>
      <sheetName val="I一般比"/>
      <sheetName val="N賃率-職"/>
      <sheetName val="Curves"/>
      <sheetName val="Tables"/>
      <sheetName val="예가표"/>
      <sheetName val="Sheet2"/>
      <sheetName val="설직재-1"/>
      <sheetName val="신우"/>
      <sheetName val="공사원가계산서"/>
      <sheetName val="직노"/>
      <sheetName val="공사수행방안"/>
      <sheetName val="NEGO"/>
      <sheetName val="환율"/>
      <sheetName val="POL6차-PIPING"/>
      <sheetName val="성남일위"/>
      <sheetName val="을"/>
      <sheetName val="예비품"/>
      <sheetName val="별표 "/>
      <sheetName val="1.설계조건"/>
      <sheetName val="산출금액내역"/>
      <sheetName val="안정검토(온1)"/>
      <sheetName val="수목표준대가"/>
      <sheetName val="단가조사"/>
      <sheetName val="손익분석"/>
      <sheetName val="5.모델링"/>
      <sheetName val="2.단면가정"/>
      <sheetName val="INPUT"/>
      <sheetName val="집수정"/>
      <sheetName val="청천내"/>
      <sheetName val="CTEMCOST"/>
      <sheetName val="귀래 설계 공내역서"/>
      <sheetName val="소비자가"/>
      <sheetName val="집계표"/>
      <sheetName val="Sheet6"/>
      <sheetName val="전차선로 물량표"/>
      <sheetName val="시행후면적"/>
      <sheetName val="직재"/>
      <sheetName val="영1"/>
      <sheetName val="제수"/>
      <sheetName val="공기"/>
      <sheetName val="지우지마세요"/>
      <sheetName val="단가대비표"/>
      <sheetName val="일위대가(가설)"/>
      <sheetName val="횡배수관토공수량"/>
      <sheetName val="빙장비사양"/>
      <sheetName val="장비사양"/>
      <sheetName val="갑지1"/>
      <sheetName val="Working(wo WTs)"/>
      <sheetName val="평균높이산출근거"/>
      <sheetName val="횡배수관위치조서"/>
      <sheetName val="내역서1999.8최종"/>
      <sheetName val="인건비"/>
      <sheetName val="건축-물가변동"/>
      <sheetName val="설계명세서"/>
      <sheetName val="공사"/>
      <sheetName val="NEYOK"/>
      <sheetName val="과천MAIN"/>
      <sheetName val="암거단위-1련"/>
      <sheetName val="화산경계"/>
      <sheetName val="일위_파일"/>
      <sheetName val="입찰안"/>
      <sheetName val="식재가격"/>
      <sheetName val="식재총괄"/>
      <sheetName val="일위목록"/>
      <sheetName val="const."/>
      <sheetName val="일위대가(계측기설치)"/>
      <sheetName val="부안일위"/>
      <sheetName val="내역서-전체낙찰율"/>
      <sheetName val="날개벽"/>
      <sheetName val="암거단위"/>
      <sheetName val="전기일위대가"/>
      <sheetName val="일위대가 (100%)"/>
      <sheetName val="IMPEADENCE MAP 취수장"/>
      <sheetName val="플랜트 설치"/>
      <sheetName val="노임"/>
      <sheetName val="단가 "/>
      <sheetName val="내역"/>
      <sheetName val="단가산출"/>
      <sheetName val="사급자재"/>
      <sheetName val="SP-B1"/>
      <sheetName val="FRP내역서"/>
      <sheetName val="표지 (2)"/>
      <sheetName val="Option"/>
      <sheetName val="7단가"/>
      <sheetName val="인건-측정"/>
      <sheetName val="수량산출서"/>
      <sheetName val="반중력식옹벽3.5"/>
      <sheetName val="중갑지"/>
      <sheetName val="단가"/>
      <sheetName val="단위중량표"/>
      <sheetName val="일위"/>
      <sheetName val="노 무 비"/>
      <sheetName val="__"/>
      <sheetName val="내역서-CCTV"/>
      <sheetName val="WEIGHT LIST"/>
      <sheetName val="계산근거"/>
      <sheetName val="Total"/>
      <sheetName val="DATE"/>
      <sheetName val="기준"/>
      <sheetName val="9811"/>
      <sheetName val="목표세부명세"/>
      <sheetName val="원하대비"/>
      <sheetName val="원도급"/>
      <sheetName val="하도급"/>
      <sheetName val="현장관리비"/>
      <sheetName val="외주"/>
      <sheetName val="횡배수관집현황(2공구)"/>
      <sheetName val="작성기준"/>
      <sheetName val="관급단가"/>
      <sheetName val="FD"/>
      <sheetName val="LD"/>
      <sheetName val="GAEYO"/>
      <sheetName val="연동내역"/>
      <sheetName val="장비부하"/>
      <sheetName val="갑지"/>
      <sheetName val="Y-WORK"/>
      <sheetName val="노무비"/>
      <sheetName val="Sheet4"/>
      <sheetName val="갑지(추정)"/>
      <sheetName val="요율"/>
      <sheetName val="자재단가"/>
      <sheetName val="전신환매도율"/>
      <sheetName val="H-PILE수량집계"/>
      <sheetName val="A-4"/>
      <sheetName val="Sheet3"/>
      <sheetName val="차선도색현황"/>
      <sheetName val="실행대비"/>
      <sheetName val="경비"/>
      <sheetName val="공사개요"/>
      <sheetName val="현대물량"/>
      <sheetName val="실행철강하도"/>
      <sheetName val="COST"/>
      <sheetName val="시중노임단가"/>
      <sheetName val="코드표"/>
      <sheetName val="COVER"/>
      <sheetName val="토목"/>
      <sheetName val="횡배수관"/>
      <sheetName val="대비"/>
      <sheetName val="집수정(600-700)"/>
      <sheetName val="전계가"/>
      <sheetName val="노무비 "/>
      <sheetName val="건축내역"/>
      <sheetName val="설계내역서"/>
      <sheetName val="APT"/>
      <sheetName val="평가내역"/>
      <sheetName val="노임이"/>
      <sheetName val="견"/>
      <sheetName val="노원열병합  건축공사기성내역서"/>
      <sheetName val="AV시스템"/>
      <sheetName val="자재단가표"/>
      <sheetName val="조명시설"/>
      <sheetName val="한강운반비"/>
      <sheetName val="건축공사 집계표"/>
      <sheetName val="골조"/>
      <sheetName val="전기일위목록"/>
      <sheetName val="설비내역서"/>
      <sheetName val="건축내역서"/>
      <sheetName val="전기내역서"/>
      <sheetName val="금액"/>
      <sheetName val="원가계산서"/>
      <sheetName val="YES-T"/>
      <sheetName val="J형측구단위수량"/>
      <sheetName val="입력"/>
      <sheetName val="하조서"/>
      <sheetName val="P.M 별"/>
      <sheetName val="품셈TABLE"/>
      <sheetName val="기계설비-물가변동"/>
      <sheetName val="연결임시"/>
      <sheetName val="b_balju_cho"/>
      <sheetName val="직접인건비"/>
      <sheetName val="터파기및재료"/>
      <sheetName val=" 냉각수펌프"/>
      <sheetName val="기계상세"/>
      <sheetName val="일반부표"/>
      <sheetName val="SYS별 부하목록"/>
      <sheetName val="cable data"/>
      <sheetName val="부하"/>
      <sheetName val="발전기"/>
      <sheetName val="Sheet13"/>
      <sheetName val="Sheet14"/>
      <sheetName val="MCC제원"/>
      <sheetName val="변압기 및 발전기 용량"/>
      <sheetName val="견적대비표"/>
      <sheetName val="조건입력"/>
      <sheetName val="조건입력(2)"/>
      <sheetName val="장비선정"/>
      <sheetName val="소방"/>
      <sheetName val="기본DATA"/>
      <sheetName val="냉천부속동"/>
      <sheetName val="현장관리비집계표"/>
      <sheetName val="여수토공사비"/>
      <sheetName val="가설공사내역"/>
      <sheetName val="401"/>
      <sheetName val="전기"/>
      <sheetName val="98수문일위"/>
      <sheetName val="약품설비"/>
      <sheetName val="FB25JN"/>
      <sheetName val="송전기본"/>
      <sheetName val="본공사"/>
      <sheetName val="반중력식옹벽"/>
      <sheetName val="일위(PN)"/>
      <sheetName val="예산서표지"/>
      <sheetName val="copy"/>
      <sheetName val="매립"/>
      <sheetName val="일위목차"/>
      <sheetName val="홍보비디오"/>
      <sheetName val="내역서2안"/>
      <sheetName val="경산"/>
      <sheetName val="집계"/>
      <sheetName val="인건비 "/>
      <sheetName val="982월원안"/>
      <sheetName val="SCHEDULE"/>
      <sheetName val="2원료가나다."/>
      <sheetName val="내역서1"/>
      <sheetName val="철거산출근거"/>
      <sheetName val="XXXXXX"/>
      <sheetName val="원가계산"/>
      <sheetName val="견적"/>
      <sheetName val="guard(mac)"/>
      <sheetName val="부하LOAD"/>
      <sheetName val="교통대책내역"/>
      <sheetName val="R&amp;D"/>
      <sheetName val="SUN 2000. 10 가격"/>
      <sheetName val="공조기"/>
      <sheetName val="산출"/>
      <sheetName val="인제내역"/>
      <sheetName val="대치판정"/>
      <sheetName val="노임변동률"/>
      <sheetName val="계약내력"/>
      <sheetName val="ES조서출력하기"/>
      <sheetName val="기존단가 (2)"/>
      <sheetName val="목창호"/>
      <sheetName val="J直材4"/>
      <sheetName val="구천"/>
      <sheetName val="공내역"/>
      <sheetName val="일위대가표"/>
      <sheetName val="총괄"/>
      <sheetName val="인수공"/>
      <sheetName val="배수내역 (2)"/>
      <sheetName val="용지매수"/>
      <sheetName val="BQ"/>
      <sheetName val="가로내역"/>
      <sheetName val="단"/>
      <sheetName val="제-노임"/>
      <sheetName val="노단"/>
      <sheetName val="재료"/>
      <sheetName val="설치자재"/>
      <sheetName val="목차"/>
      <sheetName val="제품"/>
      <sheetName val="견적계산"/>
      <sheetName val="재고현황"/>
      <sheetName val="돈암사업"/>
      <sheetName val="단위단가"/>
      <sheetName val="별표집계"/>
      <sheetName val="정렬"/>
      <sheetName val="토목내역서"/>
      <sheetName val="MixBed"/>
      <sheetName val="CondPol"/>
      <sheetName val="6호기"/>
      <sheetName val="SAM"/>
      <sheetName val="프랜트면허"/>
      <sheetName val="시화점실행"/>
      <sheetName val="원가"/>
      <sheetName val="교각계산"/>
      <sheetName val="원효펌프교체020812"/>
      <sheetName val="수리결과"/>
      <sheetName val="전기 원가계산서"/>
      <sheetName val="단가비교표"/>
      <sheetName val="제경비율"/>
      <sheetName val="단가표"/>
      <sheetName val="2002상반기노임기준"/>
      <sheetName val="일위대가목록"/>
      <sheetName val="샘플표지"/>
      <sheetName val="1단계"/>
      <sheetName val="자료"/>
      <sheetName val="토사(PE)"/>
      <sheetName val="수량산출1"/>
      <sheetName val="입출재고현황 (2)"/>
      <sheetName val="변수"/>
      <sheetName val="dV&amp;Cl"/>
      <sheetName val="CAP"/>
      <sheetName val="R"/>
      <sheetName val="합천내역"/>
      <sheetName val="공사비"/>
      <sheetName val="단중표"/>
      <sheetName val="CAT_5"/>
      <sheetName val="TRE TABLE"/>
      <sheetName val="설 계"/>
      <sheetName val="약품공급2"/>
      <sheetName val="실행내역"/>
      <sheetName val="1안"/>
      <sheetName val="배수통관토공수량"/>
      <sheetName val="중기사용료"/>
      <sheetName val="9."/>
      <sheetName val="부대공"/>
      <sheetName val="포장공"/>
      <sheetName val="토공"/>
      <sheetName val="소일위대가코드표"/>
      <sheetName val="설계조건"/>
      <sheetName val="2.대외공문"/>
      <sheetName val="BID"/>
      <sheetName val="하부철근수량"/>
      <sheetName val="건축집계표"/>
      <sheetName val="토목집계표"/>
      <sheetName val="집계표(설비)"/>
      <sheetName val="SUMMARY"/>
      <sheetName val="PAINT"/>
      <sheetName val="내역서(기성청구)"/>
      <sheetName val="신표지1"/>
      <sheetName val="중기(목록)"/>
      <sheetName val="일위대가(목록)"/>
      <sheetName val="산근(목록)"/>
      <sheetName val="재료비"/>
      <sheetName val="대,유,램"/>
      <sheetName val="정공공사"/>
      <sheetName val="제직재"/>
      <sheetName val="미드수량"/>
      <sheetName val="P-J"/>
      <sheetName val="È£Ç¥"/>
      <sheetName val="조도계산"/>
      <sheetName val="9509"/>
      <sheetName val="철근총괄집계표"/>
      <sheetName val="빗물받이(910-510-410)"/>
      <sheetName val="우수"/>
      <sheetName val="Sheet1 (2)"/>
      <sheetName val="일위대가서식"/>
      <sheetName val="조경"/>
      <sheetName val="포장재료집계표"/>
      <sheetName val="-몰탈콘크리트"/>
      <sheetName val="-배수구조물공토공"/>
      <sheetName val="횡배수관재료-"/>
      <sheetName val="계산서(직선부)"/>
      <sheetName val="콘크리트측구연장"/>
      <sheetName val="SLAB"/>
      <sheetName val="부하계산서"/>
      <sheetName val="설계서(1)"/>
      <sheetName val="제경집계"/>
      <sheetName val="전통건설"/>
      <sheetName val="분석가정"/>
      <sheetName val="C1ㅇ"/>
      <sheetName val="단가결정"/>
      <sheetName val="도급"/>
      <sheetName val="제품정보"/>
      <sheetName val="내역서(교량)전체"/>
      <sheetName val="기자재대비표"/>
      <sheetName val="4-7.중앙전기실(노임단가)"/>
      <sheetName val="견적대비 견적서"/>
      <sheetName val="설비"/>
      <sheetName val="건축공사"/>
      <sheetName val="역T형"/>
      <sheetName val="말뚝설계"/>
      <sheetName val="NAI"/>
      <sheetName val="eq_data"/>
      <sheetName val="차액보증"/>
      <sheetName val="공사비명세서"/>
      <sheetName val="개소별수량산출"/>
      <sheetName val="버스운행안내"/>
      <sheetName val="근태계획서"/>
      <sheetName val="예방접종계획"/>
      <sheetName val="대로근거"/>
      <sheetName val="사  업  비  수  지  예  산  서"/>
      <sheetName val="관급"/>
      <sheetName val="3CHBDC"/>
      <sheetName val="아래"/>
      <sheetName val="도급갑지"/>
      <sheetName val="패널"/>
      <sheetName val="J01"/>
      <sheetName val="전기혼잡제경비(45)"/>
      <sheetName val="BSD (2)"/>
      <sheetName val="수량산출(1)"/>
      <sheetName val="A갑지"/>
      <sheetName val="음료실행"/>
      <sheetName val="9.단가조사서"/>
      <sheetName val="6.일위목록"/>
      <sheetName val="6동"/>
      <sheetName val="배수설비"/>
      <sheetName val="inputarea_ref"/>
      <sheetName val="FACTOR"/>
      <sheetName val="서울1"/>
      <sheetName val="예총"/>
      <sheetName val="하남내역"/>
      <sheetName val="수토공단위당"/>
      <sheetName val="9GNG운반"/>
      <sheetName val="자재"/>
      <sheetName val="단가보완"/>
      <sheetName val="단위가격"/>
      <sheetName val="비탈면보호공수량산출"/>
      <sheetName val="산_3_2"/>
      <sheetName val="산_3_1"/>
      <sheetName val="_REF"/>
      <sheetName val="산_3_2_2"/>
      <sheetName val="(관급)수량산출서"/>
      <sheetName val="(도급)수량산출서"/>
      <sheetName val="일위대가목록표"/>
      <sheetName val="제품목록"/>
      <sheetName val="측량요율"/>
      <sheetName val="예산명세서"/>
      <sheetName val="자료입력"/>
      <sheetName val="설계기준"/>
      <sheetName val="내역1"/>
      <sheetName val="수용가조서"/>
      <sheetName val="BOQ건축"/>
      <sheetName val="깨기"/>
      <sheetName val="2. 공원조도(전통공원)"/>
      <sheetName val="조명율표"/>
      <sheetName val="EP0618"/>
      <sheetName val="20관리비율"/>
      <sheetName val="Activity(new)"/>
      <sheetName val="Total(new)"/>
      <sheetName val="원가계산서_"/>
      <sheetName val="집계표_(1)"/>
      <sheetName val="별표_"/>
      <sheetName val="1_설계조건"/>
      <sheetName val="전차선로_물량표"/>
      <sheetName val="귀래_설계_공내역서"/>
      <sheetName val="품셈"/>
      <sheetName val="choose"/>
      <sheetName val="간지"/>
      <sheetName val="수량산출서(가로등)"/>
      <sheetName val="산출집계(가로등)"/>
      <sheetName val="일위대가집계표"/>
      <sheetName val="내역서-도급공사(가로등)"/>
      <sheetName val="부록단가비교표"/>
      <sheetName val="각종기초산출"/>
      <sheetName val="3BL공동구 수량"/>
      <sheetName val="96노임기준"/>
      <sheetName val="자 110% &amp; 노 70%"/>
      <sheetName val="처리단락"/>
      <sheetName val="맨홀조서"/>
      <sheetName val="적용기준"/>
      <sheetName val="단위수량"/>
      <sheetName val="사용성검토"/>
      <sheetName val="TEL"/>
      <sheetName val="설계명세서(선로)"/>
      <sheetName val="COVER-P"/>
      <sheetName val="2.설계 예산서 및 일위대가표"/>
      <sheetName val="말뚝지지력산정"/>
      <sheetName val="사정단가표(시스템)"/>
      <sheetName val="일위대가집계표(시스템)"/>
      <sheetName val="입고장부 (4)"/>
      <sheetName val="MOTOR"/>
      <sheetName val="일위(통합 기존)"/>
      <sheetName val="중로근거"/>
      <sheetName val="총괄내역단가"/>
      <sheetName val="변경비교-을"/>
      <sheetName val="교각토공"/>
      <sheetName val="가압장(토목)"/>
      <sheetName val="2회내역"/>
      <sheetName val="일위대가(4층원격)"/>
      <sheetName val="손익"/>
      <sheetName val="전체"/>
      <sheetName val="입력값"/>
      <sheetName val="도"/>
      <sheetName val="산출기준자료"/>
      <sheetName val="SLAB근거-1"/>
      <sheetName val="주차구획선수량"/>
      <sheetName val="포장공자재집계표"/>
      <sheetName val="안정검토"/>
      <sheetName val="일위대가(당초)"/>
      <sheetName val="EQ_R1"/>
      <sheetName val="JUCKEYK"/>
      <sheetName val="일위대가표 (기본)"/>
      <sheetName val="토공일위대가표"/>
      <sheetName val="케이블및전선관규격표"/>
      <sheetName val="6PILE  (돌출)"/>
      <sheetName val="배선DATA"/>
      <sheetName val="2-1. 경관조명 내역총괄표"/>
      <sheetName val="3F"/>
      <sheetName val="조달청적격심사"/>
      <sheetName val="분전함신설"/>
      <sheetName val="접지1종"/>
      <sheetName val="공문"/>
      <sheetName val="시멘트"/>
      <sheetName val="물가시세"/>
      <sheetName val="Data Base"/>
      <sheetName val="Linkage Quote"/>
      <sheetName val="Racking"/>
      <sheetName val="가로등기초"/>
      <sheetName val="기본일위"/>
      <sheetName val="98비정기소모"/>
      <sheetName val="도체종-상수표"/>
      <sheetName val="물가단가"/>
      <sheetName val="10.25"/>
      <sheetName val="거래처입력"/>
      <sheetName val="견적관리대장"/>
      <sheetName val="제원및단가표"/>
      <sheetName val="DB"/>
      <sheetName val="견적서-자재"/>
      <sheetName val="토적계산"/>
      <sheetName val="예시문"/>
      <sheetName val="노임단가표"/>
      <sheetName val="총괄 CCTV수량"/>
      <sheetName val="지급자재조서"/>
      <sheetName val="예산내역서"/>
      <sheetName val="설계예산서"/>
      <sheetName val="서식"/>
      <sheetName val="현장경상비"/>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수량집계"/>
      <sheetName val="철근집계"/>
      <sheetName val="일반수량"/>
      <sheetName val="P.S.C.BEAM 자재산출조서"/>
    </sheetNames>
    <sheetDataSet>
      <sheetData sheetId="0" refreshError="1"/>
      <sheetData sheetId="1"/>
      <sheetData sheetId="2">
        <row r="93">
          <cell r="AS93">
            <v>84.992000000000004</v>
          </cell>
        </row>
        <row r="115">
          <cell r="AS115">
            <v>1.155</v>
          </cell>
        </row>
        <row r="142">
          <cell r="AS142">
            <v>240.00802641644847</v>
          </cell>
        </row>
        <row r="167">
          <cell r="AS167">
            <v>110.876</v>
          </cell>
        </row>
        <row r="175">
          <cell r="AS175">
            <v>223.71</v>
          </cell>
        </row>
        <row r="179">
          <cell r="AS179">
            <v>15.574</v>
          </cell>
        </row>
        <row r="184">
          <cell r="AS184">
            <v>264.94</v>
          </cell>
        </row>
        <row r="188">
          <cell r="AS188">
            <v>239.7</v>
          </cell>
        </row>
        <row r="193">
          <cell r="AS193">
            <v>239.7</v>
          </cell>
        </row>
        <row r="198">
          <cell r="AS198">
            <v>239.7</v>
          </cell>
        </row>
        <row r="203">
          <cell r="AS203">
            <v>239.7</v>
          </cell>
        </row>
        <row r="208">
          <cell r="AS208">
            <v>239.7</v>
          </cell>
        </row>
        <row r="225">
          <cell r="AS225">
            <v>4</v>
          </cell>
        </row>
        <row r="230">
          <cell r="AS230">
            <v>2</v>
          </cell>
        </row>
        <row r="235">
          <cell r="AS235">
            <v>2</v>
          </cell>
        </row>
        <row r="240">
          <cell r="AS240">
            <v>5</v>
          </cell>
        </row>
        <row r="245">
          <cell r="AS245">
            <v>3</v>
          </cell>
        </row>
        <row r="252">
          <cell r="AS252">
            <v>7.5</v>
          </cell>
        </row>
        <row r="257">
          <cell r="AS257">
            <v>1</v>
          </cell>
        </row>
      </sheetData>
      <sheetData sheetId="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전차선로 물량표"/>
      <sheetName val="버스운행안내"/>
      <sheetName val="예방접종계획"/>
      <sheetName val="근태계획서"/>
      <sheetName val="설계조건"/>
      <sheetName val="HANDHOLE(2)"/>
    </sheetNames>
    <sheetDataSet>
      <sheetData sheetId="0">
        <row r="170">
          <cell r="S170">
            <v>5856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광명변전단락"/>
      <sheetName val="광명기지단락"/>
      <sheetName val="정거장단락"/>
      <sheetName val="소내케이블"/>
      <sheetName val="부하"/>
      <sheetName val="동력부하(정거장)"/>
      <sheetName val="간선조건"/>
      <sheetName val="간선계산"/>
      <sheetName val="TR 조건"/>
      <sheetName val="밧데리"/>
      <sheetName val="UPS밧데리"/>
      <sheetName val="터널전등"/>
      <sheetName val="터널간선"/>
      <sheetName val="Sheet7"/>
      <sheetName val="Sheet8"/>
      <sheetName val="Sheet9"/>
      <sheetName val="Sheet10"/>
      <sheetName val="Sheet11"/>
      <sheetName val="Sheet12"/>
      <sheetName val="Sheet13"/>
      <sheetName val="Sheet14"/>
      <sheetName val="Sheet15"/>
      <sheetName val="Sheet16"/>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간지(설명서)"/>
      <sheetName val="설계설명서"/>
      <sheetName val="2간지(공정)"/>
      <sheetName val="3간지(예산서)"/>
      <sheetName val="갑지"/>
      <sheetName val="원가계산서"/>
      <sheetName val="순공사(계)"/>
      <sheetName val="산출및내역"/>
      <sheetName val="4간지(일집)"/>
      <sheetName val="일위집계"/>
      <sheetName val="일위대가"/>
      <sheetName val="일위대가2"/>
      <sheetName val="5.간지(수탁비)"/>
      <sheetName val="수탁비"/>
      <sheetName val="6.간지(통신수탁비) "/>
      <sheetName val="7.간지(검사수수료)"/>
      <sheetName val="검사수수료"/>
      <sheetName val="8.간지(관급)"/>
      <sheetName val="기자재내역"/>
      <sheetName val="표지(수량)"/>
      <sheetName val="목차(수량)"/>
      <sheetName val="1간지(수량)"/>
      <sheetName val="집계표(고로1급수)"/>
      <sheetName val="집계표(고로2급수)"/>
      <sheetName val="수량산출서"/>
      <sheetName val="2간지(단가)"/>
      <sheetName val="단가"/>
      <sheetName val="노무비(DB)"/>
      <sheetName val="3간지(견적)"/>
    </sheetNames>
    <sheetDataSet>
      <sheetData sheetId="0"/>
      <sheetData sheetId="1" refreshError="1"/>
      <sheetData sheetId="2"/>
      <sheetData sheetId="3"/>
      <sheetData sheetId="4"/>
      <sheetData sheetId="5"/>
      <sheetData sheetId="6"/>
      <sheetData sheetId="7">
        <row r="20">
          <cell r="C20">
            <v>67612052.901580006</v>
          </cell>
        </row>
      </sheetData>
      <sheetData sheetId="8" refreshError="1"/>
      <sheetData sheetId="9">
        <row r="1">
          <cell r="B1" t="str">
            <v>품 명, 규 격, 공량1</v>
          </cell>
        </row>
        <row r="2">
          <cell r="B2" t="str">
            <v>, , 공량1</v>
          </cell>
        </row>
        <row r="3">
          <cell r="B3" t="str">
            <v>1. 고로1급수구역 지방상수도, , 공량1</v>
          </cell>
        </row>
        <row r="4">
          <cell r="B4" t="str">
            <v>1.1 동력제어설비, , 공량1</v>
          </cell>
        </row>
        <row r="5">
          <cell r="B5" t="str">
            <v>강제전선관, 28C, 공량1</v>
          </cell>
        </row>
        <row r="6">
          <cell r="B6" t="str">
            <v>파상형ELP관, 50Ø, 공량1</v>
          </cell>
        </row>
        <row r="7">
          <cell r="B7" t="str">
            <v>파상형ELP관, 30Ø, 공량1</v>
          </cell>
        </row>
        <row r="8">
          <cell r="B8" t="str">
            <v>전원케이블, F-CV(2.5SQ-2C), 공량1</v>
          </cell>
        </row>
        <row r="9">
          <cell r="B9" t="str">
            <v>전원케이블, F-CV(4SQ-2C), 공량1</v>
          </cell>
        </row>
        <row r="10">
          <cell r="B10" t="str">
            <v>전원케이블, F-CV(4SQ-3C), 공량1</v>
          </cell>
        </row>
        <row r="11">
          <cell r="B11" t="str">
            <v>전원케이블, F-CV(6SQ-3C), 공량1</v>
          </cell>
        </row>
        <row r="12">
          <cell r="B12" t="str">
            <v>전원케이블, F-CV(16SQ-4C), 공량1</v>
          </cell>
        </row>
        <row r="13">
          <cell r="B13" t="str">
            <v>제어케이블, F-CVV(2.5SQ-20C), 공량1</v>
          </cell>
        </row>
        <row r="14">
          <cell r="B14" t="str">
            <v>제어케이블, F-CVVS(2.5SQ-10C), 공량1</v>
          </cell>
        </row>
        <row r="15">
          <cell r="B15" t="str">
            <v>제어케이블, F-CVV(2.5SQ-5C), 공량1</v>
          </cell>
        </row>
        <row r="16">
          <cell r="B16" t="str">
            <v>접지케이블, F-GV(4SQ), 공량1</v>
          </cell>
        </row>
        <row r="17">
          <cell r="B17" t="str">
            <v>접지케이블, F-GV(6SQ), 공량1</v>
          </cell>
        </row>
        <row r="18">
          <cell r="B18" t="str">
            <v>풀박스, 100x100x75, 공량1</v>
          </cell>
        </row>
        <row r="19">
          <cell r="B19" t="str">
            <v>풀박스, 200x200x200, 공량1</v>
          </cell>
        </row>
        <row r="20">
          <cell r="B20" t="str">
            <v>외함접지, F-GV(50SQ), 공량1</v>
          </cell>
        </row>
        <row r="21">
          <cell r="B21" t="str">
            <v>접지동봉, Φ16*1800mm, 공량1</v>
          </cell>
        </row>
        <row r="22">
          <cell r="B22" t="str">
            <v>현장조작반  기초설치, (1600X800X800), 공량1</v>
          </cell>
        </row>
        <row r="29">
          <cell r="B29" t="str">
            <v>2. 고로2급수구역 지방상수도, , 공량1</v>
          </cell>
        </row>
        <row r="30">
          <cell r="B30" t="str">
            <v>2.1 동력제어설비, , 공량1</v>
          </cell>
        </row>
        <row r="31">
          <cell r="B31" t="str">
            <v>강제전선관, 28C, 공량1</v>
          </cell>
        </row>
        <row r="32">
          <cell r="B32" t="str">
            <v>강제전선관, 36C, 공량1</v>
          </cell>
        </row>
        <row r="33">
          <cell r="B33" t="str">
            <v>파상형ELP관, 30Ø, 공량1</v>
          </cell>
        </row>
        <row r="34">
          <cell r="B34" t="str">
            <v>파상형ELP관, 50Ø, 공량1</v>
          </cell>
        </row>
        <row r="35">
          <cell r="B35" t="str">
            <v>전원케이블, F-CV(2.5SQ-2C), 공량1</v>
          </cell>
        </row>
        <row r="36">
          <cell r="B36" t="str">
            <v>전원케이블, F-CV(4SQ-2C), 공량1</v>
          </cell>
        </row>
        <row r="37">
          <cell r="B37" t="str">
            <v>전원케이블, F-CV(4SQ-3C), 공량1</v>
          </cell>
        </row>
        <row r="38">
          <cell r="B38" t="str">
            <v>전원케이블, F-CV(6SQ-3C), 공량1</v>
          </cell>
        </row>
        <row r="39">
          <cell r="B39" t="str">
            <v>전원케이블, F-CV(16SQ-4C), 공량1</v>
          </cell>
        </row>
        <row r="40">
          <cell r="B40" t="str">
            <v>제어케이블, F-CVV(2.5SQ-20C), 공량1</v>
          </cell>
        </row>
        <row r="41">
          <cell r="B41" t="str">
            <v>제어케이블, F-CVVS(2.5SQ-10C), 공량1</v>
          </cell>
        </row>
        <row r="42">
          <cell r="B42" t="str">
            <v>제어케이블, F-CVV(2.5SQ-5C), 공량1</v>
          </cell>
        </row>
        <row r="43">
          <cell r="B43" t="str">
            <v>접지케이블, F-GV(4SQ), 공량1</v>
          </cell>
        </row>
        <row r="44">
          <cell r="B44" t="str">
            <v>접지케이블, F-GV(6SQ), 공량1</v>
          </cell>
        </row>
        <row r="45">
          <cell r="B45" t="str">
            <v>풀박스, 100x100x75, 공량1</v>
          </cell>
        </row>
        <row r="46">
          <cell r="B46" t="str">
            <v>외함접지, F-GV(50SQ), 공량1</v>
          </cell>
        </row>
        <row r="47">
          <cell r="B47" t="str">
            <v>접지동봉, Φ16*1800mm, 공량1</v>
          </cell>
        </row>
        <row r="48">
          <cell r="B48" t="str">
            <v>현장조작반     기초설치, (1600X800X800), 공량1</v>
          </cell>
        </row>
        <row r="50">
          <cell r="B50" t="str">
            <v>, , 공량1</v>
          </cell>
        </row>
        <row r="51">
          <cell r="B51" t="str">
            <v>, , 공량1</v>
          </cell>
        </row>
        <row r="52">
          <cell r="B52" t="str">
            <v>, , 공량1</v>
          </cell>
        </row>
        <row r="53">
          <cell r="B53" t="str">
            <v>, , 공량1</v>
          </cell>
        </row>
        <row r="54">
          <cell r="B54" t="str">
            <v>, , 공량1</v>
          </cell>
        </row>
      </sheetData>
      <sheetData sheetId="10"/>
      <sheetData sheetId="11">
        <row r="1">
          <cell r="B1" t="str">
            <v>번호</v>
          </cell>
          <cell r="C1" t="str">
            <v>번호</v>
          </cell>
          <cell r="D1" t="str">
            <v>단위</v>
          </cell>
          <cell r="I1" t="str">
            <v>공종코드</v>
          </cell>
        </row>
        <row r="3">
          <cell r="B3" t="str">
            <v>600V비닐절연전선(옥내)</v>
          </cell>
          <cell r="C3" t="str">
            <v>HIV(1.5SQ)</v>
          </cell>
          <cell r="D3" t="str">
            <v>M</v>
          </cell>
        </row>
        <row r="4">
          <cell r="B4" t="str">
            <v>600V비닐절연전선(옥내)</v>
          </cell>
          <cell r="C4" t="str">
            <v>HIV(2.5SQ)</v>
          </cell>
          <cell r="D4" t="str">
            <v>M</v>
          </cell>
        </row>
        <row r="5">
          <cell r="B5" t="str">
            <v>강제전선관(노출)</v>
          </cell>
          <cell r="C5" t="str">
            <v>28C</v>
          </cell>
          <cell r="D5" t="str">
            <v>M</v>
          </cell>
          <cell r="I5" t="str">
            <v>제1호표</v>
          </cell>
        </row>
        <row r="6">
          <cell r="B6" t="str">
            <v>강제전선관(노출)</v>
          </cell>
          <cell r="C6" t="str">
            <v>36C</v>
          </cell>
          <cell r="D6" t="str">
            <v>M</v>
          </cell>
          <cell r="I6" t="str">
            <v>제2호표</v>
          </cell>
        </row>
        <row r="7">
          <cell r="B7" t="str">
            <v>강제전선관(노출)</v>
          </cell>
          <cell r="C7" t="str">
            <v>42C</v>
          </cell>
          <cell r="D7" t="str">
            <v>M</v>
          </cell>
          <cell r="I7" t="str">
            <v>제3호표</v>
          </cell>
        </row>
        <row r="8">
          <cell r="B8" t="str">
            <v>강제전선관(노출)</v>
          </cell>
          <cell r="C8" t="str">
            <v>54C</v>
          </cell>
          <cell r="D8" t="str">
            <v>M</v>
          </cell>
          <cell r="I8" t="str">
            <v>제4호표</v>
          </cell>
        </row>
        <row r="9">
          <cell r="B9" t="str">
            <v>강제전선관(노출)</v>
          </cell>
          <cell r="C9" t="str">
            <v>70C</v>
          </cell>
          <cell r="D9" t="str">
            <v>M</v>
          </cell>
          <cell r="I9" t="str">
            <v>제5호표</v>
          </cell>
        </row>
        <row r="10">
          <cell r="B10" t="str">
            <v>강제전선관(노출)</v>
          </cell>
          <cell r="C10" t="str">
            <v>82C</v>
          </cell>
          <cell r="D10" t="str">
            <v>M</v>
          </cell>
          <cell r="I10" t="str">
            <v>제6호표</v>
          </cell>
        </row>
        <row r="11">
          <cell r="B11" t="str">
            <v>국선단자함</v>
          </cell>
          <cell r="C11" t="str">
            <v>10P/20P</v>
          </cell>
          <cell r="D11" t="str">
            <v>면</v>
          </cell>
          <cell r="I11" t="str">
            <v>제7호표</v>
          </cell>
        </row>
        <row r="12">
          <cell r="B12" t="str">
            <v>국선단자함</v>
          </cell>
          <cell r="C12" t="str">
            <v>50P/100P</v>
          </cell>
          <cell r="D12" t="str">
            <v>면</v>
          </cell>
          <cell r="I12" t="str">
            <v>제8호표</v>
          </cell>
        </row>
        <row r="13">
          <cell r="B13" t="str">
            <v>내화전선 F-FR-3</v>
          </cell>
          <cell r="C13" t="str">
            <v>1.5SQ/2C</v>
          </cell>
          <cell r="D13" t="str">
            <v>M</v>
          </cell>
          <cell r="I13" t="str">
            <v>제9호표</v>
          </cell>
        </row>
        <row r="14">
          <cell r="B14" t="str">
            <v>누설동축케이블(옥내)</v>
          </cell>
          <cell r="C14" t="str">
            <v>RADIAX CABLE</v>
          </cell>
          <cell r="D14" t="str">
            <v>M</v>
          </cell>
          <cell r="I14" t="str">
            <v>제10호표</v>
          </cell>
        </row>
        <row r="15">
          <cell r="B15" t="str">
            <v>등기구 다기능 접속함</v>
          </cell>
          <cell r="C15" t="str">
            <v>2P 30AF 누전차단기내장</v>
          </cell>
          <cell r="D15" t="str">
            <v>EA</v>
          </cell>
          <cell r="I15" t="str">
            <v>제11호표</v>
          </cell>
        </row>
        <row r="16">
          <cell r="B16" t="str">
            <v>매입1로스위치</v>
          </cell>
          <cell r="C16" t="str">
            <v>15A/250V/1구</v>
          </cell>
          <cell r="D16" t="str">
            <v>EA</v>
          </cell>
          <cell r="I16" t="str">
            <v>제12호표</v>
          </cell>
        </row>
        <row r="17">
          <cell r="B17" t="str">
            <v>매입1로스위치</v>
          </cell>
          <cell r="C17" t="str">
            <v>15A/250V/2구</v>
          </cell>
          <cell r="D17" t="str">
            <v>EA</v>
          </cell>
          <cell r="I17" t="str">
            <v>제13호표</v>
          </cell>
        </row>
        <row r="18">
          <cell r="B18" t="str">
            <v>매입1로스위치</v>
          </cell>
          <cell r="C18" t="str">
            <v>15A/250V/3구</v>
          </cell>
          <cell r="D18" t="str">
            <v>EA</v>
          </cell>
          <cell r="I18" t="str">
            <v>제14호표</v>
          </cell>
        </row>
        <row r="19">
          <cell r="B19" t="str">
            <v>매입3로스위치</v>
          </cell>
          <cell r="C19" t="str">
            <v>15A/250V/2구</v>
          </cell>
          <cell r="D19" t="str">
            <v>EA</v>
          </cell>
          <cell r="I19" t="str">
            <v>제15호표</v>
          </cell>
        </row>
        <row r="20">
          <cell r="B20" t="str">
            <v>매입접지콘센트</v>
          </cell>
          <cell r="C20" t="str">
            <v>15A/250V/1구</v>
          </cell>
          <cell r="D20" t="str">
            <v>EA</v>
          </cell>
          <cell r="I20" t="str">
            <v>제16호표</v>
          </cell>
        </row>
        <row r="21">
          <cell r="B21" t="str">
            <v>매입접지콘센트</v>
          </cell>
          <cell r="C21" t="str">
            <v>15A/250V/2구</v>
          </cell>
          <cell r="D21" t="str">
            <v>EA</v>
          </cell>
          <cell r="I21" t="str">
            <v>제17호표</v>
          </cell>
        </row>
        <row r="22">
          <cell r="B22" t="str">
            <v>맨홀</v>
          </cell>
          <cell r="C22" t="str">
            <v>1500X1500X1500</v>
          </cell>
          <cell r="D22" t="str">
            <v>개소</v>
          </cell>
          <cell r="I22" t="str">
            <v>제18호표</v>
          </cell>
        </row>
        <row r="23">
          <cell r="B23" t="str">
            <v>모래(도착도)</v>
          </cell>
          <cell r="C23" t="str">
            <v>강모래</v>
          </cell>
          <cell r="D23" t="str">
            <v>㎥</v>
          </cell>
          <cell r="I23" t="str">
            <v>제19호표</v>
          </cell>
        </row>
        <row r="24">
          <cell r="B24" t="str">
            <v>방송단자함</v>
          </cell>
          <cell r="C24" t="str">
            <v>10P</v>
          </cell>
          <cell r="D24" t="str">
            <v>면</v>
          </cell>
          <cell r="I24" t="str">
            <v>제20호표</v>
          </cell>
        </row>
        <row r="25">
          <cell r="B25" t="str">
            <v>방송단자함</v>
          </cell>
          <cell r="C25" t="str">
            <v>20P</v>
          </cell>
          <cell r="D25" t="str">
            <v>면</v>
          </cell>
          <cell r="I25" t="str">
            <v>제21호표</v>
          </cell>
        </row>
        <row r="26">
          <cell r="B26" t="str">
            <v>분전반(동력용)</v>
          </cell>
          <cell r="C26" t="str">
            <v>PP-101</v>
          </cell>
          <cell r="D26" t="str">
            <v>면</v>
          </cell>
          <cell r="I26" t="str">
            <v>제22호표</v>
          </cell>
        </row>
        <row r="27">
          <cell r="B27" t="str">
            <v>분전반(조명용)</v>
          </cell>
          <cell r="C27" t="str">
            <v>LP-101</v>
          </cell>
          <cell r="D27" t="str">
            <v>면</v>
          </cell>
          <cell r="I27" t="str">
            <v>제23호표</v>
          </cell>
        </row>
        <row r="28">
          <cell r="B28" t="str">
            <v>분전반(조명용)</v>
          </cell>
          <cell r="C28" t="str">
            <v>LP-301</v>
          </cell>
          <cell r="D28" t="str">
            <v>면</v>
          </cell>
          <cell r="I28" t="str">
            <v>제24호표</v>
          </cell>
        </row>
        <row r="29">
          <cell r="B29" t="str">
            <v>분전반(조명용)</v>
          </cell>
          <cell r="C29" t="str">
            <v>LP-401</v>
          </cell>
          <cell r="D29" t="str">
            <v>면</v>
          </cell>
          <cell r="I29" t="str">
            <v>제25호표</v>
          </cell>
        </row>
        <row r="30">
          <cell r="B30" t="str">
            <v>분전반(조명용)</v>
          </cell>
          <cell r="C30" t="str">
            <v>LP-B101</v>
          </cell>
          <cell r="D30" t="str">
            <v>면</v>
          </cell>
          <cell r="I30" t="str">
            <v>제26호표</v>
          </cell>
        </row>
        <row r="31">
          <cell r="B31" t="str">
            <v>분전반(조명용)</v>
          </cell>
          <cell r="C31" t="str">
            <v>LP-B102</v>
          </cell>
          <cell r="D31" t="str">
            <v>면</v>
          </cell>
          <cell r="I31" t="str">
            <v>제27호표</v>
          </cell>
        </row>
        <row r="32">
          <cell r="B32" t="str">
            <v>분전반(조명용)</v>
          </cell>
          <cell r="C32" t="str">
            <v>LP-B201</v>
          </cell>
          <cell r="D32" t="str">
            <v>면</v>
          </cell>
          <cell r="I32" t="str">
            <v>제28호표</v>
          </cell>
        </row>
        <row r="33">
          <cell r="B33" t="str">
            <v>분전반(조명용)</v>
          </cell>
          <cell r="C33" t="str">
            <v>LP-B202</v>
          </cell>
          <cell r="D33" t="str">
            <v>면</v>
          </cell>
          <cell r="I33" t="str">
            <v>제29호표</v>
          </cell>
        </row>
        <row r="34">
          <cell r="B34" t="str">
            <v>분전반(TMS)</v>
          </cell>
          <cell r="C34" t="str">
            <v>LP-TMS</v>
          </cell>
          <cell r="D34" t="str">
            <v>면</v>
          </cell>
          <cell r="I34" t="str">
            <v>제30호표</v>
          </cell>
        </row>
        <row r="35">
          <cell r="B35" t="str">
            <v>수공1호맨홀</v>
          </cell>
          <cell r="C35" t="str">
            <v>450X980X700</v>
          </cell>
          <cell r="D35" t="str">
            <v>개소</v>
          </cell>
          <cell r="I35" t="str">
            <v>제31호표</v>
          </cell>
        </row>
        <row r="36">
          <cell r="B36" t="str">
            <v>스프링클라조작반</v>
          </cell>
          <cell r="C36" t="str">
            <v>-</v>
          </cell>
          <cell r="D36" t="str">
            <v>EA</v>
          </cell>
          <cell r="I36" t="str">
            <v>제32호표</v>
          </cell>
        </row>
        <row r="37">
          <cell r="B37" t="str">
            <v>시각경보장치</v>
          </cell>
          <cell r="C37" t="str">
            <v>-</v>
          </cell>
          <cell r="D37" t="str">
            <v>EA</v>
          </cell>
          <cell r="I37" t="str">
            <v>제33호표</v>
          </cell>
        </row>
        <row r="38">
          <cell r="B38" t="str">
            <v>스피커</v>
          </cell>
          <cell r="C38" t="str">
            <v>천정형3W</v>
          </cell>
          <cell r="D38" t="str">
            <v>개</v>
          </cell>
          <cell r="I38" t="str">
            <v>제34호표</v>
          </cell>
        </row>
        <row r="39">
          <cell r="B39" t="str">
            <v>스피커</v>
          </cell>
          <cell r="C39" t="str">
            <v>컬럼형10W</v>
          </cell>
          <cell r="D39" t="str">
            <v>개</v>
          </cell>
          <cell r="I39" t="str">
            <v>제35호표</v>
          </cell>
        </row>
        <row r="40">
          <cell r="B40" t="str">
            <v>스피커</v>
          </cell>
          <cell r="C40" t="str">
            <v>컬럼형20W(옥외방수)</v>
          </cell>
          <cell r="D40" t="str">
            <v>개</v>
          </cell>
          <cell r="I40" t="str">
            <v>제36호표</v>
          </cell>
        </row>
        <row r="41">
          <cell r="B41" t="str">
            <v>시스템박스</v>
          </cell>
          <cell r="C41" t="str">
            <v>-</v>
          </cell>
          <cell r="D41" t="str">
            <v>EA</v>
          </cell>
          <cell r="I41" t="str">
            <v>제37호표</v>
          </cell>
        </row>
        <row r="42">
          <cell r="B42" t="str">
            <v>아울렛박스</v>
          </cell>
          <cell r="C42" t="str">
            <v>8각54mm</v>
          </cell>
          <cell r="D42" t="str">
            <v>EA</v>
          </cell>
          <cell r="I42" t="str">
            <v>제38호표</v>
          </cell>
        </row>
        <row r="43">
          <cell r="B43" t="str">
            <v>아울렛박스</v>
          </cell>
          <cell r="C43" t="str">
            <v>중형4각54mm</v>
          </cell>
          <cell r="D43" t="str">
            <v>EA</v>
          </cell>
          <cell r="I43" t="str">
            <v>제39호표</v>
          </cell>
        </row>
        <row r="44">
          <cell r="B44" t="str">
            <v>안정기</v>
          </cell>
          <cell r="C44" t="str">
            <v>MH 250W</v>
          </cell>
          <cell r="D44" t="str">
            <v>EA</v>
          </cell>
          <cell r="I44" t="str">
            <v>제40호표</v>
          </cell>
        </row>
        <row r="45">
          <cell r="B45" t="str">
            <v>압착터미널</v>
          </cell>
          <cell r="C45" t="str">
            <v>120㎟</v>
          </cell>
          <cell r="D45" t="str">
            <v>EA</v>
          </cell>
          <cell r="I45" t="str">
            <v>제7호표</v>
          </cell>
        </row>
        <row r="46">
          <cell r="B46" t="str">
            <v>압착터미널</v>
          </cell>
          <cell r="C46" t="str">
            <v>240㎟</v>
          </cell>
          <cell r="D46" t="str">
            <v>EA</v>
          </cell>
          <cell r="I46" t="str">
            <v>제8호표</v>
          </cell>
        </row>
        <row r="47">
          <cell r="B47" t="str">
            <v>압착터미널</v>
          </cell>
          <cell r="C47" t="str">
            <v>25㎟</v>
          </cell>
          <cell r="D47" t="str">
            <v>EA</v>
          </cell>
          <cell r="I47" t="str">
            <v>제9호표</v>
          </cell>
        </row>
        <row r="48">
          <cell r="B48" t="str">
            <v>압착터미널</v>
          </cell>
          <cell r="C48" t="str">
            <v>50㎟</v>
          </cell>
          <cell r="D48" t="str">
            <v>EA</v>
          </cell>
          <cell r="I48" t="str">
            <v>제10호표</v>
          </cell>
        </row>
        <row r="49">
          <cell r="B49" t="str">
            <v>압착터미널</v>
          </cell>
          <cell r="C49" t="str">
            <v>70㎟</v>
          </cell>
          <cell r="D49" t="str">
            <v>EA</v>
          </cell>
          <cell r="I49" t="str">
            <v>제11호표</v>
          </cell>
        </row>
        <row r="50">
          <cell r="B50" t="str">
            <v>압착터미널</v>
          </cell>
          <cell r="C50" t="str">
            <v>95㎟</v>
          </cell>
          <cell r="D50" t="str">
            <v>EA</v>
          </cell>
          <cell r="I50" t="str">
            <v>제12호표</v>
          </cell>
        </row>
        <row r="51">
          <cell r="B51" t="str">
            <v>압착터미널(동관 2HOLE)</v>
          </cell>
          <cell r="C51" t="str">
            <v>240㎟</v>
          </cell>
          <cell r="D51" t="str">
            <v>EA</v>
          </cell>
          <cell r="I51" t="str">
            <v>제13호표</v>
          </cell>
        </row>
        <row r="52">
          <cell r="B52" t="str">
            <v>앙카볼트</v>
          </cell>
          <cell r="C52" t="str">
            <v>1/2Iich(100L)</v>
          </cell>
          <cell r="D52" t="str">
            <v>EA</v>
          </cell>
          <cell r="I52" t="str">
            <v>제14호표</v>
          </cell>
        </row>
        <row r="53">
          <cell r="B53" t="str">
            <v>연기감지기</v>
          </cell>
          <cell r="C53" t="str">
            <v>이온화식2종</v>
          </cell>
          <cell r="D53" t="str">
            <v>개</v>
          </cell>
          <cell r="I53" t="str">
            <v>제11호표</v>
          </cell>
        </row>
        <row r="54">
          <cell r="B54" t="str">
            <v>열감지기</v>
          </cell>
          <cell r="C54" t="str">
            <v>정온식스포트형</v>
          </cell>
          <cell r="D54" t="str">
            <v>개</v>
          </cell>
          <cell r="I54" t="str">
            <v>제12호표</v>
          </cell>
        </row>
        <row r="55">
          <cell r="B55" t="str">
            <v>열감지기</v>
          </cell>
          <cell r="C55" t="str">
            <v>차동식스포트형</v>
          </cell>
          <cell r="D55" t="str">
            <v>개</v>
          </cell>
          <cell r="I55" t="str">
            <v>제13호표</v>
          </cell>
        </row>
        <row r="56">
          <cell r="B56" t="str">
            <v>열감지기</v>
          </cell>
          <cell r="C56" t="str">
            <v>정온식선형감지기</v>
          </cell>
          <cell r="D56" t="str">
            <v>M</v>
          </cell>
          <cell r="I56" t="str">
            <v>제14호표</v>
          </cell>
        </row>
        <row r="57">
          <cell r="B57" t="str">
            <v>전극봉</v>
          </cell>
          <cell r="C57" t="str">
            <v>4P</v>
          </cell>
          <cell r="D57" t="str">
            <v>SET</v>
          </cell>
          <cell r="I57" t="str">
            <v>제15호표</v>
          </cell>
        </row>
        <row r="58">
          <cell r="B58" t="str">
            <v>접지단자함</v>
          </cell>
          <cell r="C58" t="str">
            <v>2극용</v>
          </cell>
          <cell r="D58" t="str">
            <v>EA</v>
          </cell>
          <cell r="I58" t="str">
            <v>제16호표</v>
          </cell>
        </row>
        <row r="59">
          <cell r="B59" t="str">
            <v>접지단자함</v>
          </cell>
          <cell r="C59" t="str">
            <v>4극용</v>
          </cell>
          <cell r="D59" t="str">
            <v>EA</v>
          </cell>
          <cell r="I59" t="str">
            <v>제17호표</v>
          </cell>
        </row>
        <row r="60">
          <cell r="B60" t="str">
            <v>접지봉</v>
          </cell>
          <cell r="C60" t="str">
            <v>Φ16X1800mm(1본)</v>
          </cell>
          <cell r="D60" t="str">
            <v>EA</v>
          </cell>
          <cell r="I60" t="str">
            <v>제15호표</v>
          </cell>
        </row>
        <row r="61">
          <cell r="B61" t="str">
            <v>접지봉</v>
          </cell>
          <cell r="C61" t="str">
            <v>Φ18X2400mm(1본)</v>
          </cell>
          <cell r="D61" t="str">
            <v>EA</v>
          </cell>
          <cell r="I61" t="str">
            <v>제16호표</v>
          </cell>
        </row>
        <row r="63">
          <cell r="B63" t="str">
            <v>접지선(옥내)</v>
          </cell>
          <cell r="C63" t="str">
            <v>F-GV(10SQ)</v>
          </cell>
          <cell r="D63" t="str">
            <v>M</v>
          </cell>
          <cell r="I63" t="str">
            <v>제17호표</v>
          </cell>
        </row>
        <row r="64">
          <cell r="B64" t="str">
            <v>접지선(옥내)</v>
          </cell>
          <cell r="C64" t="str">
            <v>F-GV(16SQ)</v>
          </cell>
          <cell r="D64" t="str">
            <v>M</v>
          </cell>
          <cell r="I64" t="str">
            <v>제18호표</v>
          </cell>
        </row>
        <row r="65">
          <cell r="B65" t="str">
            <v>접지선(옥내)</v>
          </cell>
          <cell r="C65" t="str">
            <v>F-GV(2.5SQ)</v>
          </cell>
          <cell r="D65" t="str">
            <v>M</v>
          </cell>
          <cell r="I65" t="str">
            <v>제19호표</v>
          </cell>
        </row>
        <row r="66">
          <cell r="B66" t="str">
            <v>접지선(옥내)</v>
          </cell>
          <cell r="C66" t="str">
            <v>F-GV(4SQ)</v>
          </cell>
          <cell r="D66" t="str">
            <v>M</v>
          </cell>
          <cell r="I66" t="str">
            <v>제20호표</v>
          </cell>
        </row>
        <row r="67">
          <cell r="B67" t="str">
            <v>접지선(옥내)</v>
          </cell>
          <cell r="C67" t="str">
            <v>F-GV(50SQ)</v>
          </cell>
          <cell r="D67" t="str">
            <v>M</v>
          </cell>
          <cell r="I67" t="str">
            <v>제21호표</v>
          </cell>
        </row>
        <row r="68">
          <cell r="B68" t="str">
            <v>접지선(옥내)</v>
          </cell>
          <cell r="C68" t="str">
            <v>F-GV(6SQ)</v>
          </cell>
          <cell r="D68" t="str">
            <v>M</v>
          </cell>
          <cell r="I68" t="str">
            <v>제22호표</v>
          </cell>
        </row>
        <row r="69">
          <cell r="B69" t="str">
            <v>접지선(옥내)</v>
          </cell>
          <cell r="C69" t="str">
            <v>F-GV(95SQ)</v>
          </cell>
          <cell r="D69" t="str">
            <v>M</v>
          </cell>
          <cell r="I69" t="str">
            <v>제23호표</v>
          </cell>
        </row>
        <row r="70">
          <cell r="B70" t="str">
            <v>접지콘넥타</v>
          </cell>
          <cell r="C70" t="str">
            <v>60SQX60SQ</v>
          </cell>
          <cell r="D70" t="str">
            <v>EA</v>
          </cell>
          <cell r="I70" t="str">
            <v>제24호표</v>
          </cell>
        </row>
        <row r="71">
          <cell r="B71" t="str">
            <v>접지콘넥타</v>
          </cell>
          <cell r="C71" t="str">
            <v>100SQX100SQ</v>
          </cell>
          <cell r="D71" t="str">
            <v>EA</v>
          </cell>
          <cell r="I71" t="str">
            <v>제25호표</v>
          </cell>
        </row>
        <row r="72">
          <cell r="B72" t="str">
            <v>조명-메탈등기구(MA-175)</v>
          </cell>
          <cell r="C72" t="str">
            <v>천정형 MHL 1/175W</v>
          </cell>
          <cell r="D72" t="str">
            <v>SET</v>
          </cell>
          <cell r="I72" t="str">
            <v>제27호표</v>
          </cell>
        </row>
        <row r="73">
          <cell r="B73" t="str">
            <v>조명-메탈등기구(MB-175)</v>
          </cell>
          <cell r="C73" t="str">
            <v>벽부형 MHL 1/175W</v>
          </cell>
          <cell r="D73" t="str">
            <v>SET</v>
          </cell>
          <cell r="I73" t="str">
            <v>제28호표</v>
          </cell>
        </row>
        <row r="74">
          <cell r="B74" t="str">
            <v>조명-백열등기구(IA-601)</v>
          </cell>
          <cell r="C74" t="str">
            <v>센서등 IL 1/60W</v>
          </cell>
          <cell r="D74" t="str">
            <v>SET</v>
          </cell>
          <cell r="I74" t="str">
            <v>제29호표</v>
          </cell>
        </row>
        <row r="75">
          <cell r="B75" t="str">
            <v>조명-백열등기구(IB-601)</v>
          </cell>
          <cell r="C75" t="str">
            <v>벽부형 IL 1/60W</v>
          </cell>
          <cell r="D75" t="str">
            <v>SET</v>
          </cell>
          <cell r="I75" t="str">
            <v>제30호표</v>
          </cell>
        </row>
        <row r="76">
          <cell r="B76" t="str">
            <v>조명-터널등기구(HIA-151)</v>
          </cell>
          <cell r="C76" t="str">
            <v>벽부형 HAL 1/150W</v>
          </cell>
          <cell r="D76" t="str">
            <v>SET</v>
          </cell>
          <cell r="I76" t="str">
            <v>제31호표</v>
          </cell>
        </row>
        <row r="77">
          <cell r="B77" t="str">
            <v>조명-할로겐램프등기구(HB-501)</v>
          </cell>
          <cell r="C77" t="str">
            <v>천정형 HAL 1/50W</v>
          </cell>
          <cell r="D77" t="str">
            <v>SET</v>
          </cell>
          <cell r="I77" t="str">
            <v>제32호표</v>
          </cell>
        </row>
        <row r="78">
          <cell r="B78" t="str">
            <v>조명-형광등기구(EA-322)</v>
          </cell>
          <cell r="C78" t="str">
            <v>비상등(밧데리내장형) FL 2/32W</v>
          </cell>
          <cell r="D78" t="str">
            <v>SET</v>
          </cell>
          <cell r="I78" t="str">
            <v>제33호표</v>
          </cell>
        </row>
        <row r="79">
          <cell r="B79" t="str">
            <v>조명-형광등기구(EB-322)</v>
          </cell>
          <cell r="C79" t="str">
            <v>비상등(밧데리내장형) FL 2/32W</v>
          </cell>
          <cell r="D79" t="str">
            <v>SET</v>
          </cell>
          <cell r="I79" t="str">
            <v>제34호표</v>
          </cell>
        </row>
        <row r="80">
          <cell r="B80" t="str">
            <v>조명-형광등기구(FA-322)</v>
          </cell>
          <cell r="C80" t="str">
            <v>매입개방 FL 2/32W</v>
          </cell>
          <cell r="D80" t="str">
            <v>SET</v>
          </cell>
          <cell r="I80" t="str">
            <v>제35호표</v>
          </cell>
        </row>
        <row r="81">
          <cell r="B81" t="str">
            <v>조명-형광등기구(FB-322)</v>
          </cell>
          <cell r="C81" t="str">
            <v>파라보익 FL 2/32W</v>
          </cell>
          <cell r="D81" t="str">
            <v>SET</v>
          </cell>
          <cell r="I81" t="str">
            <v>제36호표</v>
          </cell>
        </row>
        <row r="82">
          <cell r="B82" t="str">
            <v>조명-형광등기구(FC-322)</v>
          </cell>
          <cell r="C82" t="str">
            <v>노출 펜던트 FL 2/32W</v>
          </cell>
          <cell r="D82" t="str">
            <v>SET</v>
          </cell>
          <cell r="I82" t="str">
            <v>제37호표</v>
          </cell>
        </row>
        <row r="83">
          <cell r="B83" t="str">
            <v>조명-형광등기구(FD-201)</v>
          </cell>
          <cell r="C83" t="str">
            <v>다운라이트 FUL 1/20W</v>
          </cell>
          <cell r="D83" t="str">
            <v>SET</v>
          </cell>
          <cell r="I83" t="str">
            <v>제38호표</v>
          </cell>
        </row>
        <row r="84">
          <cell r="B84" t="str">
            <v>조명-형광등기구(FE-181)</v>
          </cell>
          <cell r="C84" t="str">
            <v>천정 직부형 FPL 1/18W</v>
          </cell>
          <cell r="D84" t="str">
            <v>SET</v>
          </cell>
          <cell r="I84" t="str">
            <v>제39호표</v>
          </cell>
        </row>
        <row r="85">
          <cell r="B85" t="str">
            <v>조명-비상조명등</v>
          </cell>
          <cell r="C85" t="str">
            <v>밧데리 내장형2/30W</v>
          </cell>
          <cell r="D85" t="str">
            <v>SET</v>
          </cell>
          <cell r="I85" t="str">
            <v>제40호표</v>
          </cell>
        </row>
        <row r="86">
          <cell r="B86" t="str">
            <v>중간단자함</v>
          </cell>
          <cell r="C86" t="str">
            <v>25P</v>
          </cell>
          <cell r="D86" t="str">
            <v>면</v>
          </cell>
          <cell r="I86" t="str">
            <v>제41호표</v>
          </cell>
        </row>
        <row r="87">
          <cell r="B87" t="str">
            <v>중계기</v>
          </cell>
          <cell r="C87" t="str">
            <v>-</v>
          </cell>
          <cell r="D87" t="str">
            <v>EA</v>
          </cell>
          <cell r="I87" t="str">
            <v>제42호표</v>
          </cell>
        </row>
        <row r="88">
          <cell r="B88" t="str">
            <v>케이블헷드(23KV)</v>
          </cell>
          <cell r="C88" t="str">
            <v>60㎟</v>
          </cell>
          <cell r="D88" t="str">
            <v>3단말/1KIT</v>
          </cell>
          <cell r="I88" t="str">
            <v>제43호표</v>
          </cell>
        </row>
        <row r="89">
          <cell r="B89" t="str">
            <v>콘센트</v>
          </cell>
          <cell r="C89" t="str">
            <v>접지극부-2구(방우형)</v>
          </cell>
          <cell r="D89" t="str">
            <v>EA</v>
          </cell>
          <cell r="I89" t="str">
            <v>제44호표</v>
          </cell>
        </row>
        <row r="90">
          <cell r="B90" t="str">
            <v>통로유도등(고휘도)</v>
          </cell>
          <cell r="C90" t="str">
            <v>소형,단면,60분용</v>
          </cell>
          <cell r="D90" t="str">
            <v>EA</v>
          </cell>
          <cell r="I90" t="str">
            <v>제45호표</v>
          </cell>
        </row>
        <row r="91">
          <cell r="B91" t="str">
            <v>파상형PE관</v>
          </cell>
          <cell r="C91" t="str">
            <v>100C</v>
          </cell>
          <cell r="D91" t="str">
            <v>M</v>
          </cell>
          <cell r="I91" t="str">
            <v>제26호표</v>
          </cell>
        </row>
        <row r="92">
          <cell r="B92" t="str">
            <v>파상형PE관</v>
          </cell>
          <cell r="C92" t="str">
            <v>125C</v>
          </cell>
          <cell r="D92" t="str">
            <v>M</v>
          </cell>
          <cell r="I92" t="str">
            <v>제27호표</v>
          </cell>
        </row>
        <row r="93">
          <cell r="B93" t="str">
            <v>파상형PE관</v>
          </cell>
          <cell r="C93" t="str">
            <v>30C</v>
          </cell>
          <cell r="D93" t="str">
            <v>M</v>
          </cell>
          <cell r="I93" t="str">
            <v>제28호표</v>
          </cell>
        </row>
        <row r="94">
          <cell r="B94" t="str">
            <v>파상형PE관</v>
          </cell>
          <cell r="C94" t="str">
            <v>50C</v>
          </cell>
          <cell r="D94" t="str">
            <v>M</v>
          </cell>
          <cell r="I94" t="str">
            <v>제29호표</v>
          </cell>
        </row>
        <row r="95">
          <cell r="B95" t="str">
            <v>파상형PE관</v>
          </cell>
          <cell r="C95" t="str">
            <v>65C</v>
          </cell>
          <cell r="D95" t="str">
            <v>M</v>
          </cell>
          <cell r="I95" t="str">
            <v>제30호표</v>
          </cell>
        </row>
        <row r="96">
          <cell r="B96" t="str">
            <v>파상형PE관</v>
          </cell>
          <cell r="C96" t="str">
            <v>80C</v>
          </cell>
          <cell r="D96" t="str">
            <v>M</v>
          </cell>
          <cell r="I96" t="str">
            <v>제31호표</v>
          </cell>
        </row>
        <row r="97">
          <cell r="B97" t="str">
            <v>폴리에틸렌전선관</v>
          </cell>
          <cell r="C97" t="str">
            <v>PE22C</v>
          </cell>
          <cell r="D97" t="str">
            <v>M</v>
          </cell>
          <cell r="I97" t="str">
            <v>제32호표</v>
          </cell>
        </row>
        <row r="98">
          <cell r="B98" t="str">
            <v>폴리에틸렌전선관</v>
          </cell>
          <cell r="C98" t="str">
            <v>PE28C</v>
          </cell>
          <cell r="D98" t="str">
            <v>M</v>
          </cell>
          <cell r="I98" t="str">
            <v>제33호표</v>
          </cell>
        </row>
        <row r="99">
          <cell r="B99" t="str">
            <v>폴리에틸렌전선관</v>
          </cell>
          <cell r="C99" t="str">
            <v>PE36C</v>
          </cell>
          <cell r="D99" t="str">
            <v>M</v>
          </cell>
          <cell r="I99" t="str">
            <v>제34호표</v>
          </cell>
        </row>
        <row r="100">
          <cell r="B100" t="str">
            <v>표시테이프</v>
          </cell>
          <cell r="C100" t="str">
            <v>저압용</v>
          </cell>
          <cell r="D100" t="str">
            <v>M</v>
          </cell>
          <cell r="I100" t="str">
            <v>제35호표</v>
          </cell>
        </row>
        <row r="101">
          <cell r="B101" t="str">
            <v>플렉시블전선관</v>
          </cell>
          <cell r="C101" t="str">
            <v>16C</v>
          </cell>
          <cell r="D101" t="str">
            <v>M</v>
          </cell>
          <cell r="I101" t="str">
            <v>제36호표</v>
          </cell>
        </row>
        <row r="102">
          <cell r="B102" t="str">
            <v>플렉시블전선관</v>
          </cell>
          <cell r="C102" t="str">
            <v>22C</v>
          </cell>
          <cell r="D102" t="str">
            <v>M</v>
          </cell>
          <cell r="I102" t="str">
            <v>제37호표</v>
          </cell>
        </row>
        <row r="103">
          <cell r="B103" t="str">
            <v>플렉시블전선관</v>
          </cell>
          <cell r="C103" t="str">
            <v>28C</v>
          </cell>
          <cell r="D103" t="str">
            <v>M</v>
          </cell>
          <cell r="I103" t="str">
            <v>제38호표</v>
          </cell>
        </row>
        <row r="104">
          <cell r="B104" t="str">
            <v>플렉시블전선관</v>
          </cell>
          <cell r="C104" t="str">
            <v>36C</v>
          </cell>
          <cell r="D104" t="str">
            <v>M</v>
          </cell>
          <cell r="I104" t="str">
            <v>제39호표</v>
          </cell>
        </row>
        <row r="105">
          <cell r="B105" t="str">
            <v>플렉시블전선관</v>
          </cell>
          <cell r="C105" t="str">
            <v>42C</v>
          </cell>
          <cell r="D105" t="str">
            <v>M</v>
          </cell>
          <cell r="I105" t="str">
            <v>제40호표</v>
          </cell>
        </row>
        <row r="106">
          <cell r="B106" t="str">
            <v>피난구유도등(고휘도)</v>
          </cell>
          <cell r="C106" t="str">
            <v>소형,단면,60분용</v>
          </cell>
          <cell r="D106" t="str">
            <v>EA</v>
          </cell>
          <cell r="I106" t="str">
            <v>제41호표</v>
          </cell>
        </row>
        <row r="107">
          <cell r="B107" t="str">
            <v>피난구유도등(고휘도)</v>
          </cell>
          <cell r="C107" t="str">
            <v>중형,단면,60분용</v>
          </cell>
          <cell r="D107" t="str">
            <v>EA</v>
          </cell>
          <cell r="I107" t="str">
            <v>제42호표</v>
          </cell>
        </row>
        <row r="108">
          <cell r="B108" t="str">
            <v>피난구유도등(고휘도)</v>
          </cell>
          <cell r="C108" t="str">
            <v>중형,양면,60분용</v>
          </cell>
          <cell r="D108" t="str">
            <v>EA</v>
          </cell>
          <cell r="I108" t="str">
            <v>제43호표</v>
          </cell>
        </row>
        <row r="109">
          <cell r="B109" t="str">
            <v>핸드홀</v>
          </cell>
          <cell r="C109" t="str">
            <v>800X800X1000</v>
          </cell>
          <cell r="D109" t="str">
            <v>개소</v>
          </cell>
          <cell r="I109" t="str">
            <v>제44호표</v>
          </cell>
        </row>
        <row r="110">
          <cell r="B110" t="str">
            <v>현장조작반설치</v>
          </cell>
          <cell r="C110" t="str">
            <v>1㎥이하</v>
          </cell>
          <cell r="D110" t="str">
            <v>면</v>
          </cell>
          <cell r="I110" t="str">
            <v>제45호표</v>
          </cell>
        </row>
        <row r="111">
          <cell r="B111" t="str">
            <v>화재수신반</v>
          </cell>
          <cell r="C111" t="str">
            <v>R형수신기</v>
          </cell>
          <cell r="D111" t="str">
            <v>EA</v>
          </cell>
          <cell r="I111" t="str">
            <v>제46호표</v>
          </cell>
        </row>
        <row r="112">
          <cell r="B112" t="str">
            <v>AMP</v>
          </cell>
          <cell r="C112" t="str">
            <v>RACK TYPE(600W)</v>
          </cell>
          <cell r="D112" t="str">
            <v>개</v>
          </cell>
          <cell r="I112" t="str">
            <v>제47호표</v>
          </cell>
        </row>
        <row r="113">
          <cell r="B113" t="str">
            <v>CABLE(옥내)</v>
          </cell>
          <cell r="C113" t="str">
            <v>0.6/1KV F-CV(2.5SQ-2C)</v>
          </cell>
          <cell r="D113" t="str">
            <v>M</v>
          </cell>
          <cell r="I113" t="str">
            <v>제41호표</v>
          </cell>
        </row>
        <row r="114">
          <cell r="B114" t="str">
            <v>CABLE(옥내)</v>
          </cell>
          <cell r="C114" t="str">
            <v>0.6/1KV F-CV(10SQ-3C)</v>
          </cell>
          <cell r="D114" t="str">
            <v>M</v>
          </cell>
          <cell r="I114" t="str">
            <v>제42호표</v>
          </cell>
        </row>
        <row r="115">
          <cell r="B115" t="str">
            <v>CABLE(옥내)</v>
          </cell>
          <cell r="C115" t="str">
            <v>0.6/1KV F-CV(10SQ-4C)</v>
          </cell>
          <cell r="D115" t="str">
            <v>M</v>
          </cell>
          <cell r="I115" t="str">
            <v>제43호표</v>
          </cell>
        </row>
        <row r="116">
          <cell r="B116" t="str">
            <v>CABLE(옥내)</v>
          </cell>
          <cell r="C116" t="str">
            <v>0.6/1KV F-CV(120SQ-1C)</v>
          </cell>
          <cell r="D116" t="str">
            <v>M</v>
          </cell>
          <cell r="I116" t="str">
            <v>제44호표</v>
          </cell>
        </row>
        <row r="117">
          <cell r="B117" t="str">
            <v>CABLE(옥내)</v>
          </cell>
          <cell r="C117" t="str">
            <v>0.6/1KV F-CV(16SQ-4C)</v>
          </cell>
          <cell r="D117" t="str">
            <v>M</v>
          </cell>
          <cell r="I117" t="str">
            <v>제45호표</v>
          </cell>
        </row>
        <row r="118">
          <cell r="B118" t="str">
            <v>CABLE(옥내)</v>
          </cell>
          <cell r="C118" t="str">
            <v>0.6/1KV F-CV(25SQ-3C)</v>
          </cell>
          <cell r="D118" t="str">
            <v>M</v>
          </cell>
          <cell r="I118" t="str">
            <v>제46호표</v>
          </cell>
        </row>
        <row r="119">
          <cell r="B119" t="str">
            <v>CABLE(옥내)</v>
          </cell>
          <cell r="C119" t="str">
            <v>0.6/1KV F-CV(25SQ-4C)</v>
          </cell>
          <cell r="D119" t="str">
            <v>M</v>
          </cell>
          <cell r="I119" t="str">
            <v>제47호표</v>
          </cell>
        </row>
        <row r="120">
          <cell r="B120" t="str">
            <v>CABLE(옥내)</v>
          </cell>
          <cell r="C120" t="str">
            <v>0.6/1KV F-CV(4SQ-2C)</v>
          </cell>
          <cell r="D120" t="str">
            <v>M</v>
          </cell>
          <cell r="I120" t="str">
            <v>제48호표</v>
          </cell>
        </row>
        <row r="121">
          <cell r="B121" t="str">
            <v>CABLE(옥내)</v>
          </cell>
          <cell r="C121" t="str">
            <v>0.6/1KV F-CV(4SQ-3C)</v>
          </cell>
          <cell r="D121" t="str">
            <v>M</v>
          </cell>
          <cell r="I121" t="str">
            <v>제49호표</v>
          </cell>
        </row>
        <row r="122">
          <cell r="B122" t="str">
            <v>CABLE(옥내)</v>
          </cell>
          <cell r="C122" t="str">
            <v>0.6/1KV F-CV(4SQ-4C)</v>
          </cell>
          <cell r="D122" t="str">
            <v>M</v>
          </cell>
          <cell r="I122" t="str">
            <v>제50호표</v>
          </cell>
        </row>
        <row r="123">
          <cell r="B123" t="str">
            <v>CABLE(옥내)</v>
          </cell>
          <cell r="C123" t="str">
            <v>0.6/1KV F-CV(50SQ-4C)</v>
          </cell>
          <cell r="D123" t="str">
            <v>M</v>
          </cell>
          <cell r="I123" t="str">
            <v>제51호표</v>
          </cell>
        </row>
        <row r="124">
          <cell r="B124" t="str">
            <v>CABLE(옥내)</v>
          </cell>
          <cell r="C124" t="str">
            <v>0.6/1KV F-CV(4SQ-2C)</v>
          </cell>
          <cell r="D124" t="str">
            <v>M</v>
          </cell>
          <cell r="I124" t="str">
            <v>제52호표</v>
          </cell>
        </row>
        <row r="125">
          <cell r="B125" t="str">
            <v>CABLE(옥내)</v>
          </cell>
          <cell r="C125" t="str">
            <v>0.6/1KV F-CV(6SQ-3C)</v>
          </cell>
          <cell r="D125" t="str">
            <v>M</v>
          </cell>
          <cell r="I125" t="str">
            <v>제53호표</v>
          </cell>
        </row>
        <row r="126">
          <cell r="B126" t="str">
            <v>CABLE(옥내)</v>
          </cell>
          <cell r="C126" t="str">
            <v>0.6/1KV F-CV(6SQ-4C)</v>
          </cell>
          <cell r="D126" t="str">
            <v>M</v>
          </cell>
          <cell r="I126" t="str">
            <v>제54호표</v>
          </cell>
        </row>
        <row r="127">
          <cell r="B127" t="str">
            <v>CABLE(옥내)</v>
          </cell>
          <cell r="C127" t="str">
            <v>0.6/1KV F-CV(70SQ-1C)</v>
          </cell>
          <cell r="D127" t="str">
            <v>M</v>
          </cell>
          <cell r="I127" t="str">
            <v>제56호표</v>
          </cell>
        </row>
        <row r="128">
          <cell r="B128" t="str">
            <v>CABLE(옥내)</v>
          </cell>
          <cell r="C128" t="str">
            <v>0.6/1KV F-CV(95SQ-1C)</v>
          </cell>
          <cell r="D128" t="str">
            <v>M</v>
          </cell>
          <cell r="I128" t="str">
            <v>제57호표</v>
          </cell>
        </row>
        <row r="129">
          <cell r="B129" t="str">
            <v>CABLE(옥내)</v>
          </cell>
          <cell r="C129" t="str">
            <v>23kV/F-CNCO-W(60SQ-1C)</v>
          </cell>
          <cell r="D129" t="str">
            <v>M</v>
          </cell>
          <cell r="I129" t="str">
            <v>제58호표</v>
          </cell>
        </row>
        <row r="130">
          <cell r="B130" t="str">
            <v>CABLE(옥내)</v>
          </cell>
          <cell r="C130" t="str">
            <v>ECX(10C-2V)</v>
          </cell>
          <cell r="D130" t="str">
            <v>M</v>
          </cell>
          <cell r="I130" t="str">
            <v>제59호표</v>
          </cell>
        </row>
        <row r="131">
          <cell r="B131" t="str">
            <v>CABLE(옥내)</v>
          </cell>
          <cell r="C131" t="str">
            <v>F-CVV(1.5SQ-3C)</v>
          </cell>
          <cell r="D131" t="str">
            <v>M</v>
          </cell>
          <cell r="I131" t="str">
            <v>제55호표</v>
          </cell>
        </row>
        <row r="132">
          <cell r="B132" t="str">
            <v>CABLE(옥내)</v>
          </cell>
          <cell r="C132" t="str">
            <v>F-CVV(2.5SQ-12C)</v>
          </cell>
          <cell r="D132" t="str">
            <v>M</v>
          </cell>
          <cell r="I132" t="str">
            <v>제56호표</v>
          </cell>
        </row>
        <row r="133">
          <cell r="B133" t="str">
            <v>CABLE(옥내)</v>
          </cell>
          <cell r="C133" t="str">
            <v>F-CVV(2.5SQ-15C)</v>
          </cell>
          <cell r="D133" t="str">
            <v>M</v>
          </cell>
          <cell r="I133" t="str">
            <v>제57호표</v>
          </cell>
        </row>
        <row r="134">
          <cell r="B134" t="str">
            <v>CABLE(옥내)</v>
          </cell>
          <cell r="C134" t="str">
            <v>F-CVV(2.5SQ-3C)</v>
          </cell>
          <cell r="D134" t="str">
            <v>M</v>
          </cell>
          <cell r="I134" t="str">
            <v>제58호표</v>
          </cell>
        </row>
        <row r="135">
          <cell r="B135" t="str">
            <v>CABLE(옥내)</v>
          </cell>
          <cell r="C135" t="str">
            <v>F-CVV(2.5SQ-5C)</v>
          </cell>
          <cell r="D135" t="str">
            <v>M</v>
          </cell>
          <cell r="I135" t="str">
            <v>제59호표</v>
          </cell>
        </row>
        <row r="136">
          <cell r="B136" t="str">
            <v>CABLE(옥내)</v>
          </cell>
          <cell r="C136" t="str">
            <v>F-CVV(2.5SQ-10C)</v>
          </cell>
          <cell r="D136" t="str">
            <v>M</v>
          </cell>
          <cell r="I136" t="str">
            <v>제60호표</v>
          </cell>
        </row>
        <row r="137">
          <cell r="B137" t="str">
            <v>CABLE(옥내)</v>
          </cell>
          <cell r="C137" t="str">
            <v>F-CVV(2.5SQ-20C)</v>
          </cell>
          <cell r="D137" t="str">
            <v>M</v>
          </cell>
          <cell r="I137" t="str">
            <v>제61호표</v>
          </cell>
        </row>
        <row r="138">
          <cell r="B138" t="str">
            <v>CABLE(옥내)</v>
          </cell>
          <cell r="C138" t="str">
            <v>F-CVVS(1.5SQ-3C)</v>
          </cell>
          <cell r="D138" t="str">
            <v>M</v>
          </cell>
          <cell r="I138" t="str">
            <v>제62호표</v>
          </cell>
        </row>
        <row r="139">
          <cell r="B139" t="str">
            <v>CABLE(옥내)</v>
          </cell>
          <cell r="C139" t="str">
            <v>F-CVVSB(1.5SQ-2C)</v>
          </cell>
          <cell r="D139" t="str">
            <v>M</v>
          </cell>
          <cell r="I139" t="str">
            <v>제63호표</v>
          </cell>
        </row>
        <row r="140">
          <cell r="B140" t="str">
            <v>CABLE(옥내)</v>
          </cell>
          <cell r="C140" t="str">
            <v>UTP(0.5mm-25P)</v>
          </cell>
          <cell r="D140" t="str">
            <v>M</v>
          </cell>
          <cell r="I140" t="str">
            <v>제64호표</v>
          </cell>
        </row>
        <row r="141">
          <cell r="B141" t="str">
            <v>CABLE(옥내)</v>
          </cell>
          <cell r="C141" t="str">
            <v>UTP(0.5mm-4P)</v>
          </cell>
          <cell r="D141" t="str">
            <v>M</v>
          </cell>
          <cell r="I141" t="str">
            <v>제65호표</v>
          </cell>
        </row>
        <row r="142">
          <cell r="B142" t="str">
            <v>CABLE(옥외)</v>
          </cell>
          <cell r="C142" t="str">
            <v>0.6/1KV F-CV(10SQ-2C)</v>
          </cell>
          <cell r="D142" t="str">
            <v>M</v>
          </cell>
          <cell r="I142" t="str">
            <v>제66호표</v>
          </cell>
        </row>
        <row r="143">
          <cell r="B143" t="str">
            <v>CABLE(옥외)</v>
          </cell>
          <cell r="C143" t="str">
            <v>0.6/1KV F-CV(240SQ-1C)</v>
          </cell>
          <cell r="D143" t="str">
            <v>M</v>
          </cell>
          <cell r="I143" t="str">
            <v>제67호표</v>
          </cell>
        </row>
        <row r="144">
          <cell r="B144" t="str">
            <v>CABLE(옥외)</v>
          </cell>
          <cell r="C144" t="str">
            <v>0.6/1KV F-CV(4SQ-2C)</v>
          </cell>
          <cell r="D144" t="str">
            <v>M</v>
          </cell>
          <cell r="I144" t="str">
            <v>제68호표</v>
          </cell>
        </row>
        <row r="145">
          <cell r="B145" t="str">
            <v>CABLE(옥외)</v>
          </cell>
          <cell r="C145" t="str">
            <v>23kV/F-CNCO-W(60SQ-1C)</v>
          </cell>
          <cell r="D145" t="str">
            <v>M</v>
          </cell>
        </row>
        <row r="146">
          <cell r="B146" t="str">
            <v>FBT</v>
          </cell>
          <cell r="C146" t="str">
            <v>5C</v>
          </cell>
          <cell r="D146" t="str">
            <v>M</v>
          </cell>
        </row>
        <row r="147">
          <cell r="B147" t="str">
            <v>HFBT</v>
          </cell>
          <cell r="C147" t="str">
            <v>7C</v>
          </cell>
          <cell r="D147" t="str">
            <v>M</v>
          </cell>
        </row>
        <row r="148">
          <cell r="B148" t="str">
            <v>HI-PVC관</v>
          </cell>
          <cell r="C148" t="str">
            <v>16C</v>
          </cell>
          <cell r="D148" t="str">
            <v>M</v>
          </cell>
          <cell r="I148" t="str">
            <v>제69호표</v>
          </cell>
        </row>
        <row r="149">
          <cell r="B149" t="str">
            <v>HI-PVC관</v>
          </cell>
          <cell r="C149" t="str">
            <v>22C</v>
          </cell>
          <cell r="D149" t="str">
            <v>M</v>
          </cell>
          <cell r="I149" t="str">
            <v>제70호표</v>
          </cell>
        </row>
        <row r="150">
          <cell r="B150" t="str">
            <v>HI-PVC관</v>
          </cell>
          <cell r="C150" t="str">
            <v>28C</v>
          </cell>
          <cell r="D150" t="str">
            <v>M</v>
          </cell>
          <cell r="I150" t="str">
            <v>제71호표</v>
          </cell>
        </row>
        <row r="151">
          <cell r="B151" t="str">
            <v>HI-PVC관</v>
          </cell>
          <cell r="C151" t="str">
            <v>36C</v>
          </cell>
          <cell r="D151" t="str">
            <v>M</v>
          </cell>
          <cell r="I151" t="str">
            <v>제72호표</v>
          </cell>
        </row>
        <row r="152">
          <cell r="B152" t="str">
            <v>HI-PVC관</v>
          </cell>
          <cell r="C152" t="str">
            <v>42C</v>
          </cell>
          <cell r="D152" t="str">
            <v>M</v>
          </cell>
          <cell r="I152" t="str">
            <v>제73호표</v>
          </cell>
        </row>
        <row r="153">
          <cell r="B153" t="str">
            <v>HI-PVC관</v>
          </cell>
          <cell r="C153" t="str">
            <v>54C</v>
          </cell>
          <cell r="D153" t="str">
            <v>M</v>
          </cell>
          <cell r="I153" t="str">
            <v>제74호표</v>
          </cell>
        </row>
        <row r="154">
          <cell r="B154" t="str">
            <v>JOINT BOX</v>
          </cell>
          <cell r="C154" t="str">
            <v>100X100X75</v>
          </cell>
          <cell r="D154" t="str">
            <v>EA</v>
          </cell>
          <cell r="I154" t="str">
            <v>제75호표</v>
          </cell>
        </row>
        <row r="155">
          <cell r="B155" t="str">
            <v>PULL BOX</v>
          </cell>
          <cell r="C155" t="str">
            <v>100X100X75</v>
          </cell>
          <cell r="D155" t="str">
            <v>EA</v>
          </cell>
          <cell r="I155" t="str">
            <v>제76호표</v>
          </cell>
        </row>
        <row r="156">
          <cell r="B156" t="str">
            <v>PULL BOX</v>
          </cell>
          <cell r="C156" t="str">
            <v>150X150X150</v>
          </cell>
          <cell r="D156" t="str">
            <v>EA</v>
          </cell>
          <cell r="I156" t="str">
            <v>제77호표</v>
          </cell>
        </row>
        <row r="157">
          <cell r="B157" t="str">
            <v>PULL BOX</v>
          </cell>
          <cell r="C157" t="str">
            <v>200X200X100</v>
          </cell>
          <cell r="D157" t="str">
            <v>EA</v>
          </cell>
          <cell r="I157" t="str">
            <v>제78호표</v>
          </cell>
        </row>
        <row r="158">
          <cell r="B158" t="str">
            <v>PULL BOX</v>
          </cell>
          <cell r="C158" t="str">
            <v>200X200X200</v>
          </cell>
          <cell r="D158" t="str">
            <v>EA</v>
          </cell>
          <cell r="I158" t="str">
            <v>제79호표</v>
          </cell>
        </row>
        <row r="159">
          <cell r="B159" t="str">
            <v>PULL BOX</v>
          </cell>
          <cell r="C159" t="str">
            <v>300X300X200</v>
          </cell>
          <cell r="D159" t="str">
            <v>EA</v>
          </cell>
          <cell r="I159" t="str">
            <v>제80호표</v>
          </cell>
        </row>
        <row r="160">
          <cell r="B160" t="str">
            <v>PULL BOX</v>
          </cell>
          <cell r="C160" t="str">
            <v>300X300X300</v>
          </cell>
          <cell r="D160" t="str">
            <v>EA</v>
          </cell>
          <cell r="I160" t="str">
            <v>제81호표</v>
          </cell>
        </row>
        <row r="161">
          <cell r="B161" t="str">
            <v>S/W BOX</v>
          </cell>
          <cell r="C161" t="str">
            <v>1개용54mm</v>
          </cell>
          <cell r="D161" t="str">
            <v>EA</v>
          </cell>
          <cell r="I161" t="str">
            <v>제87호표</v>
          </cell>
        </row>
        <row r="162">
          <cell r="B162" t="str">
            <v>S/W BOX</v>
          </cell>
          <cell r="C162" t="str">
            <v>2개용54mm</v>
          </cell>
          <cell r="D162" t="str">
            <v>EA</v>
          </cell>
          <cell r="I162" t="str">
            <v>제88호표</v>
          </cell>
        </row>
        <row r="163">
          <cell r="B163" t="str">
            <v>S/W BOX</v>
          </cell>
          <cell r="C163" t="str">
            <v>3개용54mm</v>
          </cell>
          <cell r="D163" t="str">
            <v>EA</v>
          </cell>
          <cell r="I163" t="str">
            <v>제89호표</v>
          </cell>
        </row>
        <row r="164">
          <cell r="B164" t="str">
            <v>TRAY</v>
          </cell>
          <cell r="C164" t="str">
            <v>200W/150H</v>
          </cell>
          <cell r="D164" t="str">
            <v>M</v>
          </cell>
          <cell r="I164" t="str">
            <v>제90호표</v>
          </cell>
        </row>
        <row r="165">
          <cell r="B165" t="str">
            <v>TRAY</v>
          </cell>
          <cell r="C165" t="str">
            <v>300W/150H</v>
          </cell>
          <cell r="D165" t="str">
            <v>M</v>
          </cell>
          <cell r="I165" t="str">
            <v>제91호표</v>
          </cell>
        </row>
        <row r="166">
          <cell r="B166" t="str">
            <v>TRAY</v>
          </cell>
          <cell r="C166" t="str">
            <v>450W/150H</v>
          </cell>
          <cell r="D166" t="str">
            <v>M</v>
          </cell>
          <cell r="I166" t="str">
            <v>제92호표</v>
          </cell>
        </row>
        <row r="167">
          <cell r="B167" t="str">
            <v>TRAY</v>
          </cell>
          <cell r="C167" t="str">
            <v>750W/150H</v>
          </cell>
          <cell r="D167" t="str">
            <v>M</v>
          </cell>
          <cell r="I167" t="str">
            <v>제93호표</v>
          </cell>
        </row>
        <row r="168">
          <cell r="B168" t="str">
            <v>TRAY</v>
          </cell>
          <cell r="C168" t="str">
            <v>750W/150H</v>
          </cell>
          <cell r="D168" t="str">
            <v>M</v>
          </cell>
          <cell r="I168" t="str">
            <v>제94호표</v>
          </cell>
        </row>
        <row r="169">
          <cell r="B169" t="str">
            <v>한전인입설비</v>
          </cell>
          <cell r="C169" t="str">
            <v>1회선</v>
          </cell>
          <cell r="D169" t="str">
            <v>개소</v>
          </cell>
          <cell r="I169" t="str">
            <v>제95호표</v>
          </cell>
        </row>
        <row r="170">
          <cell r="B170" t="str">
            <v>한전인입설비</v>
          </cell>
          <cell r="C170" t="str">
            <v>저압수전</v>
          </cell>
          <cell r="D170" t="str">
            <v>개소</v>
          </cell>
          <cell r="I170" t="str">
            <v>제82호표</v>
          </cell>
        </row>
        <row r="171">
          <cell r="B171" t="str">
            <v>잡철물제작설치</v>
          </cell>
          <cell r="C171" t="str">
            <v>간단</v>
          </cell>
          <cell r="D171" t="str">
            <v>TON</v>
          </cell>
          <cell r="I171" t="str">
            <v>제83호표</v>
          </cell>
        </row>
        <row r="172">
          <cell r="B172" t="str">
            <v>합판거푸집</v>
          </cell>
          <cell r="C172" t="str">
            <v>4회</v>
          </cell>
          <cell r="D172" t="str">
            <v>㎡</v>
          </cell>
          <cell r="I172" t="str">
            <v>제84호표</v>
          </cell>
        </row>
        <row r="173">
          <cell r="B173" t="str">
            <v>레미콘</v>
          </cell>
          <cell r="C173" t="str">
            <v>40-180-8</v>
          </cell>
          <cell r="D173" t="str">
            <v>㎥</v>
          </cell>
          <cell r="I173" t="str">
            <v>제85호표</v>
          </cell>
        </row>
        <row r="174">
          <cell r="B174" t="str">
            <v>현장조작반기초</v>
          </cell>
          <cell r="C174" t="str">
            <v>(옥내형)</v>
          </cell>
          <cell r="D174" t="str">
            <v>개소</v>
          </cell>
        </row>
        <row r="175">
          <cell r="B175" t="str">
            <v>현장조작반기초(옥외형)</v>
          </cell>
          <cell r="C175" t="str">
            <v>(1600X800X800)</v>
          </cell>
          <cell r="D175" t="str">
            <v>개소</v>
          </cell>
        </row>
        <row r="176">
          <cell r="B176" t="str">
            <v>현장조작반기초(F-P)</v>
          </cell>
          <cell r="C176" t="str">
            <v>-</v>
          </cell>
          <cell r="D176" t="str">
            <v>개소</v>
          </cell>
        </row>
        <row r="177">
          <cell r="B177" t="str">
            <v>보안등기초</v>
          </cell>
          <cell r="C177" t="str">
            <v>-</v>
          </cell>
          <cell r="D177" t="str">
            <v>개소</v>
          </cell>
        </row>
        <row r="178">
          <cell r="B178" t="str">
            <v>배관지지대</v>
          </cell>
          <cell r="C178" t="str">
            <v>-</v>
          </cell>
          <cell r="D178" t="str">
            <v>개소</v>
          </cell>
        </row>
        <row r="179">
          <cell r="B179" t="str">
            <v>판넬지지대(화천처리장)</v>
          </cell>
          <cell r="C179" t="str">
            <v>변전실</v>
          </cell>
          <cell r="D179" t="str">
            <v>식</v>
          </cell>
        </row>
        <row r="180">
          <cell r="B180" t="str">
            <v>판넬지지대(화천처리장)</v>
          </cell>
          <cell r="C180" t="str">
            <v>전기실</v>
          </cell>
          <cell r="D180" t="str">
            <v>식</v>
          </cell>
        </row>
        <row r="181">
          <cell r="B181" t="str">
            <v>판넬지지대(하리1오수)</v>
          </cell>
          <cell r="C181" t="str">
            <v>-</v>
          </cell>
          <cell r="D181" t="str">
            <v>식</v>
          </cell>
        </row>
        <row r="182">
          <cell r="B182" t="str">
            <v>TV 분배기함</v>
          </cell>
          <cell r="C182" t="str">
            <v>-</v>
          </cell>
          <cell r="D182" t="str">
            <v>개</v>
          </cell>
        </row>
        <row r="183">
          <cell r="B183" t="str">
            <v>TV ANT</v>
          </cell>
          <cell r="C183" t="str">
            <v>-</v>
          </cell>
          <cell r="D183" t="str">
            <v>개소</v>
          </cell>
        </row>
        <row r="184">
          <cell r="B184" t="str">
            <v>수동발신기함</v>
          </cell>
          <cell r="C184" t="str">
            <v>-</v>
          </cell>
          <cell r="D184" t="str">
            <v>SET</v>
          </cell>
        </row>
        <row r="185">
          <cell r="B185" t="str">
            <v>유압식백호우</v>
          </cell>
          <cell r="C185" t="str">
            <v>(1.0㎥)</v>
          </cell>
          <cell r="D185" t="str">
            <v>HR</v>
          </cell>
          <cell r="I185" t="str">
            <v>제86호표</v>
          </cell>
        </row>
        <row r="186">
          <cell r="B186" t="str">
            <v>기계터파기</v>
          </cell>
          <cell r="C186" t="str">
            <v>(기계80%+인력20%)</v>
          </cell>
          <cell r="D186" t="str">
            <v>㎥</v>
          </cell>
          <cell r="I186" t="str">
            <v>제87호표</v>
          </cell>
        </row>
        <row r="187">
          <cell r="B187" t="str">
            <v>기계되메우기</v>
          </cell>
          <cell r="C187" t="str">
            <v>(기계80%+인력20%)</v>
          </cell>
          <cell r="D187" t="str">
            <v>㎥</v>
          </cell>
          <cell r="I187" t="str">
            <v>제88호표</v>
          </cell>
        </row>
        <row r="188">
          <cell r="B188" t="str">
            <v>기계잔토처리</v>
          </cell>
          <cell r="C188" t="str">
            <v>(기계80%+인력20%)</v>
          </cell>
          <cell r="D188" t="str">
            <v>㎥</v>
          </cell>
          <cell r="I188" t="str">
            <v>제89호표</v>
          </cell>
        </row>
        <row r="189">
          <cell r="B189" t="str">
            <v>아스팔트포장및절단</v>
          </cell>
          <cell r="C189" t="str">
            <v>(W:600)</v>
          </cell>
          <cell r="D189" t="str">
            <v>M</v>
          </cell>
        </row>
      </sheetData>
      <sheetData sheetId="12">
        <row r="2">
          <cell r="B2">
            <v>0</v>
          </cell>
          <cell r="F2" t="str">
            <v>노 무 비</v>
          </cell>
          <cell r="H2" t="str">
            <v>재 료 비</v>
          </cell>
          <cell r="J2" t="str">
            <v>경   비</v>
          </cell>
          <cell r="K2" t="str">
            <v>합   계</v>
          </cell>
          <cell r="L2">
            <v>0</v>
          </cell>
        </row>
        <row r="3">
          <cell r="A3">
            <v>1</v>
          </cell>
          <cell r="B3" t="str">
            <v>600V비닐절연전선(옥내)</v>
          </cell>
          <cell r="C3" t="str">
            <v>HIV(1.5SQ)</v>
          </cell>
          <cell r="D3" t="str">
            <v>M</v>
          </cell>
          <cell r="F3">
            <v>1351</v>
          </cell>
          <cell r="H3">
            <v>189</v>
          </cell>
          <cell r="J3">
            <v>0</v>
          </cell>
          <cell r="K3">
            <v>1540</v>
          </cell>
          <cell r="L3" t="str">
            <v>600V비닐절연전선(옥내), HIV(1.5SQ)</v>
          </cell>
        </row>
        <row r="4">
          <cell r="A4" t="str">
            <v>명      칭</v>
          </cell>
          <cell r="B4" t="str">
            <v>규    격</v>
          </cell>
          <cell r="C4" t="str">
            <v>수량</v>
          </cell>
          <cell r="D4" t="str">
            <v>단위</v>
          </cell>
          <cell r="E4" t="str">
            <v>노   무   비</v>
          </cell>
          <cell r="G4" t="str">
            <v>재   료   비</v>
          </cell>
          <cell r="I4" t="str">
            <v>경      비</v>
          </cell>
          <cell r="K4" t="str">
            <v>비 고</v>
          </cell>
        </row>
        <row r="5">
          <cell r="E5" t="str">
            <v>단    가</v>
          </cell>
          <cell r="F5" t="str">
            <v>금    액</v>
          </cell>
          <cell r="G5" t="str">
            <v>단    가</v>
          </cell>
          <cell r="H5" t="str">
            <v>금    액</v>
          </cell>
          <cell r="I5" t="str">
            <v>단    가</v>
          </cell>
          <cell r="J5" t="str">
            <v>금    액</v>
          </cell>
        </row>
        <row r="6">
          <cell r="A6" t="str">
            <v>600V비닐절연전선(옥내)</v>
          </cell>
          <cell r="B6" t="str">
            <v>HIV(1.5SQ)</v>
          </cell>
          <cell r="C6">
            <v>1.1000000000000001</v>
          </cell>
          <cell r="D6" t="str">
            <v>M</v>
          </cell>
          <cell r="G6">
            <v>134</v>
          </cell>
          <cell r="H6">
            <v>147</v>
          </cell>
          <cell r="K6" t="str">
            <v>전기5-10적용</v>
          </cell>
          <cell r="L6" t="str">
            <v>600V비닐절연전선(옥내), HIV(1.5SQ), 공량1</v>
          </cell>
        </row>
        <row r="7">
          <cell r="B7" t="str">
            <v>내선전공</v>
          </cell>
          <cell r="C7">
            <v>0.01</v>
          </cell>
          <cell r="D7" t="str">
            <v>인</v>
          </cell>
          <cell r="E7">
            <v>135106</v>
          </cell>
          <cell r="F7">
            <v>1351</v>
          </cell>
          <cell r="G7" t="str">
            <v>-</v>
          </cell>
          <cell r="H7" t="str">
            <v/>
          </cell>
          <cell r="I7">
            <v>0</v>
          </cell>
          <cell r="J7">
            <v>0</v>
          </cell>
          <cell r="K7">
            <v>0</v>
          </cell>
          <cell r="L7" t="str">
            <v>600V비닐절연전선(옥내), HIV(1.5SQ), 공량1</v>
          </cell>
        </row>
        <row r="8">
          <cell r="B8" t="str">
            <v/>
          </cell>
          <cell r="C8" t="str">
            <v/>
          </cell>
          <cell r="D8" t="str">
            <v/>
          </cell>
          <cell r="E8" t="str">
            <v/>
          </cell>
          <cell r="F8" t="str">
            <v/>
          </cell>
          <cell r="G8" t="str">
            <v/>
          </cell>
          <cell r="H8" t="str">
            <v/>
          </cell>
          <cell r="I8" t="str">
            <v/>
          </cell>
          <cell r="J8" t="str">
            <v/>
          </cell>
          <cell r="K8" t="str">
            <v/>
          </cell>
          <cell r="L8" t="str">
            <v>600V비닐절연전선(옥내), HIV(1.5SQ), 공량2</v>
          </cell>
        </row>
        <row r="9">
          <cell r="B9" t="str">
            <v/>
          </cell>
          <cell r="C9" t="str">
            <v/>
          </cell>
          <cell r="D9" t="str">
            <v/>
          </cell>
          <cell r="E9" t="str">
            <v/>
          </cell>
          <cell r="F9" t="str">
            <v/>
          </cell>
          <cell r="G9" t="str">
            <v/>
          </cell>
          <cell r="H9" t="str">
            <v/>
          </cell>
          <cell r="I9" t="str">
            <v/>
          </cell>
          <cell r="J9" t="str">
            <v/>
          </cell>
          <cell r="K9" t="str">
            <v/>
          </cell>
          <cell r="L9" t="str">
            <v>600V비닐절연전선(옥내), HIV(1.5SQ), 공량3</v>
          </cell>
        </row>
        <row r="10">
          <cell r="B10" t="str">
            <v/>
          </cell>
          <cell r="C10" t="str">
            <v/>
          </cell>
          <cell r="D10" t="str">
            <v/>
          </cell>
          <cell r="E10" t="str">
            <v/>
          </cell>
          <cell r="F10" t="str">
            <v/>
          </cell>
          <cell r="G10" t="str">
            <v/>
          </cell>
          <cell r="H10" t="str">
            <v/>
          </cell>
          <cell r="I10" t="str">
            <v/>
          </cell>
          <cell r="J10" t="str">
            <v/>
          </cell>
          <cell r="K10" t="str">
            <v/>
          </cell>
          <cell r="L10" t="str">
            <v>600V비닐절연전선(옥내), HIV(1.5SQ), 공량4</v>
          </cell>
        </row>
        <row r="11">
          <cell r="A11" t="str">
            <v>-</v>
          </cell>
          <cell r="C11" t="str">
            <v>-</v>
          </cell>
          <cell r="D11" t="str">
            <v>-</v>
          </cell>
          <cell r="H11" t="str">
            <v/>
          </cell>
          <cell r="L11" t="str">
            <v>600V비닐절연전선(옥내), HIV(1.5SQ), 공량1</v>
          </cell>
        </row>
        <row r="12">
          <cell r="A12" t="str">
            <v>잡재료비(배관,배선자재비의2%)</v>
          </cell>
          <cell r="C12">
            <v>0.02</v>
          </cell>
          <cell r="D12" t="str">
            <v>식</v>
          </cell>
          <cell r="H12">
            <v>2</v>
          </cell>
          <cell r="L12" t="str">
            <v>600V비닐절연전선(옥내), HIV(1.5SQ), 공량1</v>
          </cell>
        </row>
        <row r="13">
          <cell r="A13" t="str">
            <v>공구손료(노무비의3%)</v>
          </cell>
          <cell r="C13">
            <v>0.03</v>
          </cell>
          <cell r="D13" t="str">
            <v>식</v>
          </cell>
          <cell r="H13">
            <v>40</v>
          </cell>
          <cell r="L13" t="str">
            <v>600V비닐절연전선(옥내), HIV(1.5SQ), 공량1</v>
          </cell>
        </row>
        <row r="15">
          <cell r="F15" t="str">
            <v>노 무 비</v>
          </cell>
          <cell r="H15" t="str">
            <v>재 료 비</v>
          </cell>
          <cell r="J15" t="str">
            <v>경   비</v>
          </cell>
          <cell r="K15" t="str">
            <v>합   계</v>
          </cell>
          <cell r="L15">
            <v>0</v>
          </cell>
        </row>
        <row r="16">
          <cell r="A16">
            <v>2</v>
          </cell>
          <cell r="B16" t="str">
            <v>600V비닐절연전선(옥내)</v>
          </cell>
          <cell r="C16" t="str">
            <v>HIV(2.5SQ)</v>
          </cell>
          <cell r="D16" t="str">
            <v>M</v>
          </cell>
          <cell r="F16">
            <v>1351</v>
          </cell>
          <cell r="H16">
            <v>293</v>
          </cell>
          <cell r="J16">
            <v>0</v>
          </cell>
          <cell r="K16">
            <v>1644</v>
          </cell>
          <cell r="L16" t="str">
            <v>600V비닐절연전선(옥내), HIV(2.5SQ)</v>
          </cell>
        </row>
        <row r="17">
          <cell r="A17" t="str">
            <v>명      칭</v>
          </cell>
          <cell r="B17" t="str">
            <v>규    격</v>
          </cell>
          <cell r="C17" t="str">
            <v>수량</v>
          </cell>
          <cell r="D17" t="str">
            <v>단위</v>
          </cell>
          <cell r="E17" t="str">
            <v>노   무   비</v>
          </cell>
          <cell r="G17" t="str">
            <v>재   료   비</v>
          </cell>
          <cell r="I17" t="str">
            <v>경      비</v>
          </cell>
          <cell r="K17" t="str">
            <v>비 고</v>
          </cell>
        </row>
        <row r="18">
          <cell r="E18" t="str">
            <v>단    가</v>
          </cell>
          <cell r="F18" t="str">
            <v>금    액</v>
          </cell>
          <cell r="G18" t="str">
            <v>단    가</v>
          </cell>
          <cell r="H18" t="str">
            <v>금    액</v>
          </cell>
          <cell r="I18" t="str">
            <v>단    가</v>
          </cell>
          <cell r="J18" t="str">
            <v>금    액</v>
          </cell>
        </row>
        <row r="19">
          <cell r="A19" t="str">
            <v>600V비닐절연전선(옥내)</v>
          </cell>
          <cell r="B19" t="str">
            <v>HIV(2.5SQ)</v>
          </cell>
          <cell r="C19">
            <v>1.1000000000000001</v>
          </cell>
          <cell r="D19" t="str">
            <v>M</v>
          </cell>
          <cell r="G19">
            <v>227</v>
          </cell>
          <cell r="H19">
            <v>249</v>
          </cell>
          <cell r="K19" t="str">
            <v>전기5-10적용</v>
          </cell>
          <cell r="L19" t="str">
            <v>600V비닐절연전선(옥내), HIV(2.5SQ), 공량1</v>
          </cell>
        </row>
        <row r="20">
          <cell r="B20" t="str">
            <v>내선전공</v>
          </cell>
          <cell r="C20">
            <v>0.01</v>
          </cell>
          <cell r="D20" t="str">
            <v>인</v>
          </cell>
          <cell r="E20">
            <v>135106</v>
          </cell>
          <cell r="F20">
            <v>1351</v>
          </cell>
          <cell r="G20" t="str">
            <v>-</v>
          </cell>
          <cell r="H20" t="str">
            <v/>
          </cell>
          <cell r="I20">
            <v>0</v>
          </cell>
          <cell r="J20">
            <v>0</v>
          </cell>
          <cell r="K20">
            <v>0</v>
          </cell>
          <cell r="L20" t="str">
            <v>600V비닐절연전선(옥내), HIV(2.5SQ), 공량1</v>
          </cell>
        </row>
        <row r="21">
          <cell r="B21" t="str">
            <v/>
          </cell>
          <cell r="C21" t="str">
            <v/>
          </cell>
          <cell r="D21" t="str">
            <v/>
          </cell>
          <cell r="E21" t="str">
            <v/>
          </cell>
          <cell r="F21" t="str">
            <v/>
          </cell>
          <cell r="G21" t="str">
            <v/>
          </cell>
          <cell r="H21" t="str">
            <v/>
          </cell>
          <cell r="I21" t="str">
            <v/>
          </cell>
          <cell r="J21" t="str">
            <v/>
          </cell>
          <cell r="K21" t="str">
            <v/>
          </cell>
          <cell r="L21" t="str">
            <v>600V비닐절연전선(옥내), HIV(2.5SQ), 공량2</v>
          </cell>
        </row>
        <row r="22">
          <cell r="B22" t="str">
            <v/>
          </cell>
          <cell r="C22" t="str">
            <v/>
          </cell>
          <cell r="D22" t="str">
            <v/>
          </cell>
          <cell r="E22" t="str">
            <v/>
          </cell>
          <cell r="F22" t="str">
            <v/>
          </cell>
          <cell r="G22" t="str">
            <v/>
          </cell>
          <cell r="H22" t="str">
            <v/>
          </cell>
          <cell r="I22" t="str">
            <v/>
          </cell>
          <cell r="J22" t="str">
            <v/>
          </cell>
          <cell r="K22" t="str">
            <v/>
          </cell>
          <cell r="L22" t="str">
            <v>600V비닐절연전선(옥내), HIV(2.5SQ), 공량3</v>
          </cell>
        </row>
        <row r="23">
          <cell r="B23" t="str">
            <v/>
          </cell>
          <cell r="C23" t="str">
            <v/>
          </cell>
          <cell r="D23" t="str">
            <v/>
          </cell>
          <cell r="E23" t="str">
            <v/>
          </cell>
          <cell r="F23" t="str">
            <v/>
          </cell>
          <cell r="G23" t="str">
            <v/>
          </cell>
          <cell r="H23" t="str">
            <v/>
          </cell>
          <cell r="I23" t="str">
            <v/>
          </cell>
          <cell r="J23" t="str">
            <v/>
          </cell>
          <cell r="K23" t="str">
            <v/>
          </cell>
          <cell r="L23" t="str">
            <v>600V비닐절연전선(옥내), HIV(2.5SQ), 공량4</v>
          </cell>
        </row>
        <row r="24">
          <cell r="A24" t="str">
            <v>-</v>
          </cell>
          <cell r="C24" t="str">
            <v>-</v>
          </cell>
          <cell r="D24" t="str">
            <v>-</v>
          </cell>
          <cell r="H24" t="str">
            <v/>
          </cell>
          <cell r="L24" t="str">
            <v>600V비닐절연전선(옥내), HIV(2.5SQ), 공량1</v>
          </cell>
        </row>
        <row r="25">
          <cell r="A25" t="str">
            <v>잡재료비(배관,배선자재비의2%)</v>
          </cell>
          <cell r="C25">
            <v>0.02</v>
          </cell>
          <cell r="D25" t="str">
            <v>식</v>
          </cell>
          <cell r="H25">
            <v>4</v>
          </cell>
          <cell r="L25" t="str">
            <v>600V비닐절연전선(옥내), HIV(2.5SQ), 공량1</v>
          </cell>
        </row>
        <row r="26">
          <cell r="A26" t="str">
            <v>공구손료(노무비의3%)</v>
          </cell>
          <cell r="C26">
            <v>0.03</v>
          </cell>
          <cell r="D26" t="str">
            <v>식</v>
          </cell>
          <cell r="H26">
            <v>40</v>
          </cell>
          <cell r="L26" t="str">
            <v>600V비닐절연전선(옥내), HIV(2.5SQ), 공량1</v>
          </cell>
        </row>
        <row r="28">
          <cell r="B28" t="str">
            <v>1호표</v>
          </cell>
          <cell r="F28" t="str">
            <v>노 무 비</v>
          </cell>
          <cell r="H28" t="str">
            <v>재 료 비</v>
          </cell>
          <cell r="J28" t="str">
            <v>경   비</v>
          </cell>
          <cell r="K28" t="str">
            <v>합   계</v>
          </cell>
          <cell r="L28" t="str">
            <v>1호표</v>
          </cell>
        </row>
        <row r="29">
          <cell r="A29">
            <v>3</v>
          </cell>
          <cell r="B29" t="str">
            <v>강제전선관(노출)</v>
          </cell>
          <cell r="C29" t="str">
            <v>28C</v>
          </cell>
          <cell r="D29" t="str">
            <v>M</v>
          </cell>
          <cell r="F29">
            <v>22697</v>
          </cell>
          <cell r="H29">
            <v>5135</v>
          </cell>
          <cell r="J29">
            <v>0</v>
          </cell>
          <cell r="K29">
            <v>27832</v>
          </cell>
          <cell r="L29" t="str">
            <v>강제전선관(노출), 28C</v>
          </cell>
        </row>
        <row r="30">
          <cell r="A30" t="str">
            <v>명      칭</v>
          </cell>
          <cell r="B30" t="str">
            <v>규    격</v>
          </cell>
          <cell r="C30" t="str">
            <v>수량</v>
          </cell>
          <cell r="D30" t="str">
            <v>단위</v>
          </cell>
          <cell r="E30" t="str">
            <v>노   무   비</v>
          </cell>
          <cell r="G30" t="str">
            <v>재   료   비</v>
          </cell>
          <cell r="I30" t="str">
            <v>경      비</v>
          </cell>
          <cell r="K30" t="str">
            <v>비 고</v>
          </cell>
        </row>
        <row r="31">
          <cell r="E31" t="str">
            <v>단    가</v>
          </cell>
          <cell r="F31" t="str">
            <v>금    액</v>
          </cell>
          <cell r="G31" t="str">
            <v>단    가</v>
          </cell>
          <cell r="H31" t="str">
            <v>금    액</v>
          </cell>
          <cell r="I31" t="str">
            <v>단    가</v>
          </cell>
          <cell r="J31" t="str">
            <v>금    액</v>
          </cell>
        </row>
        <row r="32">
          <cell r="A32" t="str">
            <v>강제전선관(노출)</v>
          </cell>
          <cell r="B32" t="str">
            <v>28C</v>
          </cell>
          <cell r="C32">
            <v>1.1000000000000001</v>
          </cell>
          <cell r="D32" t="str">
            <v>M</v>
          </cell>
          <cell r="G32">
            <v>3462</v>
          </cell>
          <cell r="H32">
            <v>3808</v>
          </cell>
          <cell r="K32" t="str">
            <v>전기5-1적용</v>
          </cell>
          <cell r="L32" t="str">
            <v>강제전선관(노출), 28C, 공량1</v>
          </cell>
        </row>
        <row r="33">
          <cell r="B33" t="str">
            <v>내선전공</v>
          </cell>
          <cell r="C33">
            <v>0.16800000000000001</v>
          </cell>
          <cell r="D33" t="str">
            <v>인</v>
          </cell>
          <cell r="E33">
            <v>135106</v>
          </cell>
          <cell r="F33">
            <v>22697</v>
          </cell>
          <cell r="G33" t="str">
            <v>-</v>
          </cell>
          <cell r="H33" t="str">
            <v/>
          </cell>
          <cell r="I33">
            <v>0</v>
          </cell>
          <cell r="J33">
            <v>0</v>
          </cell>
          <cell r="K33" t="str">
            <v>0.14*1.2(노출120%)</v>
          </cell>
          <cell r="L33" t="str">
            <v>강제전선관(노출), 28C, 공량1</v>
          </cell>
        </row>
        <row r="34">
          <cell r="B34" t="str">
            <v/>
          </cell>
          <cell r="C34" t="str">
            <v/>
          </cell>
          <cell r="D34" t="str">
            <v/>
          </cell>
          <cell r="E34" t="str">
            <v/>
          </cell>
          <cell r="F34" t="str">
            <v/>
          </cell>
          <cell r="G34" t="str">
            <v/>
          </cell>
          <cell r="H34" t="str">
            <v/>
          </cell>
          <cell r="I34" t="str">
            <v/>
          </cell>
          <cell r="J34" t="str">
            <v/>
          </cell>
          <cell r="K34" t="str">
            <v/>
          </cell>
          <cell r="L34" t="str">
            <v>강제전선관(노출), 28C, 공량2</v>
          </cell>
        </row>
        <row r="35">
          <cell r="B35" t="str">
            <v/>
          </cell>
          <cell r="C35" t="str">
            <v/>
          </cell>
          <cell r="D35" t="str">
            <v/>
          </cell>
          <cell r="E35" t="str">
            <v/>
          </cell>
          <cell r="F35" t="str">
            <v/>
          </cell>
          <cell r="G35" t="str">
            <v/>
          </cell>
          <cell r="H35" t="str">
            <v/>
          </cell>
          <cell r="I35" t="str">
            <v/>
          </cell>
          <cell r="J35" t="str">
            <v/>
          </cell>
          <cell r="K35" t="str">
            <v/>
          </cell>
          <cell r="L35" t="str">
            <v>강제전선관(노출), 28C, 공량3</v>
          </cell>
        </row>
        <row r="36">
          <cell r="B36" t="str">
            <v/>
          </cell>
          <cell r="C36" t="str">
            <v/>
          </cell>
          <cell r="D36" t="str">
            <v/>
          </cell>
          <cell r="E36" t="str">
            <v/>
          </cell>
          <cell r="F36" t="str">
            <v/>
          </cell>
          <cell r="G36" t="str">
            <v/>
          </cell>
          <cell r="H36" t="str">
            <v/>
          </cell>
          <cell r="I36" t="str">
            <v/>
          </cell>
          <cell r="J36" t="str">
            <v/>
          </cell>
          <cell r="K36" t="str">
            <v/>
          </cell>
          <cell r="L36" t="str">
            <v>강제전선관(노출), 28C, 공량4</v>
          </cell>
        </row>
        <row r="37">
          <cell r="A37" t="str">
            <v>전선관부속품비(배관자재비의15%)</v>
          </cell>
          <cell r="C37">
            <v>0.15</v>
          </cell>
          <cell r="D37" t="str">
            <v>식</v>
          </cell>
          <cell r="H37">
            <v>571</v>
          </cell>
          <cell r="L37" t="str">
            <v>강제전선관(노출), 28C, 공량1</v>
          </cell>
        </row>
        <row r="38">
          <cell r="A38" t="str">
            <v>잡재료비(배관,배선자재비의2%)</v>
          </cell>
          <cell r="C38">
            <v>0.02</v>
          </cell>
          <cell r="D38" t="str">
            <v>식</v>
          </cell>
          <cell r="H38">
            <v>76</v>
          </cell>
          <cell r="L38" t="str">
            <v>강제전선관(노출), 28C, 공량1</v>
          </cell>
        </row>
        <row r="39">
          <cell r="A39" t="str">
            <v>공구손료(노무비의3%)</v>
          </cell>
          <cell r="C39">
            <v>0.03</v>
          </cell>
          <cell r="D39" t="str">
            <v>식</v>
          </cell>
          <cell r="H39">
            <v>680</v>
          </cell>
          <cell r="L39" t="str">
            <v>강제전선관(노출), 28C, 공량1</v>
          </cell>
        </row>
        <row r="41">
          <cell r="B41" t="str">
            <v>2호표</v>
          </cell>
          <cell r="F41" t="str">
            <v>노 무 비</v>
          </cell>
          <cell r="H41" t="str">
            <v>재 료 비</v>
          </cell>
          <cell r="J41" t="str">
            <v>경   비</v>
          </cell>
          <cell r="K41" t="str">
            <v>합   계</v>
          </cell>
          <cell r="L41" t="str">
            <v>2호표</v>
          </cell>
        </row>
        <row r="42">
          <cell r="A42">
            <v>4</v>
          </cell>
          <cell r="B42" t="str">
            <v>강제전선관(노출)</v>
          </cell>
          <cell r="C42" t="str">
            <v>36C</v>
          </cell>
          <cell r="D42" t="str">
            <v>M</v>
          </cell>
          <cell r="F42">
            <v>32425</v>
          </cell>
          <cell r="H42">
            <v>6689</v>
          </cell>
          <cell r="J42">
            <v>0</v>
          </cell>
          <cell r="K42">
            <v>39114</v>
          </cell>
          <cell r="L42" t="str">
            <v>강제전선관(노출), 36C</v>
          </cell>
        </row>
        <row r="43">
          <cell r="A43" t="str">
            <v>명      칭</v>
          </cell>
          <cell r="B43" t="str">
            <v>규    격</v>
          </cell>
          <cell r="C43" t="str">
            <v>수량</v>
          </cell>
          <cell r="D43" t="str">
            <v>단위</v>
          </cell>
          <cell r="E43" t="str">
            <v>노   무   비</v>
          </cell>
          <cell r="G43" t="str">
            <v>재   료   비</v>
          </cell>
          <cell r="I43" t="str">
            <v>경      비</v>
          </cell>
          <cell r="K43" t="str">
            <v>비 고</v>
          </cell>
        </row>
        <row r="44">
          <cell r="E44" t="str">
            <v>단    가</v>
          </cell>
          <cell r="F44" t="str">
            <v>금    액</v>
          </cell>
          <cell r="G44" t="str">
            <v>단    가</v>
          </cell>
          <cell r="H44" t="str">
            <v>금    액</v>
          </cell>
          <cell r="I44" t="str">
            <v>단    가</v>
          </cell>
          <cell r="J44" t="str">
            <v>금    액</v>
          </cell>
        </row>
        <row r="45">
          <cell r="A45" t="str">
            <v>강제전선관(노출)</v>
          </cell>
          <cell r="B45" t="str">
            <v>36C</v>
          </cell>
          <cell r="C45">
            <v>1.1000000000000001</v>
          </cell>
          <cell r="D45" t="str">
            <v>M</v>
          </cell>
          <cell r="G45">
            <v>4443</v>
          </cell>
          <cell r="H45">
            <v>4887</v>
          </cell>
          <cell r="K45" t="str">
            <v>전기5-1적용</v>
          </cell>
          <cell r="L45" t="str">
            <v>강제전선관(노출), 36C, 공량1</v>
          </cell>
        </row>
        <row r="46">
          <cell r="B46" t="str">
            <v>내선전공</v>
          </cell>
          <cell r="C46">
            <v>0.24</v>
          </cell>
          <cell r="D46" t="str">
            <v>인</v>
          </cell>
          <cell r="E46">
            <v>135106</v>
          </cell>
          <cell r="F46">
            <v>32425</v>
          </cell>
          <cell r="G46" t="str">
            <v>-</v>
          </cell>
          <cell r="H46" t="str">
            <v/>
          </cell>
          <cell r="I46">
            <v>0</v>
          </cell>
          <cell r="J46">
            <v>0</v>
          </cell>
          <cell r="K46" t="str">
            <v>0.2*1.2(노출120%)</v>
          </cell>
          <cell r="L46" t="str">
            <v>강제전선관(노출), 36C, 공량1</v>
          </cell>
        </row>
        <row r="47">
          <cell r="B47" t="str">
            <v/>
          </cell>
          <cell r="C47" t="str">
            <v/>
          </cell>
          <cell r="D47" t="str">
            <v/>
          </cell>
          <cell r="E47" t="str">
            <v/>
          </cell>
          <cell r="F47" t="str">
            <v/>
          </cell>
          <cell r="G47" t="str">
            <v/>
          </cell>
          <cell r="H47" t="str">
            <v/>
          </cell>
          <cell r="I47" t="str">
            <v/>
          </cell>
          <cell r="J47" t="str">
            <v/>
          </cell>
          <cell r="K47" t="str">
            <v/>
          </cell>
          <cell r="L47" t="str">
            <v>강제전선관(노출), 36C, 공량2</v>
          </cell>
        </row>
        <row r="48">
          <cell r="B48" t="str">
            <v/>
          </cell>
          <cell r="C48" t="str">
            <v/>
          </cell>
          <cell r="D48" t="str">
            <v/>
          </cell>
          <cell r="E48" t="str">
            <v/>
          </cell>
          <cell r="F48" t="str">
            <v/>
          </cell>
          <cell r="G48" t="str">
            <v/>
          </cell>
          <cell r="H48" t="str">
            <v/>
          </cell>
          <cell r="I48" t="str">
            <v/>
          </cell>
          <cell r="J48" t="str">
            <v/>
          </cell>
          <cell r="K48" t="str">
            <v/>
          </cell>
          <cell r="L48" t="str">
            <v>강제전선관(노출), 36C, 공량3</v>
          </cell>
        </row>
        <row r="49">
          <cell r="B49" t="str">
            <v/>
          </cell>
          <cell r="C49" t="str">
            <v/>
          </cell>
          <cell r="D49" t="str">
            <v/>
          </cell>
          <cell r="E49" t="str">
            <v/>
          </cell>
          <cell r="F49" t="str">
            <v/>
          </cell>
          <cell r="G49" t="str">
            <v/>
          </cell>
          <cell r="H49" t="str">
            <v/>
          </cell>
          <cell r="I49" t="str">
            <v/>
          </cell>
          <cell r="J49" t="str">
            <v/>
          </cell>
          <cell r="K49" t="str">
            <v/>
          </cell>
          <cell r="L49" t="str">
            <v>강제전선관(노출), 36C, 공량4</v>
          </cell>
        </row>
        <row r="50">
          <cell r="A50" t="str">
            <v>전선관부속품비(배관자재비의15%)</v>
          </cell>
          <cell r="C50">
            <v>0.15</v>
          </cell>
          <cell r="D50" t="str">
            <v>식</v>
          </cell>
          <cell r="H50">
            <v>733</v>
          </cell>
          <cell r="L50" t="str">
            <v>강제전선관(노출), 36C, 공량1</v>
          </cell>
        </row>
        <row r="51">
          <cell r="A51" t="str">
            <v>잡재료비(배관,배선자재비의2%)</v>
          </cell>
          <cell r="C51">
            <v>0.02</v>
          </cell>
          <cell r="D51" t="str">
            <v>식</v>
          </cell>
          <cell r="H51">
            <v>97</v>
          </cell>
          <cell r="L51" t="str">
            <v>강제전선관(노출), 36C, 공량1</v>
          </cell>
        </row>
        <row r="52">
          <cell r="A52" t="str">
            <v>공구손료(노무비의3%)</v>
          </cell>
          <cell r="C52">
            <v>0.03</v>
          </cell>
          <cell r="D52" t="str">
            <v>식</v>
          </cell>
          <cell r="H52">
            <v>972</v>
          </cell>
          <cell r="L52" t="str">
            <v>강제전선관(노출), 36C, 공량1</v>
          </cell>
        </row>
        <row r="54">
          <cell r="B54" t="str">
            <v>3호표</v>
          </cell>
          <cell r="F54" t="str">
            <v>노 무 비</v>
          </cell>
          <cell r="H54" t="str">
            <v>재 료 비</v>
          </cell>
          <cell r="J54" t="str">
            <v>경   비</v>
          </cell>
          <cell r="K54" t="str">
            <v>합   계</v>
          </cell>
          <cell r="L54" t="str">
            <v>3호표</v>
          </cell>
        </row>
        <row r="55">
          <cell r="A55">
            <v>5</v>
          </cell>
          <cell r="B55" t="str">
            <v>강제전선관(노출)</v>
          </cell>
          <cell r="C55" t="str">
            <v>42C</v>
          </cell>
          <cell r="D55" t="str">
            <v>M</v>
          </cell>
          <cell r="F55">
            <v>40531</v>
          </cell>
          <cell r="H55">
            <v>7728</v>
          </cell>
          <cell r="J55">
            <v>0</v>
          </cell>
          <cell r="K55">
            <v>48259</v>
          </cell>
          <cell r="L55" t="str">
            <v>강제전선관(노출), 42C</v>
          </cell>
        </row>
        <row r="56">
          <cell r="A56" t="str">
            <v>명      칭</v>
          </cell>
          <cell r="B56" t="str">
            <v>규    격</v>
          </cell>
          <cell r="C56" t="str">
            <v>수량</v>
          </cell>
          <cell r="D56" t="str">
            <v>단위</v>
          </cell>
          <cell r="E56" t="str">
            <v>노   무   비</v>
          </cell>
          <cell r="G56" t="str">
            <v>재   료   비</v>
          </cell>
          <cell r="I56" t="str">
            <v>경      비</v>
          </cell>
          <cell r="K56" t="str">
            <v>비 고</v>
          </cell>
        </row>
        <row r="57">
          <cell r="E57" t="str">
            <v>단    가</v>
          </cell>
          <cell r="F57" t="str">
            <v>금    액</v>
          </cell>
          <cell r="G57" t="str">
            <v>단    가</v>
          </cell>
          <cell r="H57" t="str">
            <v>금    액</v>
          </cell>
          <cell r="I57" t="str">
            <v>단    가</v>
          </cell>
          <cell r="J57" t="str">
            <v>금    액</v>
          </cell>
        </row>
        <row r="58">
          <cell r="A58" t="str">
            <v>강제전선관(노출)</v>
          </cell>
          <cell r="B58" t="str">
            <v>42C</v>
          </cell>
          <cell r="C58">
            <v>1.1000000000000001</v>
          </cell>
          <cell r="D58" t="str">
            <v>M</v>
          </cell>
          <cell r="G58">
            <v>5061</v>
          </cell>
          <cell r="H58">
            <v>5567</v>
          </cell>
          <cell r="K58" t="str">
            <v>전기5-1적용</v>
          </cell>
          <cell r="L58" t="str">
            <v>강제전선관(노출), 42C, 공량1</v>
          </cell>
        </row>
        <row r="59">
          <cell r="B59" t="str">
            <v>내선전공</v>
          </cell>
          <cell r="C59">
            <v>0.3</v>
          </cell>
          <cell r="D59" t="str">
            <v>인</v>
          </cell>
          <cell r="E59">
            <v>135106</v>
          </cell>
          <cell r="F59">
            <v>40531</v>
          </cell>
          <cell r="G59" t="str">
            <v>-</v>
          </cell>
          <cell r="H59" t="str">
            <v/>
          </cell>
          <cell r="I59">
            <v>0</v>
          </cell>
          <cell r="J59">
            <v>0</v>
          </cell>
          <cell r="K59" t="str">
            <v>0.25*1.2(노출120%)</v>
          </cell>
          <cell r="L59" t="str">
            <v>강제전선관(노출), 42C, 공량1</v>
          </cell>
        </row>
        <row r="60">
          <cell r="B60" t="str">
            <v/>
          </cell>
          <cell r="C60" t="str">
            <v/>
          </cell>
          <cell r="D60" t="str">
            <v/>
          </cell>
          <cell r="E60" t="str">
            <v/>
          </cell>
          <cell r="F60" t="str">
            <v/>
          </cell>
          <cell r="G60" t="str">
            <v/>
          </cell>
          <cell r="H60" t="str">
            <v/>
          </cell>
          <cell r="I60" t="str">
            <v/>
          </cell>
          <cell r="J60" t="str">
            <v/>
          </cell>
          <cell r="K60" t="str">
            <v/>
          </cell>
          <cell r="L60" t="str">
            <v>강제전선관(노출), 42C, 공량2</v>
          </cell>
        </row>
        <row r="61">
          <cell r="B61" t="str">
            <v/>
          </cell>
          <cell r="C61" t="str">
            <v/>
          </cell>
          <cell r="D61" t="str">
            <v/>
          </cell>
          <cell r="E61" t="str">
            <v/>
          </cell>
          <cell r="F61" t="str">
            <v/>
          </cell>
          <cell r="G61" t="str">
            <v/>
          </cell>
          <cell r="H61" t="str">
            <v/>
          </cell>
          <cell r="I61" t="str">
            <v/>
          </cell>
          <cell r="J61" t="str">
            <v/>
          </cell>
          <cell r="K61" t="str">
            <v/>
          </cell>
          <cell r="L61" t="str">
            <v>강제전선관(노출), 42C, 공량3</v>
          </cell>
        </row>
        <row r="62">
          <cell r="B62" t="str">
            <v/>
          </cell>
          <cell r="C62" t="str">
            <v/>
          </cell>
          <cell r="D62" t="str">
            <v/>
          </cell>
          <cell r="E62" t="str">
            <v/>
          </cell>
          <cell r="F62" t="str">
            <v/>
          </cell>
          <cell r="G62" t="str">
            <v/>
          </cell>
          <cell r="H62" t="str">
            <v/>
          </cell>
          <cell r="I62" t="str">
            <v/>
          </cell>
          <cell r="J62" t="str">
            <v/>
          </cell>
          <cell r="K62" t="str">
            <v/>
          </cell>
          <cell r="L62" t="str">
            <v>강제전선관(노출), 42C, 공량4</v>
          </cell>
        </row>
        <row r="63">
          <cell r="A63" t="str">
            <v>전선관부속품비(배관자재비의15%)</v>
          </cell>
          <cell r="C63">
            <v>0.15</v>
          </cell>
          <cell r="D63" t="str">
            <v>식</v>
          </cell>
          <cell r="H63">
            <v>835</v>
          </cell>
          <cell r="L63" t="str">
            <v>강제전선관(노출), 42C, 공량1</v>
          </cell>
        </row>
        <row r="64">
          <cell r="A64" t="str">
            <v>잡재료비(배관,배선자재비의2%)</v>
          </cell>
          <cell r="C64">
            <v>0.02</v>
          </cell>
          <cell r="D64" t="str">
            <v>식</v>
          </cell>
          <cell r="H64">
            <v>111</v>
          </cell>
          <cell r="L64" t="str">
            <v>강제전선관(노출), 42C, 공량1</v>
          </cell>
        </row>
        <row r="65">
          <cell r="A65" t="str">
            <v>공구손료(노무비의3%)</v>
          </cell>
          <cell r="C65">
            <v>0.03</v>
          </cell>
          <cell r="D65" t="str">
            <v>식</v>
          </cell>
          <cell r="H65">
            <v>1215</v>
          </cell>
          <cell r="L65" t="str">
            <v>강제전선관(노출), 42C, 공량1</v>
          </cell>
        </row>
        <row r="67">
          <cell r="B67" t="str">
            <v>4호표</v>
          </cell>
          <cell r="F67" t="str">
            <v>노 무 비</v>
          </cell>
          <cell r="H67" t="str">
            <v>재 료 비</v>
          </cell>
          <cell r="J67" t="str">
            <v>경   비</v>
          </cell>
          <cell r="K67" t="str">
            <v>합   계</v>
          </cell>
          <cell r="L67" t="str">
            <v>4호표</v>
          </cell>
        </row>
        <row r="68">
          <cell r="A68">
            <v>6</v>
          </cell>
          <cell r="B68" t="str">
            <v>강제전선관(노출)</v>
          </cell>
          <cell r="C68" t="str">
            <v>54C</v>
          </cell>
          <cell r="D68" t="str">
            <v>M</v>
          </cell>
          <cell r="F68">
            <v>55123</v>
          </cell>
          <cell r="H68">
            <v>10892</v>
          </cell>
          <cell r="J68">
            <v>0</v>
          </cell>
          <cell r="K68">
            <v>66015</v>
          </cell>
          <cell r="L68" t="str">
            <v>강제전선관(노출), 54C</v>
          </cell>
        </row>
        <row r="69">
          <cell r="A69" t="str">
            <v>명      칭</v>
          </cell>
          <cell r="B69" t="str">
            <v>규    격</v>
          </cell>
          <cell r="C69" t="str">
            <v>수량</v>
          </cell>
          <cell r="D69" t="str">
            <v>단위</v>
          </cell>
          <cell r="E69" t="str">
            <v>노   무   비</v>
          </cell>
          <cell r="G69" t="str">
            <v>재   료   비</v>
          </cell>
          <cell r="I69" t="str">
            <v>경      비</v>
          </cell>
          <cell r="K69" t="str">
            <v>비 고</v>
          </cell>
        </row>
        <row r="70">
          <cell r="E70" t="str">
            <v>단    가</v>
          </cell>
          <cell r="F70" t="str">
            <v>금    액</v>
          </cell>
          <cell r="G70" t="str">
            <v>단    가</v>
          </cell>
          <cell r="H70" t="str">
            <v>금    액</v>
          </cell>
          <cell r="I70" t="str">
            <v>단    가</v>
          </cell>
          <cell r="J70" t="str">
            <v>금    액</v>
          </cell>
        </row>
        <row r="71">
          <cell r="A71" t="str">
            <v>강제전선관(노출)</v>
          </cell>
          <cell r="B71" t="str">
            <v>54C</v>
          </cell>
          <cell r="C71">
            <v>1.1000000000000001</v>
          </cell>
          <cell r="D71" t="str">
            <v>M</v>
          </cell>
          <cell r="G71">
            <v>7180</v>
          </cell>
          <cell r="H71">
            <v>7898</v>
          </cell>
          <cell r="K71" t="str">
            <v>전기5-1적용</v>
          </cell>
          <cell r="L71" t="str">
            <v>강제전선관(노출), 54C, 공량1</v>
          </cell>
        </row>
        <row r="72">
          <cell r="B72" t="str">
            <v>내선전공</v>
          </cell>
          <cell r="C72">
            <v>0.40800000000000003</v>
          </cell>
          <cell r="D72" t="str">
            <v>인</v>
          </cell>
          <cell r="E72">
            <v>135106</v>
          </cell>
          <cell r="F72">
            <v>55123</v>
          </cell>
          <cell r="G72" t="str">
            <v>-</v>
          </cell>
          <cell r="H72" t="str">
            <v/>
          </cell>
          <cell r="I72">
            <v>0</v>
          </cell>
          <cell r="J72">
            <v>0</v>
          </cell>
          <cell r="K72" t="str">
            <v>0.34*1.2(노출120%)</v>
          </cell>
          <cell r="L72" t="str">
            <v>강제전선관(노출), 54C, 공량1</v>
          </cell>
        </row>
        <row r="73">
          <cell r="B73" t="str">
            <v/>
          </cell>
          <cell r="C73" t="str">
            <v/>
          </cell>
          <cell r="D73" t="str">
            <v/>
          </cell>
          <cell r="E73" t="str">
            <v/>
          </cell>
          <cell r="F73" t="str">
            <v/>
          </cell>
          <cell r="G73" t="str">
            <v/>
          </cell>
          <cell r="H73" t="str">
            <v/>
          </cell>
          <cell r="I73" t="str">
            <v/>
          </cell>
          <cell r="J73" t="str">
            <v/>
          </cell>
          <cell r="K73" t="str">
            <v/>
          </cell>
          <cell r="L73" t="str">
            <v>강제전선관(노출), 54C, 공량2</v>
          </cell>
        </row>
        <row r="74">
          <cell r="B74" t="str">
            <v/>
          </cell>
          <cell r="C74" t="str">
            <v/>
          </cell>
          <cell r="D74" t="str">
            <v/>
          </cell>
          <cell r="E74" t="str">
            <v/>
          </cell>
          <cell r="F74" t="str">
            <v/>
          </cell>
          <cell r="G74" t="str">
            <v/>
          </cell>
          <cell r="H74" t="str">
            <v/>
          </cell>
          <cell r="I74" t="str">
            <v/>
          </cell>
          <cell r="J74" t="str">
            <v/>
          </cell>
          <cell r="K74" t="str">
            <v/>
          </cell>
          <cell r="L74" t="str">
            <v>강제전선관(노출), 54C, 공량3</v>
          </cell>
        </row>
        <row r="75">
          <cell r="B75" t="str">
            <v/>
          </cell>
          <cell r="C75" t="str">
            <v/>
          </cell>
          <cell r="D75" t="str">
            <v/>
          </cell>
          <cell r="E75" t="str">
            <v/>
          </cell>
          <cell r="F75" t="str">
            <v/>
          </cell>
          <cell r="G75" t="str">
            <v/>
          </cell>
          <cell r="H75" t="str">
            <v/>
          </cell>
          <cell r="I75" t="str">
            <v/>
          </cell>
          <cell r="J75" t="str">
            <v/>
          </cell>
          <cell r="K75" t="str">
            <v/>
          </cell>
          <cell r="L75" t="str">
            <v>강제전선관(노출), 54C, 공량4</v>
          </cell>
        </row>
        <row r="76">
          <cell r="A76" t="str">
            <v>전선관부속품비(배관자재비의15%)</v>
          </cell>
          <cell r="C76">
            <v>0.15</v>
          </cell>
          <cell r="D76" t="str">
            <v>식</v>
          </cell>
          <cell r="H76">
            <v>1184</v>
          </cell>
          <cell r="L76" t="str">
            <v>강제전선관(노출), 54C, 공량1</v>
          </cell>
        </row>
        <row r="77">
          <cell r="A77" t="str">
            <v>잡재료비(배관,배선자재비의2%)</v>
          </cell>
          <cell r="C77">
            <v>0.02</v>
          </cell>
          <cell r="D77" t="str">
            <v>식</v>
          </cell>
          <cell r="H77">
            <v>157</v>
          </cell>
          <cell r="L77" t="str">
            <v>강제전선관(노출), 54C, 공량1</v>
          </cell>
        </row>
        <row r="78">
          <cell r="A78" t="str">
            <v>공구손료(노무비의3%)</v>
          </cell>
          <cell r="C78">
            <v>0.03</v>
          </cell>
          <cell r="D78" t="str">
            <v>식</v>
          </cell>
          <cell r="H78">
            <v>1653</v>
          </cell>
          <cell r="L78" t="str">
            <v>강제전선관(노출), 54C, 공량1</v>
          </cell>
        </row>
        <row r="80">
          <cell r="B80" t="str">
            <v>5호표</v>
          </cell>
          <cell r="F80" t="str">
            <v>노 무 비</v>
          </cell>
          <cell r="H80" t="str">
            <v>재 료 비</v>
          </cell>
          <cell r="J80" t="str">
            <v>경   비</v>
          </cell>
          <cell r="K80" t="str">
            <v>합   계</v>
          </cell>
          <cell r="L80" t="str">
            <v>5호표</v>
          </cell>
        </row>
        <row r="81">
          <cell r="A81">
            <v>7</v>
          </cell>
          <cell r="B81" t="str">
            <v>강제전선관(노출)</v>
          </cell>
          <cell r="C81" t="str">
            <v>70C</v>
          </cell>
          <cell r="D81" t="str">
            <v>M</v>
          </cell>
          <cell r="F81">
            <v>71335</v>
          </cell>
          <cell r="H81">
            <v>13883</v>
          </cell>
          <cell r="J81">
            <v>0</v>
          </cell>
          <cell r="K81">
            <v>85218</v>
          </cell>
          <cell r="L81" t="str">
            <v>강제전선관(노출), 70C</v>
          </cell>
        </row>
        <row r="82">
          <cell r="A82" t="str">
            <v>명      칭</v>
          </cell>
          <cell r="B82" t="str">
            <v>규    격</v>
          </cell>
          <cell r="C82" t="str">
            <v>수량</v>
          </cell>
          <cell r="D82" t="str">
            <v>단위</v>
          </cell>
          <cell r="E82" t="str">
            <v>노   무   비</v>
          </cell>
          <cell r="G82" t="str">
            <v>재   료   비</v>
          </cell>
          <cell r="I82" t="str">
            <v>경      비</v>
          </cell>
          <cell r="K82" t="str">
            <v>비 고</v>
          </cell>
        </row>
        <row r="83">
          <cell r="E83" t="str">
            <v>단    가</v>
          </cell>
          <cell r="F83" t="str">
            <v>금    액</v>
          </cell>
          <cell r="G83" t="str">
            <v>단    가</v>
          </cell>
          <cell r="H83" t="str">
            <v>금    액</v>
          </cell>
          <cell r="I83" t="str">
            <v>단    가</v>
          </cell>
          <cell r="J83" t="str">
            <v>금    액</v>
          </cell>
        </row>
        <row r="84">
          <cell r="A84" t="str">
            <v>강제전선관(노출)</v>
          </cell>
          <cell r="B84" t="str">
            <v>70C</v>
          </cell>
          <cell r="C84">
            <v>1.1000000000000001</v>
          </cell>
          <cell r="D84" t="str">
            <v>M</v>
          </cell>
          <cell r="G84">
            <v>9126</v>
          </cell>
          <cell r="H84">
            <v>10038</v>
          </cell>
          <cell r="K84" t="str">
            <v>전기5-1적용</v>
          </cell>
          <cell r="L84" t="str">
            <v>강제전선관(노출), 70C, 공량1</v>
          </cell>
        </row>
        <row r="85">
          <cell r="B85" t="str">
            <v>내선전공</v>
          </cell>
          <cell r="C85">
            <v>0.52800000000000002</v>
          </cell>
          <cell r="D85" t="str">
            <v>인</v>
          </cell>
          <cell r="E85">
            <v>135106</v>
          </cell>
          <cell r="F85">
            <v>71335</v>
          </cell>
          <cell r="G85" t="str">
            <v>-</v>
          </cell>
          <cell r="H85" t="str">
            <v/>
          </cell>
          <cell r="I85">
            <v>0</v>
          </cell>
          <cell r="J85">
            <v>0</v>
          </cell>
          <cell r="K85" t="str">
            <v>0.44*1.2(노출120%)</v>
          </cell>
          <cell r="L85" t="str">
            <v>강제전선관(노출), 70C, 공량1</v>
          </cell>
        </row>
        <row r="86">
          <cell r="B86" t="str">
            <v/>
          </cell>
          <cell r="C86" t="str">
            <v/>
          </cell>
          <cell r="D86" t="str">
            <v/>
          </cell>
          <cell r="E86" t="str">
            <v/>
          </cell>
          <cell r="F86" t="str">
            <v/>
          </cell>
          <cell r="G86" t="str">
            <v/>
          </cell>
          <cell r="H86" t="str">
            <v/>
          </cell>
          <cell r="I86" t="str">
            <v/>
          </cell>
          <cell r="J86" t="str">
            <v/>
          </cell>
          <cell r="K86" t="str">
            <v/>
          </cell>
          <cell r="L86" t="str">
            <v>강제전선관(노출), 70C, 공량2</v>
          </cell>
        </row>
        <row r="87">
          <cell r="B87" t="str">
            <v/>
          </cell>
          <cell r="C87" t="str">
            <v/>
          </cell>
          <cell r="D87" t="str">
            <v/>
          </cell>
          <cell r="E87" t="str">
            <v/>
          </cell>
          <cell r="F87" t="str">
            <v/>
          </cell>
          <cell r="G87" t="str">
            <v/>
          </cell>
          <cell r="H87" t="str">
            <v/>
          </cell>
          <cell r="I87" t="str">
            <v/>
          </cell>
          <cell r="J87" t="str">
            <v/>
          </cell>
          <cell r="K87" t="str">
            <v/>
          </cell>
          <cell r="L87" t="str">
            <v>강제전선관(노출), 70C, 공량3</v>
          </cell>
        </row>
        <row r="88">
          <cell r="B88" t="str">
            <v/>
          </cell>
          <cell r="C88" t="str">
            <v/>
          </cell>
          <cell r="D88" t="str">
            <v/>
          </cell>
          <cell r="E88" t="str">
            <v/>
          </cell>
          <cell r="F88" t="str">
            <v/>
          </cell>
          <cell r="G88" t="str">
            <v/>
          </cell>
          <cell r="H88" t="str">
            <v/>
          </cell>
          <cell r="I88" t="str">
            <v/>
          </cell>
          <cell r="J88" t="str">
            <v/>
          </cell>
          <cell r="K88" t="str">
            <v/>
          </cell>
          <cell r="L88" t="str">
            <v>강제전선관(노출), 70C, 공량4</v>
          </cell>
        </row>
        <row r="89">
          <cell r="A89" t="str">
            <v>전선관부속품비(배관자재비의15%)</v>
          </cell>
          <cell r="C89">
            <v>0.15</v>
          </cell>
          <cell r="D89" t="str">
            <v>식</v>
          </cell>
          <cell r="H89">
            <v>1505</v>
          </cell>
          <cell r="L89" t="str">
            <v>강제전선관(노출), 70C, 공량1</v>
          </cell>
        </row>
        <row r="90">
          <cell r="A90" t="str">
            <v>잡재료비(배관,배선자재비의2%)</v>
          </cell>
          <cell r="C90">
            <v>0.02</v>
          </cell>
          <cell r="D90" t="str">
            <v>식</v>
          </cell>
          <cell r="H90">
            <v>200</v>
          </cell>
          <cell r="L90" t="str">
            <v>강제전선관(노출), 70C, 공량1</v>
          </cell>
        </row>
        <row r="91">
          <cell r="A91" t="str">
            <v>공구손료(노무비의3%)</v>
          </cell>
          <cell r="C91">
            <v>0.03</v>
          </cell>
          <cell r="D91" t="str">
            <v>식</v>
          </cell>
          <cell r="H91">
            <v>2140</v>
          </cell>
          <cell r="L91" t="str">
            <v>강제전선관(노출), 70C, 공량1</v>
          </cell>
        </row>
        <row r="93">
          <cell r="B93" t="str">
            <v>6호표</v>
          </cell>
          <cell r="F93" t="str">
            <v>노 무 비</v>
          </cell>
          <cell r="H93" t="str">
            <v>재 료 비</v>
          </cell>
          <cell r="J93" t="str">
            <v>경   비</v>
          </cell>
          <cell r="K93" t="str">
            <v>합   계</v>
          </cell>
          <cell r="L93" t="str">
            <v>6호표</v>
          </cell>
        </row>
        <row r="94">
          <cell r="A94">
            <v>8</v>
          </cell>
          <cell r="B94" t="str">
            <v>강제전선관(노출)</v>
          </cell>
          <cell r="C94" t="str">
            <v>82C</v>
          </cell>
          <cell r="D94" t="str">
            <v>M</v>
          </cell>
          <cell r="F94">
            <v>87548</v>
          </cell>
          <cell r="H94">
            <v>16046</v>
          </cell>
          <cell r="J94">
            <v>0</v>
          </cell>
          <cell r="K94">
            <v>103594</v>
          </cell>
          <cell r="L94" t="str">
            <v>강제전선관(노출), 82C</v>
          </cell>
        </row>
        <row r="95">
          <cell r="A95" t="str">
            <v>명      칭</v>
          </cell>
          <cell r="B95" t="str">
            <v>규    격</v>
          </cell>
          <cell r="C95" t="str">
            <v>수량</v>
          </cell>
          <cell r="D95" t="str">
            <v>단위</v>
          </cell>
          <cell r="E95" t="str">
            <v>노   무   비</v>
          </cell>
          <cell r="G95" t="str">
            <v>재   료   비</v>
          </cell>
          <cell r="I95" t="str">
            <v>경      비</v>
          </cell>
          <cell r="K95" t="str">
            <v>비 고</v>
          </cell>
        </row>
        <row r="96">
          <cell r="E96" t="str">
            <v>단    가</v>
          </cell>
          <cell r="F96" t="str">
            <v>금    액</v>
          </cell>
          <cell r="G96" t="str">
            <v>단    가</v>
          </cell>
          <cell r="H96" t="str">
            <v>금    액</v>
          </cell>
          <cell r="I96" t="str">
            <v>단    가</v>
          </cell>
          <cell r="J96" t="str">
            <v>금    액</v>
          </cell>
        </row>
        <row r="97">
          <cell r="A97" t="str">
            <v>강제전선관(노출)</v>
          </cell>
          <cell r="B97" t="str">
            <v>82C</v>
          </cell>
          <cell r="C97">
            <v>1.1000000000000001</v>
          </cell>
          <cell r="D97" t="str">
            <v>M</v>
          </cell>
          <cell r="G97">
            <v>10429</v>
          </cell>
          <cell r="H97">
            <v>11471</v>
          </cell>
          <cell r="K97" t="str">
            <v>전기5-1적용</v>
          </cell>
          <cell r="L97" t="str">
            <v>강제전선관(노출), 82C, 공량1</v>
          </cell>
        </row>
        <row r="98">
          <cell r="B98" t="str">
            <v>내선전공</v>
          </cell>
          <cell r="C98">
            <v>0.64800000000000002</v>
          </cell>
          <cell r="D98" t="str">
            <v>인</v>
          </cell>
          <cell r="E98">
            <v>135106</v>
          </cell>
          <cell r="F98">
            <v>87548</v>
          </cell>
          <cell r="G98" t="str">
            <v>-</v>
          </cell>
          <cell r="H98" t="str">
            <v/>
          </cell>
          <cell r="I98">
            <v>0</v>
          </cell>
          <cell r="J98">
            <v>0</v>
          </cell>
          <cell r="K98" t="str">
            <v>0.54*1.2(노출120%)</v>
          </cell>
          <cell r="L98" t="str">
            <v>강제전선관(노출), 82C, 공량1</v>
          </cell>
        </row>
        <row r="99">
          <cell r="B99" t="str">
            <v/>
          </cell>
          <cell r="C99" t="str">
            <v/>
          </cell>
          <cell r="D99" t="str">
            <v/>
          </cell>
          <cell r="E99" t="str">
            <v/>
          </cell>
          <cell r="F99" t="str">
            <v/>
          </cell>
          <cell r="G99" t="str">
            <v/>
          </cell>
          <cell r="H99" t="str">
            <v/>
          </cell>
          <cell r="I99" t="str">
            <v/>
          </cell>
          <cell r="J99" t="str">
            <v/>
          </cell>
          <cell r="K99" t="str">
            <v/>
          </cell>
          <cell r="L99" t="str">
            <v>강제전선관(노출), 82C, 공량2</v>
          </cell>
        </row>
        <row r="100">
          <cell r="B100" t="str">
            <v/>
          </cell>
          <cell r="C100" t="str">
            <v/>
          </cell>
          <cell r="D100" t="str">
            <v/>
          </cell>
          <cell r="E100" t="str">
            <v/>
          </cell>
          <cell r="F100" t="str">
            <v/>
          </cell>
          <cell r="G100" t="str">
            <v/>
          </cell>
          <cell r="H100" t="str">
            <v/>
          </cell>
          <cell r="I100" t="str">
            <v/>
          </cell>
          <cell r="J100" t="str">
            <v/>
          </cell>
          <cell r="K100" t="str">
            <v/>
          </cell>
          <cell r="L100" t="str">
            <v>강제전선관(노출), 82C, 공량3</v>
          </cell>
        </row>
        <row r="101">
          <cell r="B101" t="str">
            <v/>
          </cell>
          <cell r="C101" t="str">
            <v/>
          </cell>
          <cell r="D101" t="str">
            <v/>
          </cell>
          <cell r="E101" t="str">
            <v/>
          </cell>
          <cell r="F101" t="str">
            <v/>
          </cell>
          <cell r="G101" t="str">
            <v/>
          </cell>
          <cell r="H101" t="str">
            <v/>
          </cell>
          <cell r="I101" t="str">
            <v/>
          </cell>
          <cell r="J101" t="str">
            <v/>
          </cell>
          <cell r="K101" t="str">
            <v/>
          </cell>
          <cell r="L101" t="str">
            <v>강제전선관(노출), 82C, 공량4</v>
          </cell>
        </row>
        <row r="102">
          <cell r="A102" t="str">
            <v>전선관부속품비(배관자재비의15%)</v>
          </cell>
          <cell r="C102">
            <v>0.15</v>
          </cell>
          <cell r="D102" t="str">
            <v>식</v>
          </cell>
          <cell r="H102">
            <v>1720</v>
          </cell>
          <cell r="L102" t="str">
            <v>강제전선관(노출), 82C, 공량1</v>
          </cell>
        </row>
        <row r="103">
          <cell r="A103" t="str">
            <v>잡재료비(배관,배선자재비의2%)</v>
          </cell>
          <cell r="C103">
            <v>0.02</v>
          </cell>
          <cell r="D103" t="str">
            <v>식</v>
          </cell>
          <cell r="H103">
            <v>229</v>
          </cell>
          <cell r="L103" t="str">
            <v>강제전선관(노출), 82C, 공량1</v>
          </cell>
        </row>
        <row r="104">
          <cell r="A104" t="str">
            <v>공구손료(노무비의3%)</v>
          </cell>
          <cell r="C104">
            <v>0.03</v>
          </cell>
          <cell r="D104" t="str">
            <v>식</v>
          </cell>
          <cell r="H104">
            <v>2626</v>
          </cell>
          <cell r="L104" t="str">
            <v>강제전선관(노출), 82C, 공량1</v>
          </cell>
        </row>
        <row r="106">
          <cell r="F106" t="str">
            <v>노 무 비</v>
          </cell>
          <cell r="H106" t="str">
            <v>재 료 비</v>
          </cell>
          <cell r="J106" t="str">
            <v>경   비</v>
          </cell>
          <cell r="K106" t="str">
            <v>합   계</v>
          </cell>
          <cell r="L106">
            <v>0</v>
          </cell>
        </row>
        <row r="107">
          <cell r="A107">
            <v>9</v>
          </cell>
          <cell r="B107" t="str">
            <v>국선단자함</v>
          </cell>
          <cell r="C107" t="str">
            <v>10P/20P</v>
          </cell>
          <cell r="D107" t="str">
            <v>면</v>
          </cell>
          <cell r="F107">
            <v>85314</v>
          </cell>
          <cell r="H107">
            <v>63559</v>
          </cell>
          <cell r="J107">
            <v>0</v>
          </cell>
          <cell r="K107">
            <v>148873</v>
          </cell>
          <cell r="L107" t="str">
            <v>국선단자함, 10P/20P</v>
          </cell>
        </row>
        <row r="108">
          <cell r="A108" t="str">
            <v>명      칭</v>
          </cell>
          <cell r="B108" t="str">
            <v>규    격</v>
          </cell>
          <cell r="C108" t="str">
            <v>수량</v>
          </cell>
          <cell r="D108" t="str">
            <v>단위</v>
          </cell>
          <cell r="E108" t="str">
            <v>노   무   비</v>
          </cell>
          <cell r="G108" t="str">
            <v>재   료   비</v>
          </cell>
          <cell r="I108" t="str">
            <v>경      비</v>
          </cell>
          <cell r="K108" t="str">
            <v>비 고</v>
          </cell>
        </row>
        <row r="109">
          <cell r="E109" t="str">
            <v>단    가</v>
          </cell>
          <cell r="F109" t="str">
            <v>금    액</v>
          </cell>
          <cell r="G109" t="str">
            <v>단    가</v>
          </cell>
          <cell r="H109" t="str">
            <v>금    액</v>
          </cell>
          <cell r="I109" t="str">
            <v>단    가</v>
          </cell>
          <cell r="J109" t="str">
            <v>금    액</v>
          </cell>
        </row>
        <row r="110">
          <cell r="A110" t="str">
            <v>국선단자함</v>
          </cell>
          <cell r="B110" t="str">
            <v>10P/20P</v>
          </cell>
          <cell r="C110">
            <v>1</v>
          </cell>
          <cell r="D110" t="str">
            <v>면</v>
          </cell>
          <cell r="G110">
            <v>61000</v>
          </cell>
          <cell r="H110">
            <v>61000</v>
          </cell>
          <cell r="K110" t="str">
            <v>통신3-4-4적용</v>
          </cell>
          <cell r="L110" t="str">
            <v>국선단자함, 10P/20P, 공량1</v>
          </cell>
        </row>
        <row r="111">
          <cell r="B111" t="str">
            <v>통신케이블공</v>
          </cell>
          <cell r="C111">
            <v>0.34</v>
          </cell>
          <cell r="D111" t="str">
            <v>인</v>
          </cell>
          <cell r="E111">
            <v>210204</v>
          </cell>
          <cell r="F111">
            <v>71469</v>
          </cell>
          <cell r="G111" t="str">
            <v>-</v>
          </cell>
          <cell r="H111" t="str">
            <v/>
          </cell>
          <cell r="I111">
            <v>0</v>
          </cell>
          <cell r="J111">
            <v>0</v>
          </cell>
          <cell r="K111">
            <v>0</v>
          </cell>
          <cell r="L111" t="str">
            <v>국선단자함, 10P/20P, 공량1</v>
          </cell>
        </row>
        <row r="112">
          <cell r="B112" t="str">
            <v>보통인부</v>
          </cell>
          <cell r="C112">
            <v>0.17</v>
          </cell>
          <cell r="D112" t="str">
            <v>인</v>
          </cell>
          <cell r="E112">
            <v>81443</v>
          </cell>
          <cell r="F112">
            <v>13845</v>
          </cell>
          <cell r="G112" t="str">
            <v>-</v>
          </cell>
          <cell r="H112" t="str">
            <v/>
          </cell>
          <cell r="I112">
            <v>0</v>
          </cell>
          <cell r="J112">
            <v>0</v>
          </cell>
          <cell r="K112">
            <v>0</v>
          </cell>
          <cell r="L112" t="str">
            <v>국선단자함, 10P/20P, 공량2</v>
          </cell>
        </row>
        <row r="113">
          <cell r="B113" t="str">
            <v/>
          </cell>
          <cell r="C113" t="str">
            <v/>
          </cell>
          <cell r="D113" t="str">
            <v/>
          </cell>
          <cell r="E113" t="str">
            <v/>
          </cell>
          <cell r="F113" t="str">
            <v/>
          </cell>
          <cell r="G113" t="str">
            <v/>
          </cell>
          <cell r="H113" t="str">
            <v/>
          </cell>
          <cell r="I113" t="str">
            <v/>
          </cell>
          <cell r="J113" t="str">
            <v/>
          </cell>
          <cell r="K113" t="str">
            <v/>
          </cell>
          <cell r="L113" t="str">
            <v>국선단자함, 10P/20P, 공량3</v>
          </cell>
        </row>
        <row r="114">
          <cell r="B114" t="str">
            <v/>
          </cell>
          <cell r="C114" t="str">
            <v/>
          </cell>
          <cell r="D114" t="str">
            <v/>
          </cell>
          <cell r="E114" t="str">
            <v/>
          </cell>
          <cell r="F114" t="str">
            <v/>
          </cell>
          <cell r="G114" t="str">
            <v/>
          </cell>
          <cell r="H114" t="str">
            <v/>
          </cell>
          <cell r="I114" t="str">
            <v/>
          </cell>
          <cell r="J114" t="str">
            <v/>
          </cell>
          <cell r="K114" t="str">
            <v/>
          </cell>
          <cell r="L114" t="str">
            <v>국선단자함, 10P/20P, 공량4</v>
          </cell>
        </row>
        <row r="115">
          <cell r="A115" t="str">
            <v>-</v>
          </cell>
          <cell r="C115" t="str">
            <v>-</v>
          </cell>
          <cell r="D115" t="str">
            <v>-</v>
          </cell>
          <cell r="H115" t="str">
            <v/>
          </cell>
          <cell r="L115" t="str">
            <v>국선단자함, 10P/20P, 공량1</v>
          </cell>
        </row>
        <row r="116">
          <cell r="A116" t="str">
            <v>-</v>
          </cell>
          <cell r="C116" t="str">
            <v>-</v>
          </cell>
          <cell r="D116" t="str">
            <v>-</v>
          </cell>
          <cell r="H116" t="str">
            <v/>
          </cell>
          <cell r="L116" t="str">
            <v>국선단자함, 10P/20P, 공량1</v>
          </cell>
        </row>
        <row r="117">
          <cell r="A117" t="str">
            <v>공구손료(노무비의3%)</v>
          </cell>
          <cell r="C117">
            <v>0.03</v>
          </cell>
          <cell r="D117" t="str">
            <v>식</v>
          </cell>
          <cell r="H117">
            <v>2559</v>
          </cell>
          <cell r="L117" t="str">
            <v>국선단자함, 10P/20P, 공량1</v>
          </cell>
        </row>
        <row r="119">
          <cell r="F119" t="str">
            <v>노 무 비</v>
          </cell>
          <cell r="H119" t="str">
            <v>재 료 비</v>
          </cell>
          <cell r="J119" t="str">
            <v>경   비</v>
          </cell>
          <cell r="K119" t="str">
            <v>합   계</v>
          </cell>
          <cell r="L119">
            <v>0</v>
          </cell>
        </row>
        <row r="120">
          <cell r="A120">
            <v>10</v>
          </cell>
          <cell r="B120" t="str">
            <v>국선단자함</v>
          </cell>
          <cell r="C120" t="str">
            <v>50P/100P</v>
          </cell>
          <cell r="D120" t="str">
            <v>면</v>
          </cell>
          <cell r="F120">
            <v>173281</v>
          </cell>
          <cell r="H120">
            <v>225198</v>
          </cell>
          <cell r="J120">
            <v>0</v>
          </cell>
          <cell r="K120">
            <v>398479</v>
          </cell>
          <cell r="L120" t="str">
            <v>국선단자함, 50P/100P</v>
          </cell>
        </row>
        <row r="121">
          <cell r="A121" t="str">
            <v>명      칭</v>
          </cell>
          <cell r="B121" t="str">
            <v>규    격</v>
          </cell>
          <cell r="C121" t="str">
            <v>수량</v>
          </cell>
          <cell r="D121" t="str">
            <v>단위</v>
          </cell>
          <cell r="E121" t="str">
            <v>노   무   비</v>
          </cell>
          <cell r="G121" t="str">
            <v>재   료   비</v>
          </cell>
          <cell r="I121" t="str">
            <v>경      비</v>
          </cell>
          <cell r="K121" t="str">
            <v>비 고</v>
          </cell>
        </row>
        <row r="122">
          <cell r="E122" t="str">
            <v>단    가</v>
          </cell>
          <cell r="F122" t="str">
            <v>금    액</v>
          </cell>
          <cell r="G122" t="str">
            <v>단    가</v>
          </cell>
          <cell r="H122" t="str">
            <v>금    액</v>
          </cell>
          <cell r="I122" t="str">
            <v>단    가</v>
          </cell>
          <cell r="J122" t="str">
            <v>금    액</v>
          </cell>
        </row>
        <row r="123">
          <cell r="A123" t="str">
            <v>국선단자함</v>
          </cell>
          <cell r="B123" t="str">
            <v>50P/100P</v>
          </cell>
          <cell r="C123">
            <v>1</v>
          </cell>
          <cell r="D123" t="str">
            <v>면</v>
          </cell>
          <cell r="G123">
            <v>220000</v>
          </cell>
          <cell r="H123">
            <v>220000</v>
          </cell>
          <cell r="K123" t="str">
            <v>통신3-4-4적용</v>
          </cell>
          <cell r="L123" t="str">
            <v>국선단자함, 50P/100P, 공량1</v>
          </cell>
        </row>
        <row r="124">
          <cell r="B124" t="str">
            <v>통신케이블공</v>
          </cell>
          <cell r="C124">
            <v>0.65</v>
          </cell>
          <cell r="D124" t="str">
            <v>인</v>
          </cell>
          <cell r="E124">
            <v>210204</v>
          </cell>
          <cell r="F124">
            <v>136632</v>
          </cell>
          <cell r="G124" t="str">
            <v>-</v>
          </cell>
          <cell r="H124" t="str">
            <v/>
          </cell>
          <cell r="I124">
            <v>0</v>
          </cell>
          <cell r="J124">
            <v>0</v>
          </cell>
          <cell r="K124">
            <v>0</v>
          </cell>
          <cell r="L124" t="str">
            <v>국선단자함, 50P/100P, 공량1</v>
          </cell>
        </row>
        <row r="125">
          <cell r="B125" t="str">
            <v>보통인부</v>
          </cell>
          <cell r="C125">
            <v>0.45</v>
          </cell>
          <cell r="D125" t="str">
            <v>인</v>
          </cell>
          <cell r="E125">
            <v>81443</v>
          </cell>
          <cell r="F125">
            <v>36649</v>
          </cell>
          <cell r="G125" t="str">
            <v>-</v>
          </cell>
          <cell r="H125" t="str">
            <v/>
          </cell>
          <cell r="I125">
            <v>0</v>
          </cell>
          <cell r="J125">
            <v>0</v>
          </cell>
          <cell r="K125">
            <v>0</v>
          </cell>
          <cell r="L125" t="str">
            <v>국선단자함, 50P/100P, 공량2</v>
          </cell>
        </row>
        <row r="126">
          <cell r="B126" t="str">
            <v/>
          </cell>
          <cell r="C126" t="str">
            <v/>
          </cell>
          <cell r="D126" t="str">
            <v/>
          </cell>
          <cell r="E126" t="str">
            <v/>
          </cell>
          <cell r="F126" t="str">
            <v/>
          </cell>
          <cell r="G126" t="str">
            <v/>
          </cell>
          <cell r="H126" t="str">
            <v/>
          </cell>
          <cell r="I126" t="str">
            <v/>
          </cell>
          <cell r="J126" t="str">
            <v/>
          </cell>
          <cell r="K126" t="str">
            <v/>
          </cell>
          <cell r="L126" t="str">
            <v>국선단자함, 50P/100P, 공량3</v>
          </cell>
        </row>
        <row r="127">
          <cell r="B127" t="str">
            <v/>
          </cell>
          <cell r="C127" t="str">
            <v/>
          </cell>
          <cell r="D127" t="str">
            <v/>
          </cell>
          <cell r="E127" t="str">
            <v/>
          </cell>
          <cell r="F127" t="str">
            <v/>
          </cell>
          <cell r="G127" t="str">
            <v/>
          </cell>
          <cell r="H127" t="str">
            <v/>
          </cell>
          <cell r="I127" t="str">
            <v/>
          </cell>
          <cell r="J127" t="str">
            <v/>
          </cell>
          <cell r="K127" t="str">
            <v/>
          </cell>
          <cell r="L127" t="str">
            <v>국선단자함, 50P/100P, 공량4</v>
          </cell>
        </row>
        <row r="128">
          <cell r="A128" t="str">
            <v>-</v>
          </cell>
          <cell r="C128" t="str">
            <v>-</v>
          </cell>
          <cell r="D128" t="str">
            <v>-</v>
          </cell>
          <cell r="H128" t="str">
            <v/>
          </cell>
          <cell r="L128" t="str">
            <v>국선단자함, 50P/100P, 공량1</v>
          </cell>
        </row>
        <row r="129">
          <cell r="A129" t="str">
            <v>-</v>
          </cell>
          <cell r="C129" t="str">
            <v>-</v>
          </cell>
          <cell r="D129" t="str">
            <v>-</v>
          </cell>
          <cell r="H129" t="str">
            <v/>
          </cell>
          <cell r="L129" t="str">
            <v>국선단자함, 50P/100P, 공량1</v>
          </cell>
        </row>
        <row r="130">
          <cell r="A130" t="str">
            <v>공구손료(노무비의3%)</v>
          </cell>
          <cell r="C130">
            <v>0.03</v>
          </cell>
          <cell r="D130" t="str">
            <v>식</v>
          </cell>
          <cell r="H130">
            <v>5198</v>
          </cell>
          <cell r="L130" t="str">
            <v>국선단자함, 50P/100P, 공량1</v>
          </cell>
        </row>
        <row r="132">
          <cell r="F132" t="str">
            <v>노 무 비</v>
          </cell>
          <cell r="H132" t="str">
            <v>재 료 비</v>
          </cell>
          <cell r="J132" t="str">
            <v>경   비</v>
          </cell>
          <cell r="K132" t="str">
            <v>합   계</v>
          </cell>
          <cell r="L132">
            <v>0</v>
          </cell>
        </row>
        <row r="133">
          <cell r="A133">
            <v>11</v>
          </cell>
          <cell r="B133" t="str">
            <v>내화전선 F-FR-3</v>
          </cell>
          <cell r="C133" t="str">
            <v>1.5SQ/2C</v>
          </cell>
          <cell r="D133" t="str">
            <v>M</v>
          </cell>
          <cell r="F133">
            <v>2293</v>
          </cell>
          <cell r="H133">
            <v>1675</v>
          </cell>
          <cell r="J133">
            <v>0</v>
          </cell>
          <cell r="K133">
            <v>3968</v>
          </cell>
          <cell r="L133" t="str">
            <v>내화전선 F-FR-3, 1.5SQ/2C</v>
          </cell>
        </row>
        <row r="134">
          <cell r="A134" t="str">
            <v>명      칭</v>
          </cell>
          <cell r="B134" t="str">
            <v>규    격</v>
          </cell>
          <cell r="C134" t="str">
            <v>수량</v>
          </cell>
          <cell r="D134" t="str">
            <v>단위</v>
          </cell>
          <cell r="E134" t="str">
            <v>노   무   비</v>
          </cell>
          <cell r="G134" t="str">
            <v>재   료   비</v>
          </cell>
          <cell r="I134" t="str">
            <v>경      비</v>
          </cell>
          <cell r="K134" t="str">
            <v>비 고</v>
          </cell>
        </row>
        <row r="135">
          <cell r="E135" t="str">
            <v>단    가</v>
          </cell>
          <cell r="F135" t="str">
            <v>금    액</v>
          </cell>
          <cell r="G135" t="str">
            <v>단    가</v>
          </cell>
          <cell r="H135" t="str">
            <v>금    액</v>
          </cell>
          <cell r="I135" t="str">
            <v>단    가</v>
          </cell>
          <cell r="J135" t="str">
            <v>금    액</v>
          </cell>
        </row>
        <row r="136">
          <cell r="A136" t="str">
            <v>내화전선 F-FR-3</v>
          </cell>
          <cell r="B136" t="str">
            <v>1.5SQ/2C</v>
          </cell>
          <cell r="C136">
            <v>1.1000000000000001</v>
          </cell>
          <cell r="D136" t="str">
            <v>M</v>
          </cell>
          <cell r="G136">
            <v>1433</v>
          </cell>
          <cell r="H136">
            <v>1576</v>
          </cell>
          <cell r="K136" t="str">
            <v>전기5-13적용</v>
          </cell>
          <cell r="L136" t="str">
            <v>내화전선 F-FR-3, 1.5SQ/2C, 공량1</v>
          </cell>
        </row>
        <row r="137">
          <cell r="B137" t="str">
            <v>저압케이블전공</v>
          </cell>
          <cell r="C137">
            <v>1.4E-2</v>
          </cell>
          <cell r="D137" t="str">
            <v>인</v>
          </cell>
          <cell r="E137">
            <v>163808</v>
          </cell>
          <cell r="F137">
            <v>2293</v>
          </cell>
          <cell r="G137" t="str">
            <v>-</v>
          </cell>
          <cell r="H137" t="str">
            <v/>
          </cell>
          <cell r="I137">
            <v>0</v>
          </cell>
          <cell r="J137">
            <v>0</v>
          </cell>
          <cell r="K137">
            <v>0</v>
          </cell>
          <cell r="L137" t="str">
            <v>내화전선 F-FR-3, 1.5SQ/2C, 공량1</v>
          </cell>
        </row>
        <row r="138">
          <cell r="B138" t="str">
            <v/>
          </cell>
          <cell r="C138" t="str">
            <v/>
          </cell>
          <cell r="D138" t="str">
            <v/>
          </cell>
          <cell r="E138" t="str">
            <v/>
          </cell>
          <cell r="F138" t="str">
            <v/>
          </cell>
          <cell r="G138" t="str">
            <v/>
          </cell>
          <cell r="H138" t="str">
            <v/>
          </cell>
          <cell r="I138" t="str">
            <v/>
          </cell>
          <cell r="J138" t="str">
            <v/>
          </cell>
          <cell r="K138" t="str">
            <v/>
          </cell>
          <cell r="L138" t="str">
            <v>내화전선 F-FR-3, 1.5SQ/2C, 공량2</v>
          </cell>
        </row>
        <row r="139">
          <cell r="B139" t="str">
            <v/>
          </cell>
          <cell r="C139" t="str">
            <v/>
          </cell>
          <cell r="D139" t="str">
            <v/>
          </cell>
          <cell r="E139" t="str">
            <v/>
          </cell>
          <cell r="F139" t="str">
            <v/>
          </cell>
          <cell r="G139" t="str">
            <v/>
          </cell>
          <cell r="H139" t="str">
            <v/>
          </cell>
          <cell r="I139" t="str">
            <v/>
          </cell>
          <cell r="J139" t="str">
            <v/>
          </cell>
          <cell r="K139" t="str">
            <v/>
          </cell>
          <cell r="L139" t="str">
            <v>내화전선 F-FR-3, 1.5SQ/2C, 공량3</v>
          </cell>
        </row>
        <row r="140">
          <cell r="B140" t="str">
            <v/>
          </cell>
          <cell r="C140" t="str">
            <v/>
          </cell>
          <cell r="D140" t="str">
            <v/>
          </cell>
          <cell r="E140" t="str">
            <v/>
          </cell>
          <cell r="F140" t="str">
            <v/>
          </cell>
          <cell r="G140" t="str">
            <v/>
          </cell>
          <cell r="H140" t="str">
            <v/>
          </cell>
          <cell r="I140" t="str">
            <v/>
          </cell>
          <cell r="J140" t="str">
            <v/>
          </cell>
          <cell r="K140" t="str">
            <v/>
          </cell>
          <cell r="L140" t="str">
            <v>내화전선 F-FR-3, 1.5SQ/2C, 공량4</v>
          </cell>
        </row>
        <row r="141">
          <cell r="A141" t="str">
            <v>-</v>
          </cell>
          <cell r="C141" t="str">
            <v>-</v>
          </cell>
          <cell r="D141" t="str">
            <v>-</v>
          </cell>
          <cell r="H141" t="str">
            <v/>
          </cell>
          <cell r="L141" t="str">
            <v>내화전선 F-FR-3, 1.5SQ/2C, 공량1</v>
          </cell>
        </row>
        <row r="142">
          <cell r="A142" t="str">
            <v>잡재료비(배관,배선자재비의2%)</v>
          </cell>
          <cell r="C142">
            <v>0.02</v>
          </cell>
          <cell r="D142" t="str">
            <v>식</v>
          </cell>
          <cell r="H142">
            <v>31</v>
          </cell>
          <cell r="L142" t="str">
            <v>내화전선 F-FR-3, 1.5SQ/2C, 공량1</v>
          </cell>
        </row>
        <row r="143">
          <cell r="A143" t="str">
            <v>공구손료(노무비의3%)</v>
          </cell>
          <cell r="C143">
            <v>0.03</v>
          </cell>
          <cell r="D143" t="str">
            <v>식</v>
          </cell>
          <cell r="H143">
            <v>68</v>
          </cell>
          <cell r="L143" t="str">
            <v>내화전선 F-FR-3, 1.5SQ/2C, 공량1</v>
          </cell>
        </row>
        <row r="145">
          <cell r="F145" t="str">
            <v>노 무 비</v>
          </cell>
          <cell r="H145" t="str">
            <v>재 료 비</v>
          </cell>
          <cell r="J145" t="str">
            <v>경   비</v>
          </cell>
          <cell r="K145" t="str">
            <v>합   계</v>
          </cell>
          <cell r="L145">
            <v>0</v>
          </cell>
        </row>
        <row r="146">
          <cell r="A146">
            <v>12</v>
          </cell>
          <cell r="B146" t="str">
            <v>누설동축케이블(옥내)</v>
          </cell>
          <cell r="C146" t="str">
            <v>RADIAX CABLE</v>
          </cell>
          <cell r="D146" t="str">
            <v>M</v>
          </cell>
          <cell r="F146">
            <v>3783</v>
          </cell>
          <cell r="H146">
            <v>16178</v>
          </cell>
          <cell r="J146">
            <v>0</v>
          </cell>
          <cell r="K146">
            <v>19961</v>
          </cell>
          <cell r="L146" t="str">
            <v>누설동축케이블(옥내), RADIAX CABLE</v>
          </cell>
        </row>
        <row r="147">
          <cell r="A147" t="str">
            <v>명      칭</v>
          </cell>
          <cell r="B147" t="str">
            <v>규    격</v>
          </cell>
          <cell r="C147" t="str">
            <v>수량</v>
          </cell>
          <cell r="D147" t="str">
            <v>단위</v>
          </cell>
          <cell r="E147" t="str">
            <v>노   무   비</v>
          </cell>
          <cell r="G147" t="str">
            <v>재   료   비</v>
          </cell>
          <cell r="I147" t="str">
            <v>경      비</v>
          </cell>
          <cell r="K147" t="str">
            <v>비 고</v>
          </cell>
        </row>
        <row r="148">
          <cell r="E148" t="str">
            <v>단    가</v>
          </cell>
          <cell r="F148" t="str">
            <v>금    액</v>
          </cell>
          <cell r="G148" t="str">
            <v>단    가</v>
          </cell>
          <cell r="H148" t="str">
            <v>금    액</v>
          </cell>
          <cell r="I148" t="str">
            <v>단    가</v>
          </cell>
          <cell r="J148" t="str">
            <v>금    액</v>
          </cell>
        </row>
        <row r="149">
          <cell r="A149" t="str">
            <v>누설동축케이블(옥내)</v>
          </cell>
          <cell r="B149" t="str">
            <v>RADIAX CABLE</v>
          </cell>
          <cell r="C149">
            <v>1.05</v>
          </cell>
          <cell r="D149" t="str">
            <v>M</v>
          </cell>
          <cell r="G149">
            <v>15000</v>
          </cell>
          <cell r="H149">
            <v>15750</v>
          </cell>
          <cell r="K149" t="str">
            <v>통5-3-1적용</v>
          </cell>
          <cell r="L149" t="str">
            <v>누설동축케이블(옥내), RADIAX CABLE, 공량1</v>
          </cell>
        </row>
        <row r="150">
          <cell r="B150" t="str">
            <v>통신케이블공</v>
          </cell>
          <cell r="C150">
            <v>1.7999999999999999E-2</v>
          </cell>
          <cell r="D150" t="str">
            <v>인</v>
          </cell>
          <cell r="E150">
            <v>210204</v>
          </cell>
          <cell r="F150">
            <v>3783</v>
          </cell>
          <cell r="G150" t="str">
            <v>-</v>
          </cell>
          <cell r="H150" t="str">
            <v/>
          </cell>
          <cell r="I150">
            <v>0</v>
          </cell>
          <cell r="J150">
            <v>0</v>
          </cell>
          <cell r="K150">
            <v>0</v>
          </cell>
          <cell r="L150" t="str">
            <v>누설동축케이블(옥내), RADIAX CABLE, 공량1</v>
          </cell>
        </row>
        <row r="151">
          <cell r="B151" t="str">
            <v/>
          </cell>
          <cell r="C151" t="str">
            <v/>
          </cell>
          <cell r="D151" t="str">
            <v/>
          </cell>
          <cell r="E151" t="str">
            <v/>
          </cell>
          <cell r="F151" t="str">
            <v/>
          </cell>
          <cell r="G151" t="str">
            <v/>
          </cell>
          <cell r="H151" t="str">
            <v/>
          </cell>
          <cell r="I151" t="str">
            <v/>
          </cell>
          <cell r="J151" t="str">
            <v/>
          </cell>
          <cell r="K151" t="str">
            <v/>
          </cell>
          <cell r="L151" t="str">
            <v>누설동축케이블(옥내), RADIAX CABLE, 공량2</v>
          </cell>
        </row>
        <row r="152">
          <cell r="B152" t="str">
            <v/>
          </cell>
          <cell r="C152" t="str">
            <v/>
          </cell>
          <cell r="D152" t="str">
            <v/>
          </cell>
          <cell r="E152" t="str">
            <v/>
          </cell>
          <cell r="F152" t="str">
            <v/>
          </cell>
          <cell r="G152" t="str">
            <v/>
          </cell>
          <cell r="H152" t="str">
            <v/>
          </cell>
          <cell r="I152" t="str">
            <v/>
          </cell>
          <cell r="J152" t="str">
            <v/>
          </cell>
          <cell r="K152" t="str">
            <v/>
          </cell>
          <cell r="L152" t="str">
            <v>누설동축케이블(옥내), RADIAX CABLE, 공량3</v>
          </cell>
        </row>
        <row r="153">
          <cell r="B153" t="str">
            <v/>
          </cell>
          <cell r="C153" t="str">
            <v/>
          </cell>
          <cell r="D153" t="str">
            <v/>
          </cell>
          <cell r="E153" t="str">
            <v/>
          </cell>
          <cell r="F153" t="str">
            <v/>
          </cell>
          <cell r="G153" t="str">
            <v/>
          </cell>
          <cell r="H153" t="str">
            <v/>
          </cell>
          <cell r="I153" t="str">
            <v/>
          </cell>
          <cell r="J153" t="str">
            <v/>
          </cell>
          <cell r="K153" t="str">
            <v/>
          </cell>
          <cell r="L153" t="str">
            <v>누설동축케이블(옥내), RADIAX CABLE, 공량4</v>
          </cell>
        </row>
        <row r="154">
          <cell r="A154" t="str">
            <v>-</v>
          </cell>
          <cell r="C154" t="str">
            <v>-</v>
          </cell>
          <cell r="D154" t="str">
            <v>-</v>
          </cell>
          <cell r="H154" t="str">
            <v/>
          </cell>
          <cell r="L154" t="str">
            <v>누설동축케이블(옥내), RADIAX CABLE, 공량1</v>
          </cell>
        </row>
        <row r="155">
          <cell r="A155" t="str">
            <v>잡재료비(배관,배선자재비의2%)</v>
          </cell>
          <cell r="C155">
            <v>0.02</v>
          </cell>
          <cell r="D155" t="str">
            <v>식</v>
          </cell>
          <cell r="H155">
            <v>315</v>
          </cell>
          <cell r="L155" t="str">
            <v>누설동축케이블(옥내), RADIAX CABLE, 공량1</v>
          </cell>
        </row>
        <row r="156">
          <cell r="A156" t="str">
            <v>공구손료(노무비의3%)</v>
          </cell>
          <cell r="C156">
            <v>0.03</v>
          </cell>
          <cell r="D156" t="str">
            <v>식</v>
          </cell>
          <cell r="H156">
            <v>113</v>
          </cell>
          <cell r="L156" t="str">
            <v>누설동축케이블(옥내), RADIAX CABLE, 공량1</v>
          </cell>
        </row>
        <row r="158">
          <cell r="F158" t="str">
            <v>노 무 비</v>
          </cell>
          <cell r="H158" t="str">
            <v>재 료 비</v>
          </cell>
          <cell r="J158" t="str">
            <v>경   비</v>
          </cell>
          <cell r="K158" t="str">
            <v>합   계</v>
          </cell>
          <cell r="L158">
            <v>0</v>
          </cell>
        </row>
        <row r="159">
          <cell r="A159">
            <v>13</v>
          </cell>
          <cell r="B159" t="str">
            <v>등기구 다기능 접속함</v>
          </cell>
          <cell r="C159" t="str">
            <v>2P 30AF 누전차단기내장</v>
          </cell>
          <cell r="D159" t="str">
            <v>EA</v>
          </cell>
          <cell r="F159">
            <v>40531</v>
          </cell>
          <cell r="H159">
            <v>61215</v>
          </cell>
          <cell r="J159">
            <v>0</v>
          </cell>
          <cell r="K159">
            <v>101746</v>
          </cell>
          <cell r="L159" t="str">
            <v>등기구 다기능 접속함, 2P 30AF 누전차단기내장</v>
          </cell>
        </row>
        <row r="160">
          <cell r="A160" t="str">
            <v>명      칭</v>
          </cell>
          <cell r="B160" t="str">
            <v>규    격</v>
          </cell>
          <cell r="C160" t="str">
            <v>수량</v>
          </cell>
          <cell r="D160" t="str">
            <v>단위</v>
          </cell>
          <cell r="E160" t="str">
            <v>노   무   비</v>
          </cell>
          <cell r="G160" t="str">
            <v>재   료   비</v>
          </cell>
          <cell r="I160" t="str">
            <v>경      비</v>
          </cell>
          <cell r="K160" t="str">
            <v>비 고</v>
          </cell>
        </row>
        <row r="161">
          <cell r="E161" t="str">
            <v>단    가</v>
          </cell>
          <cell r="F161" t="str">
            <v>금    액</v>
          </cell>
          <cell r="G161" t="str">
            <v>단    가</v>
          </cell>
          <cell r="H161" t="str">
            <v>금    액</v>
          </cell>
          <cell r="I161" t="str">
            <v>단    가</v>
          </cell>
          <cell r="J161" t="str">
            <v>금    액</v>
          </cell>
        </row>
        <row r="162">
          <cell r="A162" t="str">
            <v>등기구 다기능 접속함</v>
          </cell>
          <cell r="B162" t="str">
            <v>2P 30AF 누전차단기내장</v>
          </cell>
          <cell r="C162">
            <v>1</v>
          </cell>
          <cell r="D162" t="str">
            <v>EA</v>
          </cell>
          <cell r="G162">
            <v>60000</v>
          </cell>
          <cell r="H162">
            <v>60000</v>
          </cell>
          <cell r="K162" t="str">
            <v>전기5-21적용</v>
          </cell>
          <cell r="L162" t="str">
            <v>등기구 다기능 접속함, 2P 30AF 누전차단기내장, 공량1</v>
          </cell>
        </row>
        <row r="163">
          <cell r="B163" t="str">
            <v>내선전공</v>
          </cell>
          <cell r="C163">
            <v>0.3</v>
          </cell>
          <cell r="D163" t="str">
            <v>인</v>
          </cell>
          <cell r="E163">
            <v>135106</v>
          </cell>
          <cell r="F163">
            <v>40531</v>
          </cell>
          <cell r="G163" t="str">
            <v>-</v>
          </cell>
          <cell r="H163" t="str">
            <v/>
          </cell>
          <cell r="I163">
            <v>0</v>
          </cell>
          <cell r="J163">
            <v>0</v>
          </cell>
          <cell r="K163" t="str">
            <v>0.3*1</v>
          </cell>
          <cell r="L163" t="str">
            <v>등기구 다기능 접속함, 2P 30AF 누전차단기내장, 공량1</v>
          </cell>
        </row>
        <row r="164">
          <cell r="B164" t="str">
            <v/>
          </cell>
          <cell r="C164" t="str">
            <v/>
          </cell>
          <cell r="D164" t="str">
            <v/>
          </cell>
          <cell r="E164" t="str">
            <v/>
          </cell>
          <cell r="F164" t="str">
            <v/>
          </cell>
          <cell r="G164" t="str">
            <v/>
          </cell>
          <cell r="H164" t="str">
            <v/>
          </cell>
          <cell r="I164" t="str">
            <v/>
          </cell>
          <cell r="J164" t="str">
            <v/>
          </cell>
          <cell r="K164" t="str">
            <v/>
          </cell>
          <cell r="L164" t="str">
            <v>등기구 다기능 접속함, 2P 30AF 누전차단기내장, 공량2</v>
          </cell>
        </row>
        <row r="165">
          <cell r="B165" t="str">
            <v/>
          </cell>
          <cell r="C165" t="str">
            <v/>
          </cell>
          <cell r="D165" t="str">
            <v/>
          </cell>
          <cell r="E165" t="str">
            <v/>
          </cell>
          <cell r="F165" t="str">
            <v/>
          </cell>
          <cell r="G165" t="str">
            <v/>
          </cell>
          <cell r="H165" t="str">
            <v/>
          </cell>
          <cell r="I165" t="str">
            <v/>
          </cell>
          <cell r="J165" t="str">
            <v/>
          </cell>
          <cell r="K165" t="str">
            <v/>
          </cell>
          <cell r="L165" t="str">
            <v>등기구 다기능 접속함, 2P 30AF 누전차단기내장, 공량3</v>
          </cell>
        </row>
        <row r="166">
          <cell r="B166" t="str">
            <v/>
          </cell>
          <cell r="C166" t="str">
            <v/>
          </cell>
          <cell r="D166" t="str">
            <v/>
          </cell>
          <cell r="E166" t="str">
            <v/>
          </cell>
          <cell r="F166" t="str">
            <v/>
          </cell>
          <cell r="G166" t="str">
            <v/>
          </cell>
          <cell r="H166" t="str">
            <v/>
          </cell>
          <cell r="I166" t="str">
            <v/>
          </cell>
          <cell r="J166" t="str">
            <v/>
          </cell>
          <cell r="K166" t="str">
            <v/>
          </cell>
          <cell r="L166" t="str">
            <v>등기구 다기능 접속함, 2P 30AF 누전차단기내장, 공량4</v>
          </cell>
        </row>
        <row r="167">
          <cell r="A167" t="str">
            <v>-</v>
          </cell>
          <cell r="C167" t="str">
            <v>-</v>
          </cell>
          <cell r="D167" t="str">
            <v>-</v>
          </cell>
          <cell r="H167" t="str">
            <v/>
          </cell>
          <cell r="L167" t="str">
            <v>등기구 다기능 접속함, 2P 30AF 누전차단기내장, 공량1</v>
          </cell>
        </row>
        <row r="168">
          <cell r="A168" t="str">
            <v>-</v>
          </cell>
          <cell r="C168" t="str">
            <v>-</v>
          </cell>
          <cell r="D168" t="str">
            <v>-</v>
          </cell>
          <cell r="H168" t="str">
            <v/>
          </cell>
          <cell r="L168" t="str">
            <v>등기구 다기능 접속함, 2P 30AF 누전차단기내장, 공량1</v>
          </cell>
        </row>
        <row r="169">
          <cell r="A169" t="str">
            <v>공구손료(노무비의3%)</v>
          </cell>
          <cell r="C169">
            <v>0.03</v>
          </cell>
          <cell r="D169" t="str">
            <v>식</v>
          </cell>
          <cell r="H169">
            <v>1215</v>
          </cell>
          <cell r="L169" t="str">
            <v>등기구 다기능 접속함, 2P 30AF 누전차단기내장, 공량1</v>
          </cell>
        </row>
        <row r="171">
          <cell r="F171" t="str">
            <v>노 무 비</v>
          </cell>
          <cell r="H171" t="str">
            <v>재 료 비</v>
          </cell>
          <cell r="J171" t="str">
            <v>경   비</v>
          </cell>
          <cell r="K171" t="str">
            <v>합   계</v>
          </cell>
          <cell r="L171">
            <v>0</v>
          </cell>
        </row>
        <row r="172">
          <cell r="A172">
            <v>14</v>
          </cell>
          <cell r="B172" t="str">
            <v>매입1로스위치</v>
          </cell>
          <cell r="C172" t="str">
            <v>15A/250V/1구</v>
          </cell>
          <cell r="D172" t="str">
            <v>EA</v>
          </cell>
          <cell r="F172">
            <v>11484</v>
          </cell>
          <cell r="H172">
            <v>3759</v>
          </cell>
          <cell r="J172">
            <v>0</v>
          </cell>
          <cell r="K172">
            <v>15243</v>
          </cell>
          <cell r="L172" t="str">
            <v>매입1로스위치, 15A/250V/1구</v>
          </cell>
        </row>
        <row r="173">
          <cell r="A173" t="str">
            <v>명      칭</v>
          </cell>
          <cell r="B173" t="str">
            <v>규    격</v>
          </cell>
          <cell r="C173" t="str">
            <v>수량</v>
          </cell>
          <cell r="D173" t="str">
            <v>단위</v>
          </cell>
          <cell r="E173" t="str">
            <v>노   무   비</v>
          </cell>
          <cell r="G173" t="str">
            <v>재   료   비</v>
          </cell>
          <cell r="I173" t="str">
            <v>경      비</v>
          </cell>
          <cell r="K173" t="str">
            <v>비 고</v>
          </cell>
        </row>
        <row r="174">
          <cell r="E174" t="str">
            <v>단    가</v>
          </cell>
          <cell r="F174" t="str">
            <v>금    액</v>
          </cell>
          <cell r="G174" t="str">
            <v>단    가</v>
          </cell>
          <cell r="H174" t="str">
            <v>금    액</v>
          </cell>
          <cell r="I174" t="str">
            <v>단    가</v>
          </cell>
          <cell r="J174" t="str">
            <v>금    액</v>
          </cell>
        </row>
        <row r="175">
          <cell r="A175" t="str">
            <v>매입1로스위치</v>
          </cell>
          <cell r="B175" t="str">
            <v>15A/250V/1구</v>
          </cell>
          <cell r="C175">
            <v>1</v>
          </cell>
          <cell r="D175" t="str">
            <v>EA</v>
          </cell>
          <cell r="G175">
            <v>3415</v>
          </cell>
          <cell r="H175">
            <v>3415</v>
          </cell>
          <cell r="K175" t="str">
            <v>전기5-23적용</v>
          </cell>
          <cell r="L175" t="str">
            <v>매입1로스위치, 15A/250V/1구, 공량1</v>
          </cell>
        </row>
        <row r="176">
          <cell r="B176" t="str">
            <v>내선전공</v>
          </cell>
          <cell r="C176">
            <v>8.5000000000000006E-2</v>
          </cell>
          <cell r="D176" t="str">
            <v>인</v>
          </cell>
          <cell r="E176">
            <v>135106</v>
          </cell>
          <cell r="F176">
            <v>11484</v>
          </cell>
          <cell r="G176" t="str">
            <v>-</v>
          </cell>
          <cell r="H176" t="str">
            <v/>
          </cell>
          <cell r="I176">
            <v>0</v>
          </cell>
          <cell r="J176">
            <v>0</v>
          </cell>
          <cell r="K176">
            <v>0</v>
          </cell>
          <cell r="L176" t="str">
            <v>매입1로스위치, 15A/250V/1구, 공량1</v>
          </cell>
        </row>
        <row r="177">
          <cell r="B177" t="str">
            <v/>
          </cell>
          <cell r="C177" t="str">
            <v/>
          </cell>
          <cell r="D177" t="str">
            <v/>
          </cell>
          <cell r="E177" t="str">
            <v/>
          </cell>
          <cell r="F177" t="str">
            <v/>
          </cell>
          <cell r="G177" t="str">
            <v/>
          </cell>
          <cell r="H177" t="str">
            <v/>
          </cell>
          <cell r="I177" t="str">
            <v/>
          </cell>
          <cell r="J177" t="str">
            <v/>
          </cell>
          <cell r="K177" t="str">
            <v/>
          </cell>
          <cell r="L177" t="str">
            <v>매입1로스위치, 15A/250V/1구, 공량2</v>
          </cell>
        </row>
        <row r="178">
          <cell r="B178" t="str">
            <v/>
          </cell>
          <cell r="C178" t="str">
            <v/>
          </cell>
          <cell r="D178" t="str">
            <v/>
          </cell>
          <cell r="E178" t="str">
            <v/>
          </cell>
          <cell r="F178" t="str">
            <v/>
          </cell>
          <cell r="G178" t="str">
            <v/>
          </cell>
          <cell r="H178" t="str">
            <v/>
          </cell>
          <cell r="I178" t="str">
            <v/>
          </cell>
          <cell r="J178" t="str">
            <v/>
          </cell>
          <cell r="K178" t="str">
            <v/>
          </cell>
          <cell r="L178" t="str">
            <v>매입1로스위치, 15A/250V/1구, 공량3</v>
          </cell>
        </row>
        <row r="179">
          <cell r="B179" t="str">
            <v/>
          </cell>
          <cell r="C179" t="str">
            <v/>
          </cell>
          <cell r="D179" t="str">
            <v/>
          </cell>
          <cell r="E179" t="str">
            <v/>
          </cell>
          <cell r="F179" t="str">
            <v/>
          </cell>
          <cell r="G179" t="str">
            <v/>
          </cell>
          <cell r="H179" t="str">
            <v/>
          </cell>
          <cell r="I179" t="str">
            <v/>
          </cell>
          <cell r="J179" t="str">
            <v/>
          </cell>
          <cell r="K179" t="str">
            <v/>
          </cell>
          <cell r="L179" t="str">
            <v>매입1로스위치, 15A/250V/1구, 공량4</v>
          </cell>
        </row>
        <row r="180">
          <cell r="A180" t="str">
            <v>-</v>
          </cell>
          <cell r="C180" t="str">
            <v>-</v>
          </cell>
          <cell r="D180" t="str">
            <v>-</v>
          </cell>
          <cell r="H180" t="str">
            <v/>
          </cell>
          <cell r="L180" t="str">
            <v>매입1로스위치, 15A/250V/1구, 공량1</v>
          </cell>
        </row>
        <row r="181">
          <cell r="A181" t="str">
            <v>-</v>
          </cell>
          <cell r="C181" t="str">
            <v>-</v>
          </cell>
          <cell r="D181" t="str">
            <v>-</v>
          </cell>
          <cell r="H181" t="str">
            <v/>
          </cell>
          <cell r="L181" t="str">
            <v>매입1로스위치, 15A/250V/1구, 공량1</v>
          </cell>
        </row>
        <row r="182">
          <cell r="A182" t="str">
            <v>공구손료(노무비의3%)</v>
          </cell>
          <cell r="C182">
            <v>0.03</v>
          </cell>
          <cell r="D182" t="str">
            <v>식</v>
          </cell>
          <cell r="H182">
            <v>344</v>
          </cell>
          <cell r="L182" t="str">
            <v>매입1로스위치, 15A/250V/1구, 공량1</v>
          </cell>
        </row>
        <row r="184">
          <cell r="F184" t="str">
            <v>노 무 비</v>
          </cell>
          <cell r="H184" t="str">
            <v>재 료 비</v>
          </cell>
          <cell r="J184" t="str">
            <v>경   비</v>
          </cell>
          <cell r="K184" t="str">
            <v>합   계</v>
          </cell>
          <cell r="L184">
            <v>0</v>
          </cell>
        </row>
        <row r="185">
          <cell r="A185">
            <v>15</v>
          </cell>
          <cell r="B185" t="str">
            <v>매입1로스위치</v>
          </cell>
          <cell r="C185" t="str">
            <v>15A/250V/2구</v>
          </cell>
          <cell r="D185" t="str">
            <v>EA</v>
          </cell>
          <cell r="F185">
            <v>13780</v>
          </cell>
          <cell r="H185">
            <v>5642</v>
          </cell>
          <cell r="J185">
            <v>0</v>
          </cell>
          <cell r="K185">
            <v>19422</v>
          </cell>
          <cell r="L185" t="str">
            <v>매입1로스위치, 15A/250V/2구</v>
          </cell>
        </row>
        <row r="186">
          <cell r="A186" t="str">
            <v>명      칭</v>
          </cell>
          <cell r="B186" t="str">
            <v>규    격</v>
          </cell>
          <cell r="C186" t="str">
            <v>수량</v>
          </cell>
          <cell r="D186" t="str">
            <v>단위</v>
          </cell>
          <cell r="E186" t="str">
            <v>노   무   비</v>
          </cell>
          <cell r="G186" t="str">
            <v>재   료   비</v>
          </cell>
          <cell r="I186" t="str">
            <v>경      비</v>
          </cell>
          <cell r="K186" t="str">
            <v>비 고</v>
          </cell>
        </row>
        <row r="187">
          <cell r="E187" t="str">
            <v>단    가</v>
          </cell>
          <cell r="F187" t="str">
            <v>금    액</v>
          </cell>
          <cell r="G187" t="str">
            <v>단    가</v>
          </cell>
          <cell r="H187" t="str">
            <v>금    액</v>
          </cell>
          <cell r="I187" t="str">
            <v>단    가</v>
          </cell>
          <cell r="J187" t="str">
            <v>금    액</v>
          </cell>
        </row>
        <row r="188">
          <cell r="A188" t="str">
            <v>매입1로스위치</v>
          </cell>
          <cell r="B188" t="str">
            <v>15A/250V/2구</v>
          </cell>
          <cell r="C188">
            <v>1</v>
          </cell>
          <cell r="D188" t="str">
            <v>EA</v>
          </cell>
          <cell r="G188">
            <v>5229</v>
          </cell>
          <cell r="H188">
            <v>5229</v>
          </cell>
          <cell r="K188" t="str">
            <v>전기5-23적용</v>
          </cell>
          <cell r="L188" t="str">
            <v>매입1로스위치, 15A/250V/2구, 공량1</v>
          </cell>
        </row>
        <row r="189">
          <cell r="B189" t="str">
            <v>내선전공</v>
          </cell>
          <cell r="C189">
            <v>0.10200000000000001</v>
          </cell>
          <cell r="D189" t="str">
            <v>인</v>
          </cell>
          <cell r="E189">
            <v>135106</v>
          </cell>
          <cell r="F189">
            <v>13780</v>
          </cell>
          <cell r="G189" t="str">
            <v>-</v>
          </cell>
          <cell r="H189" t="str">
            <v/>
          </cell>
          <cell r="I189">
            <v>0</v>
          </cell>
          <cell r="J189">
            <v>0</v>
          </cell>
          <cell r="K189" t="str">
            <v>0.085*1.2</v>
          </cell>
          <cell r="L189" t="str">
            <v>매입1로스위치, 15A/250V/2구, 공량1</v>
          </cell>
        </row>
        <row r="190">
          <cell r="B190" t="str">
            <v/>
          </cell>
          <cell r="C190" t="str">
            <v/>
          </cell>
          <cell r="D190" t="str">
            <v/>
          </cell>
          <cell r="E190" t="str">
            <v/>
          </cell>
          <cell r="F190" t="str">
            <v/>
          </cell>
          <cell r="G190" t="str">
            <v/>
          </cell>
          <cell r="H190" t="str">
            <v/>
          </cell>
          <cell r="I190" t="str">
            <v/>
          </cell>
          <cell r="J190" t="str">
            <v/>
          </cell>
          <cell r="K190" t="str">
            <v/>
          </cell>
          <cell r="L190" t="str">
            <v>매입1로스위치, 15A/250V/2구, 공량2</v>
          </cell>
        </row>
        <row r="191">
          <cell r="B191" t="str">
            <v/>
          </cell>
          <cell r="C191" t="str">
            <v/>
          </cell>
          <cell r="D191" t="str">
            <v/>
          </cell>
          <cell r="E191" t="str">
            <v/>
          </cell>
          <cell r="F191" t="str">
            <v/>
          </cell>
          <cell r="G191" t="str">
            <v/>
          </cell>
          <cell r="H191" t="str">
            <v/>
          </cell>
          <cell r="I191" t="str">
            <v/>
          </cell>
          <cell r="J191" t="str">
            <v/>
          </cell>
          <cell r="K191" t="str">
            <v/>
          </cell>
          <cell r="L191" t="str">
            <v>매입1로스위치, 15A/250V/2구, 공량3</v>
          </cell>
        </row>
        <row r="192">
          <cell r="B192" t="str">
            <v/>
          </cell>
          <cell r="C192" t="str">
            <v/>
          </cell>
          <cell r="D192" t="str">
            <v/>
          </cell>
          <cell r="E192" t="str">
            <v/>
          </cell>
          <cell r="F192" t="str">
            <v/>
          </cell>
          <cell r="G192" t="str">
            <v/>
          </cell>
          <cell r="H192" t="str">
            <v/>
          </cell>
          <cell r="I192" t="str">
            <v/>
          </cell>
          <cell r="J192" t="str">
            <v/>
          </cell>
          <cell r="K192" t="str">
            <v/>
          </cell>
          <cell r="L192" t="str">
            <v>매입1로스위치, 15A/250V/2구, 공량4</v>
          </cell>
        </row>
        <row r="193">
          <cell r="A193" t="str">
            <v>-</v>
          </cell>
          <cell r="C193" t="str">
            <v>-</v>
          </cell>
          <cell r="D193" t="str">
            <v>-</v>
          </cell>
          <cell r="H193" t="str">
            <v/>
          </cell>
          <cell r="L193" t="str">
            <v>매입1로스위치, 15A/250V/2구, 공량1</v>
          </cell>
        </row>
        <row r="194">
          <cell r="A194" t="str">
            <v>-</v>
          </cell>
          <cell r="C194" t="str">
            <v>-</v>
          </cell>
          <cell r="D194" t="str">
            <v>-</v>
          </cell>
          <cell r="H194" t="str">
            <v/>
          </cell>
          <cell r="L194" t="str">
            <v>매입1로스위치, 15A/250V/2구, 공량1</v>
          </cell>
        </row>
        <row r="195">
          <cell r="A195" t="str">
            <v>공구손료(노무비의3%)</v>
          </cell>
          <cell r="C195">
            <v>0.03</v>
          </cell>
          <cell r="D195" t="str">
            <v>식</v>
          </cell>
          <cell r="H195">
            <v>413</v>
          </cell>
          <cell r="L195" t="str">
            <v>매입1로스위치, 15A/250V/2구, 공량1</v>
          </cell>
        </row>
        <row r="197">
          <cell r="F197" t="str">
            <v>노 무 비</v>
          </cell>
          <cell r="H197" t="str">
            <v>재 료 비</v>
          </cell>
          <cell r="J197" t="str">
            <v>경   비</v>
          </cell>
          <cell r="K197" t="str">
            <v>합   계</v>
          </cell>
          <cell r="L197">
            <v>0</v>
          </cell>
        </row>
        <row r="198">
          <cell r="A198">
            <v>16</v>
          </cell>
          <cell r="B198" t="str">
            <v>매입1로스위치</v>
          </cell>
          <cell r="C198" t="str">
            <v>15A/250V/3구</v>
          </cell>
          <cell r="D198" t="str">
            <v>EA</v>
          </cell>
          <cell r="F198">
            <v>16077</v>
          </cell>
          <cell r="H198">
            <v>7540</v>
          </cell>
          <cell r="J198">
            <v>0</v>
          </cell>
          <cell r="K198">
            <v>23617</v>
          </cell>
          <cell r="L198" t="str">
            <v>매입1로스위치, 15A/250V/3구</v>
          </cell>
        </row>
        <row r="199">
          <cell r="A199" t="str">
            <v>명      칭</v>
          </cell>
          <cell r="B199" t="str">
            <v>규    격</v>
          </cell>
          <cell r="C199" t="str">
            <v>수량</v>
          </cell>
          <cell r="D199" t="str">
            <v>단위</v>
          </cell>
          <cell r="E199" t="str">
            <v>노   무   비</v>
          </cell>
          <cell r="G199" t="str">
            <v>재   료   비</v>
          </cell>
          <cell r="I199" t="str">
            <v>경      비</v>
          </cell>
          <cell r="K199" t="str">
            <v>비 고</v>
          </cell>
        </row>
        <row r="200">
          <cell r="E200" t="str">
            <v>단    가</v>
          </cell>
          <cell r="F200" t="str">
            <v>금    액</v>
          </cell>
          <cell r="G200" t="str">
            <v>단    가</v>
          </cell>
          <cell r="H200" t="str">
            <v>금    액</v>
          </cell>
          <cell r="I200" t="str">
            <v>단    가</v>
          </cell>
          <cell r="J200" t="str">
            <v>금    액</v>
          </cell>
        </row>
        <row r="201">
          <cell r="A201" t="str">
            <v>매입1로스위치</v>
          </cell>
          <cell r="B201" t="str">
            <v>15A/250V/3구</v>
          </cell>
          <cell r="C201">
            <v>1</v>
          </cell>
          <cell r="D201" t="str">
            <v>EA</v>
          </cell>
          <cell r="G201">
            <v>7058</v>
          </cell>
          <cell r="H201">
            <v>7058</v>
          </cell>
          <cell r="K201" t="str">
            <v>전기5-23적용</v>
          </cell>
          <cell r="L201" t="str">
            <v>매입1로스위치, 15A/250V/3구, 공량1</v>
          </cell>
        </row>
        <row r="202">
          <cell r="B202" t="str">
            <v>내선전공</v>
          </cell>
          <cell r="C202">
            <v>0.11899999999999999</v>
          </cell>
          <cell r="D202" t="str">
            <v>인</v>
          </cell>
          <cell r="E202">
            <v>135106</v>
          </cell>
          <cell r="F202">
            <v>16077</v>
          </cell>
          <cell r="G202" t="str">
            <v>-</v>
          </cell>
          <cell r="H202" t="str">
            <v/>
          </cell>
          <cell r="I202">
            <v>0</v>
          </cell>
          <cell r="J202">
            <v>0</v>
          </cell>
          <cell r="K202" t="str">
            <v>0.085*1.4</v>
          </cell>
          <cell r="L202" t="str">
            <v>매입1로스위치, 15A/250V/3구, 공량1</v>
          </cell>
        </row>
        <row r="203">
          <cell r="B203" t="str">
            <v/>
          </cell>
          <cell r="C203" t="str">
            <v/>
          </cell>
          <cell r="D203" t="str">
            <v/>
          </cell>
          <cell r="E203" t="str">
            <v/>
          </cell>
          <cell r="F203" t="str">
            <v/>
          </cell>
          <cell r="G203" t="str">
            <v/>
          </cell>
          <cell r="H203" t="str">
            <v/>
          </cell>
          <cell r="I203" t="str">
            <v/>
          </cell>
          <cell r="J203" t="str">
            <v/>
          </cell>
          <cell r="K203" t="str">
            <v/>
          </cell>
          <cell r="L203" t="str">
            <v>매입1로스위치, 15A/250V/3구, 공량2</v>
          </cell>
        </row>
        <row r="204">
          <cell r="B204" t="str">
            <v/>
          </cell>
          <cell r="C204" t="str">
            <v/>
          </cell>
          <cell r="D204" t="str">
            <v/>
          </cell>
          <cell r="E204" t="str">
            <v/>
          </cell>
          <cell r="F204" t="str">
            <v/>
          </cell>
          <cell r="G204" t="str">
            <v/>
          </cell>
          <cell r="H204" t="str">
            <v/>
          </cell>
          <cell r="I204" t="str">
            <v/>
          </cell>
          <cell r="J204" t="str">
            <v/>
          </cell>
          <cell r="K204" t="str">
            <v/>
          </cell>
          <cell r="L204" t="str">
            <v>매입1로스위치, 15A/250V/3구, 공량3</v>
          </cell>
        </row>
        <row r="205">
          <cell r="B205" t="str">
            <v/>
          </cell>
          <cell r="C205" t="str">
            <v/>
          </cell>
          <cell r="D205" t="str">
            <v/>
          </cell>
          <cell r="E205" t="str">
            <v/>
          </cell>
          <cell r="F205" t="str">
            <v/>
          </cell>
          <cell r="G205" t="str">
            <v/>
          </cell>
          <cell r="H205" t="str">
            <v/>
          </cell>
          <cell r="I205" t="str">
            <v/>
          </cell>
          <cell r="J205" t="str">
            <v/>
          </cell>
          <cell r="K205" t="str">
            <v/>
          </cell>
          <cell r="L205" t="str">
            <v>매입1로스위치, 15A/250V/3구, 공량4</v>
          </cell>
        </row>
        <row r="206">
          <cell r="A206" t="str">
            <v>-</v>
          </cell>
          <cell r="C206" t="str">
            <v>-</v>
          </cell>
          <cell r="D206" t="str">
            <v>-</v>
          </cell>
          <cell r="H206" t="str">
            <v/>
          </cell>
          <cell r="L206" t="str">
            <v>매입1로스위치, 15A/250V/3구, 공량1</v>
          </cell>
        </row>
        <row r="207">
          <cell r="A207" t="str">
            <v>-</v>
          </cell>
          <cell r="C207" t="str">
            <v>-</v>
          </cell>
          <cell r="D207" t="str">
            <v>-</v>
          </cell>
          <cell r="H207" t="str">
            <v/>
          </cell>
          <cell r="L207" t="str">
            <v>매입1로스위치, 15A/250V/3구, 공량1</v>
          </cell>
        </row>
        <row r="208">
          <cell r="A208" t="str">
            <v>공구손료(노무비의3%)</v>
          </cell>
          <cell r="C208">
            <v>0.03</v>
          </cell>
          <cell r="D208" t="str">
            <v>식</v>
          </cell>
          <cell r="H208">
            <v>482</v>
          </cell>
          <cell r="L208" t="str">
            <v>매입1로스위치, 15A/250V/3구, 공량1</v>
          </cell>
        </row>
        <row r="210">
          <cell r="F210" t="str">
            <v>노 무 비</v>
          </cell>
          <cell r="H210" t="str">
            <v>재 료 비</v>
          </cell>
          <cell r="J210" t="str">
            <v>경   비</v>
          </cell>
          <cell r="K210" t="str">
            <v>합   계</v>
          </cell>
          <cell r="L210">
            <v>0</v>
          </cell>
        </row>
        <row r="211">
          <cell r="A211">
            <v>17</v>
          </cell>
          <cell r="B211" t="str">
            <v>매입3로스위치</v>
          </cell>
          <cell r="C211" t="str">
            <v>15A/250V/2구</v>
          </cell>
          <cell r="D211" t="str">
            <v>EA</v>
          </cell>
          <cell r="F211">
            <v>16212</v>
          </cell>
          <cell r="H211">
            <v>6201</v>
          </cell>
          <cell r="J211">
            <v>0</v>
          </cell>
          <cell r="K211">
            <v>22413</v>
          </cell>
          <cell r="L211" t="str">
            <v>매입3로스위치, 15A/250V/2구</v>
          </cell>
        </row>
        <row r="212">
          <cell r="A212" t="str">
            <v>명      칭</v>
          </cell>
          <cell r="B212" t="str">
            <v>규    격</v>
          </cell>
          <cell r="C212" t="str">
            <v>수량</v>
          </cell>
          <cell r="D212" t="str">
            <v>단위</v>
          </cell>
          <cell r="E212" t="str">
            <v>노   무   비</v>
          </cell>
          <cell r="G212" t="str">
            <v>재   료   비</v>
          </cell>
          <cell r="I212" t="str">
            <v>경      비</v>
          </cell>
          <cell r="K212" t="str">
            <v>비 고</v>
          </cell>
        </row>
        <row r="213">
          <cell r="E213" t="str">
            <v>단    가</v>
          </cell>
          <cell r="F213" t="str">
            <v>금    액</v>
          </cell>
          <cell r="G213" t="str">
            <v>단    가</v>
          </cell>
          <cell r="H213" t="str">
            <v>금    액</v>
          </cell>
          <cell r="I213" t="str">
            <v>단    가</v>
          </cell>
          <cell r="J213" t="str">
            <v>금    액</v>
          </cell>
        </row>
        <row r="214">
          <cell r="A214" t="str">
            <v>매입3로스위치</v>
          </cell>
          <cell r="B214" t="str">
            <v>15A/250V/2구</v>
          </cell>
          <cell r="C214">
            <v>1</v>
          </cell>
          <cell r="D214" t="str">
            <v>EA</v>
          </cell>
          <cell r="G214">
            <v>5715</v>
          </cell>
          <cell r="H214">
            <v>5715</v>
          </cell>
          <cell r="K214" t="str">
            <v>전기5-23적용</v>
          </cell>
          <cell r="L214" t="str">
            <v>매입3로스위치, 15A/250V/2구, 공량1</v>
          </cell>
        </row>
        <row r="215">
          <cell r="B215" t="str">
            <v>내선전공</v>
          </cell>
          <cell r="C215">
            <v>0.12</v>
          </cell>
          <cell r="D215" t="str">
            <v>인</v>
          </cell>
          <cell r="E215">
            <v>135106</v>
          </cell>
          <cell r="F215">
            <v>16212</v>
          </cell>
          <cell r="G215" t="str">
            <v>-</v>
          </cell>
          <cell r="H215" t="str">
            <v/>
          </cell>
          <cell r="I215">
            <v>0</v>
          </cell>
          <cell r="J215">
            <v>0</v>
          </cell>
          <cell r="K215" t="str">
            <v>0.1*1.2</v>
          </cell>
          <cell r="L215" t="str">
            <v>매입3로스위치, 15A/250V/2구, 공량1</v>
          </cell>
        </row>
        <row r="216">
          <cell r="B216" t="str">
            <v/>
          </cell>
          <cell r="C216" t="str">
            <v/>
          </cell>
          <cell r="D216" t="str">
            <v/>
          </cell>
          <cell r="E216" t="str">
            <v/>
          </cell>
          <cell r="F216" t="str">
            <v/>
          </cell>
          <cell r="G216" t="str">
            <v/>
          </cell>
          <cell r="H216" t="str">
            <v/>
          </cell>
          <cell r="I216" t="str">
            <v/>
          </cell>
          <cell r="J216" t="str">
            <v/>
          </cell>
          <cell r="K216" t="str">
            <v/>
          </cell>
          <cell r="L216" t="str">
            <v>매입3로스위치, 15A/250V/2구, 공량2</v>
          </cell>
        </row>
        <row r="217">
          <cell r="B217" t="str">
            <v/>
          </cell>
          <cell r="C217" t="str">
            <v/>
          </cell>
          <cell r="D217" t="str">
            <v/>
          </cell>
          <cell r="E217" t="str">
            <v/>
          </cell>
          <cell r="F217" t="str">
            <v/>
          </cell>
          <cell r="G217" t="str">
            <v/>
          </cell>
          <cell r="H217" t="str">
            <v/>
          </cell>
          <cell r="I217" t="str">
            <v/>
          </cell>
          <cell r="J217" t="str">
            <v/>
          </cell>
          <cell r="K217" t="str">
            <v/>
          </cell>
          <cell r="L217" t="str">
            <v>매입3로스위치, 15A/250V/2구, 공량3</v>
          </cell>
        </row>
        <row r="218">
          <cell r="B218" t="str">
            <v/>
          </cell>
          <cell r="C218" t="str">
            <v/>
          </cell>
          <cell r="D218" t="str">
            <v/>
          </cell>
          <cell r="E218" t="str">
            <v/>
          </cell>
          <cell r="F218" t="str">
            <v/>
          </cell>
          <cell r="G218" t="str">
            <v/>
          </cell>
          <cell r="H218" t="str">
            <v/>
          </cell>
          <cell r="I218" t="str">
            <v/>
          </cell>
          <cell r="J218" t="str">
            <v/>
          </cell>
          <cell r="K218" t="str">
            <v/>
          </cell>
          <cell r="L218" t="str">
            <v>매입3로스위치, 15A/250V/2구, 공량4</v>
          </cell>
        </row>
        <row r="219">
          <cell r="A219" t="str">
            <v>-</v>
          </cell>
          <cell r="C219" t="str">
            <v>-</v>
          </cell>
          <cell r="D219" t="str">
            <v>-</v>
          </cell>
          <cell r="H219" t="str">
            <v/>
          </cell>
          <cell r="L219" t="str">
            <v>매입3로스위치, 15A/250V/2구, 공량1</v>
          </cell>
        </row>
        <row r="220">
          <cell r="A220" t="str">
            <v>-</v>
          </cell>
          <cell r="C220" t="str">
            <v>-</v>
          </cell>
          <cell r="D220" t="str">
            <v>-</v>
          </cell>
          <cell r="H220" t="str">
            <v/>
          </cell>
          <cell r="L220" t="str">
            <v>매입3로스위치, 15A/250V/2구, 공량1</v>
          </cell>
        </row>
        <row r="221">
          <cell r="A221" t="str">
            <v>공구손료(노무비의3%)</v>
          </cell>
          <cell r="C221">
            <v>0.03</v>
          </cell>
          <cell r="D221" t="str">
            <v>식</v>
          </cell>
          <cell r="H221">
            <v>486</v>
          </cell>
          <cell r="L221" t="str">
            <v>매입3로스위치, 15A/250V/2구, 공량1</v>
          </cell>
        </row>
        <row r="223">
          <cell r="F223" t="str">
            <v>노 무 비</v>
          </cell>
          <cell r="H223" t="str">
            <v>재 료 비</v>
          </cell>
          <cell r="J223" t="str">
            <v>경   비</v>
          </cell>
          <cell r="K223" t="str">
            <v>합   계</v>
          </cell>
          <cell r="L223">
            <v>0</v>
          </cell>
        </row>
        <row r="224">
          <cell r="A224">
            <v>18</v>
          </cell>
          <cell r="B224" t="str">
            <v>매입접지콘센트</v>
          </cell>
          <cell r="C224" t="str">
            <v>15A/250V/1구</v>
          </cell>
          <cell r="D224" t="str">
            <v>EA</v>
          </cell>
          <cell r="F224">
            <v>11484</v>
          </cell>
          <cell r="H224">
            <v>2860</v>
          </cell>
          <cell r="J224">
            <v>0</v>
          </cell>
          <cell r="K224">
            <v>14344</v>
          </cell>
          <cell r="L224" t="str">
            <v>매입접지콘센트, 15A/250V/1구</v>
          </cell>
        </row>
        <row r="225">
          <cell r="A225" t="str">
            <v>명      칭</v>
          </cell>
          <cell r="B225" t="str">
            <v>규    격</v>
          </cell>
          <cell r="C225" t="str">
            <v>수량</v>
          </cell>
          <cell r="D225" t="str">
            <v>단위</v>
          </cell>
          <cell r="E225" t="str">
            <v>노   무   비</v>
          </cell>
          <cell r="G225" t="str">
            <v>재   료   비</v>
          </cell>
          <cell r="I225" t="str">
            <v>경      비</v>
          </cell>
          <cell r="K225" t="str">
            <v>비 고</v>
          </cell>
        </row>
        <row r="226">
          <cell r="E226" t="str">
            <v>단    가</v>
          </cell>
          <cell r="F226" t="str">
            <v>금    액</v>
          </cell>
          <cell r="G226" t="str">
            <v>단    가</v>
          </cell>
          <cell r="H226" t="str">
            <v>금    액</v>
          </cell>
          <cell r="I226" t="str">
            <v>단    가</v>
          </cell>
          <cell r="J226" t="str">
            <v>금    액</v>
          </cell>
        </row>
        <row r="227">
          <cell r="A227" t="str">
            <v>매입접지콘센트</v>
          </cell>
          <cell r="B227" t="str">
            <v>15A/250V/1구</v>
          </cell>
          <cell r="C227">
            <v>1</v>
          </cell>
          <cell r="D227" t="str">
            <v>EA</v>
          </cell>
          <cell r="G227">
            <v>2516</v>
          </cell>
          <cell r="H227">
            <v>2516</v>
          </cell>
          <cell r="K227" t="str">
            <v>전기5-23적용</v>
          </cell>
          <cell r="L227" t="str">
            <v>매입접지콘센트, 15A/250V/1구, 공량1</v>
          </cell>
        </row>
        <row r="228">
          <cell r="B228" t="str">
            <v>내선전공</v>
          </cell>
          <cell r="C228">
            <v>8.5000000000000006E-2</v>
          </cell>
          <cell r="D228" t="str">
            <v>인</v>
          </cell>
          <cell r="E228">
            <v>135106</v>
          </cell>
          <cell r="F228">
            <v>11484</v>
          </cell>
          <cell r="G228" t="str">
            <v>-</v>
          </cell>
          <cell r="H228" t="str">
            <v/>
          </cell>
          <cell r="I228">
            <v>0</v>
          </cell>
          <cell r="J228">
            <v>0</v>
          </cell>
          <cell r="K228">
            <v>0</v>
          </cell>
          <cell r="L228" t="str">
            <v>매입접지콘센트, 15A/250V/1구, 공량1</v>
          </cell>
        </row>
        <row r="229">
          <cell r="B229" t="str">
            <v/>
          </cell>
          <cell r="C229" t="str">
            <v/>
          </cell>
          <cell r="D229" t="str">
            <v/>
          </cell>
          <cell r="E229" t="str">
            <v/>
          </cell>
          <cell r="F229" t="str">
            <v/>
          </cell>
          <cell r="G229" t="str">
            <v/>
          </cell>
          <cell r="H229" t="str">
            <v/>
          </cell>
          <cell r="I229" t="str">
            <v/>
          </cell>
          <cell r="J229" t="str">
            <v/>
          </cell>
          <cell r="K229" t="str">
            <v/>
          </cell>
          <cell r="L229" t="str">
            <v>매입접지콘센트, 15A/250V/1구, 공량2</v>
          </cell>
        </row>
        <row r="230">
          <cell r="B230" t="str">
            <v/>
          </cell>
          <cell r="C230" t="str">
            <v/>
          </cell>
          <cell r="D230" t="str">
            <v/>
          </cell>
          <cell r="E230" t="str">
            <v/>
          </cell>
          <cell r="F230" t="str">
            <v/>
          </cell>
          <cell r="G230" t="str">
            <v/>
          </cell>
          <cell r="H230" t="str">
            <v/>
          </cell>
          <cell r="I230" t="str">
            <v/>
          </cell>
          <cell r="J230" t="str">
            <v/>
          </cell>
          <cell r="K230" t="str">
            <v/>
          </cell>
          <cell r="L230" t="str">
            <v>매입접지콘센트, 15A/250V/1구, 공량3</v>
          </cell>
        </row>
        <row r="231">
          <cell r="B231" t="str">
            <v/>
          </cell>
          <cell r="C231" t="str">
            <v/>
          </cell>
          <cell r="D231" t="str">
            <v/>
          </cell>
          <cell r="E231" t="str">
            <v/>
          </cell>
          <cell r="F231" t="str">
            <v/>
          </cell>
          <cell r="G231" t="str">
            <v/>
          </cell>
          <cell r="H231" t="str">
            <v/>
          </cell>
          <cell r="I231" t="str">
            <v/>
          </cell>
          <cell r="J231" t="str">
            <v/>
          </cell>
          <cell r="K231" t="str">
            <v/>
          </cell>
          <cell r="L231" t="str">
            <v>매입접지콘센트, 15A/250V/1구, 공량4</v>
          </cell>
        </row>
        <row r="232">
          <cell r="A232" t="str">
            <v>-</v>
          </cell>
          <cell r="C232" t="str">
            <v>-</v>
          </cell>
          <cell r="D232" t="str">
            <v>-</v>
          </cell>
          <cell r="H232" t="str">
            <v/>
          </cell>
          <cell r="L232" t="str">
            <v>매입접지콘센트, 15A/250V/1구, 공량1</v>
          </cell>
        </row>
        <row r="233">
          <cell r="A233" t="str">
            <v>-</v>
          </cell>
          <cell r="C233" t="str">
            <v>-</v>
          </cell>
          <cell r="D233" t="str">
            <v>-</v>
          </cell>
          <cell r="H233" t="str">
            <v/>
          </cell>
          <cell r="L233" t="str">
            <v>매입접지콘센트, 15A/250V/1구, 공량1</v>
          </cell>
        </row>
        <row r="234">
          <cell r="A234" t="str">
            <v>공구손료(노무비의3%)</v>
          </cell>
          <cell r="C234">
            <v>0.03</v>
          </cell>
          <cell r="D234" t="str">
            <v>식</v>
          </cell>
          <cell r="H234">
            <v>344</v>
          </cell>
          <cell r="L234" t="str">
            <v>매입접지콘센트, 15A/250V/1구, 공량1</v>
          </cell>
        </row>
        <row r="236">
          <cell r="F236" t="str">
            <v>노 무 비</v>
          </cell>
          <cell r="H236" t="str">
            <v>재 료 비</v>
          </cell>
          <cell r="J236" t="str">
            <v>경   비</v>
          </cell>
          <cell r="K236" t="str">
            <v>합   계</v>
          </cell>
          <cell r="L236">
            <v>0</v>
          </cell>
        </row>
        <row r="237">
          <cell r="A237">
            <v>19</v>
          </cell>
          <cell r="B237" t="str">
            <v>매입접지콘센트</v>
          </cell>
          <cell r="C237" t="str">
            <v>15A/250V/2구</v>
          </cell>
          <cell r="D237" t="str">
            <v>EA</v>
          </cell>
          <cell r="F237">
            <v>13780</v>
          </cell>
          <cell r="H237">
            <v>3299</v>
          </cell>
          <cell r="J237">
            <v>0</v>
          </cell>
          <cell r="K237">
            <v>17079</v>
          </cell>
          <cell r="L237" t="str">
            <v>매입접지콘센트, 15A/250V/2구</v>
          </cell>
        </row>
        <row r="238">
          <cell r="A238" t="str">
            <v>명      칭</v>
          </cell>
          <cell r="B238" t="str">
            <v>규    격</v>
          </cell>
          <cell r="C238" t="str">
            <v>수량</v>
          </cell>
          <cell r="D238" t="str">
            <v>단위</v>
          </cell>
          <cell r="E238" t="str">
            <v>노   무   비</v>
          </cell>
          <cell r="G238" t="str">
            <v>재   료   비</v>
          </cell>
          <cell r="I238" t="str">
            <v>경      비</v>
          </cell>
          <cell r="K238" t="str">
            <v>비 고</v>
          </cell>
        </row>
        <row r="239">
          <cell r="E239" t="str">
            <v>단    가</v>
          </cell>
          <cell r="F239" t="str">
            <v>금    액</v>
          </cell>
          <cell r="G239" t="str">
            <v>단    가</v>
          </cell>
          <cell r="H239" t="str">
            <v>금    액</v>
          </cell>
          <cell r="I239" t="str">
            <v>단    가</v>
          </cell>
          <cell r="J239" t="str">
            <v>금    액</v>
          </cell>
        </row>
        <row r="240">
          <cell r="A240" t="str">
            <v>매입접지콘센트</v>
          </cell>
          <cell r="B240" t="str">
            <v>15A/250V/2구</v>
          </cell>
          <cell r="C240">
            <v>1</v>
          </cell>
          <cell r="D240" t="str">
            <v>EA</v>
          </cell>
          <cell r="G240">
            <v>2886</v>
          </cell>
          <cell r="H240">
            <v>2886</v>
          </cell>
          <cell r="K240" t="str">
            <v>전기5-23적용</v>
          </cell>
          <cell r="L240" t="str">
            <v>매입접지콘센트, 15A/250V/2구, 공량1</v>
          </cell>
        </row>
        <row r="241">
          <cell r="B241" t="str">
            <v>내선전공</v>
          </cell>
          <cell r="C241">
            <v>0.10200000000000001</v>
          </cell>
          <cell r="D241" t="str">
            <v>인</v>
          </cell>
          <cell r="E241">
            <v>135106</v>
          </cell>
          <cell r="F241">
            <v>13780</v>
          </cell>
          <cell r="G241" t="str">
            <v>-</v>
          </cell>
          <cell r="H241" t="str">
            <v/>
          </cell>
          <cell r="I241">
            <v>0</v>
          </cell>
          <cell r="J241">
            <v>0</v>
          </cell>
          <cell r="K241" t="str">
            <v>0.085*1.2</v>
          </cell>
          <cell r="L241" t="str">
            <v>매입접지콘센트, 15A/250V/2구, 공량1</v>
          </cell>
        </row>
        <row r="242">
          <cell r="B242" t="str">
            <v/>
          </cell>
          <cell r="C242" t="str">
            <v/>
          </cell>
          <cell r="D242" t="str">
            <v/>
          </cell>
          <cell r="E242" t="str">
            <v/>
          </cell>
          <cell r="F242" t="str">
            <v/>
          </cell>
          <cell r="G242" t="str">
            <v/>
          </cell>
          <cell r="H242" t="str">
            <v/>
          </cell>
          <cell r="I242" t="str">
            <v/>
          </cell>
          <cell r="J242" t="str">
            <v/>
          </cell>
          <cell r="K242" t="str">
            <v/>
          </cell>
          <cell r="L242" t="str">
            <v>매입접지콘센트, 15A/250V/2구, 공량2</v>
          </cell>
        </row>
        <row r="243">
          <cell r="B243" t="str">
            <v/>
          </cell>
          <cell r="C243" t="str">
            <v/>
          </cell>
          <cell r="D243" t="str">
            <v/>
          </cell>
          <cell r="E243" t="str">
            <v/>
          </cell>
          <cell r="F243" t="str">
            <v/>
          </cell>
          <cell r="G243" t="str">
            <v/>
          </cell>
          <cell r="H243" t="str">
            <v/>
          </cell>
          <cell r="I243" t="str">
            <v/>
          </cell>
          <cell r="J243" t="str">
            <v/>
          </cell>
          <cell r="K243" t="str">
            <v/>
          </cell>
          <cell r="L243" t="str">
            <v>매입접지콘센트, 15A/250V/2구, 공량3</v>
          </cell>
        </row>
        <row r="244">
          <cell r="B244" t="str">
            <v/>
          </cell>
          <cell r="C244" t="str">
            <v/>
          </cell>
          <cell r="D244" t="str">
            <v/>
          </cell>
          <cell r="E244" t="str">
            <v/>
          </cell>
          <cell r="F244" t="str">
            <v/>
          </cell>
          <cell r="G244" t="str">
            <v/>
          </cell>
          <cell r="H244" t="str">
            <v/>
          </cell>
          <cell r="I244" t="str">
            <v/>
          </cell>
          <cell r="J244" t="str">
            <v/>
          </cell>
          <cell r="K244" t="str">
            <v/>
          </cell>
          <cell r="L244" t="str">
            <v>매입접지콘센트, 15A/250V/2구, 공량4</v>
          </cell>
        </row>
        <row r="245">
          <cell r="A245" t="str">
            <v>-</v>
          </cell>
          <cell r="C245" t="str">
            <v>-</v>
          </cell>
          <cell r="D245" t="str">
            <v>-</v>
          </cell>
          <cell r="H245" t="str">
            <v/>
          </cell>
          <cell r="L245" t="str">
            <v>매입접지콘센트, 15A/250V/2구, 공량1</v>
          </cell>
        </row>
        <row r="246">
          <cell r="A246" t="str">
            <v>-</v>
          </cell>
          <cell r="C246" t="str">
            <v>-</v>
          </cell>
          <cell r="D246" t="str">
            <v>-</v>
          </cell>
          <cell r="H246" t="str">
            <v/>
          </cell>
          <cell r="L246" t="str">
            <v>매입접지콘센트, 15A/250V/2구, 공량1</v>
          </cell>
        </row>
        <row r="247">
          <cell r="A247" t="str">
            <v>공구손료(노무비의3%)</v>
          </cell>
          <cell r="C247">
            <v>0.03</v>
          </cell>
          <cell r="D247" t="str">
            <v>식</v>
          </cell>
          <cell r="H247">
            <v>413</v>
          </cell>
          <cell r="L247" t="str">
            <v>매입접지콘센트, 15A/250V/2구, 공량1</v>
          </cell>
        </row>
        <row r="249">
          <cell r="F249" t="str">
            <v>노 무 비</v>
          </cell>
          <cell r="H249" t="str">
            <v>재 료 비</v>
          </cell>
          <cell r="J249" t="str">
            <v>경   비</v>
          </cell>
          <cell r="K249" t="str">
            <v>합   계</v>
          </cell>
          <cell r="L249">
            <v>0</v>
          </cell>
        </row>
        <row r="250">
          <cell r="A250">
            <v>20</v>
          </cell>
          <cell r="B250" t="str">
            <v>맨홀</v>
          </cell>
          <cell r="C250" t="str">
            <v>1500X1500X1500</v>
          </cell>
          <cell r="D250" t="str">
            <v>개소</v>
          </cell>
          <cell r="F250">
            <v>88171</v>
          </cell>
          <cell r="H250">
            <v>392645</v>
          </cell>
          <cell r="J250">
            <v>0</v>
          </cell>
          <cell r="K250">
            <v>480816</v>
          </cell>
          <cell r="L250" t="str">
            <v>맨홀, 1500X1500X1500</v>
          </cell>
        </row>
        <row r="251">
          <cell r="A251" t="str">
            <v>명      칭</v>
          </cell>
          <cell r="B251" t="str">
            <v>규    격</v>
          </cell>
          <cell r="C251" t="str">
            <v>수량</v>
          </cell>
          <cell r="D251" t="str">
            <v>단위</v>
          </cell>
          <cell r="E251" t="str">
            <v>노   무   비</v>
          </cell>
          <cell r="G251" t="str">
            <v>재   료   비</v>
          </cell>
          <cell r="I251" t="str">
            <v>경      비</v>
          </cell>
          <cell r="K251" t="str">
            <v>비 고</v>
          </cell>
        </row>
        <row r="252">
          <cell r="E252" t="str">
            <v>단    가</v>
          </cell>
          <cell r="F252" t="str">
            <v>금    액</v>
          </cell>
          <cell r="G252" t="str">
            <v>단    가</v>
          </cell>
          <cell r="H252" t="str">
            <v>금    액</v>
          </cell>
          <cell r="I252" t="str">
            <v>단    가</v>
          </cell>
          <cell r="J252" t="str">
            <v>금    액</v>
          </cell>
        </row>
        <row r="253">
          <cell r="A253" t="str">
            <v>맨홀</v>
          </cell>
          <cell r="B253" t="str">
            <v>1500X1500X1500</v>
          </cell>
          <cell r="C253">
            <v>1</v>
          </cell>
          <cell r="D253" t="str">
            <v>개소</v>
          </cell>
          <cell r="G253">
            <v>390000</v>
          </cell>
          <cell r="H253">
            <v>390000</v>
          </cell>
          <cell r="K253" t="str">
            <v>통3-2-8적용</v>
          </cell>
          <cell r="L253" t="str">
            <v>맨홀, 1500X1500X1500, 공량1</v>
          </cell>
        </row>
        <row r="254">
          <cell r="B254" t="str">
            <v>통신외선공</v>
          </cell>
          <cell r="C254">
            <v>7.0000000000000007E-2</v>
          </cell>
          <cell r="D254" t="str">
            <v>인</v>
          </cell>
          <cell r="E254">
            <v>174902</v>
          </cell>
          <cell r="F254">
            <v>12243</v>
          </cell>
          <cell r="G254" t="str">
            <v>-</v>
          </cell>
          <cell r="H254" t="str">
            <v/>
          </cell>
          <cell r="I254">
            <v>0</v>
          </cell>
          <cell r="J254">
            <v>0</v>
          </cell>
          <cell r="K254">
            <v>0</v>
          </cell>
          <cell r="L254" t="str">
            <v>맨홀, 1500X1500X1500, 공량1</v>
          </cell>
        </row>
        <row r="255">
          <cell r="B255" t="str">
            <v>특별인부</v>
          </cell>
          <cell r="C255">
            <v>0.11</v>
          </cell>
          <cell r="D255" t="str">
            <v>인</v>
          </cell>
          <cell r="E255">
            <v>97951</v>
          </cell>
          <cell r="F255">
            <v>10774</v>
          </cell>
          <cell r="G255" t="str">
            <v>-</v>
          </cell>
          <cell r="H255" t="str">
            <v/>
          </cell>
          <cell r="I255">
            <v>0</v>
          </cell>
          <cell r="J255">
            <v>0</v>
          </cell>
          <cell r="K255">
            <v>0</v>
          </cell>
          <cell r="L255" t="str">
            <v>맨홀, 1500X1500X1500, 공량2</v>
          </cell>
        </row>
        <row r="256">
          <cell r="B256" t="str">
            <v>보통인부</v>
          </cell>
          <cell r="C256">
            <v>0.8</v>
          </cell>
          <cell r="D256" t="str">
            <v>인</v>
          </cell>
          <cell r="E256">
            <v>81443</v>
          </cell>
          <cell r="F256">
            <v>65154</v>
          </cell>
          <cell r="G256" t="str">
            <v>-</v>
          </cell>
          <cell r="H256" t="str">
            <v/>
          </cell>
          <cell r="I256">
            <v>0</v>
          </cell>
          <cell r="J256">
            <v>0</v>
          </cell>
          <cell r="K256">
            <v>0</v>
          </cell>
          <cell r="L256" t="str">
            <v>맨홀, 1500X1500X1500, 공량3</v>
          </cell>
        </row>
        <row r="257">
          <cell r="B257" t="str">
            <v/>
          </cell>
          <cell r="C257" t="str">
            <v/>
          </cell>
          <cell r="D257" t="str">
            <v/>
          </cell>
          <cell r="E257" t="str">
            <v/>
          </cell>
          <cell r="F257" t="str">
            <v/>
          </cell>
          <cell r="G257" t="str">
            <v/>
          </cell>
          <cell r="H257" t="str">
            <v/>
          </cell>
          <cell r="I257" t="str">
            <v/>
          </cell>
          <cell r="J257" t="str">
            <v/>
          </cell>
          <cell r="K257" t="str">
            <v/>
          </cell>
          <cell r="L257" t="str">
            <v>맨홀, 1500X1500X1500, 공량4</v>
          </cell>
        </row>
        <row r="258">
          <cell r="A258" t="str">
            <v>-</v>
          </cell>
          <cell r="C258" t="str">
            <v>-</v>
          </cell>
          <cell r="D258" t="str">
            <v>-</v>
          </cell>
          <cell r="H258" t="str">
            <v/>
          </cell>
          <cell r="L258" t="str">
            <v>맨홀, 1500X1500X1500, 공량1</v>
          </cell>
        </row>
        <row r="259">
          <cell r="A259" t="str">
            <v>-</v>
          </cell>
          <cell r="C259" t="str">
            <v>-</v>
          </cell>
          <cell r="D259" t="str">
            <v>-</v>
          </cell>
          <cell r="H259" t="str">
            <v/>
          </cell>
          <cell r="L259" t="str">
            <v>맨홀, 1500X1500X1500, 공량1</v>
          </cell>
        </row>
        <row r="260">
          <cell r="A260" t="str">
            <v>공구손료(노무비의3%)</v>
          </cell>
          <cell r="C260">
            <v>0.03</v>
          </cell>
          <cell r="D260" t="str">
            <v>식</v>
          </cell>
          <cell r="H260">
            <v>2645</v>
          </cell>
          <cell r="L260" t="str">
            <v>맨홀, 1500X1500X1500, 공량1</v>
          </cell>
        </row>
        <row r="262">
          <cell r="F262" t="str">
            <v>노 무 비</v>
          </cell>
          <cell r="H262" t="str">
            <v>재 료 비</v>
          </cell>
          <cell r="J262" t="str">
            <v>경   비</v>
          </cell>
          <cell r="K262" t="str">
            <v>합   계</v>
          </cell>
          <cell r="L262">
            <v>0</v>
          </cell>
        </row>
        <row r="263">
          <cell r="A263">
            <v>21</v>
          </cell>
          <cell r="B263" t="str">
            <v>모래(도착도)</v>
          </cell>
          <cell r="C263" t="str">
            <v>강모래</v>
          </cell>
          <cell r="D263" t="str">
            <v>㎥</v>
          </cell>
          <cell r="F263">
            <v>1221</v>
          </cell>
          <cell r="H263">
            <v>19116</v>
          </cell>
          <cell r="J263">
            <v>0</v>
          </cell>
          <cell r="K263">
            <v>20337</v>
          </cell>
          <cell r="L263" t="str">
            <v>모래(도착도), 강모래</v>
          </cell>
        </row>
        <row r="264">
          <cell r="A264" t="str">
            <v>명      칭</v>
          </cell>
          <cell r="B264" t="str">
            <v>규    격</v>
          </cell>
          <cell r="C264" t="str">
            <v>수량</v>
          </cell>
          <cell r="D264" t="str">
            <v>단위</v>
          </cell>
          <cell r="E264" t="str">
            <v>노   무   비</v>
          </cell>
          <cell r="G264" t="str">
            <v>재   료   비</v>
          </cell>
          <cell r="I264" t="str">
            <v>경      비</v>
          </cell>
          <cell r="K264" t="str">
            <v>비 고</v>
          </cell>
        </row>
        <row r="265">
          <cell r="E265" t="str">
            <v>단    가</v>
          </cell>
          <cell r="F265" t="str">
            <v>금    액</v>
          </cell>
          <cell r="G265" t="str">
            <v>단    가</v>
          </cell>
          <cell r="H265" t="str">
            <v>금    액</v>
          </cell>
          <cell r="I265" t="str">
            <v>단    가</v>
          </cell>
          <cell r="J265" t="str">
            <v>금    액</v>
          </cell>
        </row>
        <row r="266">
          <cell r="A266" t="str">
            <v>모래(도착도)</v>
          </cell>
          <cell r="B266" t="str">
            <v>강모래</v>
          </cell>
          <cell r="C266">
            <v>1.06</v>
          </cell>
          <cell r="D266" t="str">
            <v>㎥</v>
          </cell>
          <cell r="G266">
            <v>18000</v>
          </cell>
          <cell r="H266">
            <v>19080</v>
          </cell>
          <cell r="K266" t="str">
            <v>토목5-1적용</v>
          </cell>
          <cell r="L266" t="str">
            <v>모래(도착도), 강모래, 공량1</v>
          </cell>
        </row>
        <row r="267">
          <cell r="B267" t="str">
            <v>보통인부</v>
          </cell>
          <cell r="C267">
            <v>1.4999999999999999E-2</v>
          </cell>
          <cell r="D267" t="str">
            <v>㎥</v>
          </cell>
          <cell r="E267">
            <v>81443</v>
          </cell>
          <cell r="F267">
            <v>1221</v>
          </cell>
          <cell r="G267" t="str">
            <v>-</v>
          </cell>
          <cell r="H267" t="str">
            <v/>
          </cell>
          <cell r="I267">
            <v>0</v>
          </cell>
          <cell r="J267">
            <v>0</v>
          </cell>
          <cell r="K267">
            <v>0</v>
          </cell>
          <cell r="L267" t="str">
            <v>모래(도착도), 강모래, 공량1</v>
          </cell>
        </row>
        <row r="268">
          <cell r="B268" t="str">
            <v/>
          </cell>
          <cell r="C268" t="str">
            <v/>
          </cell>
          <cell r="D268" t="str">
            <v/>
          </cell>
          <cell r="E268" t="str">
            <v/>
          </cell>
          <cell r="F268" t="str">
            <v/>
          </cell>
          <cell r="G268" t="str">
            <v/>
          </cell>
          <cell r="H268" t="str">
            <v/>
          </cell>
          <cell r="I268" t="str">
            <v/>
          </cell>
          <cell r="J268" t="str">
            <v/>
          </cell>
          <cell r="K268" t="str">
            <v/>
          </cell>
          <cell r="L268" t="str">
            <v>모래(도착도), 강모래, 공량2</v>
          </cell>
        </row>
        <row r="269">
          <cell r="B269" t="str">
            <v/>
          </cell>
          <cell r="C269" t="str">
            <v/>
          </cell>
          <cell r="D269" t="str">
            <v/>
          </cell>
          <cell r="E269" t="str">
            <v/>
          </cell>
          <cell r="F269" t="str">
            <v/>
          </cell>
          <cell r="G269" t="str">
            <v/>
          </cell>
          <cell r="H269" t="str">
            <v/>
          </cell>
          <cell r="I269" t="str">
            <v/>
          </cell>
          <cell r="J269" t="str">
            <v/>
          </cell>
          <cell r="K269" t="str">
            <v/>
          </cell>
          <cell r="L269" t="str">
            <v>모래(도착도), 강모래, 공량3</v>
          </cell>
        </row>
        <row r="270">
          <cell r="B270" t="str">
            <v/>
          </cell>
          <cell r="C270" t="str">
            <v/>
          </cell>
          <cell r="D270" t="str">
            <v/>
          </cell>
          <cell r="E270" t="str">
            <v/>
          </cell>
          <cell r="F270" t="str">
            <v/>
          </cell>
          <cell r="G270" t="str">
            <v/>
          </cell>
          <cell r="H270" t="str">
            <v/>
          </cell>
          <cell r="I270" t="str">
            <v/>
          </cell>
          <cell r="J270" t="str">
            <v/>
          </cell>
          <cell r="K270" t="str">
            <v/>
          </cell>
          <cell r="L270" t="str">
            <v>모래(도착도), 강모래, 공량4</v>
          </cell>
        </row>
        <row r="271">
          <cell r="A271" t="str">
            <v>-</v>
          </cell>
          <cell r="C271" t="str">
            <v>-</v>
          </cell>
          <cell r="D271" t="str">
            <v>-</v>
          </cell>
          <cell r="H271" t="str">
            <v/>
          </cell>
          <cell r="L271" t="str">
            <v>모래(도착도), 강모래, 공량1</v>
          </cell>
        </row>
        <row r="272">
          <cell r="A272" t="str">
            <v>-</v>
          </cell>
          <cell r="C272" t="str">
            <v>-</v>
          </cell>
          <cell r="D272" t="str">
            <v>-</v>
          </cell>
          <cell r="H272" t="str">
            <v/>
          </cell>
          <cell r="L272" t="str">
            <v>모래(도착도), 강모래, 공량1</v>
          </cell>
        </row>
        <row r="273">
          <cell r="A273" t="str">
            <v>공구손료(노무비의3%)</v>
          </cell>
          <cell r="C273">
            <v>0.03</v>
          </cell>
          <cell r="D273" t="str">
            <v>식</v>
          </cell>
          <cell r="H273">
            <v>36</v>
          </cell>
          <cell r="L273" t="str">
            <v>모래(도착도), 강모래, 공량1</v>
          </cell>
        </row>
        <row r="275">
          <cell r="F275" t="str">
            <v>노 무 비</v>
          </cell>
          <cell r="H275" t="str">
            <v>재 료 비</v>
          </cell>
          <cell r="J275" t="str">
            <v>경   비</v>
          </cell>
          <cell r="K275" t="str">
            <v>합   계</v>
          </cell>
          <cell r="L275">
            <v>0</v>
          </cell>
        </row>
        <row r="276">
          <cell r="A276">
            <v>22</v>
          </cell>
          <cell r="B276" t="str">
            <v>방송단자함</v>
          </cell>
          <cell r="C276" t="str">
            <v>10P</v>
          </cell>
          <cell r="D276" t="str">
            <v>면</v>
          </cell>
          <cell r="F276">
            <v>85314</v>
          </cell>
          <cell r="H276">
            <v>17559</v>
          </cell>
          <cell r="J276">
            <v>0</v>
          </cell>
          <cell r="K276">
            <v>102873</v>
          </cell>
          <cell r="L276" t="str">
            <v>방송단자함, 10P</v>
          </cell>
        </row>
        <row r="277">
          <cell r="A277" t="str">
            <v>명      칭</v>
          </cell>
          <cell r="B277" t="str">
            <v>규    격</v>
          </cell>
          <cell r="C277" t="str">
            <v>수량</v>
          </cell>
          <cell r="D277" t="str">
            <v>단위</v>
          </cell>
          <cell r="E277" t="str">
            <v>노   무   비</v>
          </cell>
          <cell r="G277" t="str">
            <v>재   료   비</v>
          </cell>
          <cell r="I277" t="str">
            <v>경      비</v>
          </cell>
          <cell r="K277" t="str">
            <v>비 고</v>
          </cell>
        </row>
        <row r="278">
          <cell r="E278" t="str">
            <v>단    가</v>
          </cell>
          <cell r="F278" t="str">
            <v>금    액</v>
          </cell>
          <cell r="G278" t="str">
            <v>단    가</v>
          </cell>
          <cell r="H278" t="str">
            <v>금    액</v>
          </cell>
          <cell r="I278" t="str">
            <v>단    가</v>
          </cell>
          <cell r="J278" t="str">
            <v>금    액</v>
          </cell>
        </row>
        <row r="279">
          <cell r="A279" t="str">
            <v>방송단자함</v>
          </cell>
          <cell r="B279" t="str">
            <v>10P</v>
          </cell>
          <cell r="C279">
            <v>1</v>
          </cell>
          <cell r="D279" t="str">
            <v>면</v>
          </cell>
          <cell r="G279">
            <v>15000</v>
          </cell>
          <cell r="H279">
            <v>15000</v>
          </cell>
          <cell r="K279" t="str">
            <v>통신3-4-4적용</v>
          </cell>
          <cell r="L279" t="str">
            <v>방송단자함, 10P, 공량1</v>
          </cell>
        </row>
        <row r="280">
          <cell r="B280" t="str">
            <v>통신케이블공</v>
          </cell>
          <cell r="C280">
            <v>0.34</v>
          </cell>
          <cell r="D280" t="str">
            <v>인</v>
          </cell>
          <cell r="E280">
            <v>210204</v>
          </cell>
          <cell r="F280">
            <v>71469</v>
          </cell>
          <cell r="G280" t="str">
            <v>-</v>
          </cell>
          <cell r="H280" t="str">
            <v/>
          </cell>
          <cell r="I280">
            <v>0</v>
          </cell>
          <cell r="J280">
            <v>0</v>
          </cell>
          <cell r="K280">
            <v>0</v>
          </cell>
          <cell r="L280" t="str">
            <v>방송단자함, 10P, 공량1</v>
          </cell>
        </row>
        <row r="281">
          <cell r="B281" t="str">
            <v>보통인부</v>
          </cell>
          <cell r="C281">
            <v>0.17</v>
          </cell>
          <cell r="D281" t="str">
            <v>인</v>
          </cell>
          <cell r="E281">
            <v>81443</v>
          </cell>
          <cell r="F281">
            <v>13845</v>
          </cell>
          <cell r="G281" t="str">
            <v>-</v>
          </cell>
          <cell r="H281" t="str">
            <v/>
          </cell>
          <cell r="I281">
            <v>0</v>
          </cell>
          <cell r="J281">
            <v>0</v>
          </cell>
          <cell r="K281">
            <v>0</v>
          </cell>
          <cell r="L281" t="str">
            <v>방송단자함, 10P, 공량2</v>
          </cell>
        </row>
        <row r="282">
          <cell r="B282" t="str">
            <v/>
          </cell>
          <cell r="C282" t="str">
            <v/>
          </cell>
          <cell r="D282" t="str">
            <v/>
          </cell>
          <cell r="E282" t="str">
            <v/>
          </cell>
          <cell r="F282" t="str">
            <v/>
          </cell>
          <cell r="G282" t="str">
            <v/>
          </cell>
          <cell r="H282" t="str">
            <v/>
          </cell>
          <cell r="I282" t="str">
            <v/>
          </cell>
          <cell r="J282" t="str">
            <v/>
          </cell>
          <cell r="K282" t="str">
            <v/>
          </cell>
          <cell r="L282" t="str">
            <v>방송단자함, 10P, 공량3</v>
          </cell>
        </row>
        <row r="283">
          <cell r="B283" t="str">
            <v/>
          </cell>
          <cell r="C283" t="str">
            <v/>
          </cell>
          <cell r="D283" t="str">
            <v/>
          </cell>
          <cell r="E283" t="str">
            <v/>
          </cell>
          <cell r="F283" t="str">
            <v/>
          </cell>
          <cell r="G283" t="str">
            <v/>
          </cell>
          <cell r="H283" t="str">
            <v/>
          </cell>
          <cell r="I283" t="str">
            <v/>
          </cell>
          <cell r="J283" t="str">
            <v/>
          </cell>
          <cell r="K283" t="str">
            <v/>
          </cell>
          <cell r="L283" t="str">
            <v>방송단자함, 10P, 공량4</v>
          </cell>
        </row>
        <row r="284">
          <cell r="A284" t="str">
            <v>-</v>
          </cell>
          <cell r="C284" t="str">
            <v>-</v>
          </cell>
          <cell r="D284" t="str">
            <v>-</v>
          </cell>
          <cell r="H284" t="str">
            <v/>
          </cell>
          <cell r="L284" t="str">
            <v>방송단자함, 10P, 공량1</v>
          </cell>
        </row>
        <row r="285">
          <cell r="A285" t="str">
            <v>-</v>
          </cell>
          <cell r="C285" t="str">
            <v>-</v>
          </cell>
          <cell r="D285" t="str">
            <v>-</v>
          </cell>
          <cell r="H285" t="str">
            <v/>
          </cell>
          <cell r="L285" t="str">
            <v>방송단자함, 10P, 공량1</v>
          </cell>
        </row>
        <row r="286">
          <cell r="A286" t="str">
            <v>공구손료(노무비의3%)</v>
          </cell>
          <cell r="C286">
            <v>0.03</v>
          </cell>
          <cell r="D286" t="str">
            <v>식</v>
          </cell>
          <cell r="H286">
            <v>2559</v>
          </cell>
          <cell r="L286" t="str">
            <v>방송단자함, 10P, 공량1</v>
          </cell>
        </row>
        <row r="288">
          <cell r="F288" t="str">
            <v>노 무 비</v>
          </cell>
          <cell r="H288" t="str">
            <v>재 료 비</v>
          </cell>
          <cell r="J288" t="str">
            <v>경   비</v>
          </cell>
          <cell r="K288" t="str">
            <v>합   계</v>
          </cell>
          <cell r="L288">
            <v>0</v>
          </cell>
        </row>
        <row r="289">
          <cell r="A289">
            <v>23</v>
          </cell>
          <cell r="B289" t="str">
            <v>방송단자함</v>
          </cell>
          <cell r="C289" t="str">
            <v>20P</v>
          </cell>
          <cell r="D289" t="str">
            <v>면</v>
          </cell>
          <cell r="F289">
            <v>90332</v>
          </cell>
          <cell r="H289">
            <v>21709</v>
          </cell>
          <cell r="J289">
            <v>0</v>
          </cell>
          <cell r="K289">
            <v>112041</v>
          </cell>
          <cell r="L289" t="str">
            <v>방송단자함, 20P</v>
          </cell>
        </row>
        <row r="290">
          <cell r="A290" t="str">
            <v>명      칭</v>
          </cell>
          <cell r="B290" t="str">
            <v>규    격</v>
          </cell>
          <cell r="C290" t="str">
            <v>수량</v>
          </cell>
          <cell r="D290" t="str">
            <v>단위</v>
          </cell>
          <cell r="E290" t="str">
            <v>노   무   비</v>
          </cell>
          <cell r="G290" t="str">
            <v>재   료   비</v>
          </cell>
          <cell r="I290" t="str">
            <v>경      비</v>
          </cell>
          <cell r="K290" t="str">
            <v>비 고</v>
          </cell>
        </row>
        <row r="291">
          <cell r="E291" t="str">
            <v>단    가</v>
          </cell>
          <cell r="F291" t="str">
            <v>금    액</v>
          </cell>
          <cell r="G291" t="str">
            <v>단    가</v>
          </cell>
          <cell r="H291" t="str">
            <v>금    액</v>
          </cell>
          <cell r="I291" t="str">
            <v>단    가</v>
          </cell>
          <cell r="J291" t="str">
            <v>금    액</v>
          </cell>
        </row>
        <row r="292">
          <cell r="A292" t="str">
            <v>방송단자함</v>
          </cell>
          <cell r="B292" t="str">
            <v>20P</v>
          </cell>
          <cell r="C292">
            <v>1</v>
          </cell>
          <cell r="D292" t="str">
            <v>면</v>
          </cell>
          <cell r="G292">
            <v>19000</v>
          </cell>
          <cell r="H292">
            <v>19000</v>
          </cell>
          <cell r="K292" t="str">
            <v>통신3-4-4적용</v>
          </cell>
          <cell r="L292" t="str">
            <v>방송단자함, 20P, 공량1</v>
          </cell>
        </row>
        <row r="293">
          <cell r="B293" t="str">
            <v>통신케이블공</v>
          </cell>
          <cell r="C293">
            <v>0.36</v>
          </cell>
          <cell r="D293" t="str">
            <v>인</v>
          </cell>
          <cell r="E293">
            <v>210204</v>
          </cell>
          <cell r="F293">
            <v>75673</v>
          </cell>
          <cell r="G293" t="str">
            <v>-</v>
          </cell>
          <cell r="H293" t="str">
            <v/>
          </cell>
          <cell r="I293">
            <v>0</v>
          </cell>
          <cell r="J293">
            <v>0</v>
          </cell>
          <cell r="K293">
            <v>0</v>
          </cell>
          <cell r="L293" t="str">
            <v>방송단자함, 20P, 공량1</v>
          </cell>
        </row>
        <row r="294">
          <cell r="B294" t="str">
            <v>보통인부</v>
          </cell>
          <cell r="C294">
            <v>0.18</v>
          </cell>
          <cell r="D294" t="str">
            <v>인</v>
          </cell>
          <cell r="E294">
            <v>81443</v>
          </cell>
          <cell r="F294">
            <v>14659</v>
          </cell>
          <cell r="G294" t="str">
            <v>-</v>
          </cell>
          <cell r="H294" t="str">
            <v/>
          </cell>
          <cell r="I294">
            <v>0</v>
          </cell>
          <cell r="J294">
            <v>0</v>
          </cell>
          <cell r="K294">
            <v>0</v>
          </cell>
          <cell r="L294" t="str">
            <v>방송단자함, 20P, 공량2</v>
          </cell>
        </row>
        <row r="295">
          <cell r="B295" t="str">
            <v/>
          </cell>
          <cell r="C295" t="str">
            <v/>
          </cell>
          <cell r="D295" t="str">
            <v/>
          </cell>
          <cell r="E295" t="str">
            <v/>
          </cell>
          <cell r="F295" t="str">
            <v/>
          </cell>
          <cell r="G295" t="str">
            <v/>
          </cell>
          <cell r="H295" t="str">
            <v/>
          </cell>
          <cell r="I295" t="str">
            <v/>
          </cell>
          <cell r="J295" t="str">
            <v/>
          </cell>
          <cell r="K295" t="str">
            <v/>
          </cell>
          <cell r="L295" t="str">
            <v>방송단자함, 20P, 공량3</v>
          </cell>
        </row>
        <row r="296">
          <cell r="B296" t="str">
            <v/>
          </cell>
          <cell r="C296" t="str">
            <v/>
          </cell>
          <cell r="D296" t="str">
            <v/>
          </cell>
          <cell r="E296" t="str">
            <v/>
          </cell>
          <cell r="F296" t="str">
            <v/>
          </cell>
          <cell r="G296" t="str">
            <v/>
          </cell>
          <cell r="H296" t="str">
            <v/>
          </cell>
          <cell r="I296" t="str">
            <v/>
          </cell>
          <cell r="J296" t="str">
            <v/>
          </cell>
          <cell r="K296" t="str">
            <v/>
          </cell>
          <cell r="L296" t="str">
            <v>방송단자함, 20P, 공량4</v>
          </cell>
        </row>
        <row r="297">
          <cell r="A297" t="str">
            <v>-</v>
          </cell>
          <cell r="C297" t="str">
            <v>-</v>
          </cell>
          <cell r="D297" t="str">
            <v>-</v>
          </cell>
          <cell r="H297" t="str">
            <v/>
          </cell>
          <cell r="L297" t="str">
            <v>방송단자함, 20P, 공량1</v>
          </cell>
        </row>
        <row r="298">
          <cell r="A298" t="str">
            <v>-</v>
          </cell>
          <cell r="C298" t="str">
            <v>-</v>
          </cell>
          <cell r="D298" t="str">
            <v>-</v>
          </cell>
          <cell r="H298" t="str">
            <v/>
          </cell>
          <cell r="L298" t="str">
            <v>방송단자함, 20P, 공량1</v>
          </cell>
        </row>
        <row r="299">
          <cell r="A299" t="str">
            <v>공구손료(노무비의3%)</v>
          </cell>
          <cell r="C299">
            <v>0.03</v>
          </cell>
          <cell r="D299" t="str">
            <v>식</v>
          </cell>
          <cell r="H299">
            <v>2709</v>
          </cell>
          <cell r="L299" t="str">
            <v>방송단자함, 20P, 공량1</v>
          </cell>
        </row>
        <row r="301">
          <cell r="F301" t="str">
            <v>노 무 비</v>
          </cell>
          <cell r="H301" t="str">
            <v>재 료 비</v>
          </cell>
          <cell r="J301" t="str">
            <v>경   비</v>
          </cell>
          <cell r="K301" t="str">
            <v>합   계</v>
          </cell>
          <cell r="L301">
            <v>0</v>
          </cell>
        </row>
        <row r="302">
          <cell r="A302">
            <v>24</v>
          </cell>
          <cell r="B302" t="str">
            <v>분전반(동력용)</v>
          </cell>
          <cell r="C302" t="str">
            <v>PP-101</v>
          </cell>
          <cell r="D302" t="str">
            <v>면</v>
          </cell>
          <cell r="F302">
            <v>154122</v>
          </cell>
          <cell r="H302">
            <v>2680623</v>
          </cell>
          <cell r="J302">
            <v>0</v>
          </cell>
          <cell r="K302">
            <v>2834745</v>
          </cell>
          <cell r="L302" t="str">
            <v>분전반(동력용), PP-101</v>
          </cell>
        </row>
        <row r="303">
          <cell r="A303" t="str">
            <v>명      칭</v>
          </cell>
          <cell r="B303" t="str">
            <v>규    격</v>
          </cell>
          <cell r="C303" t="str">
            <v>수량</v>
          </cell>
          <cell r="D303" t="str">
            <v>단위</v>
          </cell>
          <cell r="E303" t="str">
            <v>노   무   비</v>
          </cell>
          <cell r="G303" t="str">
            <v>재   료   비</v>
          </cell>
          <cell r="I303" t="str">
            <v>경      비</v>
          </cell>
          <cell r="K303" t="str">
            <v>비 고</v>
          </cell>
        </row>
        <row r="304">
          <cell r="E304" t="str">
            <v>단    가</v>
          </cell>
          <cell r="F304" t="str">
            <v>금    액</v>
          </cell>
          <cell r="G304" t="str">
            <v>단    가</v>
          </cell>
          <cell r="H304" t="str">
            <v>금    액</v>
          </cell>
          <cell r="I304" t="str">
            <v>단    가</v>
          </cell>
          <cell r="J304" t="str">
            <v>금    액</v>
          </cell>
        </row>
        <row r="305">
          <cell r="A305" t="str">
            <v>분전반(동력용)</v>
          </cell>
          <cell r="B305" t="str">
            <v>PP-101</v>
          </cell>
          <cell r="C305">
            <v>1</v>
          </cell>
          <cell r="D305" t="str">
            <v>면</v>
          </cell>
          <cell r="G305">
            <v>2676000</v>
          </cell>
          <cell r="H305">
            <v>2676000</v>
          </cell>
          <cell r="K305" t="str">
            <v>일위대가참고</v>
          </cell>
          <cell r="L305" t="str">
            <v>분전반(동력용), PP-101, 공량1</v>
          </cell>
        </row>
        <row r="306">
          <cell r="B306" t="str">
            <v>내선전공</v>
          </cell>
          <cell r="C306">
            <v>1.1407500000000002</v>
          </cell>
          <cell r="D306" t="str">
            <v>인</v>
          </cell>
          <cell r="E306">
            <v>135106</v>
          </cell>
          <cell r="F306">
            <v>154122</v>
          </cell>
          <cell r="G306" t="str">
            <v>-</v>
          </cell>
          <cell r="H306" t="str">
            <v/>
          </cell>
          <cell r="I306">
            <v>0</v>
          </cell>
          <cell r="J306">
            <v>0</v>
          </cell>
          <cell r="K306">
            <v>0</v>
          </cell>
          <cell r="L306" t="str">
            <v>분전반(동력용), PP-101, 공량1</v>
          </cell>
        </row>
        <row r="307">
          <cell r="B307" t="str">
            <v/>
          </cell>
          <cell r="C307" t="str">
            <v/>
          </cell>
          <cell r="D307" t="str">
            <v/>
          </cell>
          <cell r="E307" t="str">
            <v/>
          </cell>
          <cell r="F307" t="str">
            <v/>
          </cell>
          <cell r="G307" t="str">
            <v/>
          </cell>
          <cell r="H307" t="str">
            <v/>
          </cell>
          <cell r="I307" t="str">
            <v/>
          </cell>
          <cell r="J307" t="str">
            <v/>
          </cell>
          <cell r="K307" t="str">
            <v/>
          </cell>
          <cell r="L307" t="str">
            <v>분전반(동력용), PP-101, 공량2</v>
          </cell>
        </row>
        <row r="308">
          <cell r="B308" t="str">
            <v/>
          </cell>
          <cell r="C308" t="str">
            <v/>
          </cell>
          <cell r="D308" t="str">
            <v/>
          </cell>
          <cell r="E308" t="str">
            <v/>
          </cell>
          <cell r="F308" t="str">
            <v/>
          </cell>
          <cell r="G308" t="str">
            <v/>
          </cell>
          <cell r="H308" t="str">
            <v/>
          </cell>
          <cell r="I308" t="str">
            <v/>
          </cell>
          <cell r="J308" t="str">
            <v/>
          </cell>
          <cell r="K308" t="str">
            <v/>
          </cell>
          <cell r="L308" t="str">
            <v>분전반(동력용), PP-101, 공량3</v>
          </cell>
        </row>
        <row r="309">
          <cell r="B309" t="str">
            <v/>
          </cell>
          <cell r="C309" t="str">
            <v/>
          </cell>
          <cell r="D309" t="str">
            <v/>
          </cell>
          <cell r="E309" t="str">
            <v/>
          </cell>
          <cell r="F309" t="str">
            <v/>
          </cell>
          <cell r="G309" t="str">
            <v/>
          </cell>
          <cell r="H309" t="str">
            <v/>
          </cell>
          <cell r="I309" t="str">
            <v/>
          </cell>
          <cell r="J309" t="str">
            <v/>
          </cell>
          <cell r="K309" t="str">
            <v/>
          </cell>
          <cell r="L309" t="str">
            <v>분전반(동력용), PP-101, 공량4</v>
          </cell>
        </row>
        <row r="310">
          <cell r="A310" t="str">
            <v>-</v>
          </cell>
          <cell r="C310" t="str">
            <v>-</v>
          </cell>
          <cell r="D310" t="str">
            <v>-</v>
          </cell>
          <cell r="H310" t="str">
            <v/>
          </cell>
          <cell r="L310" t="str">
            <v>분전반(동력용), PP-101, 공량1</v>
          </cell>
        </row>
        <row r="311">
          <cell r="A311" t="str">
            <v>-</v>
          </cell>
          <cell r="C311" t="str">
            <v>-</v>
          </cell>
          <cell r="D311" t="str">
            <v>-</v>
          </cell>
          <cell r="H311" t="str">
            <v/>
          </cell>
          <cell r="L311" t="str">
            <v>분전반(동력용), PP-101, 공량1</v>
          </cell>
        </row>
        <row r="312">
          <cell r="A312" t="str">
            <v>공구손료(노무비의3%)</v>
          </cell>
          <cell r="C312">
            <v>0.03</v>
          </cell>
          <cell r="D312" t="str">
            <v>식</v>
          </cell>
          <cell r="H312">
            <v>4623</v>
          </cell>
          <cell r="L312" t="str">
            <v>분전반(동력용), PP-101, 공량1</v>
          </cell>
        </row>
        <row r="314">
          <cell r="F314" t="str">
            <v>노 무 비</v>
          </cell>
          <cell r="H314" t="str">
            <v>재 료 비</v>
          </cell>
          <cell r="J314" t="str">
            <v>경   비</v>
          </cell>
          <cell r="K314" t="str">
            <v>합   계</v>
          </cell>
          <cell r="L314">
            <v>0</v>
          </cell>
        </row>
        <row r="315">
          <cell r="A315">
            <v>25</v>
          </cell>
          <cell r="B315" t="str">
            <v>분전반(조명용)</v>
          </cell>
          <cell r="C315" t="str">
            <v>LP-101</v>
          </cell>
          <cell r="D315" t="str">
            <v>면</v>
          </cell>
          <cell r="F315">
            <v>91331</v>
          </cell>
          <cell r="H315">
            <v>1531739</v>
          </cell>
          <cell r="J315">
            <v>0</v>
          </cell>
          <cell r="K315">
            <v>1623070</v>
          </cell>
          <cell r="L315" t="str">
            <v>분전반(조명용), LP-101</v>
          </cell>
        </row>
        <row r="316">
          <cell r="A316" t="str">
            <v>명      칭</v>
          </cell>
          <cell r="B316" t="str">
            <v>규    격</v>
          </cell>
          <cell r="C316" t="str">
            <v>수량</v>
          </cell>
          <cell r="D316" t="str">
            <v>단위</v>
          </cell>
          <cell r="E316" t="str">
            <v>노   무   비</v>
          </cell>
          <cell r="G316" t="str">
            <v>재   료   비</v>
          </cell>
          <cell r="I316" t="str">
            <v>경      비</v>
          </cell>
          <cell r="K316" t="str">
            <v>비 고</v>
          </cell>
        </row>
        <row r="317">
          <cell r="E317" t="str">
            <v>단    가</v>
          </cell>
          <cell r="F317" t="str">
            <v>금    액</v>
          </cell>
          <cell r="G317" t="str">
            <v>단    가</v>
          </cell>
          <cell r="H317" t="str">
            <v>금    액</v>
          </cell>
          <cell r="I317" t="str">
            <v>단    가</v>
          </cell>
          <cell r="J317" t="str">
            <v>금    액</v>
          </cell>
        </row>
        <row r="318">
          <cell r="A318" t="str">
            <v>분전반(조명용)</v>
          </cell>
          <cell r="B318" t="str">
            <v>LP-101</v>
          </cell>
          <cell r="C318">
            <v>1</v>
          </cell>
          <cell r="D318" t="str">
            <v>면</v>
          </cell>
          <cell r="G318">
            <v>1529000</v>
          </cell>
          <cell r="H318">
            <v>1529000</v>
          </cell>
          <cell r="K318" t="str">
            <v>일위대가참고</v>
          </cell>
          <cell r="L318" t="str">
            <v>분전반(조명용), LP-101, 공량1</v>
          </cell>
        </row>
        <row r="319">
          <cell r="B319" t="str">
            <v>내선전공</v>
          </cell>
          <cell r="C319">
            <v>0.67600000000000005</v>
          </cell>
          <cell r="D319" t="str">
            <v>인</v>
          </cell>
          <cell r="E319">
            <v>135106</v>
          </cell>
          <cell r="F319">
            <v>91331</v>
          </cell>
          <cell r="G319" t="str">
            <v>-</v>
          </cell>
          <cell r="H319" t="str">
            <v/>
          </cell>
          <cell r="I319">
            <v>0</v>
          </cell>
          <cell r="J319">
            <v>0</v>
          </cell>
          <cell r="K319">
            <v>0</v>
          </cell>
          <cell r="L319" t="str">
            <v>분전반(조명용), LP-101, 공량1</v>
          </cell>
        </row>
        <row r="320">
          <cell r="B320" t="str">
            <v/>
          </cell>
          <cell r="C320" t="str">
            <v/>
          </cell>
          <cell r="D320" t="str">
            <v/>
          </cell>
          <cell r="E320" t="str">
            <v/>
          </cell>
          <cell r="F320" t="str">
            <v/>
          </cell>
          <cell r="G320" t="str">
            <v/>
          </cell>
          <cell r="H320" t="str">
            <v/>
          </cell>
          <cell r="I320" t="str">
            <v/>
          </cell>
          <cell r="J320" t="str">
            <v/>
          </cell>
          <cell r="K320" t="str">
            <v/>
          </cell>
          <cell r="L320" t="str">
            <v>분전반(조명용), LP-101, 공량2</v>
          </cell>
        </row>
        <row r="321">
          <cell r="B321" t="str">
            <v/>
          </cell>
          <cell r="C321" t="str">
            <v/>
          </cell>
          <cell r="D321" t="str">
            <v/>
          </cell>
          <cell r="E321" t="str">
            <v/>
          </cell>
          <cell r="F321" t="str">
            <v/>
          </cell>
          <cell r="G321" t="str">
            <v/>
          </cell>
          <cell r="H321" t="str">
            <v/>
          </cell>
          <cell r="I321" t="str">
            <v/>
          </cell>
          <cell r="J321" t="str">
            <v/>
          </cell>
          <cell r="K321" t="str">
            <v/>
          </cell>
          <cell r="L321" t="str">
            <v>분전반(조명용), LP-101, 공량3</v>
          </cell>
        </row>
        <row r="322">
          <cell r="B322" t="str">
            <v/>
          </cell>
          <cell r="C322" t="str">
            <v/>
          </cell>
          <cell r="D322" t="str">
            <v/>
          </cell>
          <cell r="E322" t="str">
            <v/>
          </cell>
          <cell r="F322" t="str">
            <v/>
          </cell>
          <cell r="G322" t="str">
            <v/>
          </cell>
          <cell r="H322" t="str">
            <v/>
          </cell>
          <cell r="I322" t="str">
            <v/>
          </cell>
          <cell r="J322" t="str">
            <v/>
          </cell>
          <cell r="K322" t="str">
            <v/>
          </cell>
          <cell r="L322" t="str">
            <v>분전반(조명용), LP-101, 공량4</v>
          </cell>
        </row>
        <row r="323">
          <cell r="A323" t="str">
            <v>-</v>
          </cell>
          <cell r="C323" t="str">
            <v>-</v>
          </cell>
          <cell r="D323" t="str">
            <v>-</v>
          </cell>
          <cell r="H323" t="str">
            <v/>
          </cell>
          <cell r="L323" t="str">
            <v>분전반(조명용), LP-101, 공량1</v>
          </cell>
        </row>
        <row r="324">
          <cell r="A324" t="str">
            <v>-</v>
          </cell>
          <cell r="C324" t="str">
            <v>-</v>
          </cell>
          <cell r="D324" t="str">
            <v>-</v>
          </cell>
          <cell r="H324" t="str">
            <v/>
          </cell>
          <cell r="L324" t="str">
            <v>분전반(조명용), LP-101, 공량1</v>
          </cell>
        </row>
        <row r="325">
          <cell r="A325" t="str">
            <v>공구손료(노무비의3%)</v>
          </cell>
          <cell r="C325">
            <v>0.03</v>
          </cell>
          <cell r="D325" t="str">
            <v>식</v>
          </cell>
          <cell r="H325">
            <v>2739</v>
          </cell>
          <cell r="L325" t="str">
            <v>분전반(조명용), LP-101, 공량1</v>
          </cell>
        </row>
        <row r="327">
          <cell r="F327" t="str">
            <v>노 무 비</v>
          </cell>
          <cell r="H327" t="str">
            <v>재 료 비</v>
          </cell>
          <cell r="J327" t="str">
            <v>경   비</v>
          </cell>
          <cell r="K327" t="str">
            <v>합   계</v>
          </cell>
          <cell r="L327">
            <v>0</v>
          </cell>
        </row>
        <row r="328">
          <cell r="A328">
            <v>26</v>
          </cell>
          <cell r="B328" t="str">
            <v>분전반(조명용)</v>
          </cell>
          <cell r="C328" t="str">
            <v>LP-301</v>
          </cell>
          <cell r="D328" t="str">
            <v>면</v>
          </cell>
          <cell r="F328">
            <v>50934</v>
          </cell>
          <cell r="H328">
            <v>1123528</v>
          </cell>
          <cell r="J328">
            <v>0</v>
          </cell>
          <cell r="K328">
            <v>1174462</v>
          </cell>
          <cell r="L328" t="str">
            <v>분전반(조명용), LP-301</v>
          </cell>
        </row>
        <row r="329">
          <cell r="A329" t="str">
            <v>명      칭</v>
          </cell>
          <cell r="B329" t="str">
            <v>규    격</v>
          </cell>
          <cell r="C329" t="str">
            <v>수량</v>
          </cell>
          <cell r="D329" t="str">
            <v>단위</v>
          </cell>
          <cell r="E329" t="str">
            <v>노   무   비</v>
          </cell>
          <cell r="G329" t="str">
            <v>재   료   비</v>
          </cell>
          <cell r="I329" t="str">
            <v>경      비</v>
          </cell>
          <cell r="K329" t="str">
            <v>비 고</v>
          </cell>
        </row>
        <row r="330">
          <cell r="E330" t="str">
            <v>단    가</v>
          </cell>
          <cell r="F330" t="str">
            <v>금    액</v>
          </cell>
          <cell r="G330" t="str">
            <v>단    가</v>
          </cell>
          <cell r="H330" t="str">
            <v>금    액</v>
          </cell>
          <cell r="I330" t="str">
            <v>단    가</v>
          </cell>
          <cell r="J330" t="str">
            <v>금    액</v>
          </cell>
        </row>
        <row r="331">
          <cell r="A331" t="str">
            <v>분전반(조명용)</v>
          </cell>
          <cell r="B331" t="str">
            <v>LP-301</v>
          </cell>
          <cell r="C331">
            <v>1</v>
          </cell>
          <cell r="D331" t="str">
            <v>면</v>
          </cell>
          <cell r="G331">
            <v>1122000</v>
          </cell>
          <cell r="H331">
            <v>1122000</v>
          </cell>
          <cell r="K331" t="str">
            <v>일위대가참고</v>
          </cell>
          <cell r="L331" t="str">
            <v>분전반(조명용), LP-301, 공량1</v>
          </cell>
        </row>
        <row r="332">
          <cell r="B332" t="str">
            <v>내선전공</v>
          </cell>
          <cell r="C332">
            <v>0.377</v>
          </cell>
          <cell r="D332" t="str">
            <v>인</v>
          </cell>
          <cell r="E332">
            <v>135106</v>
          </cell>
          <cell r="F332">
            <v>50934</v>
          </cell>
          <cell r="G332" t="str">
            <v>-</v>
          </cell>
          <cell r="H332" t="str">
            <v/>
          </cell>
          <cell r="I332">
            <v>0</v>
          </cell>
          <cell r="J332">
            <v>0</v>
          </cell>
          <cell r="K332">
            <v>0</v>
          </cell>
          <cell r="L332" t="str">
            <v>분전반(조명용), LP-301, 공량1</v>
          </cell>
        </row>
        <row r="333">
          <cell r="B333" t="str">
            <v/>
          </cell>
          <cell r="C333" t="str">
            <v/>
          </cell>
          <cell r="D333" t="str">
            <v/>
          </cell>
          <cell r="E333" t="str">
            <v/>
          </cell>
          <cell r="F333" t="str">
            <v/>
          </cell>
          <cell r="G333" t="str">
            <v/>
          </cell>
          <cell r="H333" t="str">
            <v/>
          </cell>
          <cell r="I333" t="str">
            <v/>
          </cell>
          <cell r="J333" t="str">
            <v/>
          </cell>
          <cell r="K333" t="str">
            <v/>
          </cell>
          <cell r="L333" t="str">
            <v>분전반(조명용), LP-301, 공량2</v>
          </cell>
        </row>
        <row r="334">
          <cell r="B334" t="str">
            <v/>
          </cell>
          <cell r="C334" t="str">
            <v/>
          </cell>
          <cell r="D334" t="str">
            <v/>
          </cell>
          <cell r="E334" t="str">
            <v/>
          </cell>
          <cell r="F334" t="str">
            <v/>
          </cell>
          <cell r="G334" t="str">
            <v/>
          </cell>
          <cell r="H334" t="str">
            <v/>
          </cell>
          <cell r="I334" t="str">
            <v/>
          </cell>
          <cell r="J334" t="str">
            <v/>
          </cell>
          <cell r="K334" t="str">
            <v/>
          </cell>
          <cell r="L334" t="str">
            <v>분전반(조명용), LP-301, 공량3</v>
          </cell>
        </row>
        <row r="335">
          <cell r="B335" t="str">
            <v/>
          </cell>
          <cell r="C335" t="str">
            <v/>
          </cell>
          <cell r="D335" t="str">
            <v/>
          </cell>
          <cell r="E335" t="str">
            <v/>
          </cell>
          <cell r="F335" t="str">
            <v/>
          </cell>
          <cell r="G335" t="str">
            <v/>
          </cell>
          <cell r="H335" t="str">
            <v/>
          </cell>
          <cell r="I335" t="str">
            <v/>
          </cell>
          <cell r="J335" t="str">
            <v/>
          </cell>
          <cell r="K335" t="str">
            <v/>
          </cell>
          <cell r="L335" t="str">
            <v>분전반(조명용), LP-301, 공량4</v>
          </cell>
        </row>
        <row r="336">
          <cell r="A336" t="str">
            <v>-</v>
          </cell>
          <cell r="C336" t="str">
            <v>-</v>
          </cell>
          <cell r="D336" t="str">
            <v>-</v>
          </cell>
          <cell r="H336" t="str">
            <v/>
          </cell>
          <cell r="L336" t="str">
            <v>분전반(조명용), LP-301, 공량1</v>
          </cell>
        </row>
        <row r="337">
          <cell r="A337" t="str">
            <v>-</v>
          </cell>
          <cell r="C337" t="str">
            <v>-</v>
          </cell>
          <cell r="D337" t="str">
            <v>-</v>
          </cell>
          <cell r="H337" t="str">
            <v/>
          </cell>
          <cell r="L337" t="str">
            <v>분전반(조명용), LP-301, 공량1</v>
          </cell>
        </row>
        <row r="338">
          <cell r="A338" t="str">
            <v>공구손료(노무비의3%)</v>
          </cell>
          <cell r="C338">
            <v>0.03</v>
          </cell>
          <cell r="D338" t="str">
            <v>식</v>
          </cell>
          <cell r="H338">
            <v>1528</v>
          </cell>
          <cell r="L338" t="str">
            <v>분전반(조명용), LP-301, 공량1</v>
          </cell>
        </row>
        <row r="340">
          <cell r="F340" t="str">
            <v>노 무 비</v>
          </cell>
          <cell r="H340" t="str">
            <v>재 료 비</v>
          </cell>
          <cell r="J340" t="str">
            <v>경   비</v>
          </cell>
          <cell r="K340" t="str">
            <v>합   계</v>
          </cell>
          <cell r="L340">
            <v>0</v>
          </cell>
        </row>
        <row r="341">
          <cell r="A341">
            <v>27</v>
          </cell>
          <cell r="B341" t="str">
            <v>분전반(조명용)</v>
          </cell>
          <cell r="C341" t="str">
            <v>LP-401</v>
          </cell>
          <cell r="D341" t="str">
            <v>면</v>
          </cell>
          <cell r="F341">
            <v>50934</v>
          </cell>
          <cell r="H341">
            <v>309528</v>
          </cell>
          <cell r="J341">
            <v>0</v>
          </cell>
          <cell r="K341">
            <v>360462</v>
          </cell>
          <cell r="L341" t="str">
            <v>분전반(조명용), LP-401</v>
          </cell>
        </row>
        <row r="342">
          <cell r="A342" t="str">
            <v>명      칭</v>
          </cell>
          <cell r="B342" t="str">
            <v>규    격</v>
          </cell>
          <cell r="C342" t="str">
            <v>수량</v>
          </cell>
          <cell r="D342" t="str">
            <v>단위</v>
          </cell>
          <cell r="E342" t="str">
            <v>노   무   비</v>
          </cell>
          <cell r="G342" t="str">
            <v>재   료   비</v>
          </cell>
          <cell r="I342" t="str">
            <v>경      비</v>
          </cell>
          <cell r="K342" t="str">
            <v>비 고</v>
          </cell>
        </row>
        <row r="343">
          <cell r="E343" t="str">
            <v>단    가</v>
          </cell>
          <cell r="F343" t="str">
            <v>금    액</v>
          </cell>
          <cell r="G343" t="str">
            <v>단    가</v>
          </cell>
          <cell r="H343" t="str">
            <v>금    액</v>
          </cell>
          <cell r="I343" t="str">
            <v>단    가</v>
          </cell>
          <cell r="J343" t="str">
            <v>금    액</v>
          </cell>
        </row>
        <row r="344">
          <cell r="A344" t="str">
            <v>분전반(조명용)</v>
          </cell>
          <cell r="B344" t="str">
            <v>LP-401</v>
          </cell>
          <cell r="C344">
            <v>1</v>
          </cell>
          <cell r="D344" t="str">
            <v>면</v>
          </cell>
          <cell r="G344">
            <v>308000</v>
          </cell>
          <cell r="H344">
            <v>308000</v>
          </cell>
          <cell r="K344" t="str">
            <v>일위대가참고</v>
          </cell>
          <cell r="L344" t="str">
            <v>분전반(조명용), LP-401, 공량1</v>
          </cell>
        </row>
        <row r="345">
          <cell r="B345" t="str">
            <v>내선전공</v>
          </cell>
          <cell r="C345">
            <v>0.377</v>
          </cell>
          <cell r="D345" t="str">
            <v>인</v>
          </cell>
          <cell r="E345">
            <v>135106</v>
          </cell>
          <cell r="F345">
            <v>50934</v>
          </cell>
          <cell r="G345" t="str">
            <v>-</v>
          </cell>
          <cell r="H345" t="str">
            <v/>
          </cell>
          <cell r="I345">
            <v>0</v>
          </cell>
          <cell r="J345">
            <v>0</v>
          </cell>
          <cell r="K345">
            <v>0</v>
          </cell>
          <cell r="L345" t="str">
            <v>분전반(조명용), LP-401, 공량1</v>
          </cell>
        </row>
        <row r="346">
          <cell r="B346" t="str">
            <v/>
          </cell>
          <cell r="C346" t="str">
            <v/>
          </cell>
          <cell r="D346" t="str">
            <v/>
          </cell>
          <cell r="E346" t="str">
            <v/>
          </cell>
          <cell r="F346" t="str">
            <v/>
          </cell>
          <cell r="G346" t="str">
            <v/>
          </cell>
          <cell r="H346" t="str">
            <v/>
          </cell>
          <cell r="I346" t="str">
            <v/>
          </cell>
          <cell r="J346" t="str">
            <v/>
          </cell>
          <cell r="K346" t="str">
            <v/>
          </cell>
          <cell r="L346" t="str">
            <v>분전반(조명용), LP-401, 공량2</v>
          </cell>
        </row>
        <row r="347">
          <cell r="B347" t="str">
            <v/>
          </cell>
          <cell r="C347" t="str">
            <v/>
          </cell>
          <cell r="D347" t="str">
            <v/>
          </cell>
          <cell r="E347" t="str">
            <v/>
          </cell>
          <cell r="F347" t="str">
            <v/>
          </cell>
          <cell r="G347" t="str">
            <v/>
          </cell>
          <cell r="H347" t="str">
            <v/>
          </cell>
          <cell r="I347" t="str">
            <v/>
          </cell>
          <cell r="J347" t="str">
            <v/>
          </cell>
          <cell r="K347" t="str">
            <v/>
          </cell>
          <cell r="L347" t="str">
            <v>분전반(조명용), LP-401, 공량3</v>
          </cell>
        </row>
        <row r="348">
          <cell r="B348" t="str">
            <v/>
          </cell>
          <cell r="C348" t="str">
            <v/>
          </cell>
          <cell r="D348" t="str">
            <v/>
          </cell>
          <cell r="E348" t="str">
            <v/>
          </cell>
          <cell r="F348" t="str">
            <v/>
          </cell>
          <cell r="G348" t="str">
            <v/>
          </cell>
          <cell r="H348" t="str">
            <v/>
          </cell>
          <cell r="I348" t="str">
            <v/>
          </cell>
          <cell r="J348" t="str">
            <v/>
          </cell>
          <cell r="K348" t="str">
            <v/>
          </cell>
          <cell r="L348" t="str">
            <v>분전반(조명용), LP-401, 공량4</v>
          </cell>
        </row>
        <row r="349">
          <cell r="A349" t="str">
            <v>-</v>
          </cell>
          <cell r="C349" t="str">
            <v>-</v>
          </cell>
          <cell r="D349" t="str">
            <v>-</v>
          </cell>
          <cell r="H349" t="str">
            <v/>
          </cell>
          <cell r="L349" t="str">
            <v>분전반(조명용), LP-401, 공량1</v>
          </cell>
        </row>
        <row r="350">
          <cell r="A350" t="str">
            <v>-</v>
          </cell>
          <cell r="C350" t="str">
            <v>-</v>
          </cell>
          <cell r="D350" t="str">
            <v>-</v>
          </cell>
          <cell r="H350" t="str">
            <v/>
          </cell>
          <cell r="L350" t="str">
            <v>분전반(조명용), LP-401, 공량1</v>
          </cell>
        </row>
        <row r="351">
          <cell r="A351" t="str">
            <v>공구손료(노무비의3%)</v>
          </cell>
          <cell r="C351">
            <v>0.03</v>
          </cell>
          <cell r="D351" t="str">
            <v>식</v>
          </cell>
          <cell r="H351">
            <v>1528</v>
          </cell>
          <cell r="L351" t="str">
            <v>분전반(조명용), LP-401, 공량1</v>
          </cell>
        </row>
        <row r="353">
          <cell r="F353" t="str">
            <v>노 무 비</v>
          </cell>
          <cell r="H353" t="str">
            <v>재 료 비</v>
          </cell>
          <cell r="J353" t="str">
            <v>경   비</v>
          </cell>
          <cell r="K353" t="str">
            <v>합   계</v>
          </cell>
          <cell r="L353">
            <v>0</v>
          </cell>
        </row>
        <row r="354">
          <cell r="A354">
            <v>28</v>
          </cell>
          <cell r="B354" t="str">
            <v>분전반(조명용)</v>
          </cell>
          <cell r="C354" t="str">
            <v>LP-B101</v>
          </cell>
          <cell r="D354" t="str">
            <v>면</v>
          </cell>
          <cell r="F354">
            <v>64985</v>
          </cell>
          <cell r="H354">
            <v>984949</v>
          </cell>
          <cell r="J354">
            <v>0</v>
          </cell>
          <cell r="K354">
            <v>1049934</v>
          </cell>
          <cell r="L354" t="str">
            <v>분전반(조명용), LP-B101</v>
          </cell>
        </row>
        <row r="355">
          <cell r="A355" t="str">
            <v>명      칭</v>
          </cell>
          <cell r="B355" t="str">
            <v>규    격</v>
          </cell>
          <cell r="C355" t="str">
            <v>수량</v>
          </cell>
          <cell r="D355" t="str">
            <v>단위</v>
          </cell>
          <cell r="E355" t="str">
            <v>노   무   비</v>
          </cell>
          <cell r="G355" t="str">
            <v>재   료   비</v>
          </cell>
          <cell r="I355" t="str">
            <v>경      비</v>
          </cell>
          <cell r="K355" t="str">
            <v>비 고</v>
          </cell>
        </row>
        <row r="356">
          <cell r="E356" t="str">
            <v>단    가</v>
          </cell>
          <cell r="F356" t="str">
            <v>금    액</v>
          </cell>
          <cell r="G356" t="str">
            <v>단    가</v>
          </cell>
          <cell r="H356" t="str">
            <v>금    액</v>
          </cell>
          <cell r="I356" t="str">
            <v>단    가</v>
          </cell>
          <cell r="J356" t="str">
            <v>금    액</v>
          </cell>
        </row>
        <row r="357">
          <cell r="A357" t="str">
            <v>분전반(조명용)</v>
          </cell>
          <cell r="B357" t="str">
            <v>LP-B101</v>
          </cell>
          <cell r="C357">
            <v>1</v>
          </cell>
          <cell r="D357" t="str">
            <v>면</v>
          </cell>
          <cell r="G357">
            <v>983000</v>
          </cell>
          <cell r="H357">
            <v>983000</v>
          </cell>
          <cell r="K357" t="str">
            <v>일위대가참고</v>
          </cell>
          <cell r="L357" t="str">
            <v>분전반(조명용), LP-B101, 공량1</v>
          </cell>
        </row>
        <row r="358">
          <cell r="B358" t="str">
            <v>내선전공</v>
          </cell>
          <cell r="C358">
            <v>0.48099999999999998</v>
          </cell>
          <cell r="D358" t="str">
            <v>인</v>
          </cell>
          <cell r="E358">
            <v>135106</v>
          </cell>
          <cell r="F358">
            <v>64985</v>
          </cell>
          <cell r="G358" t="str">
            <v>-</v>
          </cell>
          <cell r="H358" t="str">
            <v/>
          </cell>
          <cell r="I358">
            <v>0</v>
          </cell>
          <cell r="J358">
            <v>0</v>
          </cell>
          <cell r="K358">
            <v>0</v>
          </cell>
          <cell r="L358" t="str">
            <v>분전반(조명용), LP-B101, 공량1</v>
          </cell>
        </row>
        <row r="359">
          <cell r="B359" t="str">
            <v/>
          </cell>
          <cell r="C359" t="str">
            <v/>
          </cell>
          <cell r="D359" t="str">
            <v/>
          </cell>
          <cell r="E359" t="str">
            <v/>
          </cell>
          <cell r="F359" t="str">
            <v/>
          </cell>
          <cell r="G359" t="str">
            <v/>
          </cell>
          <cell r="H359" t="str">
            <v/>
          </cell>
          <cell r="I359" t="str">
            <v/>
          </cell>
          <cell r="J359" t="str">
            <v/>
          </cell>
          <cell r="K359" t="str">
            <v/>
          </cell>
          <cell r="L359" t="str">
            <v>분전반(조명용), LP-B101, 공량2</v>
          </cell>
        </row>
        <row r="360">
          <cell r="B360" t="str">
            <v/>
          </cell>
          <cell r="C360" t="str">
            <v/>
          </cell>
          <cell r="D360" t="str">
            <v/>
          </cell>
          <cell r="E360" t="str">
            <v/>
          </cell>
          <cell r="F360" t="str">
            <v/>
          </cell>
          <cell r="G360" t="str">
            <v/>
          </cell>
          <cell r="H360" t="str">
            <v/>
          </cell>
          <cell r="I360" t="str">
            <v/>
          </cell>
          <cell r="J360" t="str">
            <v/>
          </cell>
          <cell r="K360" t="str">
            <v/>
          </cell>
          <cell r="L360" t="str">
            <v>분전반(조명용), LP-B101, 공량3</v>
          </cell>
        </row>
        <row r="361">
          <cell r="B361" t="str">
            <v/>
          </cell>
          <cell r="C361" t="str">
            <v/>
          </cell>
          <cell r="D361" t="str">
            <v/>
          </cell>
          <cell r="E361" t="str">
            <v/>
          </cell>
          <cell r="F361" t="str">
            <v/>
          </cell>
          <cell r="G361" t="str">
            <v/>
          </cell>
          <cell r="H361" t="str">
            <v/>
          </cell>
          <cell r="I361" t="str">
            <v/>
          </cell>
          <cell r="J361" t="str">
            <v/>
          </cell>
          <cell r="K361" t="str">
            <v/>
          </cell>
          <cell r="L361" t="str">
            <v>분전반(조명용), LP-B101, 공량4</v>
          </cell>
        </row>
        <row r="362">
          <cell r="A362" t="str">
            <v>-</v>
          </cell>
          <cell r="C362" t="str">
            <v>-</v>
          </cell>
          <cell r="D362" t="str">
            <v>-</v>
          </cell>
          <cell r="H362" t="str">
            <v/>
          </cell>
          <cell r="L362" t="str">
            <v>분전반(조명용), LP-B101, 공량1</v>
          </cell>
        </row>
        <row r="363">
          <cell r="A363" t="str">
            <v>-</v>
          </cell>
          <cell r="C363" t="str">
            <v>-</v>
          </cell>
          <cell r="D363" t="str">
            <v>-</v>
          </cell>
          <cell r="H363" t="str">
            <v/>
          </cell>
          <cell r="L363" t="str">
            <v>분전반(조명용), LP-B101, 공량1</v>
          </cell>
        </row>
        <row r="364">
          <cell r="A364" t="str">
            <v>공구손료(노무비의3%)</v>
          </cell>
          <cell r="C364">
            <v>0.03</v>
          </cell>
          <cell r="D364" t="str">
            <v>식</v>
          </cell>
          <cell r="H364">
            <v>1949</v>
          </cell>
          <cell r="L364" t="str">
            <v>분전반(조명용), LP-B101, 공량1</v>
          </cell>
        </row>
        <row r="366">
          <cell r="F366" t="str">
            <v>노 무 비</v>
          </cell>
          <cell r="H366" t="str">
            <v>재 료 비</v>
          </cell>
          <cell r="J366" t="str">
            <v>경   비</v>
          </cell>
          <cell r="K366" t="str">
            <v>합   계</v>
          </cell>
          <cell r="L366">
            <v>0</v>
          </cell>
        </row>
        <row r="367">
          <cell r="A367">
            <v>29</v>
          </cell>
          <cell r="B367" t="str">
            <v>분전반(조명용)</v>
          </cell>
          <cell r="C367" t="str">
            <v>LP-B102</v>
          </cell>
          <cell r="D367" t="str">
            <v>면</v>
          </cell>
          <cell r="F367">
            <v>118731</v>
          </cell>
          <cell r="H367">
            <v>1175561</v>
          </cell>
          <cell r="J367">
            <v>0</v>
          </cell>
          <cell r="K367">
            <v>1294292</v>
          </cell>
          <cell r="L367" t="str">
            <v>분전반(조명용), LP-B102</v>
          </cell>
        </row>
        <row r="368">
          <cell r="A368" t="str">
            <v>명      칭</v>
          </cell>
          <cell r="B368" t="str">
            <v>규    격</v>
          </cell>
          <cell r="C368" t="str">
            <v>수량</v>
          </cell>
          <cell r="D368" t="str">
            <v>단위</v>
          </cell>
          <cell r="E368" t="str">
            <v>노   무   비</v>
          </cell>
          <cell r="G368" t="str">
            <v>재   료   비</v>
          </cell>
          <cell r="I368" t="str">
            <v>경      비</v>
          </cell>
          <cell r="K368" t="str">
            <v>비 고</v>
          </cell>
        </row>
        <row r="369">
          <cell r="E369" t="str">
            <v>단    가</v>
          </cell>
          <cell r="F369" t="str">
            <v>금    액</v>
          </cell>
          <cell r="G369" t="str">
            <v>단    가</v>
          </cell>
          <cell r="H369" t="str">
            <v>금    액</v>
          </cell>
          <cell r="I369" t="str">
            <v>단    가</v>
          </cell>
          <cell r="J369" t="str">
            <v>금    액</v>
          </cell>
        </row>
        <row r="370">
          <cell r="A370" t="str">
            <v>분전반(조명용)</v>
          </cell>
          <cell r="B370" t="str">
            <v>LP-B102</v>
          </cell>
          <cell r="C370">
            <v>1</v>
          </cell>
          <cell r="D370" t="str">
            <v>면</v>
          </cell>
          <cell r="G370">
            <v>1172000</v>
          </cell>
          <cell r="H370">
            <v>1172000</v>
          </cell>
          <cell r="K370" t="str">
            <v>일위대가참고</v>
          </cell>
          <cell r="L370" t="str">
            <v>분전반(조명용), LP-B102, 공량1</v>
          </cell>
        </row>
        <row r="371">
          <cell r="B371" t="str">
            <v>내선전공</v>
          </cell>
          <cell r="C371">
            <v>0.87880000000000014</v>
          </cell>
          <cell r="D371" t="str">
            <v>인</v>
          </cell>
          <cell r="E371">
            <v>135106</v>
          </cell>
          <cell r="F371">
            <v>118731</v>
          </cell>
          <cell r="G371" t="str">
            <v>-</v>
          </cell>
          <cell r="H371" t="str">
            <v/>
          </cell>
          <cell r="I371">
            <v>0</v>
          </cell>
          <cell r="J371">
            <v>0</v>
          </cell>
          <cell r="K371">
            <v>0</v>
          </cell>
          <cell r="L371" t="str">
            <v>분전반(조명용), LP-B102, 공량1</v>
          </cell>
        </row>
        <row r="372">
          <cell r="B372" t="str">
            <v/>
          </cell>
          <cell r="C372" t="str">
            <v/>
          </cell>
          <cell r="D372" t="str">
            <v/>
          </cell>
          <cell r="E372" t="str">
            <v/>
          </cell>
          <cell r="F372" t="str">
            <v/>
          </cell>
          <cell r="G372" t="str">
            <v/>
          </cell>
          <cell r="H372" t="str">
            <v/>
          </cell>
          <cell r="I372" t="str">
            <v/>
          </cell>
          <cell r="J372" t="str">
            <v/>
          </cell>
          <cell r="K372" t="str">
            <v/>
          </cell>
          <cell r="L372" t="str">
            <v>분전반(조명용), LP-B102, 공량2</v>
          </cell>
        </row>
        <row r="373">
          <cell r="B373" t="str">
            <v/>
          </cell>
          <cell r="C373" t="str">
            <v/>
          </cell>
          <cell r="D373" t="str">
            <v/>
          </cell>
          <cell r="E373" t="str">
            <v/>
          </cell>
          <cell r="F373" t="str">
            <v/>
          </cell>
          <cell r="G373" t="str">
            <v/>
          </cell>
          <cell r="H373" t="str">
            <v/>
          </cell>
          <cell r="I373" t="str">
            <v/>
          </cell>
          <cell r="J373" t="str">
            <v/>
          </cell>
          <cell r="K373" t="str">
            <v/>
          </cell>
          <cell r="L373" t="str">
            <v>분전반(조명용), LP-B102, 공량3</v>
          </cell>
        </row>
        <row r="374">
          <cell r="B374" t="str">
            <v/>
          </cell>
          <cell r="C374" t="str">
            <v/>
          </cell>
          <cell r="D374" t="str">
            <v/>
          </cell>
          <cell r="E374" t="str">
            <v/>
          </cell>
          <cell r="F374" t="str">
            <v/>
          </cell>
          <cell r="G374" t="str">
            <v/>
          </cell>
          <cell r="H374" t="str">
            <v/>
          </cell>
          <cell r="I374" t="str">
            <v/>
          </cell>
          <cell r="J374" t="str">
            <v/>
          </cell>
          <cell r="K374" t="str">
            <v/>
          </cell>
          <cell r="L374" t="str">
            <v>분전반(조명용), LP-B102, 공량4</v>
          </cell>
        </row>
        <row r="375">
          <cell r="A375" t="str">
            <v>-</v>
          </cell>
          <cell r="C375" t="str">
            <v>-</v>
          </cell>
          <cell r="D375" t="str">
            <v>-</v>
          </cell>
          <cell r="H375" t="str">
            <v/>
          </cell>
          <cell r="L375" t="str">
            <v>분전반(조명용), LP-B102, 공량1</v>
          </cell>
        </row>
        <row r="376">
          <cell r="A376" t="str">
            <v>-</v>
          </cell>
          <cell r="C376" t="str">
            <v>-</v>
          </cell>
          <cell r="D376" t="str">
            <v>-</v>
          </cell>
          <cell r="H376" t="str">
            <v/>
          </cell>
          <cell r="L376" t="str">
            <v>분전반(조명용), LP-B102, 공량1</v>
          </cell>
        </row>
        <row r="377">
          <cell r="A377" t="str">
            <v>공구손료(노무비의3%)</v>
          </cell>
          <cell r="C377">
            <v>0.03</v>
          </cell>
          <cell r="D377" t="str">
            <v>식</v>
          </cell>
          <cell r="H377">
            <v>3561</v>
          </cell>
          <cell r="L377" t="str">
            <v>분전반(조명용), LP-B102, 공량1</v>
          </cell>
        </row>
        <row r="379">
          <cell r="F379" t="str">
            <v>노 무 비</v>
          </cell>
          <cell r="H379" t="str">
            <v>재 료 비</v>
          </cell>
          <cell r="J379" t="str">
            <v>경   비</v>
          </cell>
          <cell r="K379" t="str">
            <v>합   계</v>
          </cell>
          <cell r="L379">
            <v>0</v>
          </cell>
        </row>
        <row r="380">
          <cell r="A380">
            <v>30</v>
          </cell>
          <cell r="B380" t="str">
            <v>분전반(조명용)</v>
          </cell>
          <cell r="C380" t="str">
            <v>LP-B201</v>
          </cell>
          <cell r="D380" t="str">
            <v>면</v>
          </cell>
          <cell r="F380">
            <v>64985</v>
          </cell>
          <cell r="H380">
            <v>738949</v>
          </cell>
          <cell r="J380">
            <v>0</v>
          </cell>
          <cell r="K380">
            <v>803934</v>
          </cell>
          <cell r="L380" t="str">
            <v>분전반(조명용), LP-B201</v>
          </cell>
        </row>
        <row r="381">
          <cell r="A381" t="str">
            <v>명      칭</v>
          </cell>
          <cell r="B381" t="str">
            <v>규    격</v>
          </cell>
          <cell r="C381" t="str">
            <v>수량</v>
          </cell>
          <cell r="D381" t="str">
            <v>단위</v>
          </cell>
          <cell r="E381" t="str">
            <v>노   무   비</v>
          </cell>
          <cell r="G381" t="str">
            <v>재   료   비</v>
          </cell>
          <cell r="I381" t="str">
            <v>경      비</v>
          </cell>
          <cell r="K381" t="str">
            <v>비 고</v>
          </cell>
        </row>
        <row r="382">
          <cell r="E382" t="str">
            <v>단    가</v>
          </cell>
          <cell r="F382" t="str">
            <v>금    액</v>
          </cell>
          <cell r="G382" t="str">
            <v>단    가</v>
          </cell>
          <cell r="H382" t="str">
            <v>금    액</v>
          </cell>
          <cell r="I382" t="str">
            <v>단    가</v>
          </cell>
          <cell r="J382" t="str">
            <v>금    액</v>
          </cell>
        </row>
        <row r="383">
          <cell r="A383" t="str">
            <v>분전반(조명용)</v>
          </cell>
          <cell r="B383" t="str">
            <v>LP-B201</v>
          </cell>
          <cell r="C383">
            <v>1</v>
          </cell>
          <cell r="D383" t="str">
            <v>면</v>
          </cell>
          <cell r="G383">
            <v>737000</v>
          </cell>
          <cell r="H383">
            <v>737000</v>
          </cell>
          <cell r="K383" t="str">
            <v>일위대가참고</v>
          </cell>
          <cell r="L383" t="str">
            <v>분전반(조명용), LP-B201, 공량1</v>
          </cell>
        </row>
        <row r="384">
          <cell r="B384" t="str">
            <v>내선전공</v>
          </cell>
          <cell r="C384">
            <v>0.48099999999999998</v>
          </cell>
          <cell r="D384" t="str">
            <v>인</v>
          </cell>
          <cell r="E384">
            <v>135106</v>
          </cell>
          <cell r="F384">
            <v>64985</v>
          </cell>
          <cell r="G384" t="str">
            <v>-</v>
          </cell>
          <cell r="H384" t="str">
            <v/>
          </cell>
          <cell r="I384">
            <v>0</v>
          </cell>
          <cell r="J384">
            <v>0</v>
          </cell>
          <cell r="K384">
            <v>0</v>
          </cell>
          <cell r="L384" t="str">
            <v>분전반(조명용), LP-B201, 공량1</v>
          </cell>
        </row>
        <row r="385">
          <cell r="B385" t="str">
            <v/>
          </cell>
          <cell r="C385" t="str">
            <v/>
          </cell>
          <cell r="D385" t="str">
            <v/>
          </cell>
          <cell r="E385" t="str">
            <v/>
          </cell>
          <cell r="F385" t="str">
            <v/>
          </cell>
          <cell r="G385" t="str">
            <v/>
          </cell>
          <cell r="H385" t="str">
            <v/>
          </cell>
          <cell r="I385" t="str">
            <v/>
          </cell>
          <cell r="J385" t="str">
            <v/>
          </cell>
          <cell r="K385" t="str">
            <v/>
          </cell>
          <cell r="L385" t="str">
            <v>분전반(조명용), LP-B201, 공량2</v>
          </cell>
        </row>
        <row r="386">
          <cell r="B386" t="str">
            <v/>
          </cell>
          <cell r="C386" t="str">
            <v/>
          </cell>
          <cell r="D386" t="str">
            <v/>
          </cell>
          <cell r="E386" t="str">
            <v/>
          </cell>
          <cell r="F386" t="str">
            <v/>
          </cell>
          <cell r="G386" t="str">
            <v/>
          </cell>
          <cell r="H386" t="str">
            <v/>
          </cell>
          <cell r="I386" t="str">
            <v/>
          </cell>
          <cell r="J386" t="str">
            <v/>
          </cell>
          <cell r="K386" t="str">
            <v/>
          </cell>
          <cell r="L386" t="str">
            <v>분전반(조명용), LP-B201, 공량3</v>
          </cell>
        </row>
        <row r="387">
          <cell r="B387" t="str">
            <v/>
          </cell>
          <cell r="C387" t="str">
            <v/>
          </cell>
          <cell r="D387" t="str">
            <v/>
          </cell>
          <cell r="E387" t="str">
            <v/>
          </cell>
          <cell r="F387" t="str">
            <v/>
          </cell>
          <cell r="G387" t="str">
            <v/>
          </cell>
          <cell r="H387" t="str">
            <v/>
          </cell>
          <cell r="I387" t="str">
            <v/>
          </cell>
          <cell r="J387" t="str">
            <v/>
          </cell>
          <cell r="K387" t="str">
            <v/>
          </cell>
          <cell r="L387" t="str">
            <v>분전반(조명용), LP-B201, 공량4</v>
          </cell>
        </row>
        <row r="388">
          <cell r="A388" t="str">
            <v>-</v>
          </cell>
          <cell r="C388" t="str">
            <v>-</v>
          </cell>
          <cell r="D388" t="str">
            <v>-</v>
          </cell>
          <cell r="H388" t="str">
            <v/>
          </cell>
          <cell r="L388" t="str">
            <v>분전반(조명용), LP-B201, 공량1</v>
          </cell>
        </row>
        <row r="389">
          <cell r="A389" t="str">
            <v>-</v>
          </cell>
          <cell r="C389" t="str">
            <v>-</v>
          </cell>
          <cell r="D389" t="str">
            <v>-</v>
          </cell>
          <cell r="H389" t="str">
            <v/>
          </cell>
          <cell r="L389" t="str">
            <v>분전반(조명용), LP-B201, 공량1</v>
          </cell>
        </row>
        <row r="390">
          <cell r="A390" t="str">
            <v>공구손료(노무비의3%)</v>
          </cell>
          <cell r="C390">
            <v>0.03</v>
          </cell>
          <cell r="D390" t="str">
            <v>식</v>
          </cell>
          <cell r="H390">
            <v>1949</v>
          </cell>
          <cell r="L390" t="str">
            <v>분전반(조명용), LP-B201, 공량1</v>
          </cell>
        </row>
        <row r="392">
          <cell r="F392" t="str">
            <v>노 무 비</v>
          </cell>
          <cell r="H392" t="str">
            <v>재 료 비</v>
          </cell>
          <cell r="J392" t="str">
            <v>경   비</v>
          </cell>
          <cell r="K392" t="str">
            <v>합   계</v>
          </cell>
          <cell r="L392">
            <v>0</v>
          </cell>
        </row>
        <row r="393">
          <cell r="A393">
            <v>31</v>
          </cell>
          <cell r="B393" t="str">
            <v>분전반(조명용)</v>
          </cell>
          <cell r="C393" t="str">
            <v>LP-B202</v>
          </cell>
          <cell r="D393" t="str">
            <v>면</v>
          </cell>
          <cell r="F393">
            <v>64985</v>
          </cell>
          <cell r="H393">
            <v>830949</v>
          </cell>
          <cell r="J393">
            <v>0</v>
          </cell>
          <cell r="K393">
            <v>895934</v>
          </cell>
          <cell r="L393" t="str">
            <v>분전반(조명용), LP-B202</v>
          </cell>
        </row>
        <row r="394">
          <cell r="A394" t="str">
            <v>명      칭</v>
          </cell>
          <cell r="B394" t="str">
            <v>규    격</v>
          </cell>
          <cell r="C394" t="str">
            <v>수량</v>
          </cell>
          <cell r="D394" t="str">
            <v>단위</v>
          </cell>
          <cell r="E394" t="str">
            <v>노   무   비</v>
          </cell>
          <cell r="G394" t="str">
            <v>재   료   비</v>
          </cell>
          <cell r="I394" t="str">
            <v>경      비</v>
          </cell>
          <cell r="K394" t="str">
            <v>비 고</v>
          </cell>
        </row>
        <row r="395">
          <cell r="E395" t="str">
            <v>단    가</v>
          </cell>
          <cell r="F395" t="str">
            <v>금    액</v>
          </cell>
          <cell r="G395" t="str">
            <v>단    가</v>
          </cell>
          <cell r="H395" t="str">
            <v>금    액</v>
          </cell>
          <cell r="I395" t="str">
            <v>단    가</v>
          </cell>
          <cell r="J395" t="str">
            <v>금    액</v>
          </cell>
        </row>
        <row r="396">
          <cell r="A396" t="str">
            <v>분전반(조명용)</v>
          </cell>
          <cell r="B396" t="str">
            <v>LP-B202</v>
          </cell>
          <cell r="C396">
            <v>1</v>
          </cell>
          <cell r="D396" t="str">
            <v>면</v>
          </cell>
          <cell r="G396">
            <v>829000</v>
          </cell>
          <cell r="H396">
            <v>829000</v>
          </cell>
          <cell r="K396" t="str">
            <v>일위대가참고</v>
          </cell>
          <cell r="L396" t="str">
            <v>분전반(조명용), LP-B202, 공량1</v>
          </cell>
        </row>
        <row r="397">
          <cell r="B397" t="str">
            <v>내선전공</v>
          </cell>
          <cell r="C397">
            <v>0.48099999999999998</v>
          </cell>
          <cell r="D397" t="str">
            <v>인</v>
          </cell>
          <cell r="E397">
            <v>135106</v>
          </cell>
          <cell r="F397">
            <v>64985</v>
          </cell>
          <cell r="G397" t="str">
            <v>-</v>
          </cell>
          <cell r="H397" t="str">
            <v/>
          </cell>
          <cell r="I397">
            <v>0</v>
          </cell>
          <cell r="J397">
            <v>0</v>
          </cell>
          <cell r="K397">
            <v>0</v>
          </cell>
          <cell r="L397" t="str">
            <v>분전반(조명용), LP-B202, 공량1</v>
          </cell>
        </row>
        <row r="398">
          <cell r="B398" t="str">
            <v/>
          </cell>
          <cell r="C398" t="str">
            <v/>
          </cell>
          <cell r="D398" t="str">
            <v/>
          </cell>
          <cell r="E398" t="str">
            <v/>
          </cell>
          <cell r="F398" t="str">
            <v/>
          </cell>
          <cell r="G398" t="str">
            <v/>
          </cell>
          <cell r="H398" t="str">
            <v/>
          </cell>
          <cell r="I398" t="str">
            <v/>
          </cell>
          <cell r="J398" t="str">
            <v/>
          </cell>
          <cell r="K398" t="str">
            <v/>
          </cell>
          <cell r="L398" t="str">
            <v>분전반(조명용), LP-B202, 공량2</v>
          </cell>
        </row>
        <row r="399">
          <cell r="B399" t="str">
            <v/>
          </cell>
          <cell r="C399" t="str">
            <v/>
          </cell>
          <cell r="D399" t="str">
            <v/>
          </cell>
          <cell r="E399" t="str">
            <v/>
          </cell>
          <cell r="F399" t="str">
            <v/>
          </cell>
          <cell r="G399" t="str">
            <v/>
          </cell>
          <cell r="H399" t="str">
            <v/>
          </cell>
          <cell r="I399" t="str">
            <v/>
          </cell>
          <cell r="J399" t="str">
            <v/>
          </cell>
          <cell r="K399" t="str">
            <v/>
          </cell>
          <cell r="L399" t="str">
            <v>분전반(조명용), LP-B202, 공량3</v>
          </cell>
        </row>
        <row r="400">
          <cell r="B400" t="str">
            <v/>
          </cell>
          <cell r="C400" t="str">
            <v/>
          </cell>
          <cell r="D400" t="str">
            <v/>
          </cell>
          <cell r="E400" t="str">
            <v/>
          </cell>
          <cell r="F400" t="str">
            <v/>
          </cell>
          <cell r="G400" t="str">
            <v/>
          </cell>
          <cell r="H400" t="str">
            <v/>
          </cell>
          <cell r="I400" t="str">
            <v/>
          </cell>
          <cell r="J400" t="str">
            <v/>
          </cell>
          <cell r="K400" t="str">
            <v/>
          </cell>
          <cell r="L400" t="str">
            <v>분전반(조명용), LP-B202, 공량4</v>
          </cell>
        </row>
        <row r="401">
          <cell r="A401" t="str">
            <v>-</v>
          </cell>
          <cell r="C401" t="str">
            <v>-</v>
          </cell>
          <cell r="D401" t="str">
            <v>-</v>
          </cell>
          <cell r="H401" t="str">
            <v/>
          </cell>
          <cell r="L401" t="str">
            <v>분전반(조명용), LP-B202, 공량1</v>
          </cell>
        </row>
        <row r="402">
          <cell r="A402" t="str">
            <v>-</v>
          </cell>
          <cell r="C402" t="str">
            <v>-</v>
          </cell>
          <cell r="D402" t="str">
            <v>-</v>
          </cell>
          <cell r="H402" t="str">
            <v/>
          </cell>
          <cell r="L402" t="str">
            <v>분전반(조명용), LP-B202, 공량1</v>
          </cell>
        </row>
        <row r="403">
          <cell r="A403" t="str">
            <v>공구손료(노무비의3%)</v>
          </cell>
          <cell r="C403">
            <v>0.03</v>
          </cell>
          <cell r="D403" t="str">
            <v>식</v>
          </cell>
          <cell r="H403">
            <v>1949</v>
          </cell>
          <cell r="L403" t="str">
            <v>분전반(조명용), LP-B202, 공량1</v>
          </cell>
        </row>
        <row r="405">
          <cell r="F405" t="str">
            <v>노 무 비</v>
          </cell>
          <cell r="H405" t="str">
            <v>재 료 비</v>
          </cell>
          <cell r="J405" t="str">
            <v>경   비</v>
          </cell>
          <cell r="K405" t="str">
            <v>합   계</v>
          </cell>
          <cell r="L405">
            <v>0</v>
          </cell>
        </row>
        <row r="406">
          <cell r="A406">
            <v>32</v>
          </cell>
          <cell r="B406" t="str">
            <v>분전반(TMS)</v>
          </cell>
          <cell r="C406" t="str">
            <v>LP-TMS</v>
          </cell>
          <cell r="D406" t="str">
            <v>면</v>
          </cell>
          <cell r="F406">
            <v>84481</v>
          </cell>
          <cell r="H406">
            <v>2591534</v>
          </cell>
          <cell r="J406">
            <v>0</v>
          </cell>
          <cell r="K406">
            <v>2676015</v>
          </cell>
          <cell r="L406" t="str">
            <v>분전반(TMS), LP-TMS</v>
          </cell>
        </row>
        <row r="407">
          <cell r="A407" t="str">
            <v>명      칭</v>
          </cell>
          <cell r="B407" t="str">
            <v>규    격</v>
          </cell>
          <cell r="C407" t="str">
            <v>수량</v>
          </cell>
          <cell r="D407" t="str">
            <v>단위</v>
          </cell>
          <cell r="E407" t="str">
            <v>노   무   비</v>
          </cell>
          <cell r="G407" t="str">
            <v>재   료   비</v>
          </cell>
          <cell r="I407" t="str">
            <v>경      비</v>
          </cell>
          <cell r="K407" t="str">
            <v>비 고</v>
          </cell>
        </row>
        <row r="408">
          <cell r="E408" t="str">
            <v>단    가</v>
          </cell>
          <cell r="F408" t="str">
            <v>금    액</v>
          </cell>
          <cell r="G408" t="str">
            <v>단    가</v>
          </cell>
          <cell r="H408" t="str">
            <v>금    액</v>
          </cell>
          <cell r="I408" t="str">
            <v>단    가</v>
          </cell>
          <cell r="J408" t="str">
            <v>금    액</v>
          </cell>
        </row>
        <row r="409">
          <cell r="A409" t="str">
            <v>분전반(TMS)</v>
          </cell>
          <cell r="B409" t="str">
            <v>LP-TMS</v>
          </cell>
          <cell r="C409">
            <v>1</v>
          </cell>
          <cell r="D409" t="str">
            <v>면</v>
          </cell>
          <cell r="G409">
            <v>2589000</v>
          </cell>
          <cell r="H409">
            <v>2589000</v>
          </cell>
          <cell r="K409" t="str">
            <v>일위대가참고</v>
          </cell>
          <cell r="L409" t="str">
            <v>분전반(TMS), LP-TMS, 공량1</v>
          </cell>
        </row>
        <row r="410">
          <cell r="B410" t="str">
            <v>내선전공</v>
          </cell>
          <cell r="C410">
            <v>0.62529999999999997</v>
          </cell>
          <cell r="D410" t="str">
            <v>인</v>
          </cell>
          <cell r="E410">
            <v>135106</v>
          </cell>
          <cell r="F410">
            <v>84481</v>
          </cell>
          <cell r="G410" t="str">
            <v>-</v>
          </cell>
          <cell r="H410" t="str">
            <v/>
          </cell>
          <cell r="I410">
            <v>0</v>
          </cell>
          <cell r="J410">
            <v>0</v>
          </cell>
          <cell r="K410">
            <v>0</v>
          </cell>
          <cell r="L410" t="str">
            <v>분전반(TMS), LP-TMS, 공량1</v>
          </cell>
        </row>
        <row r="411">
          <cell r="B411" t="str">
            <v/>
          </cell>
          <cell r="C411" t="str">
            <v/>
          </cell>
          <cell r="D411" t="str">
            <v/>
          </cell>
          <cell r="E411" t="str">
            <v/>
          </cell>
          <cell r="F411" t="str">
            <v/>
          </cell>
          <cell r="G411" t="str">
            <v/>
          </cell>
          <cell r="H411" t="str">
            <v/>
          </cell>
          <cell r="I411" t="str">
            <v/>
          </cell>
          <cell r="J411" t="str">
            <v/>
          </cell>
          <cell r="K411" t="str">
            <v/>
          </cell>
          <cell r="L411" t="str">
            <v>분전반(TMS), LP-TMS, 공량2</v>
          </cell>
        </row>
        <row r="412">
          <cell r="B412" t="str">
            <v/>
          </cell>
          <cell r="C412" t="str">
            <v/>
          </cell>
          <cell r="D412" t="str">
            <v/>
          </cell>
          <cell r="E412" t="str">
            <v/>
          </cell>
          <cell r="F412" t="str">
            <v/>
          </cell>
          <cell r="G412" t="str">
            <v/>
          </cell>
          <cell r="H412" t="str">
            <v/>
          </cell>
          <cell r="I412" t="str">
            <v/>
          </cell>
          <cell r="J412" t="str">
            <v/>
          </cell>
          <cell r="K412" t="str">
            <v/>
          </cell>
          <cell r="L412" t="str">
            <v>분전반(TMS), LP-TMS, 공량3</v>
          </cell>
        </row>
        <row r="413">
          <cell r="B413" t="str">
            <v/>
          </cell>
          <cell r="C413" t="str">
            <v/>
          </cell>
          <cell r="D413" t="str">
            <v/>
          </cell>
          <cell r="E413" t="str">
            <v/>
          </cell>
          <cell r="F413" t="str">
            <v/>
          </cell>
          <cell r="G413" t="str">
            <v/>
          </cell>
          <cell r="H413" t="str">
            <v/>
          </cell>
          <cell r="I413" t="str">
            <v/>
          </cell>
          <cell r="J413" t="str">
            <v/>
          </cell>
          <cell r="K413" t="str">
            <v/>
          </cell>
          <cell r="L413" t="str">
            <v>분전반(TMS), LP-TMS, 공량4</v>
          </cell>
        </row>
        <row r="414">
          <cell r="A414" t="str">
            <v>-</v>
          </cell>
          <cell r="C414" t="str">
            <v>-</v>
          </cell>
          <cell r="D414" t="str">
            <v>-</v>
          </cell>
          <cell r="H414" t="str">
            <v/>
          </cell>
          <cell r="L414" t="str">
            <v>분전반(TMS), LP-TMS, 공량1</v>
          </cell>
        </row>
        <row r="415">
          <cell r="A415" t="str">
            <v>-</v>
          </cell>
          <cell r="C415" t="str">
            <v>-</v>
          </cell>
          <cell r="D415" t="str">
            <v>-</v>
          </cell>
          <cell r="H415" t="str">
            <v/>
          </cell>
          <cell r="L415" t="str">
            <v>분전반(TMS), LP-TMS, 공량1</v>
          </cell>
        </row>
        <row r="416">
          <cell r="A416" t="str">
            <v>공구손료(노무비의3%)</v>
          </cell>
          <cell r="C416">
            <v>0.03</v>
          </cell>
          <cell r="D416" t="str">
            <v>식</v>
          </cell>
          <cell r="H416">
            <v>2534</v>
          </cell>
          <cell r="L416" t="str">
            <v>분전반(TMS), LP-TMS, 공량1</v>
          </cell>
        </row>
        <row r="418">
          <cell r="F418" t="str">
            <v>노 무 비</v>
          </cell>
          <cell r="H418" t="str">
            <v>재 료 비</v>
          </cell>
          <cell r="J418" t="str">
            <v>경   비</v>
          </cell>
          <cell r="K418" t="str">
            <v>합   계</v>
          </cell>
          <cell r="L418">
            <v>0</v>
          </cell>
        </row>
        <row r="419">
          <cell r="A419">
            <v>33</v>
          </cell>
          <cell r="B419" t="str">
            <v>수공1호맨홀</v>
          </cell>
          <cell r="C419" t="str">
            <v>450X980X700</v>
          </cell>
          <cell r="D419" t="str">
            <v>개소</v>
          </cell>
          <cell r="F419">
            <v>70377</v>
          </cell>
          <cell r="H419">
            <v>92111</v>
          </cell>
          <cell r="J419">
            <v>0</v>
          </cell>
          <cell r="K419">
            <v>162488</v>
          </cell>
          <cell r="L419" t="str">
            <v>수공1호맨홀, 450X980X700</v>
          </cell>
        </row>
        <row r="420">
          <cell r="A420" t="str">
            <v>명      칭</v>
          </cell>
          <cell r="B420" t="str">
            <v>규    격</v>
          </cell>
          <cell r="C420" t="str">
            <v>수량</v>
          </cell>
          <cell r="D420" t="str">
            <v>단위</v>
          </cell>
          <cell r="E420" t="str">
            <v>노   무   비</v>
          </cell>
          <cell r="G420" t="str">
            <v>재   료   비</v>
          </cell>
          <cell r="I420" t="str">
            <v>경      비</v>
          </cell>
          <cell r="K420" t="str">
            <v>비 고</v>
          </cell>
        </row>
        <row r="421">
          <cell r="E421" t="str">
            <v>단    가</v>
          </cell>
          <cell r="F421" t="str">
            <v>금    액</v>
          </cell>
          <cell r="G421" t="str">
            <v>단    가</v>
          </cell>
          <cell r="H421" t="str">
            <v>금    액</v>
          </cell>
          <cell r="I421" t="str">
            <v>단    가</v>
          </cell>
          <cell r="J421" t="str">
            <v>금    액</v>
          </cell>
        </row>
        <row r="422">
          <cell r="A422" t="str">
            <v>수공1호맨홀</v>
          </cell>
          <cell r="B422" t="str">
            <v>450X980X700</v>
          </cell>
          <cell r="C422">
            <v>1</v>
          </cell>
          <cell r="D422" t="str">
            <v>개소</v>
          </cell>
          <cell r="G422">
            <v>90000</v>
          </cell>
          <cell r="H422">
            <v>90000</v>
          </cell>
          <cell r="K422" t="str">
            <v>통3-2-8적용</v>
          </cell>
          <cell r="L422" t="str">
            <v>수공1호맨홀, 450X980X700, 공량1</v>
          </cell>
        </row>
        <row r="423">
          <cell r="B423" t="str">
            <v>통신외선공</v>
          </cell>
          <cell r="C423">
            <v>0.04</v>
          </cell>
          <cell r="D423" t="str">
            <v>인</v>
          </cell>
          <cell r="E423">
            <v>174902</v>
          </cell>
          <cell r="F423">
            <v>6996</v>
          </cell>
          <cell r="G423" t="str">
            <v>-</v>
          </cell>
          <cell r="H423" t="str">
            <v/>
          </cell>
          <cell r="I423">
            <v>0</v>
          </cell>
          <cell r="J423">
            <v>0</v>
          </cell>
          <cell r="K423">
            <v>0</v>
          </cell>
          <cell r="L423" t="str">
            <v>수공1호맨홀, 450X980X700, 공량1</v>
          </cell>
        </row>
        <row r="424">
          <cell r="B424" t="str">
            <v>특별인부</v>
          </cell>
          <cell r="C424">
            <v>0.09</v>
          </cell>
          <cell r="D424" t="str">
            <v>인</v>
          </cell>
          <cell r="E424">
            <v>97951</v>
          </cell>
          <cell r="F424">
            <v>8815</v>
          </cell>
          <cell r="G424" t="str">
            <v>-</v>
          </cell>
          <cell r="H424" t="str">
            <v/>
          </cell>
          <cell r="I424">
            <v>0</v>
          </cell>
          <cell r="J424">
            <v>0</v>
          </cell>
          <cell r="K424">
            <v>0</v>
          </cell>
          <cell r="L424" t="str">
            <v>수공1호맨홀, 450X980X700, 공량2</v>
          </cell>
        </row>
        <row r="425">
          <cell r="B425" t="str">
            <v>보통인부</v>
          </cell>
          <cell r="C425">
            <v>0.67</v>
          </cell>
          <cell r="D425" t="str">
            <v>인</v>
          </cell>
          <cell r="E425">
            <v>81443</v>
          </cell>
          <cell r="F425">
            <v>54566</v>
          </cell>
          <cell r="G425" t="str">
            <v>-</v>
          </cell>
          <cell r="H425" t="str">
            <v/>
          </cell>
          <cell r="I425">
            <v>0</v>
          </cell>
          <cell r="J425">
            <v>0</v>
          </cell>
          <cell r="K425">
            <v>0</v>
          </cell>
          <cell r="L425" t="str">
            <v>수공1호맨홀, 450X980X700, 공량3</v>
          </cell>
        </row>
        <row r="426">
          <cell r="B426" t="str">
            <v/>
          </cell>
          <cell r="C426" t="str">
            <v/>
          </cell>
          <cell r="D426" t="str">
            <v/>
          </cell>
          <cell r="E426" t="str">
            <v/>
          </cell>
          <cell r="F426" t="str">
            <v/>
          </cell>
          <cell r="G426" t="str">
            <v/>
          </cell>
          <cell r="H426" t="str">
            <v/>
          </cell>
          <cell r="I426" t="str">
            <v/>
          </cell>
          <cell r="J426" t="str">
            <v/>
          </cell>
          <cell r="K426" t="str">
            <v/>
          </cell>
          <cell r="L426" t="str">
            <v>수공1호맨홀, 450X980X700, 공량4</v>
          </cell>
        </row>
        <row r="427">
          <cell r="A427" t="str">
            <v>-</v>
          </cell>
          <cell r="C427" t="str">
            <v>-</v>
          </cell>
          <cell r="D427" t="str">
            <v>-</v>
          </cell>
          <cell r="H427" t="str">
            <v/>
          </cell>
          <cell r="L427" t="str">
            <v>수공1호맨홀, 450X980X700, 공량1</v>
          </cell>
        </row>
        <row r="428">
          <cell r="A428" t="str">
            <v>-</v>
          </cell>
          <cell r="C428" t="str">
            <v>-</v>
          </cell>
          <cell r="D428" t="str">
            <v>-</v>
          </cell>
          <cell r="H428" t="str">
            <v/>
          </cell>
          <cell r="L428" t="str">
            <v>수공1호맨홀, 450X980X700, 공량1</v>
          </cell>
        </row>
        <row r="429">
          <cell r="A429" t="str">
            <v>공구손료(노무비의3%)</v>
          </cell>
          <cell r="C429">
            <v>0.03</v>
          </cell>
          <cell r="D429" t="str">
            <v>식</v>
          </cell>
          <cell r="H429">
            <v>2111</v>
          </cell>
          <cell r="L429" t="str">
            <v>수공1호맨홀, 450X980X700, 공량1</v>
          </cell>
        </row>
        <row r="431">
          <cell r="F431" t="str">
            <v>노 무 비</v>
          </cell>
          <cell r="H431" t="str">
            <v>재 료 비</v>
          </cell>
          <cell r="J431" t="str">
            <v>경   비</v>
          </cell>
          <cell r="K431" t="str">
            <v>합   계</v>
          </cell>
          <cell r="L431">
            <v>0</v>
          </cell>
        </row>
        <row r="432">
          <cell r="A432">
            <v>34</v>
          </cell>
          <cell r="B432" t="str">
            <v>스프링클라조작반</v>
          </cell>
          <cell r="C432" t="str">
            <v>-</v>
          </cell>
          <cell r="D432" t="str">
            <v>EA</v>
          </cell>
          <cell r="F432">
            <v>48638</v>
          </cell>
          <cell r="H432">
            <v>61459</v>
          </cell>
          <cell r="J432">
            <v>0</v>
          </cell>
          <cell r="K432">
            <v>110097</v>
          </cell>
          <cell r="L432" t="str">
            <v>스프링클라조작반, -</v>
          </cell>
        </row>
        <row r="433">
          <cell r="A433" t="str">
            <v>명      칭</v>
          </cell>
          <cell r="B433" t="str">
            <v>규    격</v>
          </cell>
          <cell r="C433" t="str">
            <v>수량</v>
          </cell>
          <cell r="D433" t="str">
            <v>단위</v>
          </cell>
          <cell r="E433" t="str">
            <v>노   무   비</v>
          </cell>
          <cell r="G433" t="str">
            <v>재   료   비</v>
          </cell>
          <cell r="I433" t="str">
            <v>경      비</v>
          </cell>
          <cell r="K433" t="str">
            <v>비 고</v>
          </cell>
        </row>
        <row r="434">
          <cell r="E434" t="str">
            <v>단    가</v>
          </cell>
          <cell r="F434" t="str">
            <v>금    액</v>
          </cell>
          <cell r="G434" t="str">
            <v>단    가</v>
          </cell>
          <cell r="H434" t="str">
            <v>금    액</v>
          </cell>
          <cell r="I434" t="str">
            <v>단    가</v>
          </cell>
          <cell r="J434" t="str">
            <v>금    액</v>
          </cell>
        </row>
        <row r="435">
          <cell r="A435" t="str">
            <v>스프링클라조작반</v>
          </cell>
          <cell r="B435" t="str">
            <v>-</v>
          </cell>
          <cell r="C435">
            <v>1</v>
          </cell>
          <cell r="D435" t="str">
            <v>EA</v>
          </cell>
          <cell r="G435">
            <v>60000</v>
          </cell>
          <cell r="H435">
            <v>60000</v>
          </cell>
          <cell r="K435" t="str">
            <v>전기5-30적용</v>
          </cell>
          <cell r="L435" t="str">
            <v>스프링클라조작반, -, 공량1</v>
          </cell>
        </row>
        <row r="436">
          <cell r="B436" t="str">
            <v>내선전공</v>
          </cell>
          <cell r="C436">
            <v>0.36</v>
          </cell>
          <cell r="D436" t="str">
            <v>인</v>
          </cell>
          <cell r="E436">
            <v>135106</v>
          </cell>
          <cell r="F436">
            <v>48638</v>
          </cell>
          <cell r="G436" t="str">
            <v>-</v>
          </cell>
          <cell r="H436" t="str">
            <v/>
          </cell>
          <cell r="I436">
            <v>0</v>
          </cell>
          <cell r="J436">
            <v>0</v>
          </cell>
          <cell r="K436">
            <v>0</v>
          </cell>
          <cell r="L436" t="str">
            <v>스프링클라조작반, -, 공량1</v>
          </cell>
        </row>
        <row r="437">
          <cell r="B437" t="str">
            <v/>
          </cell>
          <cell r="C437" t="str">
            <v/>
          </cell>
          <cell r="D437" t="str">
            <v/>
          </cell>
          <cell r="E437" t="str">
            <v/>
          </cell>
          <cell r="F437" t="str">
            <v/>
          </cell>
          <cell r="G437" t="str">
            <v/>
          </cell>
          <cell r="H437" t="str">
            <v/>
          </cell>
          <cell r="I437" t="str">
            <v/>
          </cell>
          <cell r="J437" t="str">
            <v/>
          </cell>
          <cell r="K437" t="str">
            <v/>
          </cell>
          <cell r="L437" t="str">
            <v>스프링클라조작반, -, 공량2</v>
          </cell>
        </row>
        <row r="438">
          <cell r="B438" t="str">
            <v/>
          </cell>
          <cell r="C438" t="str">
            <v/>
          </cell>
          <cell r="D438" t="str">
            <v/>
          </cell>
          <cell r="E438" t="str">
            <v/>
          </cell>
          <cell r="F438" t="str">
            <v/>
          </cell>
          <cell r="G438" t="str">
            <v/>
          </cell>
          <cell r="H438" t="str">
            <v/>
          </cell>
          <cell r="I438" t="str">
            <v/>
          </cell>
          <cell r="J438" t="str">
            <v/>
          </cell>
          <cell r="K438" t="str">
            <v/>
          </cell>
          <cell r="L438" t="str">
            <v>스프링클라조작반, -, 공량3</v>
          </cell>
        </row>
        <row r="439">
          <cell r="B439" t="str">
            <v/>
          </cell>
          <cell r="C439" t="str">
            <v/>
          </cell>
          <cell r="D439" t="str">
            <v/>
          </cell>
          <cell r="E439" t="str">
            <v/>
          </cell>
          <cell r="F439" t="str">
            <v/>
          </cell>
          <cell r="G439" t="str">
            <v/>
          </cell>
          <cell r="H439" t="str">
            <v/>
          </cell>
          <cell r="I439" t="str">
            <v/>
          </cell>
          <cell r="J439" t="str">
            <v/>
          </cell>
          <cell r="K439" t="str">
            <v/>
          </cell>
          <cell r="L439" t="str">
            <v>스프링클라조작반, -, 공량4</v>
          </cell>
        </row>
        <row r="440">
          <cell r="A440" t="str">
            <v>-</v>
          </cell>
          <cell r="C440" t="str">
            <v>-</v>
          </cell>
          <cell r="D440" t="str">
            <v>-</v>
          </cell>
          <cell r="H440" t="str">
            <v/>
          </cell>
          <cell r="L440" t="str">
            <v>스프링클라조작반, -, 공량1</v>
          </cell>
        </row>
        <row r="441">
          <cell r="A441" t="str">
            <v>-</v>
          </cell>
          <cell r="C441" t="str">
            <v>-</v>
          </cell>
          <cell r="D441" t="str">
            <v>-</v>
          </cell>
          <cell r="H441" t="str">
            <v/>
          </cell>
          <cell r="L441" t="str">
            <v>스프링클라조작반, -, 공량1</v>
          </cell>
        </row>
        <row r="442">
          <cell r="A442" t="str">
            <v>공구손료(노무비의3%)</v>
          </cell>
          <cell r="C442">
            <v>0.03</v>
          </cell>
          <cell r="D442" t="str">
            <v>식</v>
          </cell>
          <cell r="H442">
            <v>1459</v>
          </cell>
          <cell r="L442" t="str">
            <v>스프링클라조작반, -, 공량1</v>
          </cell>
        </row>
        <row r="444">
          <cell r="F444" t="str">
            <v>노 무 비</v>
          </cell>
          <cell r="H444" t="str">
            <v>재 료 비</v>
          </cell>
          <cell r="J444" t="str">
            <v>경   비</v>
          </cell>
          <cell r="K444" t="str">
            <v>합   계</v>
          </cell>
          <cell r="L444">
            <v>0</v>
          </cell>
        </row>
        <row r="445">
          <cell r="A445">
            <v>35</v>
          </cell>
          <cell r="B445" t="str">
            <v>시각경보장치</v>
          </cell>
          <cell r="C445" t="str">
            <v>-</v>
          </cell>
          <cell r="D445" t="str">
            <v>EA</v>
          </cell>
          <cell r="F445">
            <v>27021</v>
          </cell>
          <cell r="H445">
            <v>60810</v>
          </cell>
          <cell r="J445">
            <v>0</v>
          </cell>
          <cell r="K445">
            <v>87831</v>
          </cell>
          <cell r="L445" t="str">
            <v>시각경보장치, -</v>
          </cell>
        </row>
        <row r="446">
          <cell r="A446" t="str">
            <v>명      칭</v>
          </cell>
          <cell r="B446" t="str">
            <v>규    격</v>
          </cell>
          <cell r="C446" t="str">
            <v>수량</v>
          </cell>
          <cell r="D446" t="str">
            <v>단위</v>
          </cell>
          <cell r="E446" t="str">
            <v>노   무   비</v>
          </cell>
          <cell r="G446" t="str">
            <v>재   료   비</v>
          </cell>
          <cell r="I446" t="str">
            <v>경      비</v>
          </cell>
          <cell r="K446" t="str">
            <v>비 고</v>
          </cell>
        </row>
        <row r="447">
          <cell r="E447" t="str">
            <v>단    가</v>
          </cell>
          <cell r="F447" t="str">
            <v>금    액</v>
          </cell>
          <cell r="G447" t="str">
            <v>단    가</v>
          </cell>
          <cell r="H447" t="str">
            <v>금    액</v>
          </cell>
          <cell r="I447" t="str">
            <v>단    가</v>
          </cell>
          <cell r="J447" t="str">
            <v>금    액</v>
          </cell>
        </row>
        <row r="448">
          <cell r="A448" t="str">
            <v>시각경보장치</v>
          </cell>
          <cell r="B448" t="str">
            <v>-</v>
          </cell>
          <cell r="C448">
            <v>1</v>
          </cell>
          <cell r="D448" t="str">
            <v>EA</v>
          </cell>
          <cell r="G448">
            <v>60000</v>
          </cell>
          <cell r="H448">
            <v>60000</v>
          </cell>
          <cell r="K448" t="str">
            <v>전기5-30적용</v>
          </cell>
          <cell r="L448" t="str">
            <v>시각경보장치, -, 공량1</v>
          </cell>
        </row>
        <row r="449">
          <cell r="B449" t="str">
            <v>내선전공</v>
          </cell>
          <cell r="C449">
            <v>0.2</v>
          </cell>
          <cell r="D449" t="str">
            <v>인</v>
          </cell>
          <cell r="E449">
            <v>135106</v>
          </cell>
          <cell r="F449">
            <v>27021</v>
          </cell>
          <cell r="G449" t="str">
            <v>-</v>
          </cell>
          <cell r="H449" t="str">
            <v/>
          </cell>
          <cell r="I449">
            <v>0</v>
          </cell>
          <cell r="J449">
            <v>0</v>
          </cell>
          <cell r="K449">
            <v>0</v>
          </cell>
          <cell r="L449" t="str">
            <v>시각경보장치, -, 공량1</v>
          </cell>
        </row>
        <row r="450">
          <cell r="B450" t="str">
            <v/>
          </cell>
          <cell r="C450" t="str">
            <v/>
          </cell>
          <cell r="D450" t="str">
            <v/>
          </cell>
          <cell r="E450" t="str">
            <v/>
          </cell>
          <cell r="F450" t="str">
            <v/>
          </cell>
          <cell r="G450" t="str">
            <v/>
          </cell>
          <cell r="H450" t="str">
            <v/>
          </cell>
          <cell r="I450" t="str">
            <v/>
          </cell>
          <cell r="J450" t="str">
            <v/>
          </cell>
          <cell r="K450" t="str">
            <v/>
          </cell>
          <cell r="L450" t="str">
            <v>시각경보장치, -, 공량2</v>
          </cell>
        </row>
        <row r="451">
          <cell r="B451" t="str">
            <v/>
          </cell>
          <cell r="C451" t="str">
            <v/>
          </cell>
          <cell r="D451" t="str">
            <v/>
          </cell>
          <cell r="E451" t="str">
            <v/>
          </cell>
          <cell r="F451" t="str">
            <v/>
          </cell>
          <cell r="G451" t="str">
            <v/>
          </cell>
          <cell r="H451" t="str">
            <v/>
          </cell>
          <cell r="I451" t="str">
            <v/>
          </cell>
          <cell r="J451" t="str">
            <v/>
          </cell>
          <cell r="K451" t="str">
            <v/>
          </cell>
          <cell r="L451" t="str">
            <v>시각경보장치, -, 공량3</v>
          </cell>
        </row>
        <row r="452">
          <cell r="B452" t="str">
            <v/>
          </cell>
          <cell r="C452" t="str">
            <v/>
          </cell>
          <cell r="D452" t="str">
            <v/>
          </cell>
          <cell r="E452" t="str">
            <v/>
          </cell>
          <cell r="F452" t="str">
            <v/>
          </cell>
          <cell r="G452" t="str">
            <v/>
          </cell>
          <cell r="H452" t="str">
            <v/>
          </cell>
          <cell r="I452" t="str">
            <v/>
          </cell>
          <cell r="J452" t="str">
            <v/>
          </cell>
          <cell r="K452" t="str">
            <v/>
          </cell>
          <cell r="L452" t="str">
            <v>시각경보장치, -, 공량4</v>
          </cell>
        </row>
        <row r="453">
          <cell r="A453" t="str">
            <v>-</v>
          </cell>
          <cell r="C453" t="str">
            <v>-</v>
          </cell>
          <cell r="D453" t="str">
            <v>-</v>
          </cell>
          <cell r="H453" t="str">
            <v/>
          </cell>
          <cell r="L453" t="str">
            <v>시각경보장치, -, 공량1</v>
          </cell>
        </row>
        <row r="454">
          <cell r="A454" t="str">
            <v>-</v>
          </cell>
          <cell r="C454" t="str">
            <v>-</v>
          </cell>
          <cell r="D454" t="str">
            <v>-</v>
          </cell>
          <cell r="H454" t="str">
            <v/>
          </cell>
          <cell r="L454" t="str">
            <v>시각경보장치, -, 공량1</v>
          </cell>
        </row>
        <row r="455">
          <cell r="A455" t="str">
            <v>공구손료(노무비의3%)</v>
          </cell>
          <cell r="C455">
            <v>0.03</v>
          </cell>
          <cell r="D455" t="str">
            <v>식</v>
          </cell>
          <cell r="H455">
            <v>810</v>
          </cell>
          <cell r="L455" t="str">
            <v>시각경보장치, -, 공량1</v>
          </cell>
        </row>
        <row r="457">
          <cell r="F457" t="str">
            <v>노 무 비</v>
          </cell>
          <cell r="H457" t="str">
            <v>재 료 비</v>
          </cell>
          <cell r="J457" t="str">
            <v>경   비</v>
          </cell>
          <cell r="K457" t="str">
            <v>합   계</v>
          </cell>
          <cell r="L457">
            <v>0</v>
          </cell>
        </row>
        <row r="458">
          <cell r="A458">
            <v>36</v>
          </cell>
          <cell r="B458" t="str">
            <v>스피커</v>
          </cell>
          <cell r="C458" t="str">
            <v>천정형3W</v>
          </cell>
          <cell r="D458" t="str">
            <v>개</v>
          </cell>
          <cell r="F458">
            <v>19204</v>
          </cell>
          <cell r="H458">
            <v>15000</v>
          </cell>
          <cell r="J458">
            <v>0</v>
          </cell>
          <cell r="K458">
            <v>34204</v>
          </cell>
          <cell r="L458" t="str">
            <v>스피커, 천정형3W</v>
          </cell>
        </row>
        <row r="459">
          <cell r="A459" t="str">
            <v>명      칭</v>
          </cell>
          <cell r="B459" t="str">
            <v>규    격</v>
          </cell>
          <cell r="C459" t="str">
            <v>수량</v>
          </cell>
          <cell r="D459" t="str">
            <v>단위</v>
          </cell>
          <cell r="E459" t="str">
            <v>노   무   비</v>
          </cell>
          <cell r="G459" t="str">
            <v>재   료   비</v>
          </cell>
          <cell r="I459" t="str">
            <v>경      비</v>
          </cell>
          <cell r="K459" t="str">
            <v>비 고</v>
          </cell>
        </row>
        <row r="460">
          <cell r="E460" t="str">
            <v>단    가</v>
          </cell>
          <cell r="F460" t="str">
            <v>금    액</v>
          </cell>
          <cell r="G460" t="str">
            <v>단    가</v>
          </cell>
          <cell r="H460" t="str">
            <v>금    액</v>
          </cell>
          <cell r="I460" t="str">
            <v>단    가</v>
          </cell>
          <cell r="J460" t="str">
            <v>금    액</v>
          </cell>
        </row>
        <row r="461">
          <cell r="A461" t="str">
            <v>스피커</v>
          </cell>
          <cell r="B461" t="str">
            <v>천정형3W</v>
          </cell>
          <cell r="C461">
            <v>1</v>
          </cell>
          <cell r="D461" t="str">
            <v>개</v>
          </cell>
          <cell r="G461">
            <v>15000</v>
          </cell>
          <cell r="H461">
            <v>15000</v>
          </cell>
          <cell r="K461" t="str">
            <v>통7-1-8적용</v>
          </cell>
          <cell r="L461" t="str">
            <v>스피커, 천정형3W, 공량1</v>
          </cell>
        </row>
        <row r="462">
          <cell r="B462" t="str">
            <v>통신설비공</v>
          </cell>
          <cell r="C462">
            <v>0.14000000000000001</v>
          </cell>
          <cell r="D462" t="str">
            <v>인</v>
          </cell>
          <cell r="E462">
            <v>137172</v>
          </cell>
          <cell r="F462">
            <v>19204</v>
          </cell>
          <cell r="G462" t="str">
            <v>-</v>
          </cell>
          <cell r="H462" t="str">
            <v/>
          </cell>
          <cell r="I462">
            <v>0</v>
          </cell>
          <cell r="J462">
            <v>0</v>
          </cell>
          <cell r="K462">
            <v>0</v>
          </cell>
          <cell r="L462" t="str">
            <v>스피커, 천정형3W, 공량1</v>
          </cell>
        </row>
        <row r="463">
          <cell r="B463" t="str">
            <v/>
          </cell>
          <cell r="C463" t="str">
            <v/>
          </cell>
          <cell r="D463" t="str">
            <v/>
          </cell>
          <cell r="E463" t="str">
            <v/>
          </cell>
          <cell r="F463" t="str">
            <v/>
          </cell>
          <cell r="G463" t="str">
            <v/>
          </cell>
          <cell r="H463" t="str">
            <v/>
          </cell>
          <cell r="I463" t="str">
            <v/>
          </cell>
          <cell r="J463" t="str">
            <v/>
          </cell>
          <cell r="K463" t="str">
            <v/>
          </cell>
          <cell r="L463" t="str">
            <v>스피커, 천정형3W, 공량2</v>
          </cell>
        </row>
        <row r="464">
          <cell r="B464" t="str">
            <v/>
          </cell>
          <cell r="C464" t="str">
            <v/>
          </cell>
          <cell r="D464" t="str">
            <v/>
          </cell>
          <cell r="E464" t="str">
            <v/>
          </cell>
          <cell r="F464" t="str">
            <v/>
          </cell>
          <cell r="G464" t="str">
            <v/>
          </cell>
          <cell r="H464" t="str">
            <v/>
          </cell>
          <cell r="I464" t="str">
            <v/>
          </cell>
          <cell r="J464" t="str">
            <v/>
          </cell>
          <cell r="K464" t="str">
            <v/>
          </cell>
          <cell r="L464" t="str">
            <v>스피커, 천정형3W, 공량3</v>
          </cell>
        </row>
        <row r="465">
          <cell r="B465" t="str">
            <v/>
          </cell>
          <cell r="C465" t="str">
            <v/>
          </cell>
          <cell r="D465" t="str">
            <v/>
          </cell>
          <cell r="E465" t="str">
            <v/>
          </cell>
          <cell r="F465" t="str">
            <v/>
          </cell>
          <cell r="G465" t="str">
            <v/>
          </cell>
          <cell r="H465" t="str">
            <v/>
          </cell>
          <cell r="I465" t="str">
            <v/>
          </cell>
          <cell r="J465" t="str">
            <v/>
          </cell>
          <cell r="K465" t="str">
            <v/>
          </cell>
          <cell r="L465" t="str">
            <v>스피커, 천정형3W, 공량4</v>
          </cell>
        </row>
        <row r="466">
          <cell r="A466">
            <v>0</v>
          </cell>
          <cell r="C466" t="str">
            <v>-</v>
          </cell>
          <cell r="D466" t="str">
            <v>-</v>
          </cell>
          <cell r="H466" t="str">
            <v/>
          </cell>
          <cell r="L466" t="str">
            <v>스피커, 천정형3W, 공량1</v>
          </cell>
        </row>
        <row r="467">
          <cell r="A467" t="str">
            <v>-</v>
          </cell>
          <cell r="C467" t="str">
            <v>-</v>
          </cell>
          <cell r="D467" t="str">
            <v>-</v>
          </cell>
          <cell r="H467" t="str">
            <v/>
          </cell>
          <cell r="L467" t="str">
            <v>스피커, 천정형3W, 공량1</v>
          </cell>
        </row>
        <row r="468">
          <cell r="A468" t="str">
            <v>-</v>
          </cell>
          <cell r="C468" t="str">
            <v>-</v>
          </cell>
          <cell r="D468" t="str">
            <v>-</v>
          </cell>
          <cell r="H468" t="str">
            <v/>
          </cell>
          <cell r="L468" t="str">
            <v>스피커, 천정형3W, 공량1</v>
          </cell>
        </row>
        <row r="470">
          <cell r="F470" t="str">
            <v>노 무 비</v>
          </cell>
          <cell r="H470" t="str">
            <v>재 료 비</v>
          </cell>
          <cell r="J470" t="str">
            <v>경   비</v>
          </cell>
          <cell r="K470" t="str">
            <v>합   계</v>
          </cell>
          <cell r="L470">
            <v>0</v>
          </cell>
        </row>
        <row r="471">
          <cell r="A471">
            <v>37</v>
          </cell>
          <cell r="B471" t="str">
            <v>스피커</v>
          </cell>
          <cell r="C471" t="str">
            <v>컬럼형10W</v>
          </cell>
          <cell r="D471" t="str">
            <v>개</v>
          </cell>
          <cell r="F471">
            <v>19204</v>
          </cell>
          <cell r="H471">
            <v>33000</v>
          </cell>
          <cell r="J471">
            <v>0</v>
          </cell>
          <cell r="K471">
            <v>52204</v>
          </cell>
          <cell r="L471" t="str">
            <v>스피커, 컬럼형10W</v>
          </cell>
        </row>
        <row r="472">
          <cell r="A472" t="str">
            <v>명      칭</v>
          </cell>
          <cell r="B472" t="str">
            <v>규    격</v>
          </cell>
          <cell r="C472" t="str">
            <v>수량</v>
          </cell>
          <cell r="D472" t="str">
            <v>단위</v>
          </cell>
          <cell r="E472" t="str">
            <v>노   무   비</v>
          </cell>
          <cell r="G472" t="str">
            <v>재   료   비</v>
          </cell>
          <cell r="I472" t="str">
            <v>경      비</v>
          </cell>
          <cell r="K472" t="str">
            <v>비 고</v>
          </cell>
        </row>
        <row r="473">
          <cell r="E473" t="str">
            <v>단    가</v>
          </cell>
          <cell r="F473" t="str">
            <v>금    액</v>
          </cell>
          <cell r="G473" t="str">
            <v>단    가</v>
          </cell>
          <cell r="H473" t="str">
            <v>금    액</v>
          </cell>
          <cell r="I473" t="str">
            <v>단    가</v>
          </cell>
          <cell r="J473" t="str">
            <v>금    액</v>
          </cell>
        </row>
        <row r="474">
          <cell r="A474" t="str">
            <v>스피커</v>
          </cell>
          <cell r="B474" t="str">
            <v>컬럼형10W</v>
          </cell>
          <cell r="C474">
            <v>1</v>
          </cell>
          <cell r="D474" t="str">
            <v>개</v>
          </cell>
          <cell r="G474">
            <v>33000</v>
          </cell>
          <cell r="H474">
            <v>33000</v>
          </cell>
          <cell r="K474" t="str">
            <v>통7-1-8적용</v>
          </cell>
          <cell r="L474" t="str">
            <v>스피커, 컬럼형10W, 공량1</v>
          </cell>
        </row>
        <row r="475">
          <cell r="B475" t="str">
            <v>통신설비공</v>
          </cell>
          <cell r="C475">
            <v>0.14000000000000001</v>
          </cell>
          <cell r="D475" t="str">
            <v>인</v>
          </cell>
          <cell r="E475">
            <v>137172</v>
          </cell>
          <cell r="F475">
            <v>19204</v>
          </cell>
          <cell r="G475" t="str">
            <v>-</v>
          </cell>
          <cell r="H475" t="str">
            <v/>
          </cell>
          <cell r="I475">
            <v>0</v>
          </cell>
          <cell r="J475">
            <v>0</v>
          </cell>
          <cell r="K475">
            <v>0</v>
          </cell>
          <cell r="L475" t="str">
            <v>스피커, 컬럼형10W, 공량1</v>
          </cell>
        </row>
        <row r="476">
          <cell r="B476" t="str">
            <v/>
          </cell>
          <cell r="C476" t="str">
            <v/>
          </cell>
          <cell r="D476" t="str">
            <v/>
          </cell>
          <cell r="E476" t="str">
            <v/>
          </cell>
          <cell r="F476" t="str">
            <v/>
          </cell>
          <cell r="G476" t="str">
            <v/>
          </cell>
          <cell r="H476" t="str">
            <v/>
          </cell>
          <cell r="I476" t="str">
            <v/>
          </cell>
          <cell r="J476" t="str">
            <v/>
          </cell>
          <cell r="K476" t="str">
            <v/>
          </cell>
          <cell r="L476" t="str">
            <v>스피커, 컬럼형10W, 공량2</v>
          </cell>
        </row>
        <row r="477">
          <cell r="B477" t="str">
            <v/>
          </cell>
          <cell r="C477" t="str">
            <v/>
          </cell>
          <cell r="D477" t="str">
            <v/>
          </cell>
          <cell r="E477" t="str">
            <v/>
          </cell>
          <cell r="F477" t="str">
            <v/>
          </cell>
          <cell r="G477" t="str">
            <v/>
          </cell>
          <cell r="H477" t="str">
            <v/>
          </cell>
          <cell r="I477" t="str">
            <v/>
          </cell>
          <cell r="J477" t="str">
            <v/>
          </cell>
          <cell r="K477" t="str">
            <v/>
          </cell>
          <cell r="L477" t="str">
            <v>스피커, 컬럼형10W, 공량3</v>
          </cell>
        </row>
        <row r="478">
          <cell r="B478" t="str">
            <v/>
          </cell>
          <cell r="C478" t="str">
            <v/>
          </cell>
          <cell r="D478" t="str">
            <v/>
          </cell>
          <cell r="E478" t="str">
            <v/>
          </cell>
          <cell r="F478" t="str">
            <v/>
          </cell>
          <cell r="G478" t="str">
            <v/>
          </cell>
          <cell r="H478" t="str">
            <v/>
          </cell>
          <cell r="I478" t="str">
            <v/>
          </cell>
          <cell r="J478" t="str">
            <v/>
          </cell>
          <cell r="K478" t="str">
            <v/>
          </cell>
          <cell r="L478" t="str">
            <v>스피커, 컬럼형10W, 공량4</v>
          </cell>
        </row>
        <row r="479">
          <cell r="A479">
            <v>0</v>
          </cell>
          <cell r="C479" t="str">
            <v>-</v>
          </cell>
          <cell r="D479" t="str">
            <v>-</v>
          </cell>
          <cell r="H479" t="str">
            <v/>
          </cell>
          <cell r="L479" t="str">
            <v>스피커, 컬럼형10W, 공량1</v>
          </cell>
        </row>
        <row r="480">
          <cell r="A480" t="str">
            <v>-</v>
          </cell>
          <cell r="C480" t="str">
            <v>-</v>
          </cell>
          <cell r="D480" t="str">
            <v>-</v>
          </cell>
          <cell r="H480" t="str">
            <v/>
          </cell>
          <cell r="L480" t="str">
            <v>스피커, 컬럼형10W, 공량1</v>
          </cell>
        </row>
        <row r="481">
          <cell r="A481" t="str">
            <v>-</v>
          </cell>
          <cell r="C481" t="str">
            <v>-</v>
          </cell>
          <cell r="D481" t="str">
            <v>-</v>
          </cell>
          <cell r="H481" t="str">
            <v/>
          </cell>
          <cell r="L481" t="str">
            <v>스피커, 컬럼형10W, 공량1</v>
          </cell>
        </row>
        <row r="483">
          <cell r="F483" t="str">
            <v>노 무 비</v>
          </cell>
          <cell r="H483" t="str">
            <v>재 료 비</v>
          </cell>
          <cell r="J483" t="str">
            <v>경   비</v>
          </cell>
          <cell r="K483" t="str">
            <v>합   계</v>
          </cell>
          <cell r="L483">
            <v>0</v>
          </cell>
        </row>
        <row r="484">
          <cell r="A484">
            <v>38</v>
          </cell>
          <cell r="B484" t="str">
            <v>스피커</v>
          </cell>
          <cell r="C484" t="str">
            <v>컬럼형20W(옥외방수)</v>
          </cell>
          <cell r="D484" t="str">
            <v>개</v>
          </cell>
          <cell r="F484">
            <v>19204</v>
          </cell>
          <cell r="H484">
            <v>43000</v>
          </cell>
          <cell r="J484">
            <v>0</v>
          </cell>
          <cell r="K484">
            <v>62204</v>
          </cell>
          <cell r="L484" t="str">
            <v>스피커, 컬럼형20W(옥외방수)</v>
          </cell>
        </row>
        <row r="485">
          <cell r="A485" t="str">
            <v>명      칭</v>
          </cell>
          <cell r="B485" t="str">
            <v>규    격</v>
          </cell>
          <cell r="C485" t="str">
            <v>수량</v>
          </cell>
          <cell r="D485" t="str">
            <v>단위</v>
          </cell>
          <cell r="E485" t="str">
            <v>노   무   비</v>
          </cell>
          <cell r="G485" t="str">
            <v>재   료   비</v>
          </cell>
          <cell r="I485" t="str">
            <v>경      비</v>
          </cell>
          <cell r="K485" t="str">
            <v>비 고</v>
          </cell>
        </row>
        <row r="486">
          <cell r="E486" t="str">
            <v>단    가</v>
          </cell>
          <cell r="F486" t="str">
            <v>금    액</v>
          </cell>
          <cell r="G486" t="str">
            <v>단    가</v>
          </cell>
          <cell r="H486" t="str">
            <v>금    액</v>
          </cell>
          <cell r="I486" t="str">
            <v>단    가</v>
          </cell>
          <cell r="J486" t="str">
            <v>금    액</v>
          </cell>
        </row>
        <row r="487">
          <cell r="A487" t="str">
            <v>스피커</v>
          </cell>
          <cell r="B487" t="str">
            <v>컬럼형20W(옥외방수)</v>
          </cell>
          <cell r="C487">
            <v>1</v>
          </cell>
          <cell r="D487" t="str">
            <v>개</v>
          </cell>
          <cell r="G487">
            <v>43000</v>
          </cell>
          <cell r="H487">
            <v>43000</v>
          </cell>
          <cell r="K487" t="str">
            <v>통7-1-8적용</v>
          </cell>
          <cell r="L487" t="str">
            <v>스피커, 컬럼형20W(옥외방수), 공량1</v>
          </cell>
        </row>
        <row r="488">
          <cell r="B488" t="str">
            <v>통신설비공</v>
          </cell>
          <cell r="C488">
            <v>0.14000000000000001</v>
          </cell>
          <cell r="D488" t="str">
            <v>인</v>
          </cell>
          <cell r="E488">
            <v>137172</v>
          </cell>
          <cell r="F488">
            <v>19204</v>
          </cell>
          <cell r="G488" t="str">
            <v>-</v>
          </cell>
          <cell r="H488" t="str">
            <v/>
          </cell>
          <cell r="I488">
            <v>0</v>
          </cell>
          <cell r="J488">
            <v>0</v>
          </cell>
          <cell r="K488">
            <v>0</v>
          </cell>
          <cell r="L488" t="str">
            <v>스피커, 컬럼형20W(옥외방수), 공량1</v>
          </cell>
        </row>
        <row r="489">
          <cell r="B489" t="str">
            <v/>
          </cell>
          <cell r="C489" t="str">
            <v/>
          </cell>
          <cell r="D489" t="str">
            <v/>
          </cell>
          <cell r="E489" t="str">
            <v/>
          </cell>
          <cell r="F489" t="str">
            <v/>
          </cell>
          <cell r="G489" t="str">
            <v/>
          </cell>
          <cell r="H489" t="str">
            <v/>
          </cell>
          <cell r="I489" t="str">
            <v/>
          </cell>
          <cell r="J489" t="str">
            <v/>
          </cell>
          <cell r="K489" t="str">
            <v/>
          </cell>
          <cell r="L489" t="str">
            <v>스피커, 컬럼형20W(옥외방수), 공량2</v>
          </cell>
        </row>
        <row r="490">
          <cell r="B490" t="str">
            <v/>
          </cell>
          <cell r="C490" t="str">
            <v/>
          </cell>
          <cell r="D490" t="str">
            <v/>
          </cell>
          <cell r="E490" t="str">
            <v/>
          </cell>
          <cell r="F490" t="str">
            <v/>
          </cell>
          <cell r="G490" t="str">
            <v/>
          </cell>
          <cell r="H490" t="str">
            <v/>
          </cell>
          <cell r="I490" t="str">
            <v/>
          </cell>
          <cell r="J490" t="str">
            <v/>
          </cell>
          <cell r="K490" t="str">
            <v/>
          </cell>
          <cell r="L490" t="str">
            <v>스피커, 컬럼형20W(옥외방수), 공량3</v>
          </cell>
        </row>
        <row r="491">
          <cell r="B491" t="str">
            <v/>
          </cell>
          <cell r="C491" t="str">
            <v/>
          </cell>
          <cell r="D491" t="str">
            <v/>
          </cell>
          <cell r="E491" t="str">
            <v/>
          </cell>
          <cell r="F491" t="str">
            <v/>
          </cell>
          <cell r="G491" t="str">
            <v/>
          </cell>
          <cell r="H491" t="str">
            <v/>
          </cell>
          <cell r="I491" t="str">
            <v/>
          </cell>
          <cell r="J491" t="str">
            <v/>
          </cell>
          <cell r="K491" t="str">
            <v/>
          </cell>
          <cell r="L491" t="str">
            <v>스피커, 컬럼형20W(옥외방수), 공량4</v>
          </cell>
        </row>
        <row r="492">
          <cell r="A492">
            <v>0</v>
          </cell>
          <cell r="C492" t="str">
            <v>-</v>
          </cell>
          <cell r="D492" t="str">
            <v>-</v>
          </cell>
          <cell r="H492" t="str">
            <v/>
          </cell>
          <cell r="L492" t="str">
            <v>스피커, 컬럼형20W(옥외방수), 공량1</v>
          </cell>
        </row>
        <row r="493">
          <cell r="A493" t="str">
            <v>-</v>
          </cell>
          <cell r="C493" t="str">
            <v>-</v>
          </cell>
          <cell r="D493" t="str">
            <v>-</v>
          </cell>
          <cell r="H493" t="str">
            <v/>
          </cell>
          <cell r="L493" t="str">
            <v>스피커, 컬럼형20W(옥외방수), 공량1</v>
          </cell>
        </row>
        <row r="494">
          <cell r="A494" t="str">
            <v>-</v>
          </cell>
          <cell r="C494" t="str">
            <v>-</v>
          </cell>
          <cell r="D494" t="str">
            <v>-</v>
          </cell>
          <cell r="H494" t="str">
            <v/>
          </cell>
          <cell r="L494" t="str">
            <v>스피커, 컬럼형20W(옥외방수), 공량1</v>
          </cell>
        </row>
        <row r="496">
          <cell r="F496" t="str">
            <v>노 무 비</v>
          </cell>
          <cell r="H496" t="str">
            <v>재 료 비</v>
          </cell>
          <cell r="J496" t="str">
            <v>경   비</v>
          </cell>
          <cell r="K496" t="str">
            <v>합   계</v>
          </cell>
          <cell r="L496">
            <v>0</v>
          </cell>
        </row>
        <row r="497">
          <cell r="A497">
            <v>39</v>
          </cell>
          <cell r="B497" t="str">
            <v>시스템박스</v>
          </cell>
          <cell r="C497" t="str">
            <v>-</v>
          </cell>
          <cell r="D497" t="str">
            <v>EA</v>
          </cell>
          <cell r="F497">
            <v>39180</v>
          </cell>
          <cell r="H497">
            <v>54175</v>
          </cell>
          <cell r="J497">
            <v>0</v>
          </cell>
          <cell r="K497">
            <v>93355</v>
          </cell>
          <cell r="L497" t="str">
            <v>시스템박스, -</v>
          </cell>
        </row>
        <row r="498">
          <cell r="A498" t="str">
            <v>명      칭</v>
          </cell>
          <cell r="B498" t="str">
            <v>규    격</v>
          </cell>
          <cell r="C498" t="str">
            <v>수량</v>
          </cell>
          <cell r="D498" t="str">
            <v>단위</v>
          </cell>
          <cell r="E498" t="str">
            <v>노   무   비</v>
          </cell>
          <cell r="G498" t="str">
            <v>재   료   비</v>
          </cell>
          <cell r="I498" t="str">
            <v>경      비</v>
          </cell>
          <cell r="K498" t="str">
            <v>비 고</v>
          </cell>
        </row>
        <row r="499">
          <cell r="E499" t="str">
            <v>단    가</v>
          </cell>
          <cell r="F499" t="str">
            <v>금    액</v>
          </cell>
          <cell r="G499" t="str">
            <v>단    가</v>
          </cell>
          <cell r="H499" t="str">
            <v>금    액</v>
          </cell>
          <cell r="I499" t="str">
            <v>단    가</v>
          </cell>
          <cell r="J499" t="str">
            <v>금    액</v>
          </cell>
        </row>
        <row r="500">
          <cell r="A500" t="str">
            <v>시스템박스</v>
          </cell>
          <cell r="B500" t="str">
            <v>-</v>
          </cell>
          <cell r="C500">
            <v>1</v>
          </cell>
          <cell r="D500" t="str">
            <v>EA</v>
          </cell>
          <cell r="G500">
            <v>53000</v>
          </cell>
          <cell r="H500">
            <v>53000</v>
          </cell>
          <cell r="K500" t="str">
            <v>전기5-3적용</v>
          </cell>
          <cell r="L500" t="str">
            <v>시스템박스, -, 공량1</v>
          </cell>
        </row>
        <row r="501">
          <cell r="B501" t="str">
            <v>내선전공</v>
          </cell>
          <cell r="C501">
            <v>0.28999999999999998</v>
          </cell>
          <cell r="D501" t="str">
            <v>인</v>
          </cell>
          <cell r="E501">
            <v>135106</v>
          </cell>
          <cell r="F501">
            <v>39180</v>
          </cell>
          <cell r="G501" t="str">
            <v>-</v>
          </cell>
          <cell r="H501" t="str">
            <v/>
          </cell>
          <cell r="I501">
            <v>0</v>
          </cell>
          <cell r="J501">
            <v>0</v>
          </cell>
          <cell r="K501">
            <v>0</v>
          </cell>
          <cell r="L501" t="str">
            <v>시스템박스, -, 공량1</v>
          </cell>
        </row>
        <row r="502">
          <cell r="B502" t="str">
            <v/>
          </cell>
          <cell r="C502" t="str">
            <v/>
          </cell>
          <cell r="D502" t="str">
            <v/>
          </cell>
          <cell r="E502" t="str">
            <v/>
          </cell>
          <cell r="F502" t="str">
            <v/>
          </cell>
          <cell r="G502" t="str">
            <v/>
          </cell>
          <cell r="H502" t="str">
            <v/>
          </cell>
          <cell r="I502" t="str">
            <v/>
          </cell>
          <cell r="J502" t="str">
            <v/>
          </cell>
          <cell r="K502" t="str">
            <v/>
          </cell>
          <cell r="L502" t="str">
            <v>시스템박스, -, 공량2</v>
          </cell>
        </row>
        <row r="503">
          <cell r="B503" t="str">
            <v/>
          </cell>
          <cell r="C503" t="str">
            <v/>
          </cell>
          <cell r="D503" t="str">
            <v/>
          </cell>
          <cell r="E503" t="str">
            <v/>
          </cell>
          <cell r="F503" t="str">
            <v/>
          </cell>
          <cell r="G503" t="str">
            <v/>
          </cell>
          <cell r="H503" t="str">
            <v/>
          </cell>
          <cell r="I503" t="str">
            <v/>
          </cell>
          <cell r="J503" t="str">
            <v/>
          </cell>
          <cell r="K503" t="str">
            <v/>
          </cell>
          <cell r="L503" t="str">
            <v>시스템박스, -, 공량3</v>
          </cell>
        </row>
        <row r="504">
          <cell r="B504" t="str">
            <v/>
          </cell>
          <cell r="C504" t="str">
            <v/>
          </cell>
          <cell r="D504" t="str">
            <v/>
          </cell>
          <cell r="E504" t="str">
            <v/>
          </cell>
          <cell r="F504" t="str">
            <v/>
          </cell>
          <cell r="G504" t="str">
            <v/>
          </cell>
          <cell r="H504" t="str">
            <v/>
          </cell>
          <cell r="I504" t="str">
            <v/>
          </cell>
          <cell r="J504" t="str">
            <v/>
          </cell>
          <cell r="K504" t="str">
            <v/>
          </cell>
          <cell r="L504" t="str">
            <v>시스템박스, -, 공량4</v>
          </cell>
        </row>
        <row r="505">
          <cell r="A505" t="str">
            <v>-</v>
          </cell>
          <cell r="C505" t="str">
            <v>-</v>
          </cell>
          <cell r="D505" t="str">
            <v>-</v>
          </cell>
          <cell r="H505" t="str">
            <v/>
          </cell>
          <cell r="L505" t="str">
            <v>시스템박스, -, 공량1</v>
          </cell>
        </row>
        <row r="506">
          <cell r="A506" t="str">
            <v>-</v>
          </cell>
          <cell r="C506" t="str">
            <v>-</v>
          </cell>
          <cell r="D506" t="str">
            <v>-</v>
          </cell>
          <cell r="H506" t="str">
            <v/>
          </cell>
          <cell r="L506" t="str">
            <v>시스템박스, -, 공량1</v>
          </cell>
        </row>
        <row r="507">
          <cell r="A507" t="str">
            <v>공구손료(노무비의3%)</v>
          </cell>
          <cell r="C507">
            <v>0.03</v>
          </cell>
          <cell r="D507" t="str">
            <v>식</v>
          </cell>
          <cell r="H507">
            <v>1175</v>
          </cell>
          <cell r="L507" t="str">
            <v>시스템박스, -, 공량1</v>
          </cell>
        </row>
        <row r="509">
          <cell r="F509" t="str">
            <v>노 무 비</v>
          </cell>
          <cell r="H509" t="str">
            <v>재 료 비</v>
          </cell>
          <cell r="J509" t="str">
            <v>경   비</v>
          </cell>
          <cell r="K509" t="str">
            <v>합   계</v>
          </cell>
          <cell r="L509">
            <v>0</v>
          </cell>
        </row>
        <row r="510">
          <cell r="A510">
            <v>40</v>
          </cell>
          <cell r="B510" t="str">
            <v>아울렛박스</v>
          </cell>
          <cell r="C510" t="str">
            <v>8각54mm</v>
          </cell>
          <cell r="D510" t="str">
            <v>EA</v>
          </cell>
          <cell r="F510">
            <v>27021</v>
          </cell>
          <cell r="H510">
            <v>1413</v>
          </cell>
          <cell r="J510">
            <v>0</v>
          </cell>
          <cell r="K510">
            <v>28434</v>
          </cell>
          <cell r="L510" t="str">
            <v>아울렛박스, 8각54mm</v>
          </cell>
        </row>
        <row r="511">
          <cell r="A511" t="str">
            <v>명      칭</v>
          </cell>
          <cell r="B511" t="str">
            <v>규    격</v>
          </cell>
          <cell r="C511" t="str">
            <v>수량</v>
          </cell>
          <cell r="D511" t="str">
            <v>단위</v>
          </cell>
          <cell r="E511" t="str">
            <v>노   무   비</v>
          </cell>
          <cell r="G511" t="str">
            <v>재   료   비</v>
          </cell>
          <cell r="I511" t="str">
            <v>경      비</v>
          </cell>
          <cell r="K511" t="str">
            <v>비 고</v>
          </cell>
        </row>
        <row r="512">
          <cell r="E512" t="str">
            <v>단    가</v>
          </cell>
          <cell r="F512" t="str">
            <v>금    액</v>
          </cell>
          <cell r="G512" t="str">
            <v>단    가</v>
          </cell>
          <cell r="H512" t="str">
            <v>금    액</v>
          </cell>
          <cell r="I512" t="str">
            <v>단    가</v>
          </cell>
          <cell r="J512" t="str">
            <v>금    액</v>
          </cell>
        </row>
        <row r="513">
          <cell r="A513" t="str">
            <v>아울렛박스</v>
          </cell>
          <cell r="B513" t="str">
            <v>8각54mm</v>
          </cell>
          <cell r="C513">
            <v>1</v>
          </cell>
          <cell r="D513" t="str">
            <v>EA</v>
          </cell>
          <cell r="G513">
            <v>603</v>
          </cell>
          <cell r="H513">
            <v>603</v>
          </cell>
          <cell r="K513" t="str">
            <v>전기5-3적용</v>
          </cell>
          <cell r="L513" t="str">
            <v>아울렛박스, 8각54mm, 공량1</v>
          </cell>
        </row>
        <row r="514">
          <cell r="B514" t="str">
            <v>내선전공</v>
          </cell>
          <cell r="C514">
            <v>0.2</v>
          </cell>
          <cell r="D514" t="str">
            <v>인</v>
          </cell>
          <cell r="E514">
            <v>135106</v>
          </cell>
          <cell r="F514">
            <v>27021</v>
          </cell>
          <cell r="G514" t="str">
            <v>-</v>
          </cell>
          <cell r="H514" t="str">
            <v/>
          </cell>
          <cell r="I514">
            <v>0</v>
          </cell>
          <cell r="J514">
            <v>0</v>
          </cell>
          <cell r="K514">
            <v>0</v>
          </cell>
          <cell r="L514" t="str">
            <v>아울렛박스, 8각54mm, 공량1</v>
          </cell>
        </row>
        <row r="515">
          <cell r="B515" t="str">
            <v/>
          </cell>
          <cell r="C515" t="str">
            <v/>
          </cell>
          <cell r="D515" t="str">
            <v/>
          </cell>
          <cell r="E515" t="str">
            <v/>
          </cell>
          <cell r="F515" t="str">
            <v/>
          </cell>
          <cell r="G515" t="str">
            <v/>
          </cell>
          <cell r="H515" t="str">
            <v/>
          </cell>
          <cell r="I515" t="str">
            <v/>
          </cell>
          <cell r="J515" t="str">
            <v/>
          </cell>
          <cell r="K515" t="str">
            <v/>
          </cell>
          <cell r="L515" t="str">
            <v>아울렛박스, 8각54mm, 공량2</v>
          </cell>
        </row>
        <row r="516">
          <cell r="B516" t="str">
            <v/>
          </cell>
          <cell r="C516" t="str">
            <v/>
          </cell>
          <cell r="D516" t="str">
            <v/>
          </cell>
          <cell r="E516" t="str">
            <v/>
          </cell>
          <cell r="F516" t="str">
            <v/>
          </cell>
          <cell r="G516" t="str">
            <v/>
          </cell>
          <cell r="H516" t="str">
            <v/>
          </cell>
          <cell r="I516" t="str">
            <v/>
          </cell>
          <cell r="J516" t="str">
            <v/>
          </cell>
          <cell r="K516" t="str">
            <v/>
          </cell>
          <cell r="L516" t="str">
            <v>아울렛박스, 8각54mm, 공량3</v>
          </cell>
        </row>
        <row r="517">
          <cell r="B517" t="str">
            <v/>
          </cell>
          <cell r="C517" t="str">
            <v/>
          </cell>
          <cell r="D517" t="str">
            <v/>
          </cell>
          <cell r="E517" t="str">
            <v/>
          </cell>
          <cell r="F517" t="str">
            <v/>
          </cell>
          <cell r="G517" t="str">
            <v/>
          </cell>
          <cell r="H517" t="str">
            <v/>
          </cell>
          <cell r="I517" t="str">
            <v/>
          </cell>
          <cell r="J517" t="str">
            <v/>
          </cell>
          <cell r="K517" t="str">
            <v/>
          </cell>
          <cell r="L517" t="str">
            <v>아울렛박스, 8각54mm, 공량4</v>
          </cell>
        </row>
        <row r="518">
          <cell r="A518" t="str">
            <v>-</v>
          </cell>
          <cell r="C518" t="str">
            <v>-</v>
          </cell>
          <cell r="D518" t="str">
            <v>-</v>
          </cell>
          <cell r="H518" t="str">
            <v/>
          </cell>
          <cell r="L518" t="str">
            <v>아울렛박스, 8각54mm, 공량1</v>
          </cell>
        </row>
        <row r="519">
          <cell r="A519" t="str">
            <v>-</v>
          </cell>
          <cell r="C519" t="str">
            <v>-</v>
          </cell>
          <cell r="D519" t="str">
            <v>-</v>
          </cell>
          <cell r="H519" t="str">
            <v/>
          </cell>
          <cell r="L519" t="str">
            <v>아울렛박스, 8각54mm, 공량1</v>
          </cell>
        </row>
        <row r="520">
          <cell r="A520" t="str">
            <v>공구손료(노무비의3%)</v>
          </cell>
          <cell r="C520">
            <v>0.03</v>
          </cell>
          <cell r="D520" t="str">
            <v>식</v>
          </cell>
          <cell r="H520">
            <v>810</v>
          </cell>
          <cell r="L520" t="str">
            <v>아울렛박스, 8각54mm, 공량1</v>
          </cell>
        </row>
        <row r="522">
          <cell r="F522" t="str">
            <v>노 무 비</v>
          </cell>
          <cell r="H522" t="str">
            <v>재 료 비</v>
          </cell>
          <cell r="J522" t="str">
            <v>경   비</v>
          </cell>
          <cell r="K522" t="str">
            <v>합   계</v>
          </cell>
          <cell r="L522">
            <v>0</v>
          </cell>
        </row>
        <row r="523">
          <cell r="A523">
            <v>41</v>
          </cell>
          <cell r="B523" t="str">
            <v>아울렛박스</v>
          </cell>
          <cell r="C523" t="str">
            <v>중형4각54mm</v>
          </cell>
          <cell r="D523" t="str">
            <v>EA</v>
          </cell>
          <cell r="F523">
            <v>27021</v>
          </cell>
          <cell r="H523">
            <v>1642</v>
          </cell>
          <cell r="J523">
            <v>0</v>
          </cell>
          <cell r="K523">
            <v>28663</v>
          </cell>
          <cell r="L523" t="str">
            <v>아울렛박스, 중형4각54mm</v>
          </cell>
        </row>
        <row r="524">
          <cell r="A524" t="str">
            <v>명      칭</v>
          </cell>
          <cell r="B524" t="str">
            <v>규    격</v>
          </cell>
          <cell r="C524" t="str">
            <v>수량</v>
          </cell>
          <cell r="D524" t="str">
            <v>단위</v>
          </cell>
          <cell r="E524" t="str">
            <v>노   무   비</v>
          </cell>
          <cell r="G524" t="str">
            <v>재   료   비</v>
          </cell>
          <cell r="I524" t="str">
            <v>경      비</v>
          </cell>
          <cell r="K524" t="str">
            <v>비 고</v>
          </cell>
        </row>
        <row r="525">
          <cell r="E525" t="str">
            <v>단    가</v>
          </cell>
          <cell r="F525" t="str">
            <v>금    액</v>
          </cell>
          <cell r="G525" t="str">
            <v>단    가</v>
          </cell>
          <cell r="H525" t="str">
            <v>금    액</v>
          </cell>
          <cell r="I525" t="str">
            <v>단    가</v>
          </cell>
          <cell r="J525" t="str">
            <v>금    액</v>
          </cell>
        </row>
        <row r="526">
          <cell r="A526" t="str">
            <v>아울렛박스</v>
          </cell>
          <cell r="B526" t="str">
            <v>중형4각54mm</v>
          </cell>
          <cell r="C526">
            <v>1</v>
          </cell>
          <cell r="D526" t="str">
            <v>EA</v>
          </cell>
          <cell r="G526">
            <v>832</v>
          </cell>
          <cell r="H526">
            <v>832</v>
          </cell>
          <cell r="K526" t="str">
            <v>전기5-3적용</v>
          </cell>
          <cell r="L526" t="str">
            <v>아울렛박스, 중형4각54mm, 공량1</v>
          </cell>
        </row>
        <row r="527">
          <cell r="B527" t="str">
            <v>내선전공</v>
          </cell>
          <cell r="C527">
            <v>0.2</v>
          </cell>
          <cell r="D527" t="str">
            <v>인</v>
          </cell>
          <cell r="E527">
            <v>135106</v>
          </cell>
          <cell r="F527">
            <v>27021</v>
          </cell>
          <cell r="G527" t="str">
            <v>-</v>
          </cell>
          <cell r="H527" t="str">
            <v/>
          </cell>
          <cell r="I527">
            <v>0</v>
          </cell>
          <cell r="J527">
            <v>0</v>
          </cell>
          <cell r="K527">
            <v>0</v>
          </cell>
          <cell r="L527" t="str">
            <v>아울렛박스, 중형4각54mm, 공량1</v>
          </cell>
        </row>
        <row r="528">
          <cell r="B528" t="str">
            <v/>
          </cell>
          <cell r="C528" t="str">
            <v/>
          </cell>
          <cell r="D528" t="str">
            <v/>
          </cell>
          <cell r="E528" t="str">
            <v/>
          </cell>
          <cell r="F528" t="str">
            <v/>
          </cell>
          <cell r="G528" t="str">
            <v/>
          </cell>
          <cell r="H528" t="str">
            <v/>
          </cell>
          <cell r="I528" t="str">
            <v/>
          </cell>
          <cell r="J528" t="str">
            <v/>
          </cell>
          <cell r="K528" t="str">
            <v/>
          </cell>
          <cell r="L528" t="str">
            <v>아울렛박스, 중형4각54mm, 공량2</v>
          </cell>
        </row>
        <row r="529">
          <cell r="B529" t="str">
            <v/>
          </cell>
          <cell r="C529" t="str">
            <v/>
          </cell>
          <cell r="D529" t="str">
            <v/>
          </cell>
          <cell r="E529" t="str">
            <v/>
          </cell>
          <cell r="F529" t="str">
            <v/>
          </cell>
          <cell r="G529" t="str">
            <v/>
          </cell>
          <cell r="H529" t="str">
            <v/>
          </cell>
          <cell r="I529" t="str">
            <v/>
          </cell>
          <cell r="J529" t="str">
            <v/>
          </cell>
          <cell r="K529" t="str">
            <v/>
          </cell>
          <cell r="L529" t="str">
            <v>아울렛박스, 중형4각54mm, 공량3</v>
          </cell>
        </row>
        <row r="530">
          <cell r="B530" t="str">
            <v/>
          </cell>
          <cell r="C530" t="str">
            <v/>
          </cell>
          <cell r="D530" t="str">
            <v/>
          </cell>
          <cell r="E530" t="str">
            <v/>
          </cell>
          <cell r="F530" t="str">
            <v/>
          </cell>
          <cell r="G530" t="str">
            <v/>
          </cell>
          <cell r="H530" t="str">
            <v/>
          </cell>
          <cell r="I530" t="str">
            <v/>
          </cell>
          <cell r="J530" t="str">
            <v/>
          </cell>
          <cell r="K530" t="str">
            <v/>
          </cell>
          <cell r="L530" t="str">
            <v>아울렛박스, 중형4각54mm, 공량4</v>
          </cell>
        </row>
        <row r="531">
          <cell r="A531" t="str">
            <v>-</v>
          </cell>
          <cell r="C531" t="str">
            <v>-</v>
          </cell>
          <cell r="D531" t="str">
            <v>-</v>
          </cell>
          <cell r="H531" t="str">
            <v/>
          </cell>
          <cell r="L531" t="str">
            <v>아울렛박스, 중형4각54mm, 공량1</v>
          </cell>
        </row>
        <row r="532">
          <cell r="A532" t="str">
            <v>-</v>
          </cell>
          <cell r="C532" t="str">
            <v>-</v>
          </cell>
          <cell r="D532" t="str">
            <v>-</v>
          </cell>
          <cell r="H532" t="str">
            <v/>
          </cell>
          <cell r="L532" t="str">
            <v>아울렛박스, 중형4각54mm, 공량1</v>
          </cell>
        </row>
        <row r="533">
          <cell r="A533" t="str">
            <v>공구손료(노무비의3%)</v>
          </cell>
          <cell r="C533">
            <v>0.03</v>
          </cell>
          <cell r="D533" t="str">
            <v>식</v>
          </cell>
          <cell r="H533">
            <v>810</v>
          </cell>
          <cell r="L533" t="str">
            <v>아울렛박스, 중형4각54mm, 공량1</v>
          </cell>
        </row>
        <row r="535">
          <cell r="F535" t="str">
            <v>노 무 비</v>
          </cell>
          <cell r="H535" t="str">
            <v>재 료 비</v>
          </cell>
          <cell r="J535" t="str">
            <v>경   비</v>
          </cell>
          <cell r="K535" t="str">
            <v>합   계</v>
          </cell>
          <cell r="L535">
            <v>0</v>
          </cell>
        </row>
        <row r="536">
          <cell r="A536">
            <v>42</v>
          </cell>
          <cell r="B536" t="str">
            <v>안정기</v>
          </cell>
          <cell r="C536" t="str">
            <v>MH 250W</v>
          </cell>
          <cell r="D536" t="str">
            <v>EA</v>
          </cell>
          <cell r="F536">
            <v>33776</v>
          </cell>
          <cell r="H536">
            <v>18513</v>
          </cell>
          <cell r="J536">
            <v>0</v>
          </cell>
          <cell r="K536">
            <v>52289</v>
          </cell>
          <cell r="L536" t="str">
            <v>안정기, MH 250W</v>
          </cell>
        </row>
        <row r="537">
          <cell r="A537" t="str">
            <v>명      칭</v>
          </cell>
          <cell r="B537" t="str">
            <v>규    격</v>
          </cell>
          <cell r="C537" t="str">
            <v>수량</v>
          </cell>
          <cell r="D537" t="str">
            <v>단위</v>
          </cell>
          <cell r="E537" t="str">
            <v>노   무   비</v>
          </cell>
          <cell r="G537" t="str">
            <v>재   료   비</v>
          </cell>
          <cell r="I537" t="str">
            <v>경      비</v>
          </cell>
          <cell r="K537" t="str">
            <v>비 고</v>
          </cell>
        </row>
        <row r="538">
          <cell r="E538" t="str">
            <v>단    가</v>
          </cell>
          <cell r="F538" t="str">
            <v>금    액</v>
          </cell>
          <cell r="G538" t="str">
            <v>단    가</v>
          </cell>
          <cell r="H538" t="str">
            <v>금    액</v>
          </cell>
          <cell r="I538" t="str">
            <v>단    가</v>
          </cell>
          <cell r="J538" t="str">
            <v>금    액</v>
          </cell>
        </row>
        <row r="539">
          <cell r="A539" t="str">
            <v>안정기</v>
          </cell>
          <cell r="B539" t="str">
            <v>MH 250W</v>
          </cell>
          <cell r="C539">
            <v>1</v>
          </cell>
          <cell r="D539" t="str">
            <v>EA</v>
          </cell>
          <cell r="G539">
            <v>17500</v>
          </cell>
          <cell r="H539">
            <v>17500</v>
          </cell>
          <cell r="K539" t="str">
            <v>전기5-26적용</v>
          </cell>
          <cell r="L539" t="str">
            <v>안정기, MH 250W, 공량1</v>
          </cell>
        </row>
        <row r="540">
          <cell r="B540" t="str">
            <v>내선전공</v>
          </cell>
          <cell r="C540">
            <v>0.25</v>
          </cell>
          <cell r="D540" t="str">
            <v>인</v>
          </cell>
          <cell r="E540">
            <v>135106</v>
          </cell>
          <cell r="F540">
            <v>33776</v>
          </cell>
          <cell r="G540" t="str">
            <v>-</v>
          </cell>
          <cell r="H540" t="str">
            <v/>
          </cell>
          <cell r="I540">
            <v>0</v>
          </cell>
          <cell r="J540">
            <v>0</v>
          </cell>
          <cell r="K540">
            <v>0</v>
          </cell>
          <cell r="L540" t="str">
            <v>안정기, MH 250W, 공량1</v>
          </cell>
        </row>
        <row r="541">
          <cell r="B541" t="str">
            <v/>
          </cell>
          <cell r="C541" t="str">
            <v/>
          </cell>
          <cell r="D541" t="str">
            <v/>
          </cell>
          <cell r="E541" t="str">
            <v/>
          </cell>
          <cell r="F541" t="str">
            <v/>
          </cell>
          <cell r="G541" t="str">
            <v/>
          </cell>
          <cell r="H541" t="str">
            <v/>
          </cell>
          <cell r="I541" t="str">
            <v/>
          </cell>
          <cell r="J541" t="str">
            <v/>
          </cell>
          <cell r="K541" t="str">
            <v/>
          </cell>
          <cell r="L541" t="str">
            <v>안정기, MH 250W, 공량2</v>
          </cell>
        </row>
        <row r="542">
          <cell r="B542" t="str">
            <v/>
          </cell>
          <cell r="C542" t="str">
            <v/>
          </cell>
          <cell r="D542" t="str">
            <v/>
          </cell>
          <cell r="E542" t="str">
            <v/>
          </cell>
          <cell r="F542" t="str">
            <v/>
          </cell>
          <cell r="G542" t="str">
            <v/>
          </cell>
          <cell r="H542" t="str">
            <v/>
          </cell>
          <cell r="I542" t="str">
            <v/>
          </cell>
          <cell r="J542" t="str">
            <v/>
          </cell>
          <cell r="K542" t="str">
            <v/>
          </cell>
          <cell r="L542" t="str">
            <v>안정기, MH 250W, 공량3</v>
          </cell>
        </row>
        <row r="543">
          <cell r="B543" t="str">
            <v/>
          </cell>
          <cell r="C543" t="str">
            <v/>
          </cell>
          <cell r="D543" t="str">
            <v/>
          </cell>
          <cell r="E543" t="str">
            <v/>
          </cell>
          <cell r="F543" t="str">
            <v/>
          </cell>
          <cell r="G543" t="str">
            <v/>
          </cell>
          <cell r="H543" t="str">
            <v/>
          </cell>
          <cell r="I543" t="str">
            <v/>
          </cell>
          <cell r="J543" t="str">
            <v/>
          </cell>
          <cell r="K543" t="str">
            <v/>
          </cell>
          <cell r="L543" t="str">
            <v>안정기, MH 250W, 공량4</v>
          </cell>
        </row>
        <row r="544">
          <cell r="A544" t="str">
            <v>-</v>
          </cell>
          <cell r="C544" t="str">
            <v>-</v>
          </cell>
          <cell r="D544" t="str">
            <v>-</v>
          </cell>
          <cell r="H544" t="str">
            <v/>
          </cell>
          <cell r="L544" t="str">
            <v>안정기, MH 250W, 공량1</v>
          </cell>
        </row>
        <row r="545">
          <cell r="A545" t="str">
            <v>-</v>
          </cell>
          <cell r="C545" t="str">
            <v>-</v>
          </cell>
          <cell r="D545" t="str">
            <v>-</v>
          </cell>
          <cell r="H545" t="str">
            <v/>
          </cell>
          <cell r="L545" t="str">
            <v>안정기, MH 250W, 공량1</v>
          </cell>
        </row>
        <row r="546">
          <cell r="A546" t="str">
            <v>공구손료(노무비의3%)</v>
          </cell>
          <cell r="C546">
            <v>0.03</v>
          </cell>
          <cell r="D546" t="str">
            <v>식</v>
          </cell>
          <cell r="H546">
            <v>1013</v>
          </cell>
          <cell r="L546" t="str">
            <v>안정기, MH 250W, 공량1</v>
          </cell>
        </row>
        <row r="548">
          <cell r="B548" t="str">
            <v>7호표</v>
          </cell>
          <cell r="F548" t="str">
            <v>노 무 비</v>
          </cell>
          <cell r="H548" t="str">
            <v>재 료 비</v>
          </cell>
          <cell r="J548" t="str">
            <v>경   비</v>
          </cell>
          <cell r="K548" t="str">
            <v>합   계</v>
          </cell>
          <cell r="L548" t="str">
            <v>7호표</v>
          </cell>
        </row>
        <row r="549">
          <cell r="A549">
            <v>43</v>
          </cell>
          <cell r="B549" t="str">
            <v>압착터미널</v>
          </cell>
          <cell r="C549" t="str">
            <v>120㎟</v>
          </cell>
          <cell r="D549" t="str">
            <v>EA</v>
          </cell>
          <cell r="F549">
            <v>28011</v>
          </cell>
          <cell r="H549">
            <v>3287</v>
          </cell>
          <cell r="J549">
            <v>0</v>
          </cell>
          <cell r="K549">
            <v>31298</v>
          </cell>
          <cell r="L549" t="str">
            <v>압착터미널, 120㎟</v>
          </cell>
        </row>
        <row r="550">
          <cell r="A550" t="str">
            <v>명      칭</v>
          </cell>
          <cell r="B550" t="str">
            <v>규    격</v>
          </cell>
          <cell r="C550" t="str">
            <v>수량</v>
          </cell>
          <cell r="D550" t="str">
            <v>단위</v>
          </cell>
          <cell r="E550" t="str">
            <v>노   무   비</v>
          </cell>
          <cell r="G550" t="str">
            <v>재   료   비</v>
          </cell>
          <cell r="I550" t="str">
            <v>경      비</v>
          </cell>
          <cell r="K550" t="str">
            <v>비 고</v>
          </cell>
        </row>
        <row r="551">
          <cell r="E551" t="str">
            <v>단    가</v>
          </cell>
          <cell r="F551" t="str">
            <v>금    액</v>
          </cell>
          <cell r="G551" t="str">
            <v>단    가</v>
          </cell>
          <cell r="H551" t="str">
            <v>금    액</v>
          </cell>
          <cell r="I551" t="str">
            <v>단    가</v>
          </cell>
          <cell r="J551" t="str">
            <v>금    액</v>
          </cell>
        </row>
        <row r="552">
          <cell r="A552" t="str">
            <v>압착터미널</v>
          </cell>
          <cell r="B552" t="str">
            <v>120㎟</v>
          </cell>
          <cell r="C552">
            <v>1</v>
          </cell>
          <cell r="D552" t="str">
            <v>EA</v>
          </cell>
          <cell r="G552">
            <v>2447</v>
          </cell>
          <cell r="H552">
            <v>2447</v>
          </cell>
          <cell r="K552" t="str">
            <v>전기4-37적용</v>
          </cell>
          <cell r="L552" t="str">
            <v>압착터미널, 120㎟, 공량1</v>
          </cell>
        </row>
        <row r="553">
          <cell r="B553" t="str">
            <v>저압케이블전공</v>
          </cell>
          <cell r="C553">
            <v>0.17099999999999999</v>
          </cell>
          <cell r="D553" t="str">
            <v>인</v>
          </cell>
          <cell r="E553">
            <v>163808</v>
          </cell>
          <cell r="F553">
            <v>28011</v>
          </cell>
          <cell r="G553" t="str">
            <v>-</v>
          </cell>
          <cell r="H553" t="str">
            <v/>
          </cell>
          <cell r="I553">
            <v>0</v>
          </cell>
          <cell r="J553">
            <v>0</v>
          </cell>
          <cell r="K553" t="str">
            <v>0.57*0.3</v>
          </cell>
          <cell r="L553" t="str">
            <v>압착터미널, 120㎟, 공량1</v>
          </cell>
        </row>
        <row r="554">
          <cell r="B554" t="str">
            <v/>
          </cell>
          <cell r="C554" t="str">
            <v/>
          </cell>
          <cell r="D554" t="str">
            <v/>
          </cell>
          <cell r="E554" t="str">
            <v/>
          </cell>
          <cell r="F554" t="str">
            <v/>
          </cell>
          <cell r="G554" t="str">
            <v/>
          </cell>
          <cell r="H554" t="str">
            <v/>
          </cell>
          <cell r="I554" t="str">
            <v/>
          </cell>
          <cell r="J554" t="str">
            <v/>
          </cell>
          <cell r="K554" t="str">
            <v/>
          </cell>
          <cell r="L554" t="str">
            <v>압착터미널, 120㎟, 공량2</v>
          </cell>
        </row>
        <row r="555">
          <cell r="B555" t="str">
            <v/>
          </cell>
          <cell r="C555" t="str">
            <v/>
          </cell>
          <cell r="D555" t="str">
            <v/>
          </cell>
          <cell r="E555" t="str">
            <v/>
          </cell>
          <cell r="F555" t="str">
            <v/>
          </cell>
          <cell r="G555" t="str">
            <v/>
          </cell>
          <cell r="H555" t="str">
            <v/>
          </cell>
          <cell r="I555" t="str">
            <v/>
          </cell>
          <cell r="J555" t="str">
            <v/>
          </cell>
          <cell r="K555" t="str">
            <v/>
          </cell>
          <cell r="L555" t="str">
            <v>압착터미널, 120㎟, 공량3</v>
          </cell>
        </row>
        <row r="556">
          <cell r="B556" t="str">
            <v/>
          </cell>
          <cell r="C556" t="str">
            <v/>
          </cell>
          <cell r="D556" t="str">
            <v/>
          </cell>
          <cell r="E556" t="str">
            <v/>
          </cell>
          <cell r="F556" t="str">
            <v/>
          </cell>
          <cell r="G556" t="str">
            <v/>
          </cell>
          <cell r="H556" t="str">
            <v/>
          </cell>
          <cell r="I556" t="str">
            <v/>
          </cell>
          <cell r="J556" t="str">
            <v/>
          </cell>
          <cell r="K556" t="str">
            <v/>
          </cell>
          <cell r="L556" t="str">
            <v>압착터미널, 120㎟, 공량4</v>
          </cell>
        </row>
        <row r="557">
          <cell r="A557" t="str">
            <v>-</v>
          </cell>
          <cell r="C557" t="str">
            <v>-</v>
          </cell>
          <cell r="D557" t="str">
            <v>-</v>
          </cell>
          <cell r="H557" t="str">
            <v/>
          </cell>
          <cell r="L557" t="str">
            <v>압착터미널, 120㎟, 공량1</v>
          </cell>
        </row>
        <row r="558">
          <cell r="A558" t="str">
            <v>-</v>
          </cell>
          <cell r="C558" t="str">
            <v>-</v>
          </cell>
          <cell r="D558" t="str">
            <v>-</v>
          </cell>
          <cell r="H558" t="str">
            <v/>
          </cell>
          <cell r="L558" t="str">
            <v>압착터미널, 120㎟, 공량1</v>
          </cell>
        </row>
        <row r="559">
          <cell r="A559" t="str">
            <v>공구손료(노무비의3%)</v>
          </cell>
          <cell r="C559">
            <v>0.03</v>
          </cell>
          <cell r="D559" t="str">
            <v>식</v>
          </cell>
          <cell r="H559">
            <v>840</v>
          </cell>
          <cell r="L559" t="str">
            <v>압착터미널, 120㎟, 공량1</v>
          </cell>
        </row>
        <row r="561">
          <cell r="B561" t="str">
            <v>8호표</v>
          </cell>
          <cell r="F561" t="str">
            <v>노 무 비</v>
          </cell>
          <cell r="H561" t="str">
            <v>재 료 비</v>
          </cell>
          <cell r="J561" t="str">
            <v>경   비</v>
          </cell>
          <cell r="K561" t="str">
            <v>합   계</v>
          </cell>
          <cell r="L561" t="str">
            <v>8호표</v>
          </cell>
        </row>
        <row r="562">
          <cell r="A562">
            <v>44</v>
          </cell>
          <cell r="B562" t="str">
            <v>압착터미널</v>
          </cell>
          <cell r="C562" t="str">
            <v>240㎟</v>
          </cell>
          <cell r="D562" t="str">
            <v>EA</v>
          </cell>
          <cell r="F562">
            <v>37839</v>
          </cell>
          <cell r="H562">
            <v>5185</v>
          </cell>
          <cell r="J562">
            <v>0</v>
          </cell>
          <cell r="K562">
            <v>43024</v>
          </cell>
          <cell r="L562" t="str">
            <v>압착터미널, 240㎟</v>
          </cell>
        </row>
        <row r="563">
          <cell r="A563" t="str">
            <v>명      칭</v>
          </cell>
          <cell r="B563" t="str">
            <v>규    격</v>
          </cell>
          <cell r="C563" t="str">
            <v>수량</v>
          </cell>
          <cell r="D563" t="str">
            <v>단위</v>
          </cell>
          <cell r="E563" t="str">
            <v>노   무   비</v>
          </cell>
          <cell r="G563" t="str">
            <v>재   료   비</v>
          </cell>
          <cell r="I563" t="str">
            <v>경      비</v>
          </cell>
          <cell r="K563" t="str">
            <v>비 고</v>
          </cell>
        </row>
        <row r="564">
          <cell r="E564" t="str">
            <v>단    가</v>
          </cell>
          <cell r="F564" t="str">
            <v>금    액</v>
          </cell>
          <cell r="G564" t="str">
            <v>단    가</v>
          </cell>
          <cell r="H564" t="str">
            <v>금    액</v>
          </cell>
          <cell r="I564" t="str">
            <v>단    가</v>
          </cell>
          <cell r="J564" t="str">
            <v>금    액</v>
          </cell>
        </row>
        <row r="565">
          <cell r="A565" t="str">
            <v>압착터미널</v>
          </cell>
          <cell r="B565" t="str">
            <v>240㎟</v>
          </cell>
          <cell r="C565">
            <v>1</v>
          </cell>
          <cell r="D565" t="str">
            <v>EA</v>
          </cell>
          <cell r="G565">
            <v>4050</v>
          </cell>
          <cell r="H565">
            <v>4050</v>
          </cell>
          <cell r="K565" t="str">
            <v>전기4-37적용</v>
          </cell>
          <cell r="L565" t="str">
            <v>압착터미널, 240㎟, 공량1</v>
          </cell>
        </row>
        <row r="566">
          <cell r="B566" t="str">
            <v>저압케이블전공</v>
          </cell>
          <cell r="C566">
            <v>0.23099999999999998</v>
          </cell>
          <cell r="D566" t="str">
            <v>인</v>
          </cell>
          <cell r="E566">
            <v>163808</v>
          </cell>
          <cell r="F566">
            <v>37839</v>
          </cell>
          <cell r="G566" t="str">
            <v>-</v>
          </cell>
          <cell r="H566" t="str">
            <v/>
          </cell>
          <cell r="I566">
            <v>0</v>
          </cell>
          <cell r="J566">
            <v>0</v>
          </cell>
          <cell r="K566" t="str">
            <v>0.77*0.3</v>
          </cell>
          <cell r="L566" t="str">
            <v>압착터미널, 240㎟, 공량1</v>
          </cell>
        </row>
        <row r="567">
          <cell r="B567" t="str">
            <v/>
          </cell>
          <cell r="C567" t="str">
            <v/>
          </cell>
          <cell r="D567" t="str">
            <v/>
          </cell>
          <cell r="E567" t="str">
            <v/>
          </cell>
          <cell r="F567" t="str">
            <v/>
          </cell>
          <cell r="G567" t="str">
            <v/>
          </cell>
          <cell r="H567" t="str">
            <v/>
          </cell>
          <cell r="I567" t="str">
            <v/>
          </cell>
          <cell r="J567" t="str">
            <v/>
          </cell>
          <cell r="K567" t="str">
            <v/>
          </cell>
          <cell r="L567" t="str">
            <v>압착터미널, 240㎟, 공량2</v>
          </cell>
        </row>
        <row r="568">
          <cell r="B568" t="str">
            <v/>
          </cell>
          <cell r="C568" t="str">
            <v/>
          </cell>
          <cell r="D568" t="str">
            <v/>
          </cell>
          <cell r="E568" t="str">
            <v/>
          </cell>
          <cell r="F568" t="str">
            <v/>
          </cell>
          <cell r="G568" t="str">
            <v/>
          </cell>
          <cell r="H568" t="str">
            <v/>
          </cell>
          <cell r="I568" t="str">
            <v/>
          </cell>
          <cell r="J568" t="str">
            <v/>
          </cell>
          <cell r="K568" t="str">
            <v/>
          </cell>
          <cell r="L568" t="str">
            <v>압착터미널, 240㎟, 공량3</v>
          </cell>
        </row>
        <row r="569">
          <cell r="B569" t="str">
            <v/>
          </cell>
          <cell r="C569" t="str">
            <v/>
          </cell>
          <cell r="D569" t="str">
            <v/>
          </cell>
          <cell r="E569" t="str">
            <v/>
          </cell>
          <cell r="F569" t="str">
            <v/>
          </cell>
          <cell r="G569" t="str">
            <v/>
          </cell>
          <cell r="H569" t="str">
            <v/>
          </cell>
          <cell r="I569" t="str">
            <v/>
          </cell>
          <cell r="J569" t="str">
            <v/>
          </cell>
          <cell r="K569" t="str">
            <v/>
          </cell>
          <cell r="L569" t="str">
            <v>압착터미널, 240㎟, 공량4</v>
          </cell>
        </row>
        <row r="570">
          <cell r="A570" t="str">
            <v>-</v>
          </cell>
          <cell r="C570" t="str">
            <v>-</v>
          </cell>
          <cell r="D570" t="str">
            <v>-</v>
          </cell>
          <cell r="H570" t="str">
            <v/>
          </cell>
          <cell r="L570" t="str">
            <v>압착터미널, 240㎟, 공량1</v>
          </cell>
        </row>
        <row r="571">
          <cell r="A571" t="str">
            <v>-</v>
          </cell>
          <cell r="C571" t="str">
            <v>-</v>
          </cell>
          <cell r="D571" t="str">
            <v>-</v>
          </cell>
          <cell r="H571" t="str">
            <v/>
          </cell>
          <cell r="L571" t="str">
            <v>압착터미널, 240㎟, 공량1</v>
          </cell>
        </row>
        <row r="572">
          <cell r="A572" t="str">
            <v>공구손료(노무비의3%)</v>
          </cell>
          <cell r="C572">
            <v>0.03</v>
          </cell>
          <cell r="D572" t="str">
            <v>식</v>
          </cell>
          <cell r="H572">
            <v>1135</v>
          </cell>
          <cell r="L572" t="str">
            <v>압착터미널, 240㎟, 공량1</v>
          </cell>
        </row>
        <row r="574">
          <cell r="B574" t="str">
            <v>9호표</v>
          </cell>
          <cell r="F574" t="str">
            <v>노 무 비</v>
          </cell>
          <cell r="H574" t="str">
            <v>재 료 비</v>
          </cell>
          <cell r="J574" t="str">
            <v>경   비</v>
          </cell>
          <cell r="K574" t="str">
            <v>합   계</v>
          </cell>
          <cell r="L574" t="str">
            <v>9호표</v>
          </cell>
        </row>
        <row r="575">
          <cell r="A575">
            <v>45</v>
          </cell>
          <cell r="B575" t="str">
            <v>압착터미널</v>
          </cell>
          <cell r="C575" t="str">
            <v>25㎟</v>
          </cell>
          <cell r="D575" t="str">
            <v>EA</v>
          </cell>
          <cell r="F575">
            <v>16216</v>
          </cell>
          <cell r="H575">
            <v>620</v>
          </cell>
          <cell r="J575">
            <v>0</v>
          </cell>
          <cell r="K575">
            <v>16836</v>
          </cell>
          <cell r="L575" t="str">
            <v>압착터미널, 25㎟</v>
          </cell>
        </row>
        <row r="576">
          <cell r="A576" t="str">
            <v>명      칭</v>
          </cell>
          <cell r="B576" t="str">
            <v>규    격</v>
          </cell>
          <cell r="C576" t="str">
            <v>수량</v>
          </cell>
          <cell r="D576" t="str">
            <v>단위</v>
          </cell>
          <cell r="E576" t="str">
            <v>노   무   비</v>
          </cell>
          <cell r="G576" t="str">
            <v>재   료   비</v>
          </cell>
          <cell r="I576" t="str">
            <v>경      비</v>
          </cell>
          <cell r="K576" t="str">
            <v>비 고</v>
          </cell>
        </row>
        <row r="577">
          <cell r="E577" t="str">
            <v>단    가</v>
          </cell>
          <cell r="F577" t="str">
            <v>금    액</v>
          </cell>
          <cell r="G577" t="str">
            <v>단    가</v>
          </cell>
          <cell r="H577" t="str">
            <v>금    액</v>
          </cell>
          <cell r="I577" t="str">
            <v>단    가</v>
          </cell>
          <cell r="J577" t="str">
            <v>금    액</v>
          </cell>
        </row>
        <row r="578">
          <cell r="A578" t="str">
            <v>압착터미널</v>
          </cell>
          <cell r="B578" t="str">
            <v>25㎟</v>
          </cell>
          <cell r="C578">
            <v>1</v>
          </cell>
          <cell r="D578" t="str">
            <v>EA</v>
          </cell>
          <cell r="G578">
            <v>134</v>
          </cell>
          <cell r="H578">
            <v>134</v>
          </cell>
          <cell r="K578" t="str">
            <v>전기4-37적용</v>
          </cell>
          <cell r="L578" t="str">
            <v>압착터미널, 25㎟, 공량1</v>
          </cell>
        </row>
        <row r="579">
          <cell r="B579" t="str">
            <v>저압케이블전공</v>
          </cell>
          <cell r="C579">
            <v>9.9000000000000005E-2</v>
          </cell>
          <cell r="D579" t="str">
            <v>인</v>
          </cell>
          <cell r="E579">
            <v>163808</v>
          </cell>
          <cell r="F579">
            <v>16216</v>
          </cell>
          <cell r="G579" t="str">
            <v>-</v>
          </cell>
          <cell r="H579" t="str">
            <v/>
          </cell>
          <cell r="I579">
            <v>0</v>
          </cell>
          <cell r="J579">
            <v>0</v>
          </cell>
          <cell r="K579" t="str">
            <v>0.33*0.3</v>
          </cell>
          <cell r="L579" t="str">
            <v>압착터미널, 25㎟, 공량1</v>
          </cell>
        </row>
        <row r="580">
          <cell r="B580" t="str">
            <v/>
          </cell>
          <cell r="C580" t="str">
            <v/>
          </cell>
          <cell r="D580" t="str">
            <v/>
          </cell>
          <cell r="E580" t="str">
            <v/>
          </cell>
          <cell r="F580" t="str">
            <v/>
          </cell>
          <cell r="G580" t="str">
            <v/>
          </cell>
          <cell r="H580" t="str">
            <v/>
          </cell>
          <cell r="I580" t="str">
            <v/>
          </cell>
          <cell r="J580" t="str">
            <v/>
          </cell>
          <cell r="K580" t="str">
            <v/>
          </cell>
          <cell r="L580" t="str">
            <v>압착터미널, 25㎟, 공량2</v>
          </cell>
        </row>
        <row r="581">
          <cell r="B581" t="str">
            <v/>
          </cell>
          <cell r="C581" t="str">
            <v/>
          </cell>
          <cell r="D581" t="str">
            <v/>
          </cell>
          <cell r="E581" t="str">
            <v/>
          </cell>
          <cell r="F581" t="str">
            <v/>
          </cell>
          <cell r="G581" t="str">
            <v/>
          </cell>
          <cell r="H581" t="str">
            <v/>
          </cell>
          <cell r="I581" t="str">
            <v/>
          </cell>
          <cell r="J581" t="str">
            <v/>
          </cell>
          <cell r="K581" t="str">
            <v/>
          </cell>
          <cell r="L581" t="str">
            <v>압착터미널, 25㎟, 공량3</v>
          </cell>
        </row>
        <row r="582">
          <cell r="B582" t="str">
            <v/>
          </cell>
          <cell r="C582" t="str">
            <v/>
          </cell>
          <cell r="D582" t="str">
            <v/>
          </cell>
          <cell r="E582" t="str">
            <v/>
          </cell>
          <cell r="F582" t="str">
            <v/>
          </cell>
          <cell r="G582" t="str">
            <v/>
          </cell>
          <cell r="H582" t="str">
            <v/>
          </cell>
          <cell r="I582" t="str">
            <v/>
          </cell>
          <cell r="J582" t="str">
            <v/>
          </cell>
          <cell r="K582" t="str">
            <v/>
          </cell>
          <cell r="L582" t="str">
            <v>압착터미널, 25㎟, 공량4</v>
          </cell>
        </row>
        <row r="583">
          <cell r="A583" t="str">
            <v>-</v>
          </cell>
          <cell r="C583" t="str">
            <v>-</v>
          </cell>
          <cell r="D583" t="str">
            <v>-</v>
          </cell>
          <cell r="H583" t="str">
            <v/>
          </cell>
          <cell r="L583" t="str">
            <v>압착터미널, 25㎟, 공량1</v>
          </cell>
        </row>
        <row r="584">
          <cell r="A584" t="str">
            <v>-</v>
          </cell>
          <cell r="C584" t="str">
            <v>-</v>
          </cell>
          <cell r="D584" t="str">
            <v>-</v>
          </cell>
          <cell r="H584" t="str">
            <v/>
          </cell>
          <cell r="L584" t="str">
            <v>압착터미널, 25㎟, 공량1</v>
          </cell>
        </row>
        <row r="585">
          <cell r="A585" t="str">
            <v>공구손료(노무비의3%)</v>
          </cell>
          <cell r="C585">
            <v>0.03</v>
          </cell>
          <cell r="D585" t="str">
            <v>식</v>
          </cell>
          <cell r="H585">
            <v>486</v>
          </cell>
          <cell r="L585" t="str">
            <v>압착터미널, 25㎟, 공량1</v>
          </cell>
        </row>
        <row r="587">
          <cell r="B587" t="str">
            <v>10호표</v>
          </cell>
          <cell r="F587" t="str">
            <v>노 무 비</v>
          </cell>
          <cell r="H587" t="str">
            <v>재 료 비</v>
          </cell>
          <cell r="J587" t="str">
            <v>경   비</v>
          </cell>
          <cell r="K587" t="str">
            <v>합   계</v>
          </cell>
          <cell r="L587" t="str">
            <v>10호표</v>
          </cell>
        </row>
        <row r="588">
          <cell r="A588">
            <v>46</v>
          </cell>
          <cell r="B588" t="str">
            <v>압착터미널</v>
          </cell>
          <cell r="C588" t="str">
            <v>50㎟</v>
          </cell>
          <cell r="D588" t="str">
            <v>EA</v>
          </cell>
          <cell r="F588">
            <v>19656</v>
          </cell>
          <cell r="H588">
            <v>974</v>
          </cell>
          <cell r="J588">
            <v>0</v>
          </cell>
          <cell r="K588">
            <v>20630</v>
          </cell>
          <cell r="L588" t="str">
            <v>압착터미널, 50㎟</v>
          </cell>
        </row>
        <row r="589">
          <cell r="A589" t="str">
            <v>명      칭</v>
          </cell>
          <cell r="B589" t="str">
            <v>규    격</v>
          </cell>
          <cell r="C589" t="str">
            <v>수량</v>
          </cell>
          <cell r="D589" t="str">
            <v>단위</v>
          </cell>
          <cell r="E589" t="str">
            <v>노   무   비</v>
          </cell>
          <cell r="G589" t="str">
            <v>재   료   비</v>
          </cell>
          <cell r="I589" t="str">
            <v>경      비</v>
          </cell>
          <cell r="K589" t="str">
            <v>비 고</v>
          </cell>
        </row>
        <row r="590">
          <cell r="E590" t="str">
            <v>단    가</v>
          </cell>
          <cell r="F590" t="str">
            <v>금    액</v>
          </cell>
          <cell r="G590" t="str">
            <v>단    가</v>
          </cell>
          <cell r="H590" t="str">
            <v>금    액</v>
          </cell>
          <cell r="I590" t="str">
            <v>단    가</v>
          </cell>
          <cell r="J590" t="str">
            <v>금    액</v>
          </cell>
        </row>
        <row r="591">
          <cell r="A591" t="str">
            <v>압착터미널</v>
          </cell>
          <cell r="B591" t="str">
            <v>50㎟</v>
          </cell>
          <cell r="C591">
            <v>1</v>
          </cell>
          <cell r="D591" t="str">
            <v>EA</v>
          </cell>
          <cell r="G591">
            <v>385</v>
          </cell>
          <cell r="H591">
            <v>385</v>
          </cell>
          <cell r="K591" t="str">
            <v>전기4-37적용</v>
          </cell>
          <cell r="L591" t="str">
            <v>압착터미널, 50㎟, 공량1</v>
          </cell>
        </row>
        <row r="592">
          <cell r="B592" t="str">
            <v>저압케이블전공</v>
          </cell>
          <cell r="C592">
            <v>0.12</v>
          </cell>
          <cell r="D592" t="str">
            <v>인</v>
          </cell>
          <cell r="E592">
            <v>163808</v>
          </cell>
          <cell r="F592">
            <v>19656</v>
          </cell>
          <cell r="G592" t="str">
            <v>-</v>
          </cell>
          <cell r="H592" t="str">
            <v/>
          </cell>
          <cell r="I592">
            <v>0</v>
          </cell>
          <cell r="J592">
            <v>0</v>
          </cell>
          <cell r="K592" t="str">
            <v>0.4*0.3</v>
          </cell>
          <cell r="L592" t="str">
            <v>압착터미널, 50㎟, 공량1</v>
          </cell>
        </row>
        <row r="593">
          <cell r="B593" t="str">
            <v/>
          </cell>
          <cell r="C593" t="str">
            <v/>
          </cell>
          <cell r="D593" t="str">
            <v/>
          </cell>
          <cell r="E593" t="str">
            <v/>
          </cell>
          <cell r="F593" t="str">
            <v/>
          </cell>
          <cell r="G593" t="str">
            <v/>
          </cell>
          <cell r="H593" t="str">
            <v/>
          </cell>
          <cell r="I593" t="str">
            <v/>
          </cell>
          <cell r="J593" t="str">
            <v/>
          </cell>
          <cell r="K593" t="str">
            <v/>
          </cell>
          <cell r="L593" t="str">
            <v>압착터미널, 50㎟, 공량2</v>
          </cell>
        </row>
        <row r="594">
          <cell r="B594" t="str">
            <v/>
          </cell>
          <cell r="C594" t="str">
            <v/>
          </cell>
          <cell r="D594" t="str">
            <v/>
          </cell>
          <cell r="E594" t="str">
            <v/>
          </cell>
          <cell r="F594" t="str">
            <v/>
          </cell>
          <cell r="G594" t="str">
            <v/>
          </cell>
          <cell r="H594" t="str">
            <v/>
          </cell>
          <cell r="I594" t="str">
            <v/>
          </cell>
          <cell r="J594" t="str">
            <v/>
          </cell>
          <cell r="K594" t="str">
            <v/>
          </cell>
          <cell r="L594" t="str">
            <v>압착터미널, 50㎟, 공량3</v>
          </cell>
        </row>
        <row r="595">
          <cell r="B595" t="str">
            <v/>
          </cell>
          <cell r="C595" t="str">
            <v/>
          </cell>
          <cell r="D595" t="str">
            <v/>
          </cell>
          <cell r="E595" t="str">
            <v/>
          </cell>
          <cell r="F595" t="str">
            <v/>
          </cell>
          <cell r="G595" t="str">
            <v/>
          </cell>
          <cell r="H595" t="str">
            <v/>
          </cell>
          <cell r="I595" t="str">
            <v/>
          </cell>
          <cell r="J595" t="str">
            <v/>
          </cell>
          <cell r="K595" t="str">
            <v/>
          </cell>
          <cell r="L595" t="str">
            <v>압착터미널, 50㎟, 공량4</v>
          </cell>
        </row>
        <row r="596">
          <cell r="A596" t="str">
            <v>-</v>
          </cell>
          <cell r="C596" t="str">
            <v>-</v>
          </cell>
          <cell r="D596" t="str">
            <v>-</v>
          </cell>
          <cell r="H596" t="str">
            <v/>
          </cell>
          <cell r="L596" t="str">
            <v>압착터미널, 50㎟, 공량1</v>
          </cell>
        </row>
        <row r="597">
          <cell r="A597" t="str">
            <v>-</v>
          </cell>
          <cell r="C597" t="str">
            <v>-</v>
          </cell>
          <cell r="D597" t="str">
            <v>-</v>
          </cell>
          <cell r="H597" t="str">
            <v/>
          </cell>
          <cell r="L597" t="str">
            <v>압착터미널, 50㎟, 공량1</v>
          </cell>
        </row>
        <row r="598">
          <cell r="A598" t="str">
            <v>공구손료(노무비의3%)</v>
          </cell>
          <cell r="C598">
            <v>0.03</v>
          </cell>
          <cell r="D598" t="str">
            <v>식</v>
          </cell>
          <cell r="H598">
            <v>589</v>
          </cell>
          <cell r="L598" t="str">
            <v>압착터미널, 50㎟, 공량1</v>
          </cell>
        </row>
        <row r="600">
          <cell r="B600" t="str">
            <v>11호표</v>
          </cell>
          <cell r="F600" t="str">
            <v>노 무 비</v>
          </cell>
          <cell r="H600" t="str">
            <v>재 료 비</v>
          </cell>
          <cell r="J600" t="str">
            <v>경   비</v>
          </cell>
          <cell r="K600" t="str">
            <v>합   계</v>
          </cell>
          <cell r="L600" t="str">
            <v>11호표</v>
          </cell>
        </row>
        <row r="601">
          <cell r="A601">
            <v>47</v>
          </cell>
          <cell r="B601" t="str">
            <v>압착터미널</v>
          </cell>
          <cell r="C601" t="str">
            <v>70㎟</v>
          </cell>
          <cell r="D601" t="str">
            <v>EA</v>
          </cell>
          <cell r="F601">
            <v>23096</v>
          </cell>
          <cell r="H601">
            <v>2042</v>
          </cell>
          <cell r="J601">
            <v>0</v>
          </cell>
          <cell r="K601">
            <v>25138</v>
          </cell>
          <cell r="L601" t="str">
            <v>압착터미널, 70㎟</v>
          </cell>
        </row>
        <row r="602">
          <cell r="A602" t="str">
            <v>명      칭</v>
          </cell>
          <cell r="B602" t="str">
            <v>규    격</v>
          </cell>
          <cell r="C602" t="str">
            <v>수량</v>
          </cell>
          <cell r="D602" t="str">
            <v>단위</v>
          </cell>
          <cell r="E602" t="str">
            <v>노   무   비</v>
          </cell>
          <cell r="G602" t="str">
            <v>재   료   비</v>
          </cell>
          <cell r="I602" t="str">
            <v>경      비</v>
          </cell>
          <cell r="K602" t="str">
            <v>비 고</v>
          </cell>
        </row>
        <row r="603">
          <cell r="E603" t="str">
            <v>단    가</v>
          </cell>
          <cell r="F603" t="str">
            <v>금    액</v>
          </cell>
          <cell r="G603" t="str">
            <v>단    가</v>
          </cell>
          <cell r="H603" t="str">
            <v>금    액</v>
          </cell>
          <cell r="I603" t="str">
            <v>단    가</v>
          </cell>
          <cell r="J603" t="str">
            <v>금    액</v>
          </cell>
        </row>
        <row r="604">
          <cell r="A604" t="str">
            <v>압착터미널</v>
          </cell>
          <cell r="B604" t="str">
            <v>70㎟</v>
          </cell>
          <cell r="C604">
            <v>1</v>
          </cell>
          <cell r="D604" t="str">
            <v>EA</v>
          </cell>
          <cell r="G604">
            <v>1350</v>
          </cell>
          <cell r="H604">
            <v>1350</v>
          </cell>
          <cell r="K604" t="str">
            <v>전기4-37적용</v>
          </cell>
          <cell r="L604" t="str">
            <v>압착터미널, 70㎟, 공량1</v>
          </cell>
        </row>
        <row r="605">
          <cell r="B605" t="str">
            <v>저압케이블전공</v>
          </cell>
          <cell r="C605">
            <v>0.14099999999999999</v>
          </cell>
          <cell r="D605" t="str">
            <v>인</v>
          </cell>
          <cell r="E605">
            <v>163808</v>
          </cell>
          <cell r="F605">
            <v>23096</v>
          </cell>
          <cell r="G605" t="str">
            <v>-</v>
          </cell>
          <cell r="H605" t="str">
            <v/>
          </cell>
          <cell r="I605">
            <v>0</v>
          </cell>
          <cell r="J605">
            <v>0</v>
          </cell>
          <cell r="K605" t="str">
            <v>0.47*0.3</v>
          </cell>
          <cell r="L605" t="str">
            <v>압착터미널, 70㎟, 공량1</v>
          </cell>
        </row>
        <row r="606">
          <cell r="B606" t="str">
            <v/>
          </cell>
          <cell r="C606" t="str">
            <v/>
          </cell>
          <cell r="D606" t="str">
            <v/>
          </cell>
          <cell r="E606" t="str">
            <v/>
          </cell>
          <cell r="F606" t="str">
            <v/>
          </cell>
          <cell r="G606" t="str">
            <v/>
          </cell>
          <cell r="H606" t="str">
            <v/>
          </cell>
          <cell r="I606" t="str">
            <v/>
          </cell>
          <cell r="J606" t="str">
            <v/>
          </cell>
          <cell r="K606" t="str">
            <v/>
          </cell>
          <cell r="L606" t="str">
            <v>압착터미널, 70㎟, 공량2</v>
          </cell>
        </row>
        <row r="607">
          <cell r="B607" t="str">
            <v/>
          </cell>
          <cell r="C607" t="str">
            <v/>
          </cell>
          <cell r="D607" t="str">
            <v/>
          </cell>
          <cell r="E607" t="str">
            <v/>
          </cell>
          <cell r="F607" t="str">
            <v/>
          </cell>
          <cell r="G607" t="str">
            <v/>
          </cell>
          <cell r="H607" t="str">
            <v/>
          </cell>
          <cell r="I607" t="str">
            <v/>
          </cell>
          <cell r="J607" t="str">
            <v/>
          </cell>
          <cell r="K607" t="str">
            <v/>
          </cell>
          <cell r="L607" t="str">
            <v>압착터미널, 70㎟, 공량3</v>
          </cell>
        </row>
        <row r="608">
          <cell r="B608" t="str">
            <v/>
          </cell>
          <cell r="C608" t="str">
            <v/>
          </cell>
          <cell r="D608" t="str">
            <v/>
          </cell>
          <cell r="E608" t="str">
            <v/>
          </cell>
          <cell r="F608" t="str">
            <v/>
          </cell>
          <cell r="G608" t="str">
            <v/>
          </cell>
          <cell r="H608" t="str">
            <v/>
          </cell>
          <cell r="I608" t="str">
            <v/>
          </cell>
          <cell r="J608" t="str">
            <v/>
          </cell>
          <cell r="K608" t="str">
            <v/>
          </cell>
          <cell r="L608" t="str">
            <v>압착터미널, 70㎟, 공량4</v>
          </cell>
        </row>
        <row r="609">
          <cell r="A609" t="str">
            <v>-</v>
          </cell>
          <cell r="C609" t="str">
            <v>-</v>
          </cell>
          <cell r="D609" t="str">
            <v>-</v>
          </cell>
          <cell r="H609" t="str">
            <v/>
          </cell>
          <cell r="L609" t="str">
            <v>압착터미널, 70㎟, 공량1</v>
          </cell>
        </row>
        <row r="610">
          <cell r="A610" t="str">
            <v>-</v>
          </cell>
          <cell r="C610" t="str">
            <v>-</v>
          </cell>
          <cell r="D610" t="str">
            <v>-</v>
          </cell>
          <cell r="H610" t="str">
            <v/>
          </cell>
          <cell r="L610" t="str">
            <v>압착터미널, 70㎟, 공량1</v>
          </cell>
        </row>
        <row r="611">
          <cell r="A611" t="str">
            <v>공구손료(노무비의3%)</v>
          </cell>
          <cell r="C611">
            <v>0.03</v>
          </cell>
          <cell r="D611" t="str">
            <v>식</v>
          </cell>
          <cell r="H611">
            <v>692</v>
          </cell>
          <cell r="L611" t="str">
            <v>압착터미널, 70㎟, 공량1</v>
          </cell>
        </row>
        <row r="613">
          <cell r="B613" t="str">
            <v>12호표</v>
          </cell>
          <cell r="F613" t="str">
            <v>노 무 비</v>
          </cell>
          <cell r="H613" t="str">
            <v>재 료 비</v>
          </cell>
          <cell r="J613" t="str">
            <v>경   비</v>
          </cell>
          <cell r="K613" t="str">
            <v>합   계</v>
          </cell>
          <cell r="L613" t="str">
            <v>12호표</v>
          </cell>
        </row>
        <row r="614">
          <cell r="A614">
            <v>48</v>
          </cell>
          <cell r="B614" t="str">
            <v>압착터미널</v>
          </cell>
          <cell r="C614" t="str">
            <v>95㎟</v>
          </cell>
          <cell r="D614" t="str">
            <v>EA</v>
          </cell>
          <cell r="F614">
            <v>24571</v>
          </cell>
          <cell r="H614">
            <v>2087</v>
          </cell>
          <cell r="J614">
            <v>0</v>
          </cell>
          <cell r="K614">
            <v>26658</v>
          </cell>
          <cell r="L614" t="str">
            <v>압착터미널, 95㎟</v>
          </cell>
        </row>
        <row r="615">
          <cell r="A615" t="str">
            <v>명      칭</v>
          </cell>
          <cell r="B615" t="str">
            <v>규    격</v>
          </cell>
          <cell r="C615" t="str">
            <v>수량</v>
          </cell>
          <cell r="D615" t="str">
            <v>단위</v>
          </cell>
          <cell r="E615" t="str">
            <v>노   무   비</v>
          </cell>
          <cell r="G615" t="str">
            <v>재   료   비</v>
          </cell>
          <cell r="I615" t="str">
            <v>경      비</v>
          </cell>
          <cell r="K615" t="str">
            <v>비 고</v>
          </cell>
        </row>
        <row r="616">
          <cell r="E616" t="str">
            <v>단    가</v>
          </cell>
          <cell r="F616" t="str">
            <v>금    액</v>
          </cell>
          <cell r="G616" t="str">
            <v>단    가</v>
          </cell>
          <cell r="H616" t="str">
            <v>금    액</v>
          </cell>
          <cell r="I616" t="str">
            <v>단    가</v>
          </cell>
          <cell r="J616" t="str">
            <v>금    액</v>
          </cell>
        </row>
        <row r="617">
          <cell r="A617" t="str">
            <v>압착터미널</v>
          </cell>
          <cell r="B617" t="str">
            <v>95㎟</v>
          </cell>
          <cell r="C617">
            <v>1</v>
          </cell>
          <cell r="D617" t="str">
            <v>EA</v>
          </cell>
          <cell r="G617">
            <v>1350</v>
          </cell>
          <cell r="H617">
            <v>1350</v>
          </cell>
          <cell r="K617" t="str">
            <v>전기4-37적용</v>
          </cell>
          <cell r="L617" t="str">
            <v>압착터미널, 95㎟, 공량1</v>
          </cell>
        </row>
        <row r="618">
          <cell r="B618" t="str">
            <v>저압케이블전공</v>
          </cell>
          <cell r="C618">
            <v>0.15</v>
          </cell>
          <cell r="D618" t="str">
            <v>인</v>
          </cell>
          <cell r="E618">
            <v>163808</v>
          </cell>
          <cell r="F618">
            <v>24571</v>
          </cell>
          <cell r="G618" t="str">
            <v>-</v>
          </cell>
          <cell r="H618" t="str">
            <v/>
          </cell>
          <cell r="I618">
            <v>0</v>
          </cell>
          <cell r="J618">
            <v>0</v>
          </cell>
          <cell r="K618" t="str">
            <v>0.5*0.3</v>
          </cell>
          <cell r="L618" t="str">
            <v>압착터미널, 95㎟, 공량1</v>
          </cell>
        </row>
        <row r="619">
          <cell r="B619" t="str">
            <v/>
          </cell>
          <cell r="C619" t="str">
            <v/>
          </cell>
          <cell r="D619" t="str">
            <v/>
          </cell>
          <cell r="E619" t="str">
            <v/>
          </cell>
          <cell r="F619" t="str">
            <v/>
          </cell>
          <cell r="G619" t="str">
            <v/>
          </cell>
          <cell r="H619" t="str">
            <v/>
          </cell>
          <cell r="I619" t="str">
            <v/>
          </cell>
          <cell r="J619" t="str">
            <v/>
          </cell>
          <cell r="K619" t="str">
            <v/>
          </cell>
          <cell r="L619" t="str">
            <v>압착터미널, 95㎟, 공량2</v>
          </cell>
        </row>
        <row r="620">
          <cell r="B620" t="str">
            <v/>
          </cell>
          <cell r="C620" t="str">
            <v/>
          </cell>
          <cell r="D620" t="str">
            <v/>
          </cell>
          <cell r="E620" t="str">
            <v/>
          </cell>
          <cell r="F620" t="str">
            <v/>
          </cell>
          <cell r="G620" t="str">
            <v/>
          </cell>
          <cell r="H620" t="str">
            <v/>
          </cell>
          <cell r="I620" t="str">
            <v/>
          </cell>
          <cell r="J620" t="str">
            <v/>
          </cell>
          <cell r="K620" t="str">
            <v/>
          </cell>
          <cell r="L620" t="str">
            <v>압착터미널, 95㎟, 공량3</v>
          </cell>
        </row>
        <row r="621">
          <cell r="B621" t="str">
            <v/>
          </cell>
          <cell r="C621" t="str">
            <v/>
          </cell>
          <cell r="D621" t="str">
            <v/>
          </cell>
          <cell r="E621" t="str">
            <v/>
          </cell>
          <cell r="F621" t="str">
            <v/>
          </cell>
          <cell r="G621" t="str">
            <v/>
          </cell>
          <cell r="H621" t="str">
            <v/>
          </cell>
          <cell r="I621" t="str">
            <v/>
          </cell>
          <cell r="J621" t="str">
            <v/>
          </cell>
          <cell r="K621" t="str">
            <v/>
          </cell>
          <cell r="L621" t="str">
            <v>압착터미널, 95㎟, 공량4</v>
          </cell>
        </row>
        <row r="622">
          <cell r="A622" t="str">
            <v>-</v>
          </cell>
          <cell r="C622" t="str">
            <v>-</v>
          </cell>
          <cell r="D622" t="str">
            <v>-</v>
          </cell>
          <cell r="H622" t="str">
            <v/>
          </cell>
          <cell r="L622" t="str">
            <v>압착터미널, 95㎟, 공량1</v>
          </cell>
        </row>
        <row r="623">
          <cell r="A623" t="str">
            <v>-</v>
          </cell>
          <cell r="C623" t="str">
            <v>-</v>
          </cell>
          <cell r="D623" t="str">
            <v>-</v>
          </cell>
          <cell r="H623" t="str">
            <v/>
          </cell>
          <cell r="L623" t="str">
            <v>압착터미널, 95㎟, 공량1</v>
          </cell>
        </row>
        <row r="624">
          <cell r="A624" t="str">
            <v>공구손료(노무비의3%)</v>
          </cell>
          <cell r="C624">
            <v>0.03</v>
          </cell>
          <cell r="D624" t="str">
            <v>식</v>
          </cell>
          <cell r="H624">
            <v>737</v>
          </cell>
          <cell r="L624" t="str">
            <v>압착터미널, 95㎟, 공량1</v>
          </cell>
        </row>
        <row r="626">
          <cell r="B626" t="str">
            <v>13호표</v>
          </cell>
          <cell r="F626" t="str">
            <v>노 무 비</v>
          </cell>
          <cell r="H626" t="str">
            <v>재 료 비</v>
          </cell>
          <cell r="J626" t="str">
            <v>경   비</v>
          </cell>
          <cell r="K626" t="str">
            <v>합   계</v>
          </cell>
          <cell r="L626" t="str">
            <v>13호표</v>
          </cell>
        </row>
        <row r="627">
          <cell r="A627">
            <v>49</v>
          </cell>
          <cell r="B627" t="str">
            <v>압착터미널(동관 2HOLE)</v>
          </cell>
          <cell r="C627" t="str">
            <v>240㎟</v>
          </cell>
          <cell r="D627" t="str">
            <v>EA</v>
          </cell>
          <cell r="F627">
            <v>37839</v>
          </cell>
          <cell r="H627">
            <v>5735</v>
          </cell>
          <cell r="J627">
            <v>0</v>
          </cell>
          <cell r="K627">
            <v>43574</v>
          </cell>
          <cell r="L627" t="str">
            <v>압착터미널(동관 2HOLE), 240㎟</v>
          </cell>
        </row>
        <row r="628">
          <cell r="A628" t="str">
            <v>명      칭</v>
          </cell>
          <cell r="B628" t="str">
            <v>규    격</v>
          </cell>
          <cell r="C628" t="str">
            <v>수량</v>
          </cell>
          <cell r="D628" t="str">
            <v>단위</v>
          </cell>
          <cell r="E628" t="str">
            <v>노   무   비</v>
          </cell>
          <cell r="G628" t="str">
            <v>재   료   비</v>
          </cell>
          <cell r="I628" t="str">
            <v>경      비</v>
          </cell>
          <cell r="K628" t="str">
            <v>비 고</v>
          </cell>
        </row>
        <row r="629">
          <cell r="E629" t="str">
            <v>단    가</v>
          </cell>
          <cell r="F629" t="str">
            <v>금    액</v>
          </cell>
          <cell r="G629" t="str">
            <v>단    가</v>
          </cell>
          <cell r="H629" t="str">
            <v>금    액</v>
          </cell>
          <cell r="I629" t="str">
            <v>단    가</v>
          </cell>
          <cell r="J629" t="str">
            <v>금    액</v>
          </cell>
        </row>
        <row r="630">
          <cell r="A630" t="str">
            <v>압착터미널(동관 2HOLE)</v>
          </cell>
          <cell r="B630" t="str">
            <v>240㎟</v>
          </cell>
          <cell r="C630">
            <v>1</v>
          </cell>
          <cell r="D630" t="str">
            <v>EA</v>
          </cell>
          <cell r="G630">
            <v>4600</v>
          </cell>
          <cell r="H630">
            <v>4600</v>
          </cell>
          <cell r="K630" t="str">
            <v>전기4-37적용</v>
          </cell>
          <cell r="L630" t="str">
            <v>압착터미널(동관 2HOLE), 240㎟, 공량1</v>
          </cell>
        </row>
        <row r="631">
          <cell r="B631" t="str">
            <v>저압케이블전공</v>
          </cell>
          <cell r="C631">
            <v>0.23099999999999998</v>
          </cell>
          <cell r="D631" t="str">
            <v>인</v>
          </cell>
          <cell r="E631">
            <v>163808</v>
          </cell>
          <cell r="F631">
            <v>37839</v>
          </cell>
          <cell r="G631" t="str">
            <v>-</v>
          </cell>
          <cell r="H631" t="str">
            <v/>
          </cell>
          <cell r="I631">
            <v>0</v>
          </cell>
          <cell r="J631">
            <v>0</v>
          </cell>
          <cell r="K631" t="str">
            <v>0.77*0.3</v>
          </cell>
          <cell r="L631" t="str">
            <v>압착터미널(동관 2HOLE), 240㎟, 공량1</v>
          </cell>
        </row>
        <row r="632">
          <cell r="B632" t="str">
            <v/>
          </cell>
          <cell r="C632" t="str">
            <v/>
          </cell>
          <cell r="D632" t="str">
            <v/>
          </cell>
          <cell r="E632" t="str">
            <v/>
          </cell>
          <cell r="F632" t="str">
            <v/>
          </cell>
          <cell r="G632" t="str">
            <v/>
          </cell>
          <cell r="H632" t="str">
            <v/>
          </cell>
          <cell r="I632" t="str">
            <v/>
          </cell>
          <cell r="J632" t="str">
            <v/>
          </cell>
          <cell r="K632" t="str">
            <v/>
          </cell>
          <cell r="L632" t="str">
            <v>압착터미널(동관 2HOLE), 240㎟, 공량2</v>
          </cell>
        </row>
        <row r="633">
          <cell r="B633" t="str">
            <v/>
          </cell>
          <cell r="C633" t="str">
            <v/>
          </cell>
          <cell r="D633" t="str">
            <v/>
          </cell>
          <cell r="E633" t="str">
            <v/>
          </cell>
          <cell r="F633" t="str">
            <v/>
          </cell>
          <cell r="G633" t="str">
            <v/>
          </cell>
          <cell r="H633" t="str">
            <v/>
          </cell>
          <cell r="I633" t="str">
            <v/>
          </cell>
          <cell r="J633" t="str">
            <v/>
          </cell>
          <cell r="K633" t="str">
            <v/>
          </cell>
          <cell r="L633" t="str">
            <v>압착터미널(동관 2HOLE), 240㎟, 공량3</v>
          </cell>
        </row>
        <row r="634">
          <cell r="B634" t="str">
            <v/>
          </cell>
          <cell r="C634" t="str">
            <v/>
          </cell>
          <cell r="D634" t="str">
            <v/>
          </cell>
          <cell r="E634" t="str">
            <v/>
          </cell>
          <cell r="F634" t="str">
            <v/>
          </cell>
          <cell r="G634" t="str">
            <v/>
          </cell>
          <cell r="H634" t="str">
            <v/>
          </cell>
          <cell r="I634" t="str">
            <v/>
          </cell>
          <cell r="J634" t="str">
            <v/>
          </cell>
          <cell r="K634" t="str">
            <v/>
          </cell>
          <cell r="L634" t="str">
            <v>압착터미널(동관 2HOLE), 240㎟, 공량4</v>
          </cell>
        </row>
        <row r="635">
          <cell r="A635" t="str">
            <v>-</v>
          </cell>
          <cell r="C635" t="str">
            <v>-</v>
          </cell>
          <cell r="D635" t="str">
            <v>-</v>
          </cell>
          <cell r="H635" t="str">
            <v/>
          </cell>
          <cell r="L635" t="str">
            <v>압착터미널(동관 2HOLE), 240㎟, 공량1</v>
          </cell>
        </row>
        <row r="636">
          <cell r="A636" t="str">
            <v>-</v>
          </cell>
          <cell r="C636" t="str">
            <v>-</v>
          </cell>
          <cell r="D636" t="str">
            <v>-</v>
          </cell>
          <cell r="H636" t="str">
            <v/>
          </cell>
          <cell r="L636" t="str">
            <v>압착터미널(동관 2HOLE), 240㎟, 공량1</v>
          </cell>
        </row>
        <row r="637">
          <cell r="A637" t="str">
            <v>공구손료(노무비의3%)</v>
          </cell>
          <cell r="C637">
            <v>0.03</v>
          </cell>
          <cell r="D637" t="str">
            <v>식</v>
          </cell>
          <cell r="H637">
            <v>1135</v>
          </cell>
          <cell r="L637" t="str">
            <v>압착터미널(동관 2HOLE), 240㎟, 공량1</v>
          </cell>
        </row>
        <row r="639">
          <cell r="B639" t="str">
            <v>14호표</v>
          </cell>
          <cell r="F639" t="str">
            <v>노 무 비</v>
          </cell>
          <cell r="H639" t="str">
            <v>재 료 비</v>
          </cell>
          <cell r="J639" t="str">
            <v>경   비</v>
          </cell>
          <cell r="K639" t="str">
            <v>합   계</v>
          </cell>
          <cell r="L639" t="str">
            <v>14호표</v>
          </cell>
        </row>
        <row r="640">
          <cell r="A640">
            <v>50</v>
          </cell>
          <cell r="B640" t="str">
            <v>앙카볼트</v>
          </cell>
          <cell r="C640" t="str">
            <v>1/2Iich(100L)</v>
          </cell>
          <cell r="D640" t="str">
            <v>EA</v>
          </cell>
          <cell r="F640">
            <v>10808</v>
          </cell>
          <cell r="H640">
            <v>1922</v>
          </cell>
          <cell r="J640">
            <v>0</v>
          </cell>
          <cell r="K640">
            <v>12730</v>
          </cell>
          <cell r="L640" t="str">
            <v>앙카볼트, 1/2Iich(100L)</v>
          </cell>
        </row>
        <row r="641">
          <cell r="A641" t="str">
            <v>명      칭</v>
          </cell>
          <cell r="B641" t="str">
            <v>규    격</v>
          </cell>
          <cell r="C641" t="str">
            <v>수량</v>
          </cell>
          <cell r="D641" t="str">
            <v>단위</v>
          </cell>
          <cell r="E641" t="str">
            <v>노   무   비</v>
          </cell>
          <cell r="G641" t="str">
            <v>재   료   비</v>
          </cell>
          <cell r="I641" t="str">
            <v>경      비</v>
          </cell>
          <cell r="K641" t="str">
            <v>비 고</v>
          </cell>
        </row>
        <row r="642">
          <cell r="E642" t="str">
            <v>단    가</v>
          </cell>
          <cell r="F642" t="str">
            <v>금    액</v>
          </cell>
          <cell r="G642" t="str">
            <v>단    가</v>
          </cell>
          <cell r="H642" t="str">
            <v>금    액</v>
          </cell>
          <cell r="I642" t="str">
            <v>단    가</v>
          </cell>
          <cell r="J642" t="str">
            <v>금    액</v>
          </cell>
        </row>
        <row r="643">
          <cell r="A643" t="str">
            <v>앙카볼트</v>
          </cell>
          <cell r="B643" t="str">
            <v>1/2Iich(100L)</v>
          </cell>
          <cell r="C643">
            <v>1</v>
          </cell>
          <cell r="D643" t="str">
            <v>EA</v>
          </cell>
          <cell r="G643">
            <v>1598</v>
          </cell>
          <cell r="H643">
            <v>1598</v>
          </cell>
          <cell r="K643" t="str">
            <v>전기5-29적용</v>
          </cell>
          <cell r="L643" t="str">
            <v>앙카볼트, 1/2Iich(100L), 공량1</v>
          </cell>
        </row>
        <row r="644">
          <cell r="B644" t="str">
            <v>내선전공</v>
          </cell>
          <cell r="C644">
            <v>0.08</v>
          </cell>
          <cell r="D644" t="str">
            <v>인</v>
          </cell>
          <cell r="E644">
            <v>135106</v>
          </cell>
          <cell r="F644">
            <v>10808</v>
          </cell>
          <cell r="G644" t="str">
            <v>-</v>
          </cell>
          <cell r="H644" t="str">
            <v/>
          </cell>
          <cell r="I644">
            <v>0</v>
          </cell>
          <cell r="J644">
            <v>0</v>
          </cell>
          <cell r="K644">
            <v>0</v>
          </cell>
          <cell r="L644" t="str">
            <v>앙카볼트, 1/2Iich(100L), 공량1</v>
          </cell>
        </row>
        <row r="645">
          <cell r="B645" t="str">
            <v/>
          </cell>
          <cell r="C645" t="str">
            <v/>
          </cell>
          <cell r="D645" t="str">
            <v/>
          </cell>
          <cell r="E645" t="str">
            <v/>
          </cell>
          <cell r="F645" t="str">
            <v/>
          </cell>
          <cell r="G645" t="str">
            <v/>
          </cell>
          <cell r="H645" t="str">
            <v/>
          </cell>
          <cell r="I645" t="str">
            <v/>
          </cell>
          <cell r="J645" t="str">
            <v/>
          </cell>
          <cell r="K645" t="str">
            <v/>
          </cell>
          <cell r="L645" t="str">
            <v>앙카볼트, 1/2Iich(100L), 공량2</v>
          </cell>
        </row>
        <row r="646">
          <cell r="B646" t="str">
            <v/>
          </cell>
          <cell r="C646" t="str">
            <v/>
          </cell>
          <cell r="D646" t="str">
            <v/>
          </cell>
          <cell r="E646" t="str">
            <v/>
          </cell>
          <cell r="F646" t="str">
            <v/>
          </cell>
          <cell r="G646" t="str">
            <v/>
          </cell>
          <cell r="H646" t="str">
            <v/>
          </cell>
          <cell r="I646" t="str">
            <v/>
          </cell>
          <cell r="J646" t="str">
            <v/>
          </cell>
          <cell r="K646" t="str">
            <v/>
          </cell>
          <cell r="L646" t="str">
            <v>앙카볼트, 1/2Iich(100L), 공량3</v>
          </cell>
        </row>
        <row r="647">
          <cell r="B647" t="str">
            <v/>
          </cell>
          <cell r="C647" t="str">
            <v/>
          </cell>
          <cell r="D647" t="str">
            <v/>
          </cell>
          <cell r="E647" t="str">
            <v/>
          </cell>
          <cell r="F647" t="str">
            <v/>
          </cell>
          <cell r="G647" t="str">
            <v/>
          </cell>
          <cell r="H647" t="str">
            <v/>
          </cell>
          <cell r="I647" t="str">
            <v/>
          </cell>
          <cell r="J647" t="str">
            <v/>
          </cell>
          <cell r="K647" t="str">
            <v/>
          </cell>
          <cell r="L647" t="str">
            <v>앙카볼트, 1/2Iich(100L), 공량4</v>
          </cell>
        </row>
        <row r="648">
          <cell r="A648" t="str">
            <v>-</v>
          </cell>
          <cell r="C648" t="str">
            <v>-</v>
          </cell>
          <cell r="D648" t="str">
            <v>-</v>
          </cell>
          <cell r="H648" t="str">
            <v/>
          </cell>
          <cell r="L648" t="str">
            <v>앙카볼트, 1/2Iich(100L), 공량1</v>
          </cell>
        </row>
        <row r="649">
          <cell r="A649" t="str">
            <v>-</v>
          </cell>
          <cell r="C649" t="str">
            <v>-</v>
          </cell>
          <cell r="D649" t="str">
            <v>-</v>
          </cell>
          <cell r="H649" t="str">
            <v/>
          </cell>
          <cell r="L649" t="str">
            <v>앙카볼트, 1/2Iich(100L), 공량1</v>
          </cell>
        </row>
        <row r="650">
          <cell r="A650" t="str">
            <v>공구손료(노무비의3%)</v>
          </cell>
          <cell r="C650">
            <v>0.03</v>
          </cell>
          <cell r="D650" t="str">
            <v>식</v>
          </cell>
          <cell r="H650">
            <v>324</v>
          </cell>
          <cell r="L650" t="str">
            <v>앙카볼트, 1/2Iich(100L), 공량1</v>
          </cell>
        </row>
        <row r="652">
          <cell r="F652" t="str">
            <v>노 무 비</v>
          </cell>
          <cell r="H652" t="str">
            <v>재 료 비</v>
          </cell>
          <cell r="J652" t="str">
            <v>경   비</v>
          </cell>
          <cell r="K652" t="str">
            <v>합   계</v>
          </cell>
          <cell r="L652">
            <v>0</v>
          </cell>
        </row>
        <row r="653">
          <cell r="A653">
            <v>51</v>
          </cell>
          <cell r="B653" t="str">
            <v>연기감지기</v>
          </cell>
          <cell r="C653" t="str">
            <v>이온화식2종</v>
          </cell>
          <cell r="D653" t="str">
            <v>개</v>
          </cell>
          <cell r="F653">
            <v>17563</v>
          </cell>
          <cell r="H653">
            <v>30526</v>
          </cell>
          <cell r="J653">
            <v>0</v>
          </cell>
          <cell r="K653">
            <v>48089</v>
          </cell>
          <cell r="L653" t="str">
            <v>연기감지기, 이온화식2종</v>
          </cell>
        </row>
        <row r="654">
          <cell r="A654" t="str">
            <v>명      칭</v>
          </cell>
          <cell r="B654" t="str">
            <v>규    격</v>
          </cell>
          <cell r="C654" t="str">
            <v>수량</v>
          </cell>
          <cell r="D654" t="str">
            <v>단위</v>
          </cell>
          <cell r="E654" t="str">
            <v>노   무   비</v>
          </cell>
          <cell r="G654" t="str">
            <v>재   료   비</v>
          </cell>
          <cell r="I654" t="str">
            <v>경      비</v>
          </cell>
          <cell r="K654" t="str">
            <v>비 고</v>
          </cell>
        </row>
        <row r="655">
          <cell r="E655" t="str">
            <v>단    가</v>
          </cell>
          <cell r="F655" t="str">
            <v>금    액</v>
          </cell>
          <cell r="G655" t="str">
            <v>단    가</v>
          </cell>
          <cell r="H655" t="str">
            <v>금    액</v>
          </cell>
          <cell r="I655" t="str">
            <v>단    가</v>
          </cell>
          <cell r="J655" t="str">
            <v>금    액</v>
          </cell>
        </row>
        <row r="656">
          <cell r="A656" t="str">
            <v>연기감지기</v>
          </cell>
          <cell r="B656" t="str">
            <v>이온화식2종</v>
          </cell>
          <cell r="C656">
            <v>1</v>
          </cell>
          <cell r="D656" t="str">
            <v>개</v>
          </cell>
          <cell r="G656">
            <v>30000</v>
          </cell>
          <cell r="H656">
            <v>30000</v>
          </cell>
          <cell r="K656" t="str">
            <v>전기5-30적용</v>
          </cell>
          <cell r="L656" t="str">
            <v>연기감지기, 이온화식2종, 공량1</v>
          </cell>
        </row>
        <row r="657">
          <cell r="B657" t="str">
            <v>내선전공</v>
          </cell>
          <cell r="C657">
            <v>0.13</v>
          </cell>
          <cell r="D657" t="str">
            <v>인</v>
          </cell>
          <cell r="E657">
            <v>135106</v>
          </cell>
          <cell r="F657">
            <v>17563</v>
          </cell>
          <cell r="G657" t="str">
            <v>-</v>
          </cell>
          <cell r="H657" t="str">
            <v/>
          </cell>
          <cell r="I657">
            <v>0</v>
          </cell>
          <cell r="J657">
            <v>0</v>
          </cell>
          <cell r="K657">
            <v>0</v>
          </cell>
          <cell r="L657" t="str">
            <v>연기감지기, 이온화식2종, 공량1</v>
          </cell>
        </row>
        <row r="658">
          <cell r="B658" t="str">
            <v/>
          </cell>
          <cell r="C658" t="str">
            <v/>
          </cell>
          <cell r="D658" t="str">
            <v/>
          </cell>
          <cell r="E658" t="str">
            <v/>
          </cell>
          <cell r="F658" t="str">
            <v/>
          </cell>
          <cell r="G658" t="str">
            <v/>
          </cell>
          <cell r="H658" t="str">
            <v/>
          </cell>
          <cell r="I658" t="str">
            <v/>
          </cell>
          <cell r="J658" t="str">
            <v/>
          </cell>
          <cell r="K658" t="str">
            <v/>
          </cell>
          <cell r="L658" t="str">
            <v>연기감지기, 이온화식2종, 공량2</v>
          </cell>
        </row>
        <row r="659">
          <cell r="B659" t="str">
            <v/>
          </cell>
          <cell r="C659" t="str">
            <v/>
          </cell>
          <cell r="D659" t="str">
            <v/>
          </cell>
          <cell r="E659" t="str">
            <v/>
          </cell>
          <cell r="F659" t="str">
            <v/>
          </cell>
          <cell r="G659" t="str">
            <v/>
          </cell>
          <cell r="H659" t="str">
            <v/>
          </cell>
          <cell r="I659" t="str">
            <v/>
          </cell>
          <cell r="J659" t="str">
            <v/>
          </cell>
          <cell r="K659" t="str">
            <v/>
          </cell>
          <cell r="L659" t="str">
            <v>연기감지기, 이온화식2종, 공량3</v>
          </cell>
        </row>
        <row r="660">
          <cell r="B660" t="str">
            <v/>
          </cell>
          <cell r="C660" t="str">
            <v/>
          </cell>
          <cell r="D660" t="str">
            <v/>
          </cell>
          <cell r="E660" t="str">
            <v/>
          </cell>
          <cell r="F660" t="str">
            <v/>
          </cell>
          <cell r="G660" t="str">
            <v/>
          </cell>
          <cell r="H660" t="str">
            <v/>
          </cell>
          <cell r="I660" t="str">
            <v/>
          </cell>
          <cell r="J660" t="str">
            <v/>
          </cell>
          <cell r="K660" t="str">
            <v/>
          </cell>
          <cell r="L660" t="str">
            <v>연기감지기, 이온화식2종, 공량4</v>
          </cell>
        </row>
        <row r="661">
          <cell r="A661" t="str">
            <v>-</v>
          </cell>
          <cell r="C661" t="str">
            <v>-</v>
          </cell>
          <cell r="D661" t="str">
            <v>-</v>
          </cell>
          <cell r="H661" t="str">
            <v/>
          </cell>
          <cell r="L661" t="str">
            <v>연기감지기, 이온화식2종, 공량1</v>
          </cell>
        </row>
        <row r="662">
          <cell r="A662" t="str">
            <v>-</v>
          </cell>
          <cell r="C662" t="str">
            <v>-</v>
          </cell>
          <cell r="D662" t="str">
            <v>-</v>
          </cell>
          <cell r="H662" t="str">
            <v/>
          </cell>
          <cell r="L662" t="str">
            <v>연기감지기, 이온화식2종, 공량1</v>
          </cell>
        </row>
        <row r="663">
          <cell r="A663" t="str">
            <v>공구손료(노무비의3%)</v>
          </cell>
          <cell r="C663">
            <v>0.03</v>
          </cell>
          <cell r="D663" t="str">
            <v>식</v>
          </cell>
          <cell r="H663">
            <v>526</v>
          </cell>
          <cell r="L663" t="str">
            <v>연기감지기, 이온화식2종, 공량1</v>
          </cell>
        </row>
        <row r="665">
          <cell r="F665" t="str">
            <v>노 무 비</v>
          </cell>
          <cell r="H665" t="str">
            <v>재 료 비</v>
          </cell>
          <cell r="J665" t="str">
            <v>경   비</v>
          </cell>
          <cell r="K665" t="str">
            <v>합   계</v>
          </cell>
          <cell r="L665">
            <v>0</v>
          </cell>
        </row>
        <row r="666">
          <cell r="A666">
            <v>52</v>
          </cell>
          <cell r="B666" t="str">
            <v>열감지기</v>
          </cell>
          <cell r="C666" t="str">
            <v>정온식스포트형</v>
          </cell>
          <cell r="D666" t="str">
            <v>개</v>
          </cell>
          <cell r="F666">
            <v>17563</v>
          </cell>
          <cell r="H666">
            <v>5526</v>
          </cell>
          <cell r="J666">
            <v>0</v>
          </cell>
          <cell r="K666">
            <v>23089</v>
          </cell>
          <cell r="L666" t="str">
            <v>열감지기, 정온식스포트형</v>
          </cell>
        </row>
        <row r="667">
          <cell r="A667" t="str">
            <v>명      칭</v>
          </cell>
          <cell r="B667" t="str">
            <v>규    격</v>
          </cell>
          <cell r="C667" t="str">
            <v>수량</v>
          </cell>
          <cell r="D667" t="str">
            <v>단위</v>
          </cell>
          <cell r="E667" t="str">
            <v>노   무   비</v>
          </cell>
          <cell r="G667" t="str">
            <v>재   료   비</v>
          </cell>
          <cell r="I667" t="str">
            <v>경      비</v>
          </cell>
          <cell r="K667" t="str">
            <v>비 고</v>
          </cell>
        </row>
        <row r="668">
          <cell r="E668" t="str">
            <v>단    가</v>
          </cell>
          <cell r="F668" t="str">
            <v>금    액</v>
          </cell>
          <cell r="G668" t="str">
            <v>단    가</v>
          </cell>
          <cell r="H668" t="str">
            <v>금    액</v>
          </cell>
          <cell r="I668" t="str">
            <v>단    가</v>
          </cell>
          <cell r="J668" t="str">
            <v>금    액</v>
          </cell>
        </row>
        <row r="669">
          <cell r="A669" t="str">
            <v>열감지기</v>
          </cell>
          <cell r="B669" t="str">
            <v>정온식스포트형</v>
          </cell>
          <cell r="C669">
            <v>1</v>
          </cell>
          <cell r="D669" t="str">
            <v>개</v>
          </cell>
          <cell r="G669">
            <v>5000</v>
          </cell>
          <cell r="H669">
            <v>5000</v>
          </cell>
          <cell r="K669" t="str">
            <v>전기5-30적용</v>
          </cell>
          <cell r="L669" t="str">
            <v>열감지기, 정온식스포트형, 공량1</v>
          </cell>
        </row>
        <row r="670">
          <cell r="B670" t="str">
            <v>내선전공</v>
          </cell>
          <cell r="C670">
            <v>0.13</v>
          </cell>
          <cell r="D670" t="str">
            <v>인</v>
          </cell>
          <cell r="E670">
            <v>135106</v>
          </cell>
          <cell r="F670">
            <v>17563</v>
          </cell>
          <cell r="G670" t="str">
            <v>-</v>
          </cell>
          <cell r="H670" t="str">
            <v/>
          </cell>
          <cell r="I670">
            <v>0</v>
          </cell>
          <cell r="J670">
            <v>0</v>
          </cell>
          <cell r="K670">
            <v>0</v>
          </cell>
          <cell r="L670" t="str">
            <v>열감지기, 정온식스포트형, 공량1</v>
          </cell>
        </row>
        <row r="671">
          <cell r="B671" t="str">
            <v/>
          </cell>
          <cell r="C671" t="str">
            <v/>
          </cell>
          <cell r="D671" t="str">
            <v/>
          </cell>
          <cell r="E671" t="str">
            <v/>
          </cell>
          <cell r="F671" t="str">
            <v/>
          </cell>
          <cell r="G671" t="str">
            <v/>
          </cell>
          <cell r="H671" t="str">
            <v/>
          </cell>
          <cell r="I671" t="str">
            <v/>
          </cell>
          <cell r="J671" t="str">
            <v/>
          </cell>
          <cell r="K671" t="str">
            <v/>
          </cell>
          <cell r="L671" t="str">
            <v>열감지기, 정온식스포트형, 공량2</v>
          </cell>
        </row>
        <row r="672">
          <cell r="B672" t="str">
            <v/>
          </cell>
          <cell r="C672" t="str">
            <v/>
          </cell>
          <cell r="D672" t="str">
            <v/>
          </cell>
          <cell r="E672" t="str">
            <v/>
          </cell>
          <cell r="F672" t="str">
            <v/>
          </cell>
          <cell r="G672" t="str">
            <v/>
          </cell>
          <cell r="H672" t="str">
            <v/>
          </cell>
          <cell r="I672" t="str">
            <v/>
          </cell>
          <cell r="J672" t="str">
            <v/>
          </cell>
          <cell r="K672" t="str">
            <v/>
          </cell>
          <cell r="L672" t="str">
            <v>열감지기, 정온식스포트형, 공량3</v>
          </cell>
        </row>
        <row r="673">
          <cell r="B673" t="str">
            <v/>
          </cell>
          <cell r="C673" t="str">
            <v/>
          </cell>
          <cell r="D673" t="str">
            <v/>
          </cell>
          <cell r="E673" t="str">
            <v/>
          </cell>
          <cell r="F673" t="str">
            <v/>
          </cell>
          <cell r="G673" t="str">
            <v/>
          </cell>
          <cell r="H673" t="str">
            <v/>
          </cell>
          <cell r="I673" t="str">
            <v/>
          </cell>
          <cell r="J673" t="str">
            <v/>
          </cell>
          <cell r="K673" t="str">
            <v/>
          </cell>
          <cell r="L673" t="str">
            <v>열감지기, 정온식스포트형, 공량4</v>
          </cell>
        </row>
        <row r="674">
          <cell r="A674" t="str">
            <v>-</v>
          </cell>
          <cell r="C674" t="str">
            <v>-</v>
          </cell>
          <cell r="D674" t="str">
            <v>-</v>
          </cell>
          <cell r="H674" t="str">
            <v/>
          </cell>
          <cell r="L674" t="str">
            <v>열감지기, 정온식스포트형, 공량1</v>
          </cell>
        </row>
        <row r="675">
          <cell r="A675" t="str">
            <v>-</v>
          </cell>
          <cell r="C675" t="str">
            <v>-</v>
          </cell>
          <cell r="D675" t="str">
            <v>-</v>
          </cell>
          <cell r="H675" t="str">
            <v/>
          </cell>
          <cell r="L675" t="str">
            <v>열감지기, 정온식스포트형, 공량1</v>
          </cell>
        </row>
        <row r="676">
          <cell r="A676" t="str">
            <v>공구손료(노무비의3%)</v>
          </cell>
          <cell r="C676">
            <v>0.03</v>
          </cell>
          <cell r="D676" t="str">
            <v>식</v>
          </cell>
          <cell r="H676">
            <v>526</v>
          </cell>
          <cell r="L676" t="str">
            <v>열감지기, 정온식스포트형, 공량1</v>
          </cell>
        </row>
        <row r="678">
          <cell r="F678" t="str">
            <v>노 무 비</v>
          </cell>
          <cell r="H678" t="str">
            <v>재 료 비</v>
          </cell>
          <cell r="J678" t="str">
            <v>경   비</v>
          </cell>
          <cell r="K678" t="str">
            <v>합   계</v>
          </cell>
          <cell r="L678">
            <v>0</v>
          </cell>
        </row>
        <row r="679">
          <cell r="A679">
            <v>53</v>
          </cell>
          <cell r="B679" t="str">
            <v>열감지기</v>
          </cell>
          <cell r="C679" t="str">
            <v>차동식스포트형</v>
          </cell>
          <cell r="D679" t="str">
            <v>개</v>
          </cell>
          <cell r="F679">
            <v>17563</v>
          </cell>
          <cell r="H679">
            <v>5526</v>
          </cell>
          <cell r="J679">
            <v>0</v>
          </cell>
          <cell r="K679">
            <v>23089</v>
          </cell>
          <cell r="L679" t="str">
            <v>열감지기, 차동식스포트형</v>
          </cell>
        </row>
        <row r="680">
          <cell r="A680" t="str">
            <v>명      칭</v>
          </cell>
          <cell r="B680" t="str">
            <v>규    격</v>
          </cell>
          <cell r="C680" t="str">
            <v>수량</v>
          </cell>
          <cell r="D680" t="str">
            <v>단위</v>
          </cell>
          <cell r="E680" t="str">
            <v>노   무   비</v>
          </cell>
          <cell r="G680" t="str">
            <v>재   료   비</v>
          </cell>
          <cell r="I680" t="str">
            <v>경      비</v>
          </cell>
          <cell r="K680" t="str">
            <v>비 고</v>
          </cell>
        </row>
        <row r="681">
          <cell r="E681" t="str">
            <v>단    가</v>
          </cell>
          <cell r="F681" t="str">
            <v>금    액</v>
          </cell>
          <cell r="G681" t="str">
            <v>단    가</v>
          </cell>
          <cell r="H681" t="str">
            <v>금    액</v>
          </cell>
          <cell r="I681" t="str">
            <v>단    가</v>
          </cell>
          <cell r="J681" t="str">
            <v>금    액</v>
          </cell>
        </row>
        <row r="682">
          <cell r="A682" t="str">
            <v>열감지기</v>
          </cell>
          <cell r="B682" t="str">
            <v>차동식스포트형</v>
          </cell>
          <cell r="C682">
            <v>1</v>
          </cell>
          <cell r="D682" t="str">
            <v>개</v>
          </cell>
          <cell r="G682">
            <v>5000</v>
          </cell>
          <cell r="H682">
            <v>5000</v>
          </cell>
          <cell r="K682" t="str">
            <v>전기5-30적용</v>
          </cell>
          <cell r="L682" t="str">
            <v>열감지기, 차동식스포트형, 공량1</v>
          </cell>
        </row>
        <row r="683">
          <cell r="B683" t="str">
            <v>내선전공</v>
          </cell>
          <cell r="C683">
            <v>0.13</v>
          </cell>
          <cell r="D683" t="str">
            <v>인</v>
          </cell>
          <cell r="E683">
            <v>135106</v>
          </cell>
          <cell r="F683">
            <v>17563</v>
          </cell>
          <cell r="G683" t="str">
            <v>-</v>
          </cell>
          <cell r="H683" t="str">
            <v/>
          </cell>
          <cell r="I683">
            <v>0</v>
          </cell>
          <cell r="J683">
            <v>0</v>
          </cell>
          <cell r="K683">
            <v>0</v>
          </cell>
          <cell r="L683" t="str">
            <v>열감지기, 차동식스포트형, 공량1</v>
          </cell>
        </row>
        <row r="684">
          <cell r="B684" t="str">
            <v/>
          </cell>
          <cell r="C684" t="str">
            <v/>
          </cell>
          <cell r="D684" t="str">
            <v/>
          </cell>
          <cell r="E684" t="str">
            <v/>
          </cell>
          <cell r="F684" t="str">
            <v/>
          </cell>
          <cell r="G684" t="str">
            <v/>
          </cell>
          <cell r="H684" t="str">
            <v/>
          </cell>
          <cell r="I684" t="str">
            <v/>
          </cell>
          <cell r="J684" t="str">
            <v/>
          </cell>
          <cell r="K684" t="str">
            <v/>
          </cell>
          <cell r="L684" t="str">
            <v>열감지기, 차동식스포트형, 공량2</v>
          </cell>
        </row>
        <row r="685">
          <cell r="B685" t="str">
            <v/>
          </cell>
          <cell r="C685" t="str">
            <v/>
          </cell>
          <cell r="D685" t="str">
            <v/>
          </cell>
          <cell r="E685" t="str">
            <v/>
          </cell>
          <cell r="F685" t="str">
            <v/>
          </cell>
          <cell r="G685" t="str">
            <v/>
          </cell>
          <cell r="H685" t="str">
            <v/>
          </cell>
          <cell r="I685" t="str">
            <v/>
          </cell>
          <cell r="J685" t="str">
            <v/>
          </cell>
          <cell r="K685" t="str">
            <v/>
          </cell>
          <cell r="L685" t="str">
            <v>열감지기, 차동식스포트형, 공량3</v>
          </cell>
        </row>
        <row r="686">
          <cell r="B686" t="str">
            <v/>
          </cell>
          <cell r="C686" t="str">
            <v/>
          </cell>
          <cell r="D686" t="str">
            <v/>
          </cell>
          <cell r="E686" t="str">
            <v/>
          </cell>
          <cell r="F686" t="str">
            <v/>
          </cell>
          <cell r="G686" t="str">
            <v/>
          </cell>
          <cell r="H686" t="str">
            <v/>
          </cell>
          <cell r="I686" t="str">
            <v/>
          </cell>
          <cell r="J686" t="str">
            <v/>
          </cell>
          <cell r="K686" t="str">
            <v/>
          </cell>
          <cell r="L686" t="str">
            <v>열감지기, 차동식스포트형, 공량4</v>
          </cell>
        </row>
        <row r="687">
          <cell r="A687" t="str">
            <v>-</v>
          </cell>
          <cell r="C687" t="str">
            <v>-</v>
          </cell>
          <cell r="D687" t="str">
            <v>-</v>
          </cell>
          <cell r="H687" t="str">
            <v/>
          </cell>
          <cell r="L687" t="str">
            <v>열감지기, 차동식스포트형, 공량1</v>
          </cell>
        </row>
        <row r="688">
          <cell r="A688" t="str">
            <v>-</v>
          </cell>
          <cell r="C688" t="str">
            <v>-</v>
          </cell>
          <cell r="D688" t="str">
            <v>-</v>
          </cell>
          <cell r="H688" t="str">
            <v/>
          </cell>
          <cell r="L688" t="str">
            <v>열감지기, 차동식스포트형, 공량1</v>
          </cell>
        </row>
        <row r="689">
          <cell r="A689" t="str">
            <v>공구손료(노무비의3%)</v>
          </cell>
          <cell r="C689">
            <v>0.03</v>
          </cell>
          <cell r="D689" t="str">
            <v>식</v>
          </cell>
          <cell r="H689">
            <v>526</v>
          </cell>
          <cell r="L689" t="str">
            <v>열감지기, 차동식스포트형, 공량1</v>
          </cell>
        </row>
        <row r="691">
          <cell r="F691" t="str">
            <v>노 무 비</v>
          </cell>
          <cell r="H691" t="str">
            <v>재 료 비</v>
          </cell>
          <cell r="J691" t="str">
            <v>경   비</v>
          </cell>
          <cell r="K691" t="str">
            <v>합   계</v>
          </cell>
          <cell r="L691">
            <v>0</v>
          </cell>
        </row>
        <row r="692">
          <cell r="A692">
            <v>54</v>
          </cell>
          <cell r="B692" t="str">
            <v>열감지기</v>
          </cell>
          <cell r="C692" t="str">
            <v>정온식선형감지기</v>
          </cell>
          <cell r="D692" t="str">
            <v>M</v>
          </cell>
          <cell r="F692">
            <v>17563</v>
          </cell>
          <cell r="H692">
            <v>12526</v>
          </cell>
          <cell r="J692">
            <v>0</v>
          </cell>
          <cell r="K692">
            <v>30089</v>
          </cell>
          <cell r="L692" t="str">
            <v>열감지기, 정온식선형감지기</v>
          </cell>
        </row>
        <row r="693">
          <cell r="A693" t="str">
            <v>명      칭</v>
          </cell>
          <cell r="B693" t="str">
            <v>규    격</v>
          </cell>
          <cell r="C693" t="str">
            <v>수량</v>
          </cell>
          <cell r="D693" t="str">
            <v>단위</v>
          </cell>
          <cell r="E693" t="str">
            <v>노   무   비</v>
          </cell>
          <cell r="G693" t="str">
            <v>재   료   비</v>
          </cell>
          <cell r="I693" t="str">
            <v>경      비</v>
          </cell>
          <cell r="K693" t="str">
            <v>비 고</v>
          </cell>
        </row>
        <row r="694">
          <cell r="E694" t="str">
            <v>단    가</v>
          </cell>
          <cell r="F694" t="str">
            <v>금    액</v>
          </cell>
          <cell r="G694" t="str">
            <v>단    가</v>
          </cell>
          <cell r="H694" t="str">
            <v>금    액</v>
          </cell>
          <cell r="I694" t="str">
            <v>단    가</v>
          </cell>
          <cell r="J694" t="str">
            <v>금    액</v>
          </cell>
        </row>
        <row r="695">
          <cell r="A695" t="str">
            <v>열감지기</v>
          </cell>
          <cell r="B695" t="str">
            <v>정온식선형감지기</v>
          </cell>
          <cell r="C695">
            <v>1</v>
          </cell>
          <cell r="D695" t="str">
            <v>M</v>
          </cell>
          <cell r="G695">
            <v>12000</v>
          </cell>
          <cell r="H695">
            <v>12000</v>
          </cell>
          <cell r="K695" t="str">
            <v>전기5-30적용</v>
          </cell>
          <cell r="L695" t="str">
            <v>열감지기, 정온식선형감지기, 공량1</v>
          </cell>
        </row>
        <row r="696">
          <cell r="B696" t="str">
            <v>내선전공</v>
          </cell>
          <cell r="C696">
            <v>0.13</v>
          </cell>
          <cell r="D696" t="str">
            <v>인</v>
          </cell>
          <cell r="E696">
            <v>135106</v>
          </cell>
          <cell r="F696">
            <v>17563</v>
          </cell>
          <cell r="G696" t="str">
            <v>-</v>
          </cell>
          <cell r="H696" t="str">
            <v/>
          </cell>
          <cell r="I696">
            <v>0</v>
          </cell>
          <cell r="J696">
            <v>0</v>
          </cell>
          <cell r="K696">
            <v>0</v>
          </cell>
          <cell r="L696" t="str">
            <v>열감지기, 정온식선형감지기, 공량1</v>
          </cell>
        </row>
        <row r="697">
          <cell r="B697" t="str">
            <v/>
          </cell>
          <cell r="C697" t="str">
            <v/>
          </cell>
          <cell r="D697" t="str">
            <v/>
          </cell>
          <cell r="E697" t="str">
            <v/>
          </cell>
          <cell r="F697" t="str">
            <v/>
          </cell>
          <cell r="G697" t="str">
            <v/>
          </cell>
          <cell r="H697" t="str">
            <v/>
          </cell>
          <cell r="I697" t="str">
            <v/>
          </cell>
          <cell r="J697" t="str">
            <v/>
          </cell>
          <cell r="K697" t="str">
            <v/>
          </cell>
          <cell r="L697" t="str">
            <v>열감지기, 정온식선형감지기, 공량2</v>
          </cell>
        </row>
        <row r="698">
          <cell r="B698" t="str">
            <v/>
          </cell>
          <cell r="C698" t="str">
            <v/>
          </cell>
          <cell r="D698" t="str">
            <v/>
          </cell>
          <cell r="E698" t="str">
            <v/>
          </cell>
          <cell r="F698" t="str">
            <v/>
          </cell>
          <cell r="G698" t="str">
            <v/>
          </cell>
          <cell r="H698" t="str">
            <v/>
          </cell>
          <cell r="I698" t="str">
            <v/>
          </cell>
          <cell r="J698" t="str">
            <v/>
          </cell>
          <cell r="K698" t="str">
            <v/>
          </cell>
          <cell r="L698" t="str">
            <v>열감지기, 정온식선형감지기, 공량3</v>
          </cell>
        </row>
        <row r="699">
          <cell r="B699" t="str">
            <v/>
          </cell>
          <cell r="C699" t="str">
            <v/>
          </cell>
          <cell r="D699" t="str">
            <v/>
          </cell>
          <cell r="E699" t="str">
            <v/>
          </cell>
          <cell r="F699" t="str">
            <v/>
          </cell>
          <cell r="G699" t="str">
            <v/>
          </cell>
          <cell r="H699" t="str">
            <v/>
          </cell>
          <cell r="I699" t="str">
            <v/>
          </cell>
          <cell r="J699" t="str">
            <v/>
          </cell>
          <cell r="K699" t="str">
            <v/>
          </cell>
          <cell r="L699" t="str">
            <v>열감지기, 정온식선형감지기, 공량4</v>
          </cell>
        </row>
        <row r="700">
          <cell r="A700" t="str">
            <v>-</v>
          </cell>
          <cell r="C700" t="str">
            <v>-</v>
          </cell>
          <cell r="D700" t="str">
            <v>-</v>
          </cell>
          <cell r="H700" t="str">
            <v/>
          </cell>
          <cell r="L700" t="str">
            <v>열감지기, 정온식선형감지기, 공량1</v>
          </cell>
        </row>
        <row r="701">
          <cell r="A701" t="str">
            <v>-</v>
          </cell>
          <cell r="C701" t="str">
            <v>-</v>
          </cell>
          <cell r="D701" t="str">
            <v>-</v>
          </cell>
          <cell r="H701" t="str">
            <v/>
          </cell>
          <cell r="L701" t="str">
            <v>열감지기, 정온식선형감지기, 공량1</v>
          </cell>
        </row>
        <row r="702">
          <cell r="A702" t="str">
            <v>공구손료(노무비의3%)</v>
          </cell>
          <cell r="C702">
            <v>0.03</v>
          </cell>
          <cell r="D702" t="str">
            <v>식</v>
          </cell>
          <cell r="H702">
            <v>526</v>
          </cell>
          <cell r="L702" t="str">
            <v>열감지기, 정온식선형감지기, 공량1</v>
          </cell>
        </row>
        <row r="704">
          <cell r="F704" t="str">
            <v>노 무 비</v>
          </cell>
          <cell r="H704" t="str">
            <v>재 료 비</v>
          </cell>
          <cell r="J704" t="str">
            <v>경   비</v>
          </cell>
          <cell r="K704" t="str">
            <v>합   계</v>
          </cell>
          <cell r="L704">
            <v>0</v>
          </cell>
        </row>
        <row r="705">
          <cell r="A705">
            <v>55</v>
          </cell>
          <cell r="B705" t="str">
            <v>전극봉</v>
          </cell>
          <cell r="C705" t="str">
            <v>4P</v>
          </cell>
          <cell r="D705" t="str">
            <v>SET</v>
          </cell>
          <cell r="F705">
            <v>114840</v>
          </cell>
          <cell r="H705">
            <v>133445</v>
          </cell>
          <cell r="J705">
            <v>0</v>
          </cell>
          <cell r="K705">
            <v>248285</v>
          </cell>
          <cell r="L705" t="str">
            <v>전극봉, 4P</v>
          </cell>
        </row>
        <row r="706">
          <cell r="A706" t="str">
            <v>명      칭</v>
          </cell>
          <cell r="B706" t="str">
            <v>규    격</v>
          </cell>
          <cell r="C706" t="str">
            <v>수량</v>
          </cell>
          <cell r="D706" t="str">
            <v>단위</v>
          </cell>
          <cell r="E706" t="str">
            <v>노   무   비</v>
          </cell>
          <cell r="G706" t="str">
            <v>재   료   비</v>
          </cell>
          <cell r="I706" t="str">
            <v>경      비</v>
          </cell>
          <cell r="K706" t="str">
            <v>비 고</v>
          </cell>
        </row>
        <row r="707">
          <cell r="E707" t="str">
            <v>단    가</v>
          </cell>
          <cell r="F707" t="str">
            <v>금    액</v>
          </cell>
          <cell r="G707" t="str">
            <v>단    가</v>
          </cell>
          <cell r="H707" t="str">
            <v>금    액</v>
          </cell>
          <cell r="I707" t="str">
            <v>단    가</v>
          </cell>
          <cell r="J707" t="str">
            <v>금    액</v>
          </cell>
        </row>
        <row r="708">
          <cell r="A708" t="str">
            <v>전극봉</v>
          </cell>
          <cell r="B708" t="str">
            <v>4P</v>
          </cell>
          <cell r="C708">
            <v>1</v>
          </cell>
          <cell r="D708" t="str">
            <v>SET</v>
          </cell>
          <cell r="G708">
            <v>130000</v>
          </cell>
          <cell r="H708">
            <v>130000</v>
          </cell>
          <cell r="K708" t="str">
            <v>전기5-22적용</v>
          </cell>
          <cell r="L708" t="str">
            <v>전극봉, 4P, 공량1</v>
          </cell>
        </row>
        <row r="709">
          <cell r="B709" t="str">
            <v>내선전공</v>
          </cell>
          <cell r="C709">
            <v>0.85</v>
          </cell>
          <cell r="D709" t="str">
            <v>인</v>
          </cell>
          <cell r="E709">
            <v>135106</v>
          </cell>
          <cell r="F709">
            <v>114840</v>
          </cell>
          <cell r="G709" t="str">
            <v>-</v>
          </cell>
          <cell r="H709" t="str">
            <v/>
          </cell>
          <cell r="I709">
            <v>0</v>
          </cell>
          <cell r="J709">
            <v>0</v>
          </cell>
          <cell r="K709">
            <v>0</v>
          </cell>
          <cell r="L709" t="str">
            <v>전극봉, 4P, 공량1</v>
          </cell>
        </row>
        <row r="710">
          <cell r="B710" t="str">
            <v/>
          </cell>
          <cell r="C710" t="str">
            <v/>
          </cell>
          <cell r="D710" t="str">
            <v/>
          </cell>
          <cell r="E710" t="str">
            <v/>
          </cell>
          <cell r="F710" t="str">
            <v/>
          </cell>
          <cell r="G710" t="str">
            <v/>
          </cell>
          <cell r="H710" t="str">
            <v/>
          </cell>
          <cell r="I710" t="str">
            <v/>
          </cell>
          <cell r="J710" t="str">
            <v/>
          </cell>
          <cell r="K710" t="str">
            <v/>
          </cell>
          <cell r="L710" t="str">
            <v>전극봉, 4P, 공량2</v>
          </cell>
        </row>
        <row r="711">
          <cell r="B711" t="str">
            <v/>
          </cell>
          <cell r="C711" t="str">
            <v/>
          </cell>
          <cell r="D711" t="str">
            <v/>
          </cell>
          <cell r="E711" t="str">
            <v/>
          </cell>
          <cell r="F711" t="str">
            <v/>
          </cell>
          <cell r="G711" t="str">
            <v/>
          </cell>
          <cell r="H711" t="str">
            <v/>
          </cell>
          <cell r="I711" t="str">
            <v/>
          </cell>
          <cell r="J711" t="str">
            <v/>
          </cell>
          <cell r="K711" t="str">
            <v/>
          </cell>
          <cell r="L711" t="str">
            <v>전극봉, 4P, 공량3</v>
          </cell>
        </row>
        <row r="712">
          <cell r="B712" t="str">
            <v/>
          </cell>
          <cell r="C712" t="str">
            <v/>
          </cell>
          <cell r="D712" t="str">
            <v/>
          </cell>
          <cell r="E712" t="str">
            <v/>
          </cell>
          <cell r="F712" t="str">
            <v/>
          </cell>
          <cell r="G712" t="str">
            <v/>
          </cell>
          <cell r="H712" t="str">
            <v/>
          </cell>
          <cell r="I712" t="str">
            <v/>
          </cell>
          <cell r="J712" t="str">
            <v/>
          </cell>
          <cell r="K712" t="str">
            <v/>
          </cell>
          <cell r="L712" t="str">
            <v>전극봉, 4P, 공량4</v>
          </cell>
        </row>
        <row r="713">
          <cell r="A713" t="str">
            <v>-</v>
          </cell>
          <cell r="C713" t="str">
            <v>-</v>
          </cell>
          <cell r="D713" t="str">
            <v>-</v>
          </cell>
          <cell r="H713" t="str">
            <v/>
          </cell>
          <cell r="L713" t="str">
            <v>전극봉, 4P, 공량1</v>
          </cell>
        </row>
        <row r="714">
          <cell r="A714" t="str">
            <v>-</v>
          </cell>
          <cell r="C714" t="str">
            <v>-</v>
          </cell>
          <cell r="D714" t="str">
            <v>-</v>
          </cell>
          <cell r="H714" t="str">
            <v/>
          </cell>
          <cell r="L714" t="str">
            <v>전극봉, 4P, 공량1</v>
          </cell>
        </row>
        <row r="715">
          <cell r="A715" t="str">
            <v>공구손료(노무비의3%)</v>
          </cell>
          <cell r="C715">
            <v>0.03</v>
          </cell>
          <cell r="D715" t="str">
            <v>식</v>
          </cell>
          <cell r="H715">
            <v>3445</v>
          </cell>
          <cell r="L715" t="str">
            <v>전극봉, 4P, 공량1</v>
          </cell>
        </row>
        <row r="717">
          <cell r="F717" t="str">
            <v>노 무 비</v>
          </cell>
          <cell r="H717" t="str">
            <v>재 료 비</v>
          </cell>
          <cell r="J717" t="str">
            <v>경   비</v>
          </cell>
          <cell r="K717" t="str">
            <v>합   계</v>
          </cell>
          <cell r="L717">
            <v>0</v>
          </cell>
        </row>
        <row r="718">
          <cell r="A718">
            <v>56</v>
          </cell>
          <cell r="B718" t="str">
            <v>접지단자함</v>
          </cell>
          <cell r="C718" t="str">
            <v>2극용</v>
          </cell>
          <cell r="D718" t="str">
            <v>EA</v>
          </cell>
          <cell r="F718">
            <v>124467</v>
          </cell>
          <cell r="H718">
            <v>143734</v>
          </cell>
          <cell r="J718">
            <v>0</v>
          </cell>
          <cell r="K718">
            <v>268201</v>
          </cell>
          <cell r="L718" t="str">
            <v>접지단자함, 2극용</v>
          </cell>
        </row>
        <row r="719">
          <cell r="A719" t="str">
            <v>명      칭</v>
          </cell>
          <cell r="B719" t="str">
            <v>규    격</v>
          </cell>
          <cell r="C719" t="str">
            <v>수량</v>
          </cell>
          <cell r="D719" t="str">
            <v>단위</v>
          </cell>
          <cell r="E719" t="str">
            <v>노   무   비</v>
          </cell>
          <cell r="G719" t="str">
            <v>재   료   비</v>
          </cell>
          <cell r="I719" t="str">
            <v>경      비</v>
          </cell>
          <cell r="K719" t="str">
            <v>비 고</v>
          </cell>
        </row>
        <row r="720">
          <cell r="E720" t="str">
            <v>단    가</v>
          </cell>
          <cell r="F720" t="str">
            <v>금    액</v>
          </cell>
          <cell r="G720" t="str">
            <v>단    가</v>
          </cell>
          <cell r="H720" t="str">
            <v>금    액</v>
          </cell>
          <cell r="I720" t="str">
            <v>단    가</v>
          </cell>
          <cell r="J720" t="str">
            <v>금    액</v>
          </cell>
        </row>
        <row r="721">
          <cell r="A721" t="str">
            <v>접지단자함</v>
          </cell>
          <cell r="B721" t="str">
            <v>2극용</v>
          </cell>
          <cell r="C721">
            <v>1</v>
          </cell>
          <cell r="D721" t="str">
            <v>EA</v>
          </cell>
          <cell r="G721">
            <v>140000</v>
          </cell>
          <cell r="H721">
            <v>140000</v>
          </cell>
          <cell r="K721" t="str">
            <v>전기5-41적용</v>
          </cell>
          <cell r="L721" t="str">
            <v>접지단자함, 2극용, 공량1</v>
          </cell>
        </row>
        <row r="722">
          <cell r="B722" t="str">
            <v>내선전공</v>
          </cell>
          <cell r="C722">
            <v>0.65</v>
          </cell>
          <cell r="D722" t="str">
            <v>인</v>
          </cell>
          <cell r="E722">
            <v>135106</v>
          </cell>
          <cell r="F722">
            <v>87818</v>
          </cell>
          <cell r="G722" t="str">
            <v>-</v>
          </cell>
          <cell r="H722" t="str">
            <v/>
          </cell>
          <cell r="I722">
            <v>0</v>
          </cell>
          <cell r="J722">
            <v>0</v>
          </cell>
          <cell r="K722">
            <v>0</v>
          </cell>
          <cell r="L722" t="str">
            <v>접지단자함, 2극용, 공량1</v>
          </cell>
        </row>
        <row r="723">
          <cell r="B723" t="str">
            <v>보통인부</v>
          </cell>
          <cell r="C723">
            <v>0.45</v>
          </cell>
          <cell r="D723" t="str">
            <v>인</v>
          </cell>
          <cell r="E723">
            <v>81443</v>
          </cell>
          <cell r="F723">
            <v>36649</v>
          </cell>
          <cell r="G723" t="str">
            <v>-</v>
          </cell>
          <cell r="H723" t="str">
            <v/>
          </cell>
          <cell r="I723">
            <v>0</v>
          </cell>
          <cell r="J723">
            <v>0</v>
          </cell>
          <cell r="K723">
            <v>0</v>
          </cell>
          <cell r="L723" t="str">
            <v>접지단자함, 2극용, 공량2</v>
          </cell>
        </row>
        <row r="724">
          <cell r="B724" t="str">
            <v/>
          </cell>
          <cell r="C724" t="str">
            <v/>
          </cell>
          <cell r="D724" t="str">
            <v/>
          </cell>
          <cell r="E724" t="str">
            <v/>
          </cell>
          <cell r="F724" t="str">
            <v/>
          </cell>
          <cell r="G724" t="str">
            <v/>
          </cell>
          <cell r="H724" t="str">
            <v/>
          </cell>
          <cell r="I724" t="str">
            <v/>
          </cell>
          <cell r="J724" t="str">
            <v/>
          </cell>
          <cell r="K724" t="str">
            <v/>
          </cell>
          <cell r="L724" t="str">
            <v>접지단자함, 2극용, 공량3</v>
          </cell>
        </row>
        <row r="725">
          <cell r="B725" t="str">
            <v/>
          </cell>
          <cell r="C725" t="str">
            <v/>
          </cell>
          <cell r="D725" t="str">
            <v/>
          </cell>
          <cell r="E725" t="str">
            <v/>
          </cell>
          <cell r="F725" t="str">
            <v/>
          </cell>
          <cell r="G725" t="str">
            <v/>
          </cell>
          <cell r="H725" t="str">
            <v/>
          </cell>
          <cell r="I725" t="str">
            <v/>
          </cell>
          <cell r="J725" t="str">
            <v/>
          </cell>
          <cell r="K725" t="str">
            <v/>
          </cell>
          <cell r="L725" t="str">
            <v>접지단자함, 2극용, 공량4</v>
          </cell>
        </row>
        <row r="726">
          <cell r="A726" t="str">
            <v>-</v>
          </cell>
          <cell r="C726" t="str">
            <v>-</v>
          </cell>
          <cell r="D726" t="str">
            <v>-</v>
          </cell>
          <cell r="H726" t="str">
            <v/>
          </cell>
          <cell r="L726" t="str">
            <v>접지단자함, 2극용, 공량1</v>
          </cell>
        </row>
        <row r="727">
          <cell r="A727" t="str">
            <v>-</v>
          </cell>
          <cell r="C727" t="str">
            <v>-</v>
          </cell>
          <cell r="D727" t="str">
            <v>-</v>
          </cell>
          <cell r="H727" t="str">
            <v/>
          </cell>
          <cell r="L727" t="str">
            <v>접지단자함, 2극용, 공량1</v>
          </cell>
        </row>
        <row r="728">
          <cell r="A728" t="str">
            <v>공구손료(노무비의3%)</v>
          </cell>
          <cell r="C728">
            <v>0.03</v>
          </cell>
          <cell r="D728" t="str">
            <v>식</v>
          </cell>
          <cell r="H728">
            <v>3734</v>
          </cell>
          <cell r="L728" t="str">
            <v>접지단자함, 2극용, 공량1</v>
          </cell>
        </row>
        <row r="730">
          <cell r="F730" t="str">
            <v>노 무 비</v>
          </cell>
          <cell r="H730" t="str">
            <v>재 료 비</v>
          </cell>
          <cell r="J730" t="str">
            <v>경   비</v>
          </cell>
          <cell r="K730" t="str">
            <v>합   계</v>
          </cell>
          <cell r="L730">
            <v>0</v>
          </cell>
        </row>
        <row r="731">
          <cell r="A731">
            <v>57</v>
          </cell>
          <cell r="B731" t="str">
            <v>접지단자함</v>
          </cell>
          <cell r="C731" t="str">
            <v>4극용</v>
          </cell>
          <cell r="D731" t="str">
            <v>EA</v>
          </cell>
          <cell r="F731">
            <v>124467</v>
          </cell>
          <cell r="H731">
            <v>205734</v>
          </cell>
          <cell r="J731">
            <v>0</v>
          </cell>
          <cell r="K731">
            <v>330201</v>
          </cell>
          <cell r="L731" t="str">
            <v>접지단자함, 4극용</v>
          </cell>
        </row>
        <row r="732">
          <cell r="A732" t="str">
            <v>명      칭</v>
          </cell>
          <cell r="B732" t="str">
            <v>규    격</v>
          </cell>
          <cell r="C732" t="str">
            <v>수량</v>
          </cell>
          <cell r="D732" t="str">
            <v>단위</v>
          </cell>
          <cell r="E732" t="str">
            <v>노   무   비</v>
          </cell>
          <cell r="G732" t="str">
            <v>재   료   비</v>
          </cell>
          <cell r="I732" t="str">
            <v>경      비</v>
          </cell>
          <cell r="K732" t="str">
            <v>비 고</v>
          </cell>
        </row>
        <row r="733">
          <cell r="E733" t="str">
            <v>단    가</v>
          </cell>
          <cell r="F733" t="str">
            <v>금    액</v>
          </cell>
          <cell r="G733" t="str">
            <v>단    가</v>
          </cell>
          <cell r="H733" t="str">
            <v>금    액</v>
          </cell>
          <cell r="I733" t="str">
            <v>단    가</v>
          </cell>
          <cell r="J733" t="str">
            <v>금    액</v>
          </cell>
        </row>
        <row r="734">
          <cell r="A734" t="str">
            <v>접지단자함</v>
          </cell>
          <cell r="B734" t="str">
            <v>4극용</v>
          </cell>
          <cell r="C734">
            <v>1</v>
          </cell>
          <cell r="D734" t="str">
            <v>EA</v>
          </cell>
          <cell r="G734">
            <v>202000</v>
          </cell>
          <cell r="H734">
            <v>202000</v>
          </cell>
          <cell r="K734" t="str">
            <v>전기5-41적용</v>
          </cell>
          <cell r="L734" t="str">
            <v>접지단자함, 4극용, 공량1</v>
          </cell>
        </row>
        <row r="735">
          <cell r="B735" t="str">
            <v>내선전공</v>
          </cell>
          <cell r="C735">
            <v>0.65</v>
          </cell>
          <cell r="D735" t="str">
            <v>인</v>
          </cell>
          <cell r="E735">
            <v>135106</v>
          </cell>
          <cell r="F735">
            <v>87818</v>
          </cell>
          <cell r="G735" t="str">
            <v>-</v>
          </cell>
          <cell r="H735" t="str">
            <v/>
          </cell>
          <cell r="I735">
            <v>0</v>
          </cell>
          <cell r="J735">
            <v>0</v>
          </cell>
          <cell r="K735">
            <v>0</v>
          </cell>
          <cell r="L735" t="str">
            <v>접지단자함, 4극용, 공량1</v>
          </cell>
        </row>
        <row r="736">
          <cell r="B736" t="str">
            <v>보통인부</v>
          </cell>
          <cell r="C736">
            <v>0.45</v>
          </cell>
          <cell r="D736" t="str">
            <v>인</v>
          </cell>
          <cell r="E736">
            <v>81443</v>
          </cell>
          <cell r="F736">
            <v>36649</v>
          </cell>
          <cell r="G736" t="str">
            <v>-</v>
          </cell>
          <cell r="H736" t="str">
            <v/>
          </cell>
          <cell r="I736">
            <v>0</v>
          </cell>
          <cell r="J736">
            <v>0</v>
          </cell>
          <cell r="K736">
            <v>0</v>
          </cell>
          <cell r="L736" t="str">
            <v>접지단자함, 4극용, 공량2</v>
          </cell>
        </row>
        <row r="737">
          <cell r="B737" t="str">
            <v/>
          </cell>
          <cell r="C737" t="str">
            <v/>
          </cell>
          <cell r="D737" t="str">
            <v/>
          </cell>
          <cell r="E737" t="str">
            <v/>
          </cell>
          <cell r="F737" t="str">
            <v/>
          </cell>
          <cell r="G737" t="str">
            <v/>
          </cell>
          <cell r="H737" t="str">
            <v/>
          </cell>
          <cell r="I737" t="str">
            <v/>
          </cell>
          <cell r="J737" t="str">
            <v/>
          </cell>
          <cell r="K737" t="str">
            <v/>
          </cell>
          <cell r="L737" t="str">
            <v>접지단자함, 4극용, 공량3</v>
          </cell>
        </row>
        <row r="738">
          <cell r="B738" t="str">
            <v/>
          </cell>
          <cell r="C738" t="str">
            <v/>
          </cell>
          <cell r="D738" t="str">
            <v/>
          </cell>
          <cell r="E738" t="str">
            <v/>
          </cell>
          <cell r="F738" t="str">
            <v/>
          </cell>
          <cell r="G738" t="str">
            <v/>
          </cell>
          <cell r="H738" t="str">
            <v/>
          </cell>
          <cell r="I738" t="str">
            <v/>
          </cell>
          <cell r="J738" t="str">
            <v/>
          </cell>
          <cell r="K738" t="str">
            <v/>
          </cell>
          <cell r="L738" t="str">
            <v>접지단자함, 4극용, 공량4</v>
          </cell>
        </row>
        <row r="739">
          <cell r="A739" t="str">
            <v>-</v>
          </cell>
          <cell r="C739" t="str">
            <v>-</v>
          </cell>
          <cell r="D739" t="str">
            <v>-</v>
          </cell>
          <cell r="H739" t="str">
            <v/>
          </cell>
          <cell r="L739" t="str">
            <v>접지단자함, 4극용, 공량1</v>
          </cell>
        </row>
        <row r="740">
          <cell r="A740" t="str">
            <v>-</v>
          </cell>
          <cell r="C740" t="str">
            <v>-</v>
          </cell>
          <cell r="D740" t="str">
            <v>-</v>
          </cell>
          <cell r="H740" t="str">
            <v/>
          </cell>
          <cell r="L740" t="str">
            <v>접지단자함, 4극용, 공량1</v>
          </cell>
        </row>
        <row r="741">
          <cell r="A741" t="str">
            <v>공구손료(노무비의3%)</v>
          </cell>
          <cell r="C741">
            <v>0.03</v>
          </cell>
          <cell r="D741" t="str">
            <v>식</v>
          </cell>
          <cell r="H741">
            <v>3734</v>
          </cell>
          <cell r="L741" t="str">
            <v>접지단자함, 4극용, 공량1</v>
          </cell>
        </row>
        <row r="743">
          <cell r="B743" t="str">
            <v>15호표</v>
          </cell>
          <cell r="F743" t="str">
            <v>노 무 비</v>
          </cell>
          <cell r="H743" t="str">
            <v>재 료 비</v>
          </cell>
          <cell r="J743" t="str">
            <v>경   비</v>
          </cell>
          <cell r="K743" t="str">
            <v>합   계</v>
          </cell>
          <cell r="L743" t="str">
            <v>15호표</v>
          </cell>
        </row>
        <row r="744">
          <cell r="A744">
            <v>58</v>
          </cell>
          <cell r="B744" t="str">
            <v>접지봉</v>
          </cell>
          <cell r="C744" t="str">
            <v>Φ16X1800mm(1본)</v>
          </cell>
          <cell r="D744" t="str">
            <v>EA</v>
          </cell>
          <cell r="F744">
            <v>21376</v>
          </cell>
          <cell r="H744">
            <v>6041</v>
          </cell>
          <cell r="J744">
            <v>0</v>
          </cell>
          <cell r="K744">
            <v>27417</v>
          </cell>
          <cell r="L744" t="str">
            <v>접지봉, Φ16X1800mm(1본)</v>
          </cell>
        </row>
        <row r="745">
          <cell r="A745" t="str">
            <v>명      칭</v>
          </cell>
          <cell r="B745" t="str">
            <v>규    격</v>
          </cell>
          <cell r="C745" t="str">
            <v>수량</v>
          </cell>
          <cell r="D745" t="str">
            <v>단위</v>
          </cell>
          <cell r="E745" t="str">
            <v>노   무   비</v>
          </cell>
          <cell r="G745" t="str">
            <v>재   료   비</v>
          </cell>
          <cell r="I745" t="str">
            <v>경      비</v>
          </cell>
          <cell r="K745" t="str">
            <v>비 고</v>
          </cell>
        </row>
        <row r="746">
          <cell r="E746" t="str">
            <v>단    가</v>
          </cell>
          <cell r="F746" t="str">
            <v>금    액</v>
          </cell>
          <cell r="G746" t="str">
            <v>단    가</v>
          </cell>
          <cell r="H746" t="str">
            <v>금    액</v>
          </cell>
          <cell r="I746" t="str">
            <v>단    가</v>
          </cell>
          <cell r="J746" t="str">
            <v>금    액</v>
          </cell>
        </row>
        <row r="747">
          <cell r="A747" t="str">
            <v>접지봉</v>
          </cell>
          <cell r="B747" t="str">
            <v>Φ16X1800mm(1본)</v>
          </cell>
          <cell r="C747">
            <v>1</v>
          </cell>
          <cell r="D747" t="str">
            <v>EA</v>
          </cell>
          <cell r="G747">
            <v>5400</v>
          </cell>
          <cell r="H747">
            <v>5400</v>
          </cell>
          <cell r="K747" t="str">
            <v>전기3-38적용</v>
          </cell>
          <cell r="L747" t="str">
            <v>접지봉, Φ16X1800mm(1본), 공량1</v>
          </cell>
        </row>
        <row r="748">
          <cell r="B748" t="str">
            <v>내선전공</v>
          </cell>
          <cell r="C748">
            <v>0.11</v>
          </cell>
          <cell r="D748" t="str">
            <v>인</v>
          </cell>
          <cell r="E748">
            <v>135106</v>
          </cell>
          <cell r="F748">
            <v>14861</v>
          </cell>
          <cell r="G748" t="str">
            <v>-</v>
          </cell>
          <cell r="H748" t="str">
            <v/>
          </cell>
          <cell r="I748">
            <v>0</v>
          </cell>
          <cell r="J748">
            <v>0</v>
          </cell>
          <cell r="K748">
            <v>0</v>
          </cell>
          <cell r="L748" t="str">
            <v>접지봉, Φ16X1800mm(1본), 공량1</v>
          </cell>
        </row>
        <row r="749">
          <cell r="B749" t="str">
            <v>보통인부</v>
          </cell>
          <cell r="C749">
            <v>0.08</v>
          </cell>
          <cell r="D749" t="str">
            <v>인</v>
          </cell>
          <cell r="E749">
            <v>81443</v>
          </cell>
          <cell r="F749">
            <v>6515</v>
          </cell>
          <cell r="G749" t="str">
            <v>-</v>
          </cell>
          <cell r="H749" t="str">
            <v/>
          </cell>
          <cell r="I749">
            <v>0</v>
          </cell>
          <cell r="J749">
            <v>0</v>
          </cell>
          <cell r="K749">
            <v>0</v>
          </cell>
          <cell r="L749" t="str">
            <v>접지봉, Φ16X1800mm(1본), 공량2</v>
          </cell>
        </row>
        <row r="750">
          <cell r="B750" t="str">
            <v/>
          </cell>
          <cell r="C750" t="str">
            <v/>
          </cell>
          <cell r="D750" t="str">
            <v/>
          </cell>
          <cell r="E750" t="str">
            <v/>
          </cell>
          <cell r="F750" t="str">
            <v/>
          </cell>
          <cell r="G750" t="str">
            <v/>
          </cell>
          <cell r="H750" t="str">
            <v/>
          </cell>
          <cell r="I750" t="str">
            <v/>
          </cell>
          <cell r="J750" t="str">
            <v/>
          </cell>
          <cell r="K750" t="str">
            <v/>
          </cell>
          <cell r="L750" t="str">
            <v>접지봉, Φ16X1800mm(1본), 공량3</v>
          </cell>
        </row>
        <row r="751">
          <cell r="B751" t="str">
            <v/>
          </cell>
          <cell r="C751" t="str">
            <v/>
          </cell>
          <cell r="D751" t="str">
            <v/>
          </cell>
          <cell r="E751" t="str">
            <v/>
          </cell>
          <cell r="F751" t="str">
            <v/>
          </cell>
          <cell r="G751" t="str">
            <v/>
          </cell>
          <cell r="H751" t="str">
            <v/>
          </cell>
          <cell r="I751" t="str">
            <v/>
          </cell>
          <cell r="J751" t="str">
            <v/>
          </cell>
          <cell r="K751" t="str">
            <v/>
          </cell>
          <cell r="L751" t="str">
            <v>접지봉, Φ16X1800mm(1본), 공량4</v>
          </cell>
        </row>
        <row r="752">
          <cell r="A752" t="str">
            <v>-</v>
          </cell>
          <cell r="C752" t="str">
            <v>-</v>
          </cell>
          <cell r="D752" t="str">
            <v>-</v>
          </cell>
          <cell r="H752" t="str">
            <v/>
          </cell>
          <cell r="L752" t="str">
            <v>접지봉, Φ16X1800mm(1본), 공량1</v>
          </cell>
        </row>
        <row r="753">
          <cell r="A753" t="str">
            <v>-</v>
          </cell>
          <cell r="C753" t="str">
            <v>-</v>
          </cell>
          <cell r="D753" t="str">
            <v>-</v>
          </cell>
          <cell r="H753" t="str">
            <v/>
          </cell>
          <cell r="L753" t="str">
            <v>접지봉, Φ16X1800mm(1본), 공량1</v>
          </cell>
        </row>
        <row r="754">
          <cell r="A754" t="str">
            <v>공구손료(노무비의3%)</v>
          </cell>
          <cell r="C754">
            <v>0.03</v>
          </cell>
          <cell r="D754" t="str">
            <v>식</v>
          </cell>
          <cell r="H754">
            <v>641</v>
          </cell>
          <cell r="L754" t="str">
            <v>접지봉, Φ16X1800mm(1본), 공량1</v>
          </cell>
        </row>
        <row r="756">
          <cell r="B756" t="str">
            <v>16호표</v>
          </cell>
          <cell r="F756" t="str">
            <v>노 무 비</v>
          </cell>
          <cell r="H756" t="str">
            <v>재 료 비</v>
          </cell>
          <cell r="J756" t="str">
            <v>경   비</v>
          </cell>
          <cell r="K756" t="str">
            <v>합   계</v>
          </cell>
          <cell r="L756" t="str">
            <v>16호표</v>
          </cell>
        </row>
        <row r="757">
          <cell r="A757">
            <v>59</v>
          </cell>
          <cell r="B757" t="str">
            <v>접지봉</v>
          </cell>
          <cell r="C757" t="str">
            <v>Φ18X2400mm(1본)</v>
          </cell>
          <cell r="D757" t="str">
            <v>EA</v>
          </cell>
          <cell r="F757">
            <v>21376</v>
          </cell>
          <cell r="H757">
            <v>9341</v>
          </cell>
          <cell r="J757">
            <v>0</v>
          </cell>
          <cell r="K757">
            <v>30717</v>
          </cell>
          <cell r="L757" t="str">
            <v>접지봉, Φ18X2400mm(1본)</v>
          </cell>
        </row>
        <row r="758">
          <cell r="A758" t="str">
            <v>명      칭</v>
          </cell>
          <cell r="B758" t="str">
            <v>규    격</v>
          </cell>
          <cell r="C758" t="str">
            <v>수량</v>
          </cell>
          <cell r="D758" t="str">
            <v>단위</v>
          </cell>
          <cell r="E758" t="str">
            <v>노   무   비</v>
          </cell>
          <cell r="G758" t="str">
            <v>재   료   비</v>
          </cell>
          <cell r="I758" t="str">
            <v>경      비</v>
          </cell>
          <cell r="K758" t="str">
            <v>비 고</v>
          </cell>
        </row>
        <row r="759">
          <cell r="E759" t="str">
            <v>단    가</v>
          </cell>
          <cell r="F759" t="str">
            <v>금    액</v>
          </cell>
          <cell r="G759" t="str">
            <v>단    가</v>
          </cell>
          <cell r="H759" t="str">
            <v>금    액</v>
          </cell>
          <cell r="I759" t="str">
            <v>단    가</v>
          </cell>
          <cell r="J759" t="str">
            <v>금    액</v>
          </cell>
        </row>
        <row r="760">
          <cell r="A760" t="str">
            <v>접지봉</v>
          </cell>
          <cell r="B760" t="str">
            <v>Φ18X2400mm(1본)</v>
          </cell>
          <cell r="C760">
            <v>1</v>
          </cell>
          <cell r="D760" t="str">
            <v>EA</v>
          </cell>
          <cell r="G760">
            <v>8700</v>
          </cell>
          <cell r="H760">
            <v>8700</v>
          </cell>
          <cell r="K760" t="str">
            <v>전기3-38적용</v>
          </cell>
          <cell r="L760" t="str">
            <v>접지봉, Φ18X2400mm(1본), 공량1</v>
          </cell>
        </row>
        <row r="761">
          <cell r="B761" t="str">
            <v>내선전공</v>
          </cell>
          <cell r="C761">
            <v>0.11</v>
          </cell>
          <cell r="D761" t="str">
            <v>인</v>
          </cell>
          <cell r="E761">
            <v>135106</v>
          </cell>
          <cell r="F761">
            <v>14861</v>
          </cell>
          <cell r="G761" t="str">
            <v>-</v>
          </cell>
          <cell r="H761" t="str">
            <v/>
          </cell>
          <cell r="I761">
            <v>0</v>
          </cell>
          <cell r="J761">
            <v>0</v>
          </cell>
          <cell r="K761">
            <v>0</v>
          </cell>
          <cell r="L761" t="str">
            <v>접지봉, Φ18X2400mm(1본), 공량1</v>
          </cell>
        </row>
        <row r="762">
          <cell r="B762" t="str">
            <v>보통인부</v>
          </cell>
          <cell r="C762">
            <v>0.08</v>
          </cell>
          <cell r="D762" t="str">
            <v>인</v>
          </cell>
          <cell r="E762">
            <v>81443</v>
          </cell>
          <cell r="F762">
            <v>6515</v>
          </cell>
          <cell r="G762" t="str">
            <v>-</v>
          </cell>
          <cell r="H762" t="str">
            <v/>
          </cell>
          <cell r="I762">
            <v>0</v>
          </cell>
          <cell r="J762">
            <v>0</v>
          </cell>
          <cell r="K762">
            <v>0</v>
          </cell>
          <cell r="L762" t="str">
            <v>접지봉, Φ18X2400mm(1본), 공량2</v>
          </cell>
        </row>
        <row r="763">
          <cell r="B763" t="str">
            <v/>
          </cell>
          <cell r="C763" t="str">
            <v/>
          </cell>
          <cell r="D763" t="str">
            <v/>
          </cell>
          <cell r="E763" t="str">
            <v/>
          </cell>
          <cell r="F763" t="str">
            <v/>
          </cell>
          <cell r="G763" t="str">
            <v/>
          </cell>
          <cell r="H763" t="str">
            <v/>
          </cell>
          <cell r="I763" t="str">
            <v/>
          </cell>
          <cell r="J763" t="str">
            <v/>
          </cell>
          <cell r="K763" t="str">
            <v/>
          </cell>
          <cell r="L763" t="str">
            <v>접지봉, Φ18X2400mm(1본), 공량3</v>
          </cell>
        </row>
        <row r="764">
          <cell r="B764" t="str">
            <v/>
          </cell>
          <cell r="C764" t="str">
            <v/>
          </cell>
          <cell r="D764" t="str">
            <v/>
          </cell>
          <cell r="E764" t="str">
            <v/>
          </cell>
          <cell r="F764" t="str">
            <v/>
          </cell>
          <cell r="G764" t="str">
            <v/>
          </cell>
          <cell r="H764" t="str">
            <v/>
          </cell>
          <cell r="I764" t="str">
            <v/>
          </cell>
          <cell r="J764" t="str">
            <v/>
          </cell>
          <cell r="K764" t="str">
            <v/>
          </cell>
          <cell r="L764" t="str">
            <v>접지봉, Φ18X2400mm(1본), 공량4</v>
          </cell>
        </row>
        <row r="765">
          <cell r="A765" t="str">
            <v>-</v>
          </cell>
          <cell r="C765" t="str">
            <v>-</v>
          </cell>
          <cell r="D765" t="str">
            <v>-</v>
          </cell>
          <cell r="H765" t="str">
            <v/>
          </cell>
          <cell r="L765" t="str">
            <v>접지봉, Φ18X2400mm(1본), 공량1</v>
          </cell>
        </row>
        <row r="766">
          <cell r="A766" t="str">
            <v>-</v>
          </cell>
          <cell r="C766" t="str">
            <v>-</v>
          </cell>
          <cell r="D766" t="str">
            <v>-</v>
          </cell>
          <cell r="H766" t="str">
            <v/>
          </cell>
          <cell r="L766" t="str">
            <v>접지봉, Φ18X2400mm(1본), 공량1</v>
          </cell>
        </row>
        <row r="767">
          <cell r="A767" t="str">
            <v>공구손료(노무비의3%)</v>
          </cell>
          <cell r="C767">
            <v>0.03</v>
          </cell>
          <cell r="D767" t="str">
            <v>식</v>
          </cell>
          <cell r="H767">
            <v>641</v>
          </cell>
          <cell r="L767" t="str">
            <v>접지봉, Φ18X2400mm(1본), 공량1</v>
          </cell>
        </row>
        <row r="769">
          <cell r="F769" t="str">
            <v>노 무 비</v>
          </cell>
          <cell r="H769" t="str">
            <v>재 료 비</v>
          </cell>
          <cell r="J769" t="str">
            <v>경   비</v>
          </cell>
          <cell r="K769" t="str">
            <v>합   계</v>
          </cell>
          <cell r="L769">
            <v>0</v>
          </cell>
        </row>
        <row r="770">
          <cell r="A770">
            <v>60</v>
          </cell>
          <cell r="B770" t="e">
            <v>#N/A</v>
          </cell>
          <cell r="C770" t="e">
            <v>#N/A</v>
          </cell>
          <cell r="D770" t="e">
            <v>#N/A</v>
          </cell>
          <cell r="F770">
            <v>0</v>
          </cell>
          <cell r="H770">
            <v>0</v>
          </cell>
          <cell r="J770">
            <v>0</v>
          </cell>
          <cell r="K770">
            <v>0</v>
          </cell>
          <cell r="L770" t="e">
            <v>#N/A</v>
          </cell>
        </row>
        <row r="771">
          <cell r="A771" t="str">
            <v>명      칭</v>
          </cell>
          <cell r="B771" t="str">
            <v>규    격</v>
          </cell>
          <cell r="C771" t="str">
            <v>수량</v>
          </cell>
          <cell r="D771" t="str">
            <v>단위</v>
          </cell>
          <cell r="E771" t="str">
            <v>노   무   비</v>
          </cell>
          <cell r="G771" t="str">
            <v>재   료   비</v>
          </cell>
          <cell r="I771" t="str">
            <v>경      비</v>
          </cell>
          <cell r="K771" t="str">
            <v>비 고</v>
          </cell>
        </row>
        <row r="772">
          <cell r="E772" t="str">
            <v>단    가</v>
          </cell>
          <cell r="F772" t="str">
            <v>금    액</v>
          </cell>
          <cell r="G772" t="str">
            <v>단    가</v>
          </cell>
          <cell r="H772" t="str">
            <v>금    액</v>
          </cell>
          <cell r="I772" t="str">
            <v>단    가</v>
          </cell>
          <cell r="J772" t="str">
            <v>금    액</v>
          </cell>
        </row>
        <row r="773">
          <cell r="A773" t="e">
            <v>#N/A</v>
          </cell>
          <cell r="B773" t="e">
            <v>#N/A</v>
          </cell>
          <cell r="C773" t="str">
            <v/>
          </cell>
          <cell r="D773" t="e">
            <v>#N/A</v>
          </cell>
          <cell r="G773" t="e">
            <v>#N/A</v>
          </cell>
          <cell r="H773" t="str">
            <v/>
          </cell>
          <cell r="K773" t="e">
            <v>#N/A</v>
          </cell>
          <cell r="L773" t="e">
            <v>#N/A</v>
          </cell>
        </row>
        <row r="774">
          <cell r="B774" t="str">
            <v/>
          </cell>
          <cell r="C774" t="str">
            <v/>
          </cell>
          <cell r="D774" t="str">
            <v/>
          </cell>
          <cell r="E774" t="str">
            <v/>
          </cell>
          <cell r="F774" t="str">
            <v/>
          </cell>
          <cell r="G774" t="str">
            <v/>
          </cell>
          <cell r="H774" t="str">
            <v/>
          </cell>
          <cell r="I774" t="str">
            <v/>
          </cell>
          <cell r="J774" t="str">
            <v/>
          </cell>
          <cell r="K774" t="str">
            <v/>
          </cell>
          <cell r="L774" t="e">
            <v>#N/A</v>
          </cell>
        </row>
        <row r="775">
          <cell r="B775" t="str">
            <v/>
          </cell>
          <cell r="C775" t="str">
            <v/>
          </cell>
          <cell r="D775" t="str">
            <v/>
          </cell>
          <cell r="E775" t="str">
            <v/>
          </cell>
          <cell r="F775" t="str">
            <v/>
          </cell>
          <cell r="G775" t="str">
            <v/>
          </cell>
          <cell r="H775" t="str">
            <v/>
          </cell>
          <cell r="I775" t="str">
            <v/>
          </cell>
          <cell r="J775" t="str">
            <v/>
          </cell>
          <cell r="K775" t="str">
            <v/>
          </cell>
          <cell r="L775" t="e">
            <v>#N/A</v>
          </cell>
        </row>
        <row r="776">
          <cell r="B776" t="str">
            <v/>
          </cell>
          <cell r="C776" t="str">
            <v/>
          </cell>
          <cell r="D776" t="str">
            <v/>
          </cell>
          <cell r="E776" t="str">
            <v/>
          </cell>
          <cell r="F776" t="str">
            <v/>
          </cell>
          <cell r="G776" t="str">
            <v/>
          </cell>
          <cell r="H776" t="str">
            <v/>
          </cell>
          <cell r="I776" t="str">
            <v/>
          </cell>
          <cell r="J776" t="str">
            <v/>
          </cell>
          <cell r="K776" t="str">
            <v/>
          </cell>
          <cell r="L776" t="e">
            <v>#N/A</v>
          </cell>
        </row>
        <row r="777">
          <cell r="B777" t="str">
            <v/>
          </cell>
          <cell r="C777" t="str">
            <v/>
          </cell>
          <cell r="D777" t="str">
            <v/>
          </cell>
          <cell r="E777" t="str">
            <v/>
          </cell>
          <cell r="F777" t="str">
            <v/>
          </cell>
          <cell r="G777" t="str">
            <v/>
          </cell>
          <cell r="H777" t="str">
            <v/>
          </cell>
          <cell r="I777" t="str">
            <v/>
          </cell>
          <cell r="J777" t="str">
            <v/>
          </cell>
          <cell r="K777" t="str">
            <v/>
          </cell>
          <cell r="L777" t="e">
            <v>#N/A</v>
          </cell>
        </row>
        <row r="778">
          <cell r="A778" t="e">
            <v>#N/A</v>
          </cell>
          <cell r="C778" t="e">
            <v>#N/A</v>
          </cell>
          <cell r="D778" t="e">
            <v>#N/A</v>
          </cell>
          <cell r="H778" t="str">
            <v/>
          </cell>
          <cell r="L778" t="e">
            <v>#N/A</v>
          </cell>
        </row>
        <row r="779">
          <cell r="A779" t="e">
            <v>#N/A</v>
          </cell>
          <cell r="C779" t="e">
            <v>#N/A</v>
          </cell>
          <cell r="D779" t="e">
            <v>#N/A</v>
          </cell>
          <cell r="H779" t="str">
            <v/>
          </cell>
          <cell r="L779" t="e">
            <v>#N/A</v>
          </cell>
        </row>
        <row r="780">
          <cell r="A780" t="e">
            <v>#N/A</v>
          </cell>
          <cell r="C780" t="e">
            <v>#N/A</v>
          </cell>
          <cell r="D780" t="e">
            <v>#N/A</v>
          </cell>
          <cell r="H780" t="str">
            <v/>
          </cell>
          <cell r="L780" t="e">
            <v>#N/A</v>
          </cell>
        </row>
        <row r="782">
          <cell r="B782" t="str">
            <v>17호표</v>
          </cell>
          <cell r="F782" t="str">
            <v>노 무 비</v>
          </cell>
          <cell r="H782" t="str">
            <v>재 료 비</v>
          </cell>
          <cell r="J782" t="str">
            <v>경   비</v>
          </cell>
          <cell r="K782" t="str">
            <v>합   계</v>
          </cell>
          <cell r="L782" t="str">
            <v>17호표</v>
          </cell>
        </row>
        <row r="783">
          <cell r="A783">
            <v>61</v>
          </cell>
          <cell r="B783" t="str">
            <v>접지선(옥내)</v>
          </cell>
          <cell r="C783" t="str">
            <v>F-GV(10SQ)</v>
          </cell>
          <cell r="D783" t="str">
            <v>M</v>
          </cell>
          <cell r="F783">
            <v>1215</v>
          </cell>
          <cell r="H783">
            <v>1272</v>
          </cell>
          <cell r="J783">
            <v>0</v>
          </cell>
          <cell r="K783">
            <v>2487</v>
          </cell>
          <cell r="L783" t="str">
            <v>접지선(옥내), F-GV(10SQ)</v>
          </cell>
        </row>
        <row r="784">
          <cell r="A784" t="str">
            <v>명      칭</v>
          </cell>
          <cell r="B784" t="str">
            <v>규    격</v>
          </cell>
          <cell r="C784" t="str">
            <v>수량</v>
          </cell>
          <cell r="D784" t="str">
            <v>단위</v>
          </cell>
          <cell r="E784" t="str">
            <v>노   무   비</v>
          </cell>
          <cell r="G784" t="str">
            <v>재   료   비</v>
          </cell>
          <cell r="I784" t="str">
            <v>경      비</v>
          </cell>
          <cell r="K784" t="str">
            <v>비 고</v>
          </cell>
        </row>
        <row r="785">
          <cell r="E785" t="str">
            <v>단    가</v>
          </cell>
          <cell r="F785" t="str">
            <v>금    액</v>
          </cell>
          <cell r="G785" t="str">
            <v>단    가</v>
          </cell>
          <cell r="H785" t="str">
            <v>금    액</v>
          </cell>
          <cell r="I785" t="str">
            <v>단    가</v>
          </cell>
          <cell r="J785" t="str">
            <v>금    액</v>
          </cell>
        </row>
        <row r="786">
          <cell r="A786" t="str">
            <v>접지선(옥내)</v>
          </cell>
          <cell r="B786" t="str">
            <v>F-GV(10SQ)</v>
          </cell>
          <cell r="C786">
            <v>1.1000000000000001</v>
          </cell>
          <cell r="D786" t="str">
            <v>M</v>
          </cell>
          <cell r="G786">
            <v>1102</v>
          </cell>
          <cell r="H786">
            <v>1212</v>
          </cell>
          <cell r="K786" t="str">
            <v>전기3-38적용</v>
          </cell>
          <cell r="L786" t="str">
            <v>접지선(옥내), F-GV(10SQ), 공량1</v>
          </cell>
        </row>
        <row r="787">
          <cell r="B787" t="str">
            <v>내선전공</v>
          </cell>
          <cell r="C787">
            <v>9.0000000000000011E-3</v>
          </cell>
          <cell r="D787" t="str">
            <v>인</v>
          </cell>
          <cell r="E787">
            <v>135106</v>
          </cell>
          <cell r="F787">
            <v>1215</v>
          </cell>
          <cell r="G787" t="str">
            <v>-</v>
          </cell>
          <cell r="H787" t="str">
            <v/>
          </cell>
          <cell r="I787">
            <v>0</v>
          </cell>
          <cell r="J787">
            <v>0</v>
          </cell>
          <cell r="K787" t="str">
            <v>0.006*1.5</v>
          </cell>
          <cell r="L787" t="str">
            <v>접지선(옥내), F-GV(10SQ), 공량1</v>
          </cell>
        </row>
        <row r="788">
          <cell r="B788" t="str">
            <v/>
          </cell>
          <cell r="C788" t="str">
            <v/>
          </cell>
          <cell r="D788" t="str">
            <v/>
          </cell>
          <cell r="E788" t="str">
            <v/>
          </cell>
          <cell r="F788" t="str">
            <v/>
          </cell>
          <cell r="G788" t="str">
            <v/>
          </cell>
          <cell r="H788" t="str">
            <v/>
          </cell>
          <cell r="I788" t="str">
            <v/>
          </cell>
          <cell r="J788" t="str">
            <v/>
          </cell>
          <cell r="K788" t="str">
            <v/>
          </cell>
          <cell r="L788" t="str">
            <v>접지선(옥내), F-GV(10SQ), 공량2</v>
          </cell>
        </row>
        <row r="789">
          <cell r="B789" t="str">
            <v/>
          </cell>
          <cell r="C789" t="str">
            <v/>
          </cell>
          <cell r="D789" t="str">
            <v/>
          </cell>
          <cell r="E789" t="str">
            <v/>
          </cell>
          <cell r="F789" t="str">
            <v/>
          </cell>
          <cell r="G789" t="str">
            <v/>
          </cell>
          <cell r="H789" t="str">
            <v/>
          </cell>
          <cell r="I789" t="str">
            <v/>
          </cell>
          <cell r="J789" t="str">
            <v/>
          </cell>
          <cell r="K789" t="str">
            <v/>
          </cell>
          <cell r="L789" t="str">
            <v>접지선(옥내), F-GV(10SQ), 공량3</v>
          </cell>
        </row>
        <row r="790">
          <cell r="B790" t="str">
            <v/>
          </cell>
          <cell r="C790" t="str">
            <v/>
          </cell>
          <cell r="D790" t="str">
            <v/>
          </cell>
          <cell r="E790" t="str">
            <v/>
          </cell>
          <cell r="F790" t="str">
            <v/>
          </cell>
          <cell r="G790" t="str">
            <v/>
          </cell>
          <cell r="H790" t="str">
            <v/>
          </cell>
          <cell r="I790" t="str">
            <v/>
          </cell>
          <cell r="J790" t="str">
            <v/>
          </cell>
          <cell r="K790" t="str">
            <v/>
          </cell>
          <cell r="L790" t="str">
            <v>접지선(옥내), F-GV(10SQ), 공량4</v>
          </cell>
        </row>
        <row r="791">
          <cell r="A791" t="str">
            <v>-</v>
          </cell>
          <cell r="C791" t="str">
            <v>-</v>
          </cell>
          <cell r="D791" t="str">
            <v>-</v>
          </cell>
          <cell r="H791" t="str">
            <v/>
          </cell>
          <cell r="L791" t="str">
            <v>접지선(옥내), F-GV(10SQ), 공량1</v>
          </cell>
        </row>
        <row r="792">
          <cell r="A792" t="str">
            <v>잡재료비(배관,배선자재비의2%)</v>
          </cell>
          <cell r="C792">
            <v>0.02</v>
          </cell>
          <cell r="D792" t="str">
            <v>식</v>
          </cell>
          <cell r="H792">
            <v>24</v>
          </cell>
          <cell r="L792" t="str">
            <v>접지선(옥내), F-GV(10SQ), 공량1</v>
          </cell>
        </row>
        <row r="793">
          <cell r="A793" t="str">
            <v>공구손료(노무비의3%)</v>
          </cell>
          <cell r="C793">
            <v>0.03</v>
          </cell>
          <cell r="D793" t="str">
            <v>식</v>
          </cell>
          <cell r="H793">
            <v>36</v>
          </cell>
          <cell r="L793" t="str">
            <v>접지선(옥내), F-GV(10SQ), 공량1</v>
          </cell>
        </row>
        <row r="795">
          <cell r="B795" t="str">
            <v>18호표</v>
          </cell>
          <cell r="F795" t="str">
            <v>노 무 비</v>
          </cell>
          <cell r="H795" t="str">
            <v>재 료 비</v>
          </cell>
          <cell r="J795" t="str">
            <v>경   비</v>
          </cell>
          <cell r="K795" t="str">
            <v>합   계</v>
          </cell>
          <cell r="L795" t="str">
            <v>18호표</v>
          </cell>
        </row>
        <row r="796">
          <cell r="A796">
            <v>62</v>
          </cell>
          <cell r="B796" t="str">
            <v>접지선(옥내)</v>
          </cell>
          <cell r="C796" t="str">
            <v>F-GV(16SQ)</v>
          </cell>
          <cell r="D796" t="str">
            <v>M</v>
          </cell>
          <cell r="F796">
            <v>1418</v>
          </cell>
          <cell r="H796">
            <v>1729</v>
          </cell>
          <cell r="J796">
            <v>0</v>
          </cell>
          <cell r="K796">
            <v>3147</v>
          </cell>
          <cell r="L796" t="str">
            <v>접지선(옥내), F-GV(16SQ)</v>
          </cell>
        </row>
        <row r="797">
          <cell r="A797" t="str">
            <v>명      칭</v>
          </cell>
          <cell r="B797" t="str">
            <v>규    격</v>
          </cell>
          <cell r="C797" t="str">
            <v>수량</v>
          </cell>
          <cell r="D797" t="str">
            <v>단위</v>
          </cell>
          <cell r="E797" t="str">
            <v>노   무   비</v>
          </cell>
          <cell r="G797" t="str">
            <v>재   료   비</v>
          </cell>
          <cell r="I797" t="str">
            <v>경      비</v>
          </cell>
          <cell r="K797" t="str">
            <v>비 고</v>
          </cell>
        </row>
        <row r="798">
          <cell r="E798" t="str">
            <v>단    가</v>
          </cell>
          <cell r="F798" t="str">
            <v>금    액</v>
          </cell>
          <cell r="G798" t="str">
            <v>단    가</v>
          </cell>
          <cell r="H798" t="str">
            <v>금    액</v>
          </cell>
          <cell r="I798" t="str">
            <v>단    가</v>
          </cell>
          <cell r="J798" t="str">
            <v>금    액</v>
          </cell>
        </row>
        <row r="799">
          <cell r="A799" t="str">
            <v>접지선(옥내)</v>
          </cell>
          <cell r="B799" t="str">
            <v>F-GV(16SQ)</v>
          </cell>
          <cell r="C799">
            <v>1.1000000000000001</v>
          </cell>
          <cell r="D799" t="str">
            <v>M</v>
          </cell>
          <cell r="G799">
            <v>1504</v>
          </cell>
          <cell r="H799">
            <v>1654</v>
          </cell>
          <cell r="K799" t="str">
            <v>전기3-38적용</v>
          </cell>
          <cell r="L799" t="str">
            <v>접지선(옥내), F-GV(16SQ), 공량1</v>
          </cell>
        </row>
        <row r="800">
          <cell r="B800" t="str">
            <v>내선전공</v>
          </cell>
          <cell r="C800">
            <v>1.0500000000000001E-2</v>
          </cell>
          <cell r="D800" t="str">
            <v>인</v>
          </cell>
          <cell r="E800">
            <v>135106</v>
          </cell>
          <cell r="F800">
            <v>1418</v>
          </cell>
          <cell r="G800" t="str">
            <v>-</v>
          </cell>
          <cell r="H800" t="str">
            <v/>
          </cell>
          <cell r="I800">
            <v>0</v>
          </cell>
          <cell r="J800">
            <v>0</v>
          </cell>
          <cell r="K800" t="str">
            <v>0.007*1.5</v>
          </cell>
          <cell r="L800" t="str">
            <v>접지선(옥내), F-GV(16SQ), 공량1</v>
          </cell>
        </row>
        <row r="801">
          <cell r="B801" t="str">
            <v/>
          </cell>
          <cell r="C801" t="str">
            <v/>
          </cell>
          <cell r="D801" t="str">
            <v/>
          </cell>
          <cell r="E801" t="str">
            <v/>
          </cell>
          <cell r="F801" t="str">
            <v/>
          </cell>
          <cell r="G801" t="str">
            <v/>
          </cell>
          <cell r="H801" t="str">
            <v/>
          </cell>
          <cell r="I801" t="str">
            <v/>
          </cell>
          <cell r="J801" t="str">
            <v/>
          </cell>
          <cell r="K801" t="str">
            <v/>
          </cell>
          <cell r="L801" t="str">
            <v>접지선(옥내), F-GV(16SQ), 공량2</v>
          </cell>
        </row>
        <row r="802">
          <cell r="B802" t="str">
            <v/>
          </cell>
          <cell r="C802" t="str">
            <v/>
          </cell>
          <cell r="D802" t="str">
            <v/>
          </cell>
          <cell r="E802" t="str">
            <v/>
          </cell>
          <cell r="F802" t="str">
            <v/>
          </cell>
          <cell r="G802" t="str">
            <v/>
          </cell>
          <cell r="H802" t="str">
            <v/>
          </cell>
          <cell r="I802" t="str">
            <v/>
          </cell>
          <cell r="J802" t="str">
            <v/>
          </cell>
          <cell r="K802" t="str">
            <v/>
          </cell>
          <cell r="L802" t="str">
            <v>접지선(옥내), F-GV(16SQ), 공량3</v>
          </cell>
        </row>
        <row r="803">
          <cell r="B803" t="str">
            <v/>
          </cell>
          <cell r="C803" t="str">
            <v/>
          </cell>
          <cell r="D803" t="str">
            <v/>
          </cell>
          <cell r="E803" t="str">
            <v/>
          </cell>
          <cell r="F803" t="str">
            <v/>
          </cell>
          <cell r="G803" t="str">
            <v/>
          </cell>
          <cell r="H803" t="str">
            <v/>
          </cell>
          <cell r="I803" t="str">
            <v/>
          </cell>
          <cell r="J803" t="str">
            <v/>
          </cell>
          <cell r="K803" t="str">
            <v/>
          </cell>
          <cell r="L803" t="str">
            <v>접지선(옥내), F-GV(16SQ), 공량4</v>
          </cell>
        </row>
        <row r="804">
          <cell r="A804" t="str">
            <v>-</v>
          </cell>
          <cell r="C804" t="str">
            <v>-</v>
          </cell>
          <cell r="D804" t="str">
            <v>-</v>
          </cell>
          <cell r="H804" t="str">
            <v/>
          </cell>
          <cell r="L804" t="str">
            <v>접지선(옥내), F-GV(16SQ), 공량1</v>
          </cell>
        </row>
        <row r="805">
          <cell r="A805" t="str">
            <v>잡재료비(배관,배선자재비의2%)</v>
          </cell>
          <cell r="C805">
            <v>0.02</v>
          </cell>
          <cell r="D805" t="str">
            <v>식</v>
          </cell>
          <cell r="H805">
            <v>33</v>
          </cell>
          <cell r="L805" t="str">
            <v>접지선(옥내), F-GV(16SQ), 공량1</v>
          </cell>
        </row>
        <row r="806">
          <cell r="A806" t="str">
            <v>공구손료(노무비의3%)</v>
          </cell>
          <cell r="C806">
            <v>0.03</v>
          </cell>
          <cell r="D806" t="str">
            <v>식</v>
          </cell>
          <cell r="H806">
            <v>42</v>
          </cell>
          <cell r="L806" t="str">
            <v>접지선(옥내), F-GV(16SQ), 공량1</v>
          </cell>
        </row>
        <row r="808">
          <cell r="B808" t="str">
            <v>19호표</v>
          </cell>
          <cell r="F808" t="str">
            <v>노 무 비</v>
          </cell>
          <cell r="H808" t="str">
            <v>재 료 비</v>
          </cell>
          <cell r="J808" t="str">
            <v>경   비</v>
          </cell>
          <cell r="K808" t="str">
            <v>합   계</v>
          </cell>
          <cell r="L808" t="str">
            <v>19호표</v>
          </cell>
        </row>
        <row r="809">
          <cell r="A809">
            <v>63</v>
          </cell>
          <cell r="B809" t="str">
            <v>접지선(옥내)</v>
          </cell>
          <cell r="C809" t="str">
            <v>F-GV(2.5SQ)</v>
          </cell>
          <cell r="D809" t="str">
            <v>M</v>
          </cell>
          <cell r="F809">
            <v>1215</v>
          </cell>
          <cell r="H809">
            <v>439</v>
          </cell>
          <cell r="J809">
            <v>0</v>
          </cell>
          <cell r="K809">
            <v>1654</v>
          </cell>
          <cell r="L809" t="str">
            <v>접지선(옥내), F-GV(2.5SQ)</v>
          </cell>
        </row>
        <row r="810">
          <cell r="A810" t="str">
            <v>명      칭</v>
          </cell>
          <cell r="B810" t="str">
            <v>규    격</v>
          </cell>
          <cell r="C810" t="str">
            <v>수량</v>
          </cell>
          <cell r="D810" t="str">
            <v>단위</v>
          </cell>
          <cell r="E810" t="str">
            <v>노   무   비</v>
          </cell>
          <cell r="G810" t="str">
            <v>재   료   비</v>
          </cell>
          <cell r="I810" t="str">
            <v>경      비</v>
          </cell>
          <cell r="K810" t="str">
            <v>비 고</v>
          </cell>
        </row>
        <row r="811">
          <cell r="E811" t="str">
            <v>단    가</v>
          </cell>
          <cell r="F811" t="str">
            <v>금    액</v>
          </cell>
          <cell r="G811" t="str">
            <v>단    가</v>
          </cell>
          <cell r="H811" t="str">
            <v>금    액</v>
          </cell>
          <cell r="I811" t="str">
            <v>단    가</v>
          </cell>
          <cell r="J811" t="str">
            <v>금    액</v>
          </cell>
        </row>
        <row r="812">
          <cell r="A812" t="str">
            <v>접지선(옥내)</v>
          </cell>
          <cell r="B812" t="str">
            <v>F-GV(2.5SQ)</v>
          </cell>
          <cell r="C812">
            <v>1.1000000000000001</v>
          </cell>
          <cell r="D812" t="str">
            <v>M</v>
          </cell>
          <cell r="G812">
            <v>360</v>
          </cell>
          <cell r="H812">
            <v>396</v>
          </cell>
          <cell r="K812" t="str">
            <v>전기3-38적용</v>
          </cell>
          <cell r="L812" t="str">
            <v>접지선(옥내), F-GV(2.5SQ), 공량1</v>
          </cell>
        </row>
        <row r="813">
          <cell r="B813" t="str">
            <v>내선전공</v>
          </cell>
          <cell r="C813">
            <v>9.0000000000000011E-3</v>
          </cell>
          <cell r="D813" t="str">
            <v>인</v>
          </cell>
          <cell r="E813">
            <v>135106</v>
          </cell>
          <cell r="F813">
            <v>1215</v>
          </cell>
          <cell r="G813" t="str">
            <v>-</v>
          </cell>
          <cell r="H813" t="str">
            <v/>
          </cell>
          <cell r="I813">
            <v>0</v>
          </cell>
          <cell r="J813">
            <v>0</v>
          </cell>
          <cell r="K813" t="str">
            <v>0.006*1.5</v>
          </cell>
          <cell r="L813" t="str">
            <v>접지선(옥내), F-GV(2.5SQ), 공량1</v>
          </cell>
        </row>
        <row r="814">
          <cell r="B814" t="str">
            <v/>
          </cell>
          <cell r="C814" t="str">
            <v/>
          </cell>
          <cell r="D814" t="str">
            <v/>
          </cell>
          <cell r="E814" t="str">
            <v/>
          </cell>
          <cell r="F814" t="str">
            <v/>
          </cell>
          <cell r="G814" t="str">
            <v/>
          </cell>
          <cell r="H814" t="str">
            <v/>
          </cell>
          <cell r="I814" t="str">
            <v/>
          </cell>
          <cell r="J814" t="str">
            <v/>
          </cell>
          <cell r="K814" t="str">
            <v/>
          </cell>
          <cell r="L814" t="str">
            <v>접지선(옥내), F-GV(2.5SQ), 공량2</v>
          </cell>
        </row>
        <row r="815">
          <cell r="B815" t="str">
            <v/>
          </cell>
          <cell r="C815" t="str">
            <v/>
          </cell>
          <cell r="D815" t="str">
            <v/>
          </cell>
          <cell r="E815" t="str">
            <v/>
          </cell>
          <cell r="F815" t="str">
            <v/>
          </cell>
          <cell r="G815" t="str">
            <v/>
          </cell>
          <cell r="H815" t="str">
            <v/>
          </cell>
          <cell r="I815" t="str">
            <v/>
          </cell>
          <cell r="J815" t="str">
            <v/>
          </cell>
          <cell r="K815" t="str">
            <v/>
          </cell>
          <cell r="L815" t="str">
            <v>접지선(옥내), F-GV(2.5SQ), 공량3</v>
          </cell>
        </row>
        <row r="816">
          <cell r="B816" t="str">
            <v/>
          </cell>
          <cell r="C816" t="str">
            <v/>
          </cell>
          <cell r="D816" t="str">
            <v/>
          </cell>
          <cell r="E816" t="str">
            <v/>
          </cell>
          <cell r="F816" t="str">
            <v/>
          </cell>
          <cell r="G816" t="str">
            <v/>
          </cell>
          <cell r="H816" t="str">
            <v/>
          </cell>
          <cell r="I816" t="str">
            <v/>
          </cell>
          <cell r="J816" t="str">
            <v/>
          </cell>
          <cell r="K816" t="str">
            <v/>
          </cell>
          <cell r="L816" t="str">
            <v>접지선(옥내), F-GV(2.5SQ), 공량4</v>
          </cell>
        </row>
        <row r="817">
          <cell r="A817" t="str">
            <v>-</v>
          </cell>
          <cell r="C817" t="str">
            <v>-</v>
          </cell>
          <cell r="D817" t="str">
            <v>-</v>
          </cell>
          <cell r="H817" t="str">
            <v/>
          </cell>
          <cell r="L817" t="str">
            <v>접지선(옥내), F-GV(2.5SQ), 공량1</v>
          </cell>
        </row>
        <row r="818">
          <cell r="A818" t="str">
            <v>잡재료비(배관,배선자재비의2%)</v>
          </cell>
          <cell r="C818">
            <v>0.02</v>
          </cell>
          <cell r="D818" t="str">
            <v>식</v>
          </cell>
          <cell r="H818">
            <v>7</v>
          </cell>
          <cell r="L818" t="str">
            <v>접지선(옥내), F-GV(2.5SQ), 공량1</v>
          </cell>
        </row>
        <row r="819">
          <cell r="A819" t="str">
            <v>공구손료(노무비의3%)</v>
          </cell>
          <cell r="C819">
            <v>0.03</v>
          </cell>
          <cell r="D819" t="str">
            <v>식</v>
          </cell>
          <cell r="H819">
            <v>36</v>
          </cell>
          <cell r="L819" t="str">
            <v>접지선(옥내), F-GV(2.5SQ), 공량1</v>
          </cell>
        </row>
        <row r="821">
          <cell r="B821" t="str">
            <v>20호표</v>
          </cell>
          <cell r="F821" t="str">
            <v>노 무 비</v>
          </cell>
          <cell r="H821" t="str">
            <v>재 료 비</v>
          </cell>
          <cell r="J821" t="str">
            <v>경   비</v>
          </cell>
          <cell r="K821" t="str">
            <v>합   계</v>
          </cell>
          <cell r="L821" t="str">
            <v>20호표</v>
          </cell>
        </row>
        <row r="822">
          <cell r="A822">
            <v>64</v>
          </cell>
          <cell r="B822" t="str">
            <v>접지선(옥내)</v>
          </cell>
          <cell r="C822" t="str">
            <v>F-GV(4SQ)</v>
          </cell>
          <cell r="D822" t="str">
            <v>M</v>
          </cell>
          <cell r="F822">
            <v>1215</v>
          </cell>
          <cell r="H822">
            <v>630</v>
          </cell>
          <cell r="J822">
            <v>0</v>
          </cell>
          <cell r="K822">
            <v>1845</v>
          </cell>
          <cell r="L822" t="str">
            <v>접지선(옥내), F-GV(4SQ)</v>
          </cell>
        </row>
        <row r="823">
          <cell r="A823" t="str">
            <v>명      칭</v>
          </cell>
          <cell r="B823" t="str">
            <v>규    격</v>
          </cell>
          <cell r="C823" t="str">
            <v>수량</v>
          </cell>
          <cell r="D823" t="str">
            <v>단위</v>
          </cell>
          <cell r="E823" t="str">
            <v>노   무   비</v>
          </cell>
          <cell r="G823" t="str">
            <v>재   료   비</v>
          </cell>
          <cell r="I823" t="str">
            <v>경      비</v>
          </cell>
          <cell r="K823" t="str">
            <v>비 고</v>
          </cell>
        </row>
        <row r="824">
          <cell r="E824" t="str">
            <v>단    가</v>
          </cell>
          <cell r="F824" t="str">
            <v>금    액</v>
          </cell>
          <cell r="G824" t="str">
            <v>단    가</v>
          </cell>
          <cell r="H824" t="str">
            <v>금    액</v>
          </cell>
          <cell r="I824" t="str">
            <v>단    가</v>
          </cell>
          <cell r="J824" t="str">
            <v>금    액</v>
          </cell>
        </row>
        <row r="825">
          <cell r="A825" t="str">
            <v>접지선(옥내)</v>
          </cell>
          <cell r="B825" t="str">
            <v>F-GV(4SQ)</v>
          </cell>
          <cell r="C825">
            <v>1.1000000000000001</v>
          </cell>
          <cell r="D825" t="str">
            <v>M</v>
          </cell>
          <cell r="G825">
            <v>530</v>
          </cell>
          <cell r="H825">
            <v>583</v>
          </cell>
          <cell r="K825" t="str">
            <v>전기3-38적용</v>
          </cell>
          <cell r="L825" t="str">
            <v>접지선(옥내), F-GV(4SQ), 공량1</v>
          </cell>
        </row>
        <row r="826">
          <cell r="B826" t="str">
            <v>내선전공</v>
          </cell>
          <cell r="C826">
            <v>9.0000000000000011E-3</v>
          </cell>
          <cell r="D826" t="str">
            <v>인</v>
          </cell>
          <cell r="E826">
            <v>135106</v>
          </cell>
          <cell r="F826">
            <v>1215</v>
          </cell>
          <cell r="G826" t="str">
            <v>-</v>
          </cell>
          <cell r="H826" t="str">
            <v/>
          </cell>
          <cell r="I826">
            <v>0</v>
          </cell>
          <cell r="J826">
            <v>0</v>
          </cell>
          <cell r="K826" t="str">
            <v>0.006*1.5</v>
          </cell>
          <cell r="L826" t="str">
            <v>접지선(옥내), F-GV(4SQ), 공량1</v>
          </cell>
        </row>
        <row r="827">
          <cell r="B827" t="str">
            <v/>
          </cell>
          <cell r="C827" t="str">
            <v/>
          </cell>
          <cell r="D827" t="str">
            <v/>
          </cell>
          <cell r="E827" t="str">
            <v/>
          </cell>
          <cell r="F827" t="str">
            <v/>
          </cell>
          <cell r="G827" t="str">
            <v/>
          </cell>
          <cell r="H827" t="str">
            <v/>
          </cell>
          <cell r="I827" t="str">
            <v/>
          </cell>
          <cell r="J827" t="str">
            <v/>
          </cell>
          <cell r="K827" t="str">
            <v/>
          </cell>
          <cell r="L827" t="str">
            <v>접지선(옥내), F-GV(4SQ), 공량2</v>
          </cell>
        </row>
        <row r="828">
          <cell r="B828" t="str">
            <v/>
          </cell>
          <cell r="C828" t="str">
            <v/>
          </cell>
          <cell r="D828" t="str">
            <v/>
          </cell>
          <cell r="E828" t="str">
            <v/>
          </cell>
          <cell r="F828" t="str">
            <v/>
          </cell>
          <cell r="G828" t="str">
            <v/>
          </cell>
          <cell r="H828" t="str">
            <v/>
          </cell>
          <cell r="I828" t="str">
            <v/>
          </cell>
          <cell r="J828" t="str">
            <v/>
          </cell>
          <cell r="K828" t="str">
            <v/>
          </cell>
          <cell r="L828" t="str">
            <v>접지선(옥내), F-GV(4SQ), 공량3</v>
          </cell>
        </row>
        <row r="829">
          <cell r="B829" t="str">
            <v/>
          </cell>
          <cell r="C829" t="str">
            <v/>
          </cell>
          <cell r="D829" t="str">
            <v/>
          </cell>
          <cell r="E829" t="str">
            <v/>
          </cell>
          <cell r="F829" t="str">
            <v/>
          </cell>
          <cell r="G829" t="str">
            <v/>
          </cell>
          <cell r="H829" t="str">
            <v/>
          </cell>
          <cell r="I829" t="str">
            <v/>
          </cell>
          <cell r="J829" t="str">
            <v/>
          </cell>
          <cell r="K829" t="str">
            <v/>
          </cell>
          <cell r="L829" t="str">
            <v>접지선(옥내), F-GV(4SQ), 공량4</v>
          </cell>
        </row>
        <row r="830">
          <cell r="A830" t="str">
            <v>-</v>
          </cell>
          <cell r="C830" t="str">
            <v>-</v>
          </cell>
          <cell r="D830" t="str">
            <v>-</v>
          </cell>
          <cell r="H830" t="str">
            <v/>
          </cell>
          <cell r="L830" t="str">
            <v>접지선(옥내), F-GV(4SQ), 공량1</v>
          </cell>
        </row>
        <row r="831">
          <cell r="A831" t="str">
            <v>잡재료비(배관,배선자재비의2%)</v>
          </cell>
          <cell r="C831">
            <v>0.02</v>
          </cell>
          <cell r="D831" t="str">
            <v>식</v>
          </cell>
          <cell r="H831">
            <v>11</v>
          </cell>
          <cell r="L831" t="str">
            <v>접지선(옥내), F-GV(4SQ), 공량1</v>
          </cell>
        </row>
        <row r="832">
          <cell r="A832" t="str">
            <v>공구손료(노무비의3%)</v>
          </cell>
          <cell r="C832">
            <v>0.03</v>
          </cell>
          <cell r="D832" t="str">
            <v>식</v>
          </cell>
          <cell r="H832">
            <v>36</v>
          </cell>
          <cell r="L832" t="str">
            <v>접지선(옥내), F-GV(4SQ), 공량1</v>
          </cell>
        </row>
        <row r="834">
          <cell r="B834" t="str">
            <v>21호표</v>
          </cell>
          <cell r="F834" t="str">
            <v>노 무 비</v>
          </cell>
          <cell r="H834" t="str">
            <v>재 료 비</v>
          </cell>
          <cell r="J834" t="str">
            <v>경   비</v>
          </cell>
          <cell r="K834" t="str">
            <v>합   계</v>
          </cell>
          <cell r="L834" t="str">
            <v>21호표</v>
          </cell>
        </row>
        <row r="835">
          <cell r="A835">
            <v>65</v>
          </cell>
          <cell r="B835" t="str">
            <v>접지선(옥내)</v>
          </cell>
          <cell r="C835" t="str">
            <v>F-GV(50SQ)</v>
          </cell>
          <cell r="D835" t="str">
            <v>M</v>
          </cell>
          <cell r="F835">
            <v>1621</v>
          </cell>
          <cell r="H835">
            <v>5019</v>
          </cell>
          <cell r="J835">
            <v>0</v>
          </cell>
          <cell r="K835">
            <v>6640</v>
          </cell>
          <cell r="L835" t="str">
            <v>접지선(옥내), F-GV(50SQ)</v>
          </cell>
        </row>
        <row r="836">
          <cell r="A836" t="str">
            <v>명      칭</v>
          </cell>
          <cell r="B836" t="str">
            <v>규    격</v>
          </cell>
          <cell r="C836" t="str">
            <v>수량</v>
          </cell>
          <cell r="D836" t="str">
            <v>단위</v>
          </cell>
          <cell r="E836" t="str">
            <v>노   무   비</v>
          </cell>
          <cell r="G836" t="str">
            <v>재   료   비</v>
          </cell>
          <cell r="I836" t="str">
            <v>경      비</v>
          </cell>
          <cell r="K836" t="str">
            <v>비 고</v>
          </cell>
        </row>
        <row r="837">
          <cell r="E837" t="str">
            <v>단    가</v>
          </cell>
          <cell r="F837" t="str">
            <v>금    액</v>
          </cell>
          <cell r="G837" t="str">
            <v>단    가</v>
          </cell>
          <cell r="H837" t="str">
            <v>금    액</v>
          </cell>
          <cell r="I837" t="str">
            <v>단    가</v>
          </cell>
          <cell r="J837" t="str">
            <v>금    액</v>
          </cell>
        </row>
        <row r="838">
          <cell r="A838" t="str">
            <v>접지선(옥내)</v>
          </cell>
          <cell r="B838" t="str">
            <v>F-GV(50SQ)</v>
          </cell>
          <cell r="C838">
            <v>1.1000000000000001</v>
          </cell>
          <cell r="D838" t="str">
            <v>M</v>
          </cell>
          <cell r="G838">
            <v>4431</v>
          </cell>
          <cell r="H838">
            <v>4874</v>
          </cell>
          <cell r="K838" t="str">
            <v>전기3-38적용</v>
          </cell>
          <cell r="L838" t="str">
            <v>접지선(옥내), F-GV(50SQ), 공량1</v>
          </cell>
        </row>
        <row r="839">
          <cell r="B839" t="str">
            <v>내선전공</v>
          </cell>
          <cell r="C839">
            <v>1.2E-2</v>
          </cell>
          <cell r="D839" t="str">
            <v>인</v>
          </cell>
          <cell r="E839">
            <v>135106</v>
          </cell>
          <cell r="F839">
            <v>1621</v>
          </cell>
          <cell r="G839" t="str">
            <v>-</v>
          </cell>
          <cell r="H839" t="str">
            <v/>
          </cell>
          <cell r="I839">
            <v>0</v>
          </cell>
          <cell r="J839">
            <v>0</v>
          </cell>
          <cell r="K839" t="str">
            <v>0.008*1.5</v>
          </cell>
          <cell r="L839" t="str">
            <v>접지선(옥내), F-GV(50SQ), 공량1</v>
          </cell>
        </row>
        <row r="840">
          <cell r="B840" t="str">
            <v/>
          </cell>
          <cell r="C840" t="str">
            <v/>
          </cell>
          <cell r="D840" t="str">
            <v/>
          </cell>
          <cell r="E840" t="str">
            <v/>
          </cell>
          <cell r="F840" t="str">
            <v/>
          </cell>
          <cell r="G840" t="str">
            <v/>
          </cell>
          <cell r="H840" t="str">
            <v/>
          </cell>
          <cell r="I840" t="str">
            <v/>
          </cell>
          <cell r="J840" t="str">
            <v/>
          </cell>
          <cell r="K840" t="str">
            <v/>
          </cell>
          <cell r="L840" t="str">
            <v>접지선(옥내), F-GV(50SQ), 공량2</v>
          </cell>
        </row>
        <row r="841">
          <cell r="B841" t="str">
            <v/>
          </cell>
          <cell r="C841" t="str">
            <v/>
          </cell>
          <cell r="D841" t="str">
            <v/>
          </cell>
          <cell r="E841" t="str">
            <v/>
          </cell>
          <cell r="F841" t="str">
            <v/>
          </cell>
          <cell r="G841" t="str">
            <v/>
          </cell>
          <cell r="H841" t="str">
            <v/>
          </cell>
          <cell r="I841" t="str">
            <v/>
          </cell>
          <cell r="J841" t="str">
            <v/>
          </cell>
          <cell r="K841" t="str">
            <v/>
          </cell>
          <cell r="L841" t="str">
            <v>접지선(옥내), F-GV(50SQ), 공량3</v>
          </cell>
        </row>
        <row r="842">
          <cell r="B842" t="str">
            <v/>
          </cell>
          <cell r="C842" t="str">
            <v/>
          </cell>
          <cell r="D842" t="str">
            <v/>
          </cell>
          <cell r="E842" t="str">
            <v/>
          </cell>
          <cell r="F842" t="str">
            <v/>
          </cell>
          <cell r="G842" t="str">
            <v/>
          </cell>
          <cell r="H842" t="str">
            <v/>
          </cell>
          <cell r="I842" t="str">
            <v/>
          </cell>
          <cell r="J842" t="str">
            <v/>
          </cell>
          <cell r="K842" t="str">
            <v/>
          </cell>
          <cell r="L842" t="str">
            <v>접지선(옥내), F-GV(50SQ), 공량4</v>
          </cell>
        </row>
        <row r="843">
          <cell r="A843" t="str">
            <v>-</v>
          </cell>
          <cell r="C843" t="str">
            <v>-</v>
          </cell>
          <cell r="D843" t="str">
            <v>-</v>
          </cell>
          <cell r="H843" t="str">
            <v/>
          </cell>
          <cell r="L843" t="str">
            <v>접지선(옥내), F-GV(50SQ), 공량1</v>
          </cell>
        </row>
        <row r="844">
          <cell r="A844" t="str">
            <v>잡재료비(배관,배선자재비의2%)</v>
          </cell>
          <cell r="C844">
            <v>0.02</v>
          </cell>
          <cell r="D844" t="str">
            <v>식</v>
          </cell>
          <cell r="H844">
            <v>97</v>
          </cell>
          <cell r="L844" t="str">
            <v>접지선(옥내), F-GV(50SQ), 공량1</v>
          </cell>
        </row>
        <row r="845">
          <cell r="A845" t="str">
            <v>공구손료(노무비의3%)</v>
          </cell>
          <cell r="C845">
            <v>0.03</v>
          </cell>
          <cell r="D845" t="str">
            <v>식</v>
          </cell>
          <cell r="H845">
            <v>48</v>
          </cell>
          <cell r="L845" t="str">
            <v>접지선(옥내), F-GV(50SQ), 공량1</v>
          </cell>
        </row>
        <row r="847">
          <cell r="B847" t="str">
            <v>22호표</v>
          </cell>
          <cell r="F847" t="str">
            <v>노 무 비</v>
          </cell>
          <cell r="H847" t="str">
            <v>재 료 비</v>
          </cell>
          <cell r="J847" t="str">
            <v>경   비</v>
          </cell>
          <cell r="K847" t="str">
            <v>합   계</v>
          </cell>
          <cell r="L847" t="str">
            <v>22호표</v>
          </cell>
        </row>
        <row r="848">
          <cell r="A848">
            <v>66</v>
          </cell>
          <cell r="B848" t="str">
            <v>접지선(옥내)</v>
          </cell>
          <cell r="C848" t="str">
            <v>F-GV(6SQ)</v>
          </cell>
          <cell r="D848" t="str">
            <v>M</v>
          </cell>
          <cell r="F848">
            <v>1215</v>
          </cell>
          <cell r="H848">
            <v>724</v>
          </cell>
          <cell r="J848">
            <v>0</v>
          </cell>
          <cell r="K848">
            <v>1939</v>
          </cell>
          <cell r="L848" t="str">
            <v>접지선(옥내), F-GV(6SQ)</v>
          </cell>
        </row>
        <row r="849">
          <cell r="A849" t="str">
            <v>명      칭</v>
          </cell>
          <cell r="B849" t="str">
            <v>규    격</v>
          </cell>
          <cell r="C849" t="str">
            <v>수량</v>
          </cell>
          <cell r="D849" t="str">
            <v>단위</v>
          </cell>
          <cell r="E849" t="str">
            <v>노   무   비</v>
          </cell>
          <cell r="G849" t="str">
            <v>재   료   비</v>
          </cell>
          <cell r="I849" t="str">
            <v>경      비</v>
          </cell>
          <cell r="K849" t="str">
            <v>비 고</v>
          </cell>
        </row>
        <row r="850">
          <cell r="E850" t="str">
            <v>단    가</v>
          </cell>
          <cell r="F850" t="str">
            <v>금    액</v>
          </cell>
          <cell r="G850" t="str">
            <v>단    가</v>
          </cell>
          <cell r="H850" t="str">
            <v>금    액</v>
          </cell>
          <cell r="I850" t="str">
            <v>단    가</v>
          </cell>
          <cell r="J850" t="str">
            <v>금    액</v>
          </cell>
        </row>
        <row r="851">
          <cell r="A851" t="str">
            <v>접지선(옥내)</v>
          </cell>
          <cell r="B851" t="str">
            <v>F-GV(6SQ)</v>
          </cell>
          <cell r="C851">
            <v>1.1000000000000001</v>
          </cell>
          <cell r="D851" t="str">
            <v>M</v>
          </cell>
          <cell r="G851">
            <v>614</v>
          </cell>
          <cell r="H851">
            <v>675</v>
          </cell>
          <cell r="K851" t="str">
            <v>전기3-38적용</v>
          </cell>
          <cell r="L851" t="str">
            <v>접지선(옥내), F-GV(6SQ), 공량1</v>
          </cell>
        </row>
        <row r="852">
          <cell r="B852" t="str">
            <v>내선전공</v>
          </cell>
          <cell r="C852">
            <v>9.0000000000000011E-3</v>
          </cell>
          <cell r="D852" t="str">
            <v>인</v>
          </cell>
          <cell r="E852">
            <v>135106</v>
          </cell>
          <cell r="F852">
            <v>1215</v>
          </cell>
          <cell r="G852" t="str">
            <v>-</v>
          </cell>
          <cell r="H852" t="str">
            <v/>
          </cell>
          <cell r="I852">
            <v>0</v>
          </cell>
          <cell r="J852">
            <v>0</v>
          </cell>
          <cell r="K852" t="str">
            <v>0.006*1.5</v>
          </cell>
          <cell r="L852" t="str">
            <v>접지선(옥내), F-GV(6SQ), 공량1</v>
          </cell>
        </row>
        <row r="853">
          <cell r="B853" t="str">
            <v/>
          </cell>
          <cell r="C853" t="str">
            <v/>
          </cell>
          <cell r="D853" t="str">
            <v/>
          </cell>
          <cell r="E853" t="str">
            <v/>
          </cell>
          <cell r="F853" t="str">
            <v/>
          </cell>
          <cell r="G853" t="str">
            <v/>
          </cell>
          <cell r="H853" t="str">
            <v/>
          </cell>
          <cell r="I853" t="str">
            <v/>
          </cell>
          <cell r="J853" t="str">
            <v/>
          </cell>
          <cell r="K853" t="str">
            <v/>
          </cell>
          <cell r="L853" t="str">
            <v>접지선(옥내), F-GV(6SQ), 공량2</v>
          </cell>
        </row>
        <row r="854">
          <cell r="B854" t="str">
            <v/>
          </cell>
          <cell r="C854" t="str">
            <v/>
          </cell>
          <cell r="D854" t="str">
            <v/>
          </cell>
          <cell r="E854" t="str">
            <v/>
          </cell>
          <cell r="F854" t="str">
            <v/>
          </cell>
          <cell r="G854" t="str">
            <v/>
          </cell>
          <cell r="H854" t="str">
            <v/>
          </cell>
          <cell r="I854" t="str">
            <v/>
          </cell>
          <cell r="J854" t="str">
            <v/>
          </cell>
          <cell r="K854" t="str">
            <v/>
          </cell>
          <cell r="L854" t="str">
            <v>접지선(옥내), F-GV(6SQ), 공량3</v>
          </cell>
        </row>
        <row r="855">
          <cell r="B855" t="str">
            <v/>
          </cell>
          <cell r="C855" t="str">
            <v/>
          </cell>
          <cell r="D855" t="str">
            <v/>
          </cell>
          <cell r="E855" t="str">
            <v/>
          </cell>
          <cell r="F855" t="str">
            <v/>
          </cell>
          <cell r="G855" t="str">
            <v/>
          </cell>
          <cell r="H855" t="str">
            <v/>
          </cell>
          <cell r="I855" t="str">
            <v/>
          </cell>
          <cell r="J855" t="str">
            <v/>
          </cell>
          <cell r="K855" t="str">
            <v/>
          </cell>
          <cell r="L855" t="str">
            <v>접지선(옥내), F-GV(6SQ), 공량4</v>
          </cell>
        </row>
        <row r="856">
          <cell r="A856" t="str">
            <v>-</v>
          </cell>
          <cell r="C856" t="str">
            <v>-</v>
          </cell>
          <cell r="D856" t="str">
            <v>-</v>
          </cell>
          <cell r="H856" t="str">
            <v/>
          </cell>
          <cell r="L856" t="str">
            <v>접지선(옥내), F-GV(6SQ), 공량1</v>
          </cell>
        </row>
        <row r="857">
          <cell r="A857" t="str">
            <v>잡재료비(배관,배선자재비의2%)</v>
          </cell>
          <cell r="C857">
            <v>0.02</v>
          </cell>
          <cell r="D857" t="str">
            <v>식</v>
          </cell>
          <cell r="H857">
            <v>13</v>
          </cell>
          <cell r="L857" t="str">
            <v>접지선(옥내), F-GV(6SQ), 공량1</v>
          </cell>
        </row>
        <row r="858">
          <cell r="A858" t="str">
            <v>공구손료(노무비의3%)</v>
          </cell>
          <cell r="C858">
            <v>0.03</v>
          </cell>
          <cell r="D858" t="str">
            <v>식</v>
          </cell>
          <cell r="H858">
            <v>36</v>
          </cell>
          <cell r="L858" t="str">
            <v>접지선(옥내), F-GV(6SQ), 공량1</v>
          </cell>
        </row>
        <row r="860">
          <cell r="B860" t="str">
            <v>23호표</v>
          </cell>
          <cell r="F860" t="str">
            <v>노 무 비</v>
          </cell>
          <cell r="H860" t="str">
            <v>재 료 비</v>
          </cell>
          <cell r="J860" t="str">
            <v>경   비</v>
          </cell>
          <cell r="K860" t="str">
            <v>합   계</v>
          </cell>
          <cell r="L860" t="str">
            <v>23호표</v>
          </cell>
        </row>
        <row r="861">
          <cell r="A861">
            <v>67</v>
          </cell>
          <cell r="B861" t="str">
            <v>접지선(옥내)</v>
          </cell>
          <cell r="C861" t="str">
            <v>F-GV(95SQ)</v>
          </cell>
          <cell r="D861" t="str">
            <v>M</v>
          </cell>
          <cell r="F861">
            <v>2229</v>
          </cell>
          <cell r="H861">
            <v>9488</v>
          </cell>
          <cell r="J861">
            <v>0</v>
          </cell>
          <cell r="K861">
            <v>11717</v>
          </cell>
          <cell r="L861" t="str">
            <v>접지선(옥내), F-GV(95SQ)</v>
          </cell>
        </row>
        <row r="862">
          <cell r="A862" t="str">
            <v>명      칭</v>
          </cell>
          <cell r="B862" t="str">
            <v>규    격</v>
          </cell>
          <cell r="C862" t="str">
            <v>수량</v>
          </cell>
          <cell r="D862" t="str">
            <v>단위</v>
          </cell>
          <cell r="E862" t="str">
            <v>노   무   비</v>
          </cell>
          <cell r="G862" t="str">
            <v>재   료   비</v>
          </cell>
          <cell r="I862" t="str">
            <v>경      비</v>
          </cell>
          <cell r="K862" t="str">
            <v>비 고</v>
          </cell>
        </row>
        <row r="863">
          <cell r="E863" t="str">
            <v>단    가</v>
          </cell>
          <cell r="F863" t="str">
            <v>금    액</v>
          </cell>
          <cell r="G863" t="str">
            <v>단    가</v>
          </cell>
          <cell r="H863" t="str">
            <v>금    액</v>
          </cell>
          <cell r="I863" t="str">
            <v>단    가</v>
          </cell>
          <cell r="J863" t="str">
            <v>금    액</v>
          </cell>
        </row>
        <row r="864">
          <cell r="A864" t="str">
            <v>접지선(옥내)</v>
          </cell>
          <cell r="B864" t="str">
            <v>F-GV(95SQ)</v>
          </cell>
          <cell r="C864">
            <v>1.1000000000000001</v>
          </cell>
          <cell r="D864" t="str">
            <v>M</v>
          </cell>
          <cell r="G864">
            <v>8399</v>
          </cell>
          <cell r="H864">
            <v>9238</v>
          </cell>
          <cell r="K864" t="str">
            <v>전기3-38적용</v>
          </cell>
          <cell r="L864" t="str">
            <v>접지선(옥내), F-GV(95SQ), 공량1</v>
          </cell>
        </row>
        <row r="865">
          <cell r="B865" t="str">
            <v>내선전공</v>
          </cell>
          <cell r="C865">
            <v>1.6500000000000001E-2</v>
          </cell>
          <cell r="D865" t="str">
            <v>인</v>
          </cell>
          <cell r="E865">
            <v>135106</v>
          </cell>
          <cell r="F865">
            <v>2229</v>
          </cell>
          <cell r="G865" t="str">
            <v>-</v>
          </cell>
          <cell r="H865" t="str">
            <v/>
          </cell>
          <cell r="I865">
            <v>0</v>
          </cell>
          <cell r="J865">
            <v>0</v>
          </cell>
          <cell r="K865" t="str">
            <v>0.011*1.5</v>
          </cell>
          <cell r="L865" t="str">
            <v>접지선(옥내), F-GV(95SQ), 공량1</v>
          </cell>
        </row>
        <row r="866">
          <cell r="B866" t="str">
            <v/>
          </cell>
          <cell r="C866" t="str">
            <v/>
          </cell>
          <cell r="D866" t="str">
            <v/>
          </cell>
          <cell r="E866" t="str">
            <v/>
          </cell>
          <cell r="F866" t="str">
            <v/>
          </cell>
          <cell r="G866" t="str">
            <v/>
          </cell>
          <cell r="H866" t="str">
            <v/>
          </cell>
          <cell r="I866" t="str">
            <v/>
          </cell>
          <cell r="J866" t="str">
            <v/>
          </cell>
          <cell r="K866" t="str">
            <v/>
          </cell>
          <cell r="L866" t="str">
            <v>접지선(옥내), F-GV(95SQ), 공량2</v>
          </cell>
        </row>
        <row r="867">
          <cell r="B867" t="str">
            <v/>
          </cell>
          <cell r="C867" t="str">
            <v/>
          </cell>
          <cell r="D867" t="str">
            <v/>
          </cell>
          <cell r="E867" t="str">
            <v/>
          </cell>
          <cell r="F867" t="str">
            <v/>
          </cell>
          <cell r="G867" t="str">
            <v/>
          </cell>
          <cell r="H867" t="str">
            <v/>
          </cell>
          <cell r="I867" t="str">
            <v/>
          </cell>
          <cell r="J867" t="str">
            <v/>
          </cell>
          <cell r="K867" t="str">
            <v/>
          </cell>
          <cell r="L867" t="str">
            <v>접지선(옥내), F-GV(95SQ), 공량3</v>
          </cell>
        </row>
        <row r="868">
          <cell r="B868" t="str">
            <v/>
          </cell>
          <cell r="C868" t="str">
            <v/>
          </cell>
          <cell r="D868" t="str">
            <v/>
          </cell>
          <cell r="E868" t="str">
            <v/>
          </cell>
          <cell r="F868" t="str">
            <v/>
          </cell>
          <cell r="G868" t="str">
            <v/>
          </cell>
          <cell r="H868" t="str">
            <v/>
          </cell>
          <cell r="I868" t="str">
            <v/>
          </cell>
          <cell r="J868" t="str">
            <v/>
          </cell>
          <cell r="K868" t="str">
            <v/>
          </cell>
          <cell r="L868" t="str">
            <v>접지선(옥내), F-GV(95SQ), 공량4</v>
          </cell>
        </row>
        <row r="869">
          <cell r="A869" t="str">
            <v>-</v>
          </cell>
          <cell r="C869" t="str">
            <v>-</v>
          </cell>
          <cell r="D869" t="str">
            <v>-</v>
          </cell>
          <cell r="H869" t="str">
            <v/>
          </cell>
          <cell r="L869" t="str">
            <v>접지선(옥내), F-GV(95SQ), 공량1</v>
          </cell>
        </row>
        <row r="870">
          <cell r="A870" t="str">
            <v>잡재료비(배관,배선자재비의2%)</v>
          </cell>
          <cell r="C870">
            <v>0.02</v>
          </cell>
          <cell r="D870" t="str">
            <v>식</v>
          </cell>
          <cell r="H870">
            <v>184</v>
          </cell>
          <cell r="L870" t="str">
            <v>접지선(옥내), F-GV(95SQ), 공량1</v>
          </cell>
        </row>
        <row r="871">
          <cell r="A871" t="str">
            <v>공구손료(노무비의3%)</v>
          </cell>
          <cell r="C871">
            <v>0.03</v>
          </cell>
          <cell r="D871" t="str">
            <v>식</v>
          </cell>
          <cell r="H871">
            <v>66</v>
          </cell>
          <cell r="L871" t="str">
            <v>접지선(옥내), F-GV(95SQ), 공량1</v>
          </cell>
        </row>
        <row r="873">
          <cell r="B873" t="str">
            <v>24호표</v>
          </cell>
          <cell r="F873" t="str">
            <v>노 무 비</v>
          </cell>
          <cell r="H873" t="str">
            <v>재 료 비</v>
          </cell>
          <cell r="J873" t="str">
            <v>경   비</v>
          </cell>
          <cell r="K873" t="str">
            <v>합   계</v>
          </cell>
          <cell r="L873" t="str">
            <v>24호표</v>
          </cell>
        </row>
        <row r="874">
          <cell r="A874">
            <v>68</v>
          </cell>
          <cell r="B874" t="str">
            <v>접지콘넥타</v>
          </cell>
          <cell r="C874" t="str">
            <v>60SQX60SQ</v>
          </cell>
          <cell r="D874" t="str">
            <v>EA</v>
          </cell>
          <cell r="F874">
            <v>3647</v>
          </cell>
          <cell r="H874">
            <v>4609</v>
          </cell>
          <cell r="J874">
            <v>0</v>
          </cell>
          <cell r="K874">
            <v>8256</v>
          </cell>
          <cell r="L874" t="str">
            <v>접지콘넥타, 60SQX60SQ</v>
          </cell>
        </row>
        <row r="875">
          <cell r="A875" t="str">
            <v>명      칭</v>
          </cell>
          <cell r="B875" t="str">
            <v>규    격</v>
          </cell>
          <cell r="C875" t="str">
            <v>수량</v>
          </cell>
          <cell r="D875" t="str">
            <v>단위</v>
          </cell>
          <cell r="E875" t="str">
            <v>노   무   비</v>
          </cell>
          <cell r="G875" t="str">
            <v>재   료   비</v>
          </cell>
          <cell r="I875" t="str">
            <v>경      비</v>
          </cell>
          <cell r="K875" t="str">
            <v>비 고</v>
          </cell>
        </row>
        <row r="876">
          <cell r="E876" t="str">
            <v>단    가</v>
          </cell>
          <cell r="F876" t="str">
            <v>금    액</v>
          </cell>
          <cell r="G876" t="str">
            <v>단    가</v>
          </cell>
          <cell r="H876" t="str">
            <v>금    액</v>
          </cell>
          <cell r="I876" t="str">
            <v>단    가</v>
          </cell>
          <cell r="J876" t="str">
            <v>금    액</v>
          </cell>
        </row>
        <row r="877">
          <cell r="A877" t="str">
            <v>접지콘넥타</v>
          </cell>
          <cell r="B877" t="str">
            <v>60SQX60SQ</v>
          </cell>
          <cell r="C877">
            <v>1</v>
          </cell>
          <cell r="D877" t="str">
            <v>EA</v>
          </cell>
          <cell r="G877">
            <v>4500</v>
          </cell>
          <cell r="H877">
            <v>4500</v>
          </cell>
          <cell r="K877" t="str">
            <v>전기3-38적용</v>
          </cell>
          <cell r="L877" t="str">
            <v>접지콘넥타, 60SQX60SQ, 공량1</v>
          </cell>
        </row>
        <row r="878">
          <cell r="B878" t="str">
            <v>내선전공</v>
          </cell>
          <cell r="C878">
            <v>2.7E-2</v>
          </cell>
          <cell r="D878" t="str">
            <v>인</v>
          </cell>
          <cell r="E878">
            <v>135106</v>
          </cell>
          <cell r="F878">
            <v>3647</v>
          </cell>
          <cell r="G878" t="str">
            <v>-</v>
          </cell>
          <cell r="H878" t="str">
            <v/>
          </cell>
          <cell r="I878">
            <v>0</v>
          </cell>
          <cell r="J878">
            <v>0</v>
          </cell>
          <cell r="K878">
            <v>0</v>
          </cell>
          <cell r="L878" t="str">
            <v>접지콘넥타, 60SQX60SQ, 공량1</v>
          </cell>
        </row>
        <row r="879">
          <cell r="B879" t="str">
            <v/>
          </cell>
          <cell r="C879" t="str">
            <v/>
          </cell>
          <cell r="D879" t="str">
            <v/>
          </cell>
          <cell r="E879" t="str">
            <v/>
          </cell>
          <cell r="F879" t="str">
            <v/>
          </cell>
          <cell r="G879" t="str">
            <v/>
          </cell>
          <cell r="H879" t="str">
            <v/>
          </cell>
          <cell r="I879" t="str">
            <v/>
          </cell>
          <cell r="J879" t="str">
            <v/>
          </cell>
          <cell r="K879" t="str">
            <v/>
          </cell>
          <cell r="L879" t="str">
            <v>접지콘넥타, 60SQX60SQ, 공량2</v>
          </cell>
        </row>
        <row r="880">
          <cell r="B880" t="str">
            <v/>
          </cell>
          <cell r="C880" t="str">
            <v/>
          </cell>
          <cell r="D880" t="str">
            <v/>
          </cell>
          <cell r="E880" t="str">
            <v/>
          </cell>
          <cell r="F880" t="str">
            <v/>
          </cell>
          <cell r="G880" t="str">
            <v/>
          </cell>
          <cell r="H880" t="str">
            <v/>
          </cell>
          <cell r="I880" t="str">
            <v/>
          </cell>
          <cell r="J880" t="str">
            <v/>
          </cell>
          <cell r="K880" t="str">
            <v/>
          </cell>
          <cell r="L880" t="str">
            <v>접지콘넥타, 60SQX60SQ, 공량3</v>
          </cell>
        </row>
        <row r="881">
          <cell r="B881" t="str">
            <v/>
          </cell>
          <cell r="C881" t="str">
            <v/>
          </cell>
          <cell r="D881" t="str">
            <v/>
          </cell>
          <cell r="E881" t="str">
            <v/>
          </cell>
          <cell r="F881" t="str">
            <v/>
          </cell>
          <cell r="G881" t="str">
            <v/>
          </cell>
          <cell r="H881" t="str">
            <v/>
          </cell>
          <cell r="I881" t="str">
            <v/>
          </cell>
          <cell r="J881" t="str">
            <v/>
          </cell>
          <cell r="K881" t="str">
            <v/>
          </cell>
          <cell r="L881" t="str">
            <v>접지콘넥타, 60SQX60SQ, 공량4</v>
          </cell>
        </row>
        <row r="882">
          <cell r="A882" t="str">
            <v>-</v>
          </cell>
          <cell r="C882" t="str">
            <v>-</v>
          </cell>
          <cell r="D882" t="str">
            <v>-</v>
          </cell>
          <cell r="H882" t="str">
            <v/>
          </cell>
          <cell r="L882" t="str">
            <v>접지콘넥타, 60SQX60SQ, 공량1</v>
          </cell>
        </row>
        <row r="883">
          <cell r="A883" t="str">
            <v>-</v>
          </cell>
          <cell r="C883" t="str">
            <v>-</v>
          </cell>
          <cell r="D883" t="str">
            <v>-</v>
          </cell>
          <cell r="H883" t="str">
            <v/>
          </cell>
          <cell r="L883" t="str">
            <v>접지콘넥타, 60SQX60SQ, 공량1</v>
          </cell>
        </row>
        <row r="884">
          <cell r="A884" t="str">
            <v>공구손료(노무비의3%)</v>
          </cell>
          <cell r="C884">
            <v>0.03</v>
          </cell>
          <cell r="D884" t="str">
            <v>식</v>
          </cell>
          <cell r="H884">
            <v>109</v>
          </cell>
          <cell r="L884" t="str">
            <v>접지콘넥타, 60SQX60SQ, 공량1</v>
          </cell>
        </row>
        <row r="886">
          <cell r="B886" t="str">
            <v>25호표</v>
          </cell>
          <cell r="F886" t="str">
            <v>노 무 비</v>
          </cell>
          <cell r="H886" t="str">
            <v>재 료 비</v>
          </cell>
          <cell r="J886" t="str">
            <v>경   비</v>
          </cell>
          <cell r="K886" t="str">
            <v>합   계</v>
          </cell>
          <cell r="L886" t="str">
            <v>25호표</v>
          </cell>
        </row>
        <row r="887">
          <cell r="A887">
            <v>69</v>
          </cell>
          <cell r="B887" t="str">
            <v>접지콘넥타</v>
          </cell>
          <cell r="C887" t="str">
            <v>100SQX100SQ</v>
          </cell>
          <cell r="D887" t="str">
            <v>EA</v>
          </cell>
          <cell r="F887">
            <v>3647</v>
          </cell>
          <cell r="H887">
            <v>7109</v>
          </cell>
          <cell r="J887">
            <v>0</v>
          </cell>
          <cell r="K887">
            <v>10756</v>
          </cell>
          <cell r="L887" t="str">
            <v>접지콘넥타, 100SQX100SQ</v>
          </cell>
        </row>
        <row r="888">
          <cell r="A888" t="str">
            <v>명      칭</v>
          </cell>
          <cell r="B888" t="str">
            <v>규    격</v>
          </cell>
          <cell r="C888" t="str">
            <v>수량</v>
          </cell>
          <cell r="D888" t="str">
            <v>단위</v>
          </cell>
          <cell r="E888" t="str">
            <v>노   무   비</v>
          </cell>
          <cell r="G888" t="str">
            <v>재   료   비</v>
          </cell>
          <cell r="I888" t="str">
            <v>경      비</v>
          </cell>
          <cell r="K888" t="str">
            <v>비 고</v>
          </cell>
        </row>
        <row r="889">
          <cell r="E889" t="str">
            <v>단    가</v>
          </cell>
          <cell r="F889" t="str">
            <v>금    액</v>
          </cell>
          <cell r="G889" t="str">
            <v>단    가</v>
          </cell>
          <cell r="H889" t="str">
            <v>금    액</v>
          </cell>
          <cell r="I889" t="str">
            <v>단    가</v>
          </cell>
          <cell r="J889" t="str">
            <v>금    액</v>
          </cell>
        </row>
        <row r="890">
          <cell r="A890" t="str">
            <v>접지콘넥타</v>
          </cell>
          <cell r="B890" t="str">
            <v>100SQX100SQ</v>
          </cell>
          <cell r="C890">
            <v>1</v>
          </cell>
          <cell r="D890" t="str">
            <v>EA</v>
          </cell>
          <cell r="G890">
            <v>7000</v>
          </cell>
          <cell r="H890">
            <v>7000</v>
          </cell>
          <cell r="K890" t="str">
            <v>전기3-38적용</v>
          </cell>
          <cell r="L890" t="str">
            <v>접지콘넥타, 100SQX100SQ, 공량1</v>
          </cell>
        </row>
        <row r="891">
          <cell r="B891" t="str">
            <v>내선전공</v>
          </cell>
          <cell r="C891">
            <v>2.7E-2</v>
          </cell>
          <cell r="D891" t="str">
            <v>인</v>
          </cell>
          <cell r="E891">
            <v>135106</v>
          </cell>
          <cell r="F891">
            <v>3647</v>
          </cell>
          <cell r="G891" t="str">
            <v>-</v>
          </cell>
          <cell r="H891" t="str">
            <v/>
          </cell>
          <cell r="I891">
            <v>0</v>
          </cell>
          <cell r="J891">
            <v>0</v>
          </cell>
          <cell r="K891">
            <v>0</v>
          </cell>
          <cell r="L891" t="str">
            <v>접지콘넥타, 100SQX100SQ, 공량1</v>
          </cell>
        </row>
        <row r="892">
          <cell r="B892" t="str">
            <v/>
          </cell>
          <cell r="C892" t="str">
            <v/>
          </cell>
          <cell r="D892" t="str">
            <v/>
          </cell>
          <cell r="E892" t="str">
            <v/>
          </cell>
          <cell r="F892" t="str">
            <v/>
          </cell>
          <cell r="G892" t="str">
            <v/>
          </cell>
          <cell r="H892" t="str">
            <v/>
          </cell>
          <cell r="I892" t="str">
            <v/>
          </cell>
          <cell r="J892" t="str">
            <v/>
          </cell>
          <cell r="K892" t="str">
            <v/>
          </cell>
          <cell r="L892" t="str">
            <v>접지콘넥타, 100SQX100SQ, 공량2</v>
          </cell>
        </row>
        <row r="893">
          <cell r="B893" t="str">
            <v/>
          </cell>
          <cell r="C893" t="str">
            <v/>
          </cell>
          <cell r="D893" t="str">
            <v/>
          </cell>
          <cell r="E893" t="str">
            <v/>
          </cell>
          <cell r="F893" t="str">
            <v/>
          </cell>
          <cell r="G893" t="str">
            <v/>
          </cell>
          <cell r="H893" t="str">
            <v/>
          </cell>
          <cell r="I893" t="str">
            <v/>
          </cell>
          <cell r="J893" t="str">
            <v/>
          </cell>
          <cell r="K893" t="str">
            <v/>
          </cell>
          <cell r="L893" t="str">
            <v>접지콘넥타, 100SQX100SQ, 공량3</v>
          </cell>
        </row>
        <row r="894">
          <cell r="B894" t="str">
            <v/>
          </cell>
          <cell r="C894" t="str">
            <v/>
          </cell>
          <cell r="D894" t="str">
            <v/>
          </cell>
          <cell r="E894" t="str">
            <v/>
          </cell>
          <cell r="F894" t="str">
            <v/>
          </cell>
          <cell r="G894" t="str">
            <v/>
          </cell>
          <cell r="H894" t="str">
            <v/>
          </cell>
          <cell r="I894" t="str">
            <v/>
          </cell>
          <cell r="J894" t="str">
            <v/>
          </cell>
          <cell r="K894" t="str">
            <v/>
          </cell>
          <cell r="L894" t="str">
            <v>접지콘넥타, 100SQX100SQ, 공량4</v>
          </cell>
        </row>
        <row r="895">
          <cell r="A895" t="str">
            <v>-</v>
          </cell>
          <cell r="C895" t="str">
            <v>-</v>
          </cell>
          <cell r="D895" t="str">
            <v>-</v>
          </cell>
          <cell r="H895" t="str">
            <v/>
          </cell>
          <cell r="L895" t="str">
            <v>접지콘넥타, 100SQX100SQ, 공량1</v>
          </cell>
        </row>
        <row r="896">
          <cell r="A896" t="str">
            <v>-</v>
          </cell>
          <cell r="C896" t="str">
            <v>-</v>
          </cell>
          <cell r="D896" t="str">
            <v>-</v>
          </cell>
          <cell r="H896" t="str">
            <v/>
          </cell>
          <cell r="L896" t="str">
            <v>접지콘넥타, 100SQX100SQ, 공량1</v>
          </cell>
        </row>
        <row r="897">
          <cell r="A897" t="str">
            <v>공구손료(노무비의3%)</v>
          </cell>
          <cell r="C897">
            <v>0.03</v>
          </cell>
          <cell r="D897" t="str">
            <v>식</v>
          </cell>
          <cell r="H897">
            <v>109</v>
          </cell>
          <cell r="L897" t="str">
            <v>접지콘넥타, 100SQX100SQ, 공량1</v>
          </cell>
        </row>
        <row r="899">
          <cell r="F899" t="str">
            <v>노 무 비</v>
          </cell>
          <cell r="H899" t="str">
            <v>재 료 비</v>
          </cell>
          <cell r="J899" t="str">
            <v>경   비</v>
          </cell>
          <cell r="K899" t="str">
            <v>합   계</v>
          </cell>
          <cell r="L899">
            <v>0</v>
          </cell>
        </row>
        <row r="900">
          <cell r="A900">
            <v>70</v>
          </cell>
          <cell r="B900" t="str">
            <v>조명-메탈등기구(MA-175)</v>
          </cell>
          <cell r="C900" t="str">
            <v>천정형 MHL 1/175W</v>
          </cell>
          <cell r="D900" t="str">
            <v>SET</v>
          </cell>
          <cell r="F900">
            <v>54042</v>
          </cell>
          <cell r="H900">
            <v>96621</v>
          </cell>
          <cell r="J900">
            <v>0</v>
          </cell>
          <cell r="K900">
            <v>150663</v>
          </cell>
          <cell r="L900" t="str">
            <v>조명-메탈등기구(MA-175), 천정형 MHL 1/175W</v>
          </cell>
        </row>
        <row r="901">
          <cell r="A901" t="str">
            <v>명      칭</v>
          </cell>
          <cell r="B901" t="str">
            <v>규    격</v>
          </cell>
          <cell r="C901" t="str">
            <v>수량</v>
          </cell>
          <cell r="D901" t="str">
            <v>단위</v>
          </cell>
          <cell r="E901" t="str">
            <v>노   무   비</v>
          </cell>
          <cell r="G901" t="str">
            <v>재   료   비</v>
          </cell>
          <cell r="I901" t="str">
            <v>경      비</v>
          </cell>
          <cell r="K901" t="str">
            <v>비 고</v>
          </cell>
        </row>
        <row r="902">
          <cell r="E902" t="str">
            <v>단    가</v>
          </cell>
          <cell r="F902" t="str">
            <v>금    액</v>
          </cell>
          <cell r="G902" t="str">
            <v>단    가</v>
          </cell>
          <cell r="H902" t="str">
            <v>금    액</v>
          </cell>
          <cell r="I902" t="str">
            <v>단    가</v>
          </cell>
          <cell r="J902" t="str">
            <v>금    액</v>
          </cell>
        </row>
        <row r="903">
          <cell r="A903" t="str">
            <v>조명-메탈등기구(MA-175)</v>
          </cell>
          <cell r="B903" t="str">
            <v>천정형 MHL 1/175W</v>
          </cell>
          <cell r="C903">
            <v>1</v>
          </cell>
          <cell r="D903" t="str">
            <v>SET</v>
          </cell>
          <cell r="G903">
            <v>95000</v>
          </cell>
          <cell r="H903">
            <v>95000</v>
          </cell>
          <cell r="K903" t="str">
            <v>전기5-26적용</v>
          </cell>
          <cell r="L903" t="str">
            <v>조명-메탈등기구(MA-175), 천정형 MHL 1/175W, 공량1</v>
          </cell>
        </row>
        <row r="904">
          <cell r="B904" t="str">
            <v>내선전공</v>
          </cell>
          <cell r="C904">
            <v>0.4</v>
          </cell>
          <cell r="D904" t="str">
            <v>인</v>
          </cell>
          <cell r="E904">
            <v>135106</v>
          </cell>
          <cell r="F904">
            <v>54042</v>
          </cell>
          <cell r="G904" t="str">
            <v>-</v>
          </cell>
          <cell r="H904" t="str">
            <v/>
          </cell>
          <cell r="I904">
            <v>0</v>
          </cell>
          <cell r="J904">
            <v>0</v>
          </cell>
          <cell r="K904">
            <v>0</v>
          </cell>
          <cell r="L904" t="str">
            <v>조명-메탈등기구(MA-175), 천정형 MHL 1/175W, 공량1</v>
          </cell>
        </row>
        <row r="905">
          <cell r="B905" t="str">
            <v/>
          </cell>
          <cell r="C905" t="str">
            <v/>
          </cell>
          <cell r="D905" t="str">
            <v/>
          </cell>
          <cell r="E905" t="str">
            <v/>
          </cell>
          <cell r="F905" t="str">
            <v/>
          </cell>
          <cell r="G905" t="str">
            <v/>
          </cell>
          <cell r="H905" t="str">
            <v/>
          </cell>
          <cell r="I905" t="str">
            <v/>
          </cell>
          <cell r="J905" t="str">
            <v/>
          </cell>
          <cell r="K905" t="str">
            <v/>
          </cell>
          <cell r="L905" t="str">
            <v>조명-메탈등기구(MA-175), 천정형 MHL 1/175W, 공량2</v>
          </cell>
        </row>
        <row r="906">
          <cell r="B906" t="str">
            <v/>
          </cell>
          <cell r="C906" t="str">
            <v/>
          </cell>
          <cell r="D906" t="str">
            <v/>
          </cell>
          <cell r="E906" t="str">
            <v/>
          </cell>
          <cell r="F906" t="str">
            <v/>
          </cell>
          <cell r="G906" t="str">
            <v/>
          </cell>
          <cell r="H906" t="str">
            <v/>
          </cell>
          <cell r="I906" t="str">
            <v/>
          </cell>
          <cell r="J906" t="str">
            <v/>
          </cell>
          <cell r="K906" t="str">
            <v/>
          </cell>
          <cell r="L906" t="str">
            <v>조명-메탈등기구(MA-175), 천정형 MHL 1/175W, 공량3</v>
          </cell>
        </row>
        <row r="907">
          <cell r="B907" t="str">
            <v/>
          </cell>
          <cell r="C907" t="str">
            <v/>
          </cell>
          <cell r="D907" t="str">
            <v/>
          </cell>
          <cell r="E907" t="str">
            <v/>
          </cell>
          <cell r="F907" t="str">
            <v/>
          </cell>
          <cell r="G907" t="str">
            <v/>
          </cell>
          <cell r="H907" t="str">
            <v/>
          </cell>
          <cell r="I907" t="str">
            <v/>
          </cell>
          <cell r="J907" t="str">
            <v/>
          </cell>
          <cell r="K907" t="str">
            <v/>
          </cell>
          <cell r="L907" t="str">
            <v>조명-메탈등기구(MA-175), 천정형 MHL 1/175W, 공량4</v>
          </cell>
        </row>
        <row r="908">
          <cell r="A908" t="str">
            <v>-</v>
          </cell>
          <cell r="C908" t="str">
            <v>-</v>
          </cell>
          <cell r="D908" t="str">
            <v>-</v>
          </cell>
          <cell r="H908" t="str">
            <v/>
          </cell>
          <cell r="L908" t="str">
            <v>조명-메탈등기구(MA-175), 천정형 MHL 1/175W, 공량1</v>
          </cell>
        </row>
        <row r="909">
          <cell r="A909" t="str">
            <v>-</v>
          </cell>
          <cell r="C909" t="str">
            <v>-</v>
          </cell>
          <cell r="D909" t="str">
            <v>-</v>
          </cell>
          <cell r="H909" t="str">
            <v/>
          </cell>
          <cell r="L909" t="str">
            <v>조명-메탈등기구(MA-175), 천정형 MHL 1/175W, 공량1</v>
          </cell>
        </row>
        <row r="910">
          <cell r="A910" t="str">
            <v>공구손료(노무비의3%)</v>
          </cell>
          <cell r="C910">
            <v>0.03</v>
          </cell>
          <cell r="D910" t="str">
            <v>식</v>
          </cell>
          <cell r="H910">
            <v>1621</v>
          </cell>
          <cell r="L910" t="str">
            <v>조명-메탈등기구(MA-175), 천정형 MHL 1/175W, 공량1</v>
          </cell>
        </row>
        <row r="912">
          <cell r="F912" t="str">
            <v>노 무 비</v>
          </cell>
          <cell r="H912" t="str">
            <v>재 료 비</v>
          </cell>
          <cell r="J912" t="str">
            <v>경   비</v>
          </cell>
          <cell r="K912" t="str">
            <v>합   계</v>
          </cell>
          <cell r="L912">
            <v>0</v>
          </cell>
        </row>
        <row r="913">
          <cell r="A913">
            <v>71</v>
          </cell>
          <cell r="B913" t="str">
            <v>조명-메탈등기구(MB-175)</v>
          </cell>
          <cell r="C913" t="str">
            <v>벽부형 MHL 1/175W</v>
          </cell>
          <cell r="D913" t="str">
            <v>SET</v>
          </cell>
          <cell r="F913">
            <v>54042</v>
          </cell>
          <cell r="H913">
            <v>99621</v>
          </cell>
          <cell r="J913">
            <v>0</v>
          </cell>
          <cell r="K913">
            <v>153663</v>
          </cell>
          <cell r="L913" t="str">
            <v>조명-메탈등기구(MB-175), 벽부형 MHL 1/175W</v>
          </cell>
        </row>
        <row r="914">
          <cell r="A914" t="str">
            <v>명      칭</v>
          </cell>
          <cell r="B914" t="str">
            <v>규    격</v>
          </cell>
          <cell r="C914" t="str">
            <v>수량</v>
          </cell>
          <cell r="D914" t="str">
            <v>단위</v>
          </cell>
          <cell r="E914" t="str">
            <v>노   무   비</v>
          </cell>
          <cell r="G914" t="str">
            <v>재   료   비</v>
          </cell>
          <cell r="I914" t="str">
            <v>경      비</v>
          </cell>
          <cell r="K914" t="str">
            <v>비 고</v>
          </cell>
        </row>
        <row r="915">
          <cell r="E915" t="str">
            <v>단    가</v>
          </cell>
          <cell r="F915" t="str">
            <v>금    액</v>
          </cell>
          <cell r="G915" t="str">
            <v>단    가</v>
          </cell>
          <cell r="H915" t="str">
            <v>금    액</v>
          </cell>
          <cell r="I915" t="str">
            <v>단    가</v>
          </cell>
          <cell r="J915" t="str">
            <v>금    액</v>
          </cell>
        </row>
        <row r="916">
          <cell r="A916" t="str">
            <v>조명-메탈등기구(MB-175)</v>
          </cell>
          <cell r="B916" t="str">
            <v>벽부형 MHL 1/175W</v>
          </cell>
          <cell r="C916">
            <v>1</v>
          </cell>
          <cell r="D916" t="str">
            <v>SET</v>
          </cell>
          <cell r="G916">
            <v>98000</v>
          </cell>
          <cell r="H916">
            <v>98000</v>
          </cell>
          <cell r="K916" t="str">
            <v>전기5-26적용</v>
          </cell>
          <cell r="L916" t="str">
            <v>조명-메탈등기구(MB-175), 벽부형 MHL 1/175W, 공량1</v>
          </cell>
        </row>
        <row r="917">
          <cell r="B917" t="str">
            <v>내선전공</v>
          </cell>
          <cell r="C917">
            <v>0.4</v>
          </cell>
          <cell r="D917" t="str">
            <v>인</v>
          </cell>
          <cell r="E917">
            <v>135106</v>
          </cell>
          <cell r="F917">
            <v>54042</v>
          </cell>
          <cell r="G917" t="str">
            <v>-</v>
          </cell>
          <cell r="H917" t="str">
            <v/>
          </cell>
          <cell r="I917">
            <v>0</v>
          </cell>
          <cell r="J917">
            <v>0</v>
          </cell>
          <cell r="K917">
            <v>0</v>
          </cell>
          <cell r="L917" t="str">
            <v>조명-메탈등기구(MB-175), 벽부형 MHL 1/175W, 공량1</v>
          </cell>
        </row>
        <row r="918">
          <cell r="B918" t="str">
            <v/>
          </cell>
          <cell r="C918" t="str">
            <v/>
          </cell>
          <cell r="D918" t="str">
            <v/>
          </cell>
          <cell r="E918" t="str">
            <v/>
          </cell>
          <cell r="F918" t="str">
            <v/>
          </cell>
          <cell r="G918" t="str">
            <v/>
          </cell>
          <cell r="H918" t="str">
            <v/>
          </cell>
          <cell r="I918" t="str">
            <v/>
          </cell>
          <cell r="J918" t="str">
            <v/>
          </cell>
          <cell r="K918" t="str">
            <v/>
          </cell>
          <cell r="L918" t="str">
            <v>조명-메탈등기구(MB-175), 벽부형 MHL 1/175W, 공량2</v>
          </cell>
        </row>
        <row r="919">
          <cell r="B919" t="str">
            <v/>
          </cell>
          <cell r="C919" t="str">
            <v/>
          </cell>
          <cell r="D919" t="str">
            <v/>
          </cell>
          <cell r="E919" t="str">
            <v/>
          </cell>
          <cell r="F919" t="str">
            <v/>
          </cell>
          <cell r="G919" t="str">
            <v/>
          </cell>
          <cell r="H919" t="str">
            <v/>
          </cell>
          <cell r="I919" t="str">
            <v/>
          </cell>
          <cell r="J919" t="str">
            <v/>
          </cell>
          <cell r="K919" t="str">
            <v/>
          </cell>
          <cell r="L919" t="str">
            <v>조명-메탈등기구(MB-175), 벽부형 MHL 1/175W, 공량3</v>
          </cell>
        </row>
        <row r="920">
          <cell r="B920" t="str">
            <v/>
          </cell>
          <cell r="C920" t="str">
            <v/>
          </cell>
          <cell r="D920" t="str">
            <v/>
          </cell>
          <cell r="E920" t="str">
            <v/>
          </cell>
          <cell r="F920" t="str">
            <v/>
          </cell>
          <cell r="G920" t="str">
            <v/>
          </cell>
          <cell r="H920" t="str">
            <v/>
          </cell>
          <cell r="I920" t="str">
            <v/>
          </cell>
          <cell r="J920" t="str">
            <v/>
          </cell>
          <cell r="K920" t="str">
            <v/>
          </cell>
          <cell r="L920" t="str">
            <v>조명-메탈등기구(MB-175), 벽부형 MHL 1/175W, 공량4</v>
          </cell>
        </row>
        <row r="921">
          <cell r="A921" t="str">
            <v>-</v>
          </cell>
          <cell r="C921" t="str">
            <v>-</v>
          </cell>
          <cell r="D921" t="str">
            <v>-</v>
          </cell>
          <cell r="H921" t="str">
            <v/>
          </cell>
          <cell r="L921" t="str">
            <v>조명-메탈등기구(MB-175), 벽부형 MHL 1/175W, 공량1</v>
          </cell>
        </row>
        <row r="922">
          <cell r="A922" t="str">
            <v>-</v>
          </cell>
          <cell r="C922" t="str">
            <v>-</v>
          </cell>
          <cell r="D922" t="str">
            <v>-</v>
          </cell>
          <cell r="H922" t="str">
            <v/>
          </cell>
          <cell r="L922" t="str">
            <v>조명-메탈등기구(MB-175), 벽부형 MHL 1/175W, 공량1</v>
          </cell>
        </row>
        <row r="923">
          <cell r="A923" t="str">
            <v>공구손료(노무비의3%)</v>
          </cell>
          <cell r="C923">
            <v>0.03</v>
          </cell>
          <cell r="D923" t="str">
            <v>식</v>
          </cell>
          <cell r="H923">
            <v>1621</v>
          </cell>
          <cell r="L923" t="str">
            <v>조명-메탈등기구(MB-175), 벽부형 MHL 1/175W, 공량1</v>
          </cell>
        </row>
        <row r="925">
          <cell r="F925" t="str">
            <v>노 무 비</v>
          </cell>
          <cell r="H925" t="str">
            <v>재 료 비</v>
          </cell>
          <cell r="J925" t="str">
            <v>경   비</v>
          </cell>
          <cell r="K925" t="str">
            <v>합   계</v>
          </cell>
          <cell r="L925">
            <v>0</v>
          </cell>
        </row>
        <row r="926">
          <cell r="A926">
            <v>72</v>
          </cell>
          <cell r="B926" t="str">
            <v>조명-백열등기구(IA-601)</v>
          </cell>
          <cell r="C926" t="str">
            <v>센서등 IL 1/60W</v>
          </cell>
          <cell r="D926" t="str">
            <v>SET</v>
          </cell>
          <cell r="F926">
            <v>24319</v>
          </cell>
          <cell r="H926">
            <v>25729</v>
          </cell>
          <cell r="J926">
            <v>0</v>
          </cell>
          <cell r="K926">
            <v>50048</v>
          </cell>
          <cell r="L926" t="str">
            <v>조명-백열등기구(IA-601), 센서등 IL 1/60W</v>
          </cell>
        </row>
        <row r="927">
          <cell r="A927" t="str">
            <v>명      칭</v>
          </cell>
          <cell r="B927" t="str">
            <v>규    격</v>
          </cell>
          <cell r="C927" t="str">
            <v>수량</v>
          </cell>
          <cell r="D927" t="str">
            <v>단위</v>
          </cell>
          <cell r="E927" t="str">
            <v>노   무   비</v>
          </cell>
          <cell r="G927" t="str">
            <v>재   료   비</v>
          </cell>
          <cell r="I927" t="str">
            <v>경      비</v>
          </cell>
          <cell r="K927" t="str">
            <v>비 고</v>
          </cell>
        </row>
        <row r="928">
          <cell r="E928" t="str">
            <v>단    가</v>
          </cell>
          <cell r="F928" t="str">
            <v>금    액</v>
          </cell>
          <cell r="G928" t="str">
            <v>단    가</v>
          </cell>
          <cell r="H928" t="str">
            <v>금    액</v>
          </cell>
          <cell r="I928" t="str">
            <v>단    가</v>
          </cell>
          <cell r="J928" t="str">
            <v>금    액</v>
          </cell>
        </row>
        <row r="929">
          <cell r="A929" t="str">
            <v>조명-백열등기구(IA-601)</v>
          </cell>
          <cell r="B929" t="str">
            <v>센서등 IL 1/60W</v>
          </cell>
          <cell r="C929">
            <v>1</v>
          </cell>
          <cell r="D929" t="str">
            <v>SET</v>
          </cell>
          <cell r="G929">
            <v>25000</v>
          </cell>
          <cell r="H929">
            <v>25000</v>
          </cell>
          <cell r="K929" t="str">
            <v>전기5-24적용</v>
          </cell>
          <cell r="L929" t="str">
            <v>조명-백열등기구(IA-601), 센서등 IL 1/60W, 공량1</v>
          </cell>
        </row>
        <row r="930">
          <cell r="B930" t="str">
            <v>내선전공</v>
          </cell>
          <cell r="C930">
            <v>0.18</v>
          </cell>
          <cell r="D930" t="str">
            <v>인</v>
          </cell>
          <cell r="E930">
            <v>135106</v>
          </cell>
          <cell r="F930">
            <v>24319</v>
          </cell>
          <cell r="G930" t="str">
            <v>-</v>
          </cell>
          <cell r="H930" t="str">
            <v/>
          </cell>
          <cell r="I930">
            <v>0</v>
          </cell>
          <cell r="J930">
            <v>0</v>
          </cell>
          <cell r="K930">
            <v>0</v>
          </cell>
          <cell r="L930" t="str">
            <v>조명-백열등기구(IA-601), 센서등 IL 1/60W, 공량1</v>
          </cell>
        </row>
        <row r="931">
          <cell r="B931" t="str">
            <v/>
          </cell>
          <cell r="C931" t="str">
            <v/>
          </cell>
          <cell r="D931" t="str">
            <v/>
          </cell>
          <cell r="E931" t="str">
            <v/>
          </cell>
          <cell r="F931" t="str">
            <v/>
          </cell>
          <cell r="G931" t="str">
            <v/>
          </cell>
          <cell r="H931" t="str">
            <v/>
          </cell>
          <cell r="I931" t="str">
            <v/>
          </cell>
          <cell r="J931" t="str">
            <v/>
          </cell>
          <cell r="K931" t="str">
            <v/>
          </cell>
          <cell r="L931" t="str">
            <v>조명-백열등기구(IA-601), 센서등 IL 1/60W, 공량2</v>
          </cell>
        </row>
        <row r="932">
          <cell r="B932" t="str">
            <v/>
          </cell>
          <cell r="C932" t="str">
            <v/>
          </cell>
          <cell r="D932" t="str">
            <v/>
          </cell>
          <cell r="E932" t="str">
            <v/>
          </cell>
          <cell r="F932" t="str">
            <v/>
          </cell>
          <cell r="G932" t="str">
            <v/>
          </cell>
          <cell r="H932" t="str">
            <v/>
          </cell>
          <cell r="I932" t="str">
            <v/>
          </cell>
          <cell r="J932" t="str">
            <v/>
          </cell>
          <cell r="K932" t="str">
            <v/>
          </cell>
          <cell r="L932" t="str">
            <v>조명-백열등기구(IA-601), 센서등 IL 1/60W, 공량3</v>
          </cell>
        </row>
        <row r="933">
          <cell r="B933" t="str">
            <v/>
          </cell>
          <cell r="C933" t="str">
            <v/>
          </cell>
          <cell r="D933" t="str">
            <v/>
          </cell>
          <cell r="E933" t="str">
            <v/>
          </cell>
          <cell r="F933" t="str">
            <v/>
          </cell>
          <cell r="G933" t="str">
            <v/>
          </cell>
          <cell r="H933" t="str">
            <v/>
          </cell>
          <cell r="I933" t="str">
            <v/>
          </cell>
          <cell r="J933" t="str">
            <v/>
          </cell>
          <cell r="K933" t="str">
            <v/>
          </cell>
          <cell r="L933" t="str">
            <v>조명-백열등기구(IA-601), 센서등 IL 1/60W, 공량4</v>
          </cell>
        </row>
        <row r="934">
          <cell r="A934" t="str">
            <v>-</v>
          </cell>
          <cell r="C934" t="str">
            <v>-</v>
          </cell>
          <cell r="D934" t="str">
            <v>-</v>
          </cell>
          <cell r="H934" t="str">
            <v/>
          </cell>
          <cell r="L934" t="str">
            <v>조명-백열등기구(IA-601), 센서등 IL 1/60W, 공량1</v>
          </cell>
        </row>
        <row r="935">
          <cell r="A935" t="str">
            <v>-</v>
          </cell>
          <cell r="C935" t="str">
            <v>-</v>
          </cell>
          <cell r="D935" t="str">
            <v>-</v>
          </cell>
          <cell r="H935" t="str">
            <v/>
          </cell>
          <cell r="L935" t="str">
            <v>조명-백열등기구(IA-601), 센서등 IL 1/60W, 공량1</v>
          </cell>
        </row>
        <row r="936">
          <cell r="A936" t="str">
            <v>공구손료(노무비의3%)</v>
          </cell>
          <cell r="C936">
            <v>0.03</v>
          </cell>
          <cell r="D936" t="str">
            <v>식</v>
          </cell>
          <cell r="H936">
            <v>729</v>
          </cell>
          <cell r="L936" t="str">
            <v>조명-백열등기구(IA-601), 센서등 IL 1/60W, 공량1</v>
          </cell>
        </row>
        <row r="938">
          <cell r="F938" t="str">
            <v>노 무 비</v>
          </cell>
          <cell r="H938" t="str">
            <v>재 료 비</v>
          </cell>
          <cell r="J938" t="str">
            <v>경   비</v>
          </cell>
          <cell r="K938" t="str">
            <v>합   계</v>
          </cell>
          <cell r="L938">
            <v>0</v>
          </cell>
        </row>
        <row r="939">
          <cell r="A939">
            <v>73</v>
          </cell>
          <cell r="B939" t="str">
            <v>조명-백열등기구(IB-601)</v>
          </cell>
          <cell r="C939" t="str">
            <v>벽부형 IL 1/60W</v>
          </cell>
          <cell r="D939" t="str">
            <v>SET</v>
          </cell>
          <cell r="F939">
            <v>24319</v>
          </cell>
          <cell r="H939">
            <v>35729</v>
          </cell>
          <cell r="J939">
            <v>0</v>
          </cell>
          <cell r="K939">
            <v>60048</v>
          </cell>
          <cell r="L939" t="str">
            <v>조명-백열등기구(IB-601), 벽부형 IL 1/60W</v>
          </cell>
        </row>
        <row r="940">
          <cell r="A940" t="str">
            <v>명      칭</v>
          </cell>
          <cell r="B940" t="str">
            <v>규    격</v>
          </cell>
          <cell r="C940" t="str">
            <v>수량</v>
          </cell>
          <cell r="D940" t="str">
            <v>단위</v>
          </cell>
          <cell r="E940" t="str">
            <v>노   무   비</v>
          </cell>
          <cell r="G940" t="str">
            <v>재   료   비</v>
          </cell>
          <cell r="I940" t="str">
            <v>경      비</v>
          </cell>
          <cell r="K940" t="str">
            <v>비 고</v>
          </cell>
        </row>
        <row r="941">
          <cell r="E941" t="str">
            <v>단    가</v>
          </cell>
          <cell r="F941" t="str">
            <v>금    액</v>
          </cell>
          <cell r="G941" t="str">
            <v>단    가</v>
          </cell>
          <cell r="H941" t="str">
            <v>금    액</v>
          </cell>
          <cell r="I941" t="str">
            <v>단    가</v>
          </cell>
          <cell r="J941" t="str">
            <v>금    액</v>
          </cell>
        </row>
        <row r="942">
          <cell r="A942" t="str">
            <v>조명-백열등기구(IB-601)</v>
          </cell>
          <cell r="B942" t="str">
            <v>벽부형 IL 1/60W</v>
          </cell>
          <cell r="C942">
            <v>1</v>
          </cell>
          <cell r="D942" t="str">
            <v>SET</v>
          </cell>
          <cell r="G942">
            <v>35000</v>
          </cell>
          <cell r="H942">
            <v>35000</v>
          </cell>
          <cell r="K942" t="str">
            <v>전기5-24적용</v>
          </cell>
          <cell r="L942" t="str">
            <v>조명-백열등기구(IB-601), 벽부형 IL 1/60W, 공량1</v>
          </cell>
        </row>
        <row r="943">
          <cell r="B943" t="str">
            <v>내선전공</v>
          </cell>
          <cell r="C943">
            <v>0.18</v>
          </cell>
          <cell r="D943" t="str">
            <v>인</v>
          </cell>
          <cell r="E943">
            <v>135106</v>
          </cell>
          <cell r="F943">
            <v>24319</v>
          </cell>
          <cell r="G943" t="str">
            <v>-</v>
          </cell>
          <cell r="H943" t="str">
            <v/>
          </cell>
          <cell r="I943">
            <v>0</v>
          </cell>
          <cell r="J943">
            <v>0</v>
          </cell>
          <cell r="K943">
            <v>0</v>
          </cell>
          <cell r="L943" t="str">
            <v>조명-백열등기구(IB-601), 벽부형 IL 1/60W, 공량1</v>
          </cell>
        </row>
        <row r="944">
          <cell r="B944" t="str">
            <v/>
          </cell>
          <cell r="C944" t="str">
            <v/>
          </cell>
          <cell r="D944" t="str">
            <v/>
          </cell>
          <cell r="E944" t="str">
            <v/>
          </cell>
          <cell r="F944" t="str">
            <v/>
          </cell>
          <cell r="G944" t="str">
            <v/>
          </cell>
          <cell r="H944" t="str">
            <v/>
          </cell>
          <cell r="I944" t="str">
            <v/>
          </cell>
          <cell r="J944" t="str">
            <v/>
          </cell>
          <cell r="K944" t="str">
            <v/>
          </cell>
          <cell r="L944" t="str">
            <v>조명-백열등기구(IB-601), 벽부형 IL 1/60W, 공량2</v>
          </cell>
        </row>
        <row r="945">
          <cell r="B945" t="str">
            <v/>
          </cell>
          <cell r="C945" t="str">
            <v/>
          </cell>
          <cell r="D945" t="str">
            <v/>
          </cell>
          <cell r="E945" t="str">
            <v/>
          </cell>
          <cell r="F945" t="str">
            <v/>
          </cell>
          <cell r="G945" t="str">
            <v/>
          </cell>
          <cell r="H945" t="str">
            <v/>
          </cell>
          <cell r="I945" t="str">
            <v/>
          </cell>
          <cell r="J945" t="str">
            <v/>
          </cell>
          <cell r="K945" t="str">
            <v/>
          </cell>
          <cell r="L945" t="str">
            <v>조명-백열등기구(IB-601), 벽부형 IL 1/60W, 공량3</v>
          </cell>
        </row>
        <row r="946">
          <cell r="B946" t="str">
            <v/>
          </cell>
          <cell r="C946" t="str">
            <v/>
          </cell>
          <cell r="D946" t="str">
            <v/>
          </cell>
          <cell r="E946" t="str">
            <v/>
          </cell>
          <cell r="F946" t="str">
            <v/>
          </cell>
          <cell r="G946" t="str">
            <v/>
          </cell>
          <cell r="H946" t="str">
            <v/>
          </cell>
          <cell r="I946" t="str">
            <v/>
          </cell>
          <cell r="J946" t="str">
            <v/>
          </cell>
          <cell r="K946" t="str">
            <v/>
          </cell>
          <cell r="L946" t="str">
            <v>조명-백열등기구(IB-601), 벽부형 IL 1/60W, 공량4</v>
          </cell>
        </row>
        <row r="947">
          <cell r="A947" t="str">
            <v>-</v>
          </cell>
          <cell r="C947" t="str">
            <v>-</v>
          </cell>
          <cell r="D947" t="str">
            <v>-</v>
          </cell>
          <cell r="H947" t="str">
            <v/>
          </cell>
          <cell r="L947" t="str">
            <v>조명-백열등기구(IB-601), 벽부형 IL 1/60W, 공량1</v>
          </cell>
        </row>
        <row r="948">
          <cell r="A948" t="str">
            <v>-</v>
          </cell>
          <cell r="C948" t="str">
            <v>-</v>
          </cell>
          <cell r="D948" t="str">
            <v>-</v>
          </cell>
          <cell r="H948" t="str">
            <v/>
          </cell>
          <cell r="L948" t="str">
            <v>조명-백열등기구(IB-601), 벽부형 IL 1/60W, 공량1</v>
          </cell>
        </row>
        <row r="949">
          <cell r="A949" t="str">
            <v>공구손료(노무비의3%)</v>
          </cell>
          <cell r="C949">
            <v>0.03</v>
          </cell>
          <cell r="D949" t="str">
            <v>식</v>
          </cell>
          <cell r="H949">
            <v>729</v>
          </cell>
          <cell r="L949" t="str">
            <v>조명-백열등기구(IB-601), 벽부형 IL 1/60W, 공량1</v>
          </cell>
        </row>
        <row r="951">
          <cell r="F951" t="str">
            <v>노 무 비</v>
          </cell>
          <cell r="H951" t="str">
            <v>재 료 비</v>
          </cell>
          <cell r="J951" t="str">
            <v>경   비</v>
          </cell>
          <cell r="K951" t="str">
            <v>합   계</v>
          </cell>
          <cell r="L951">
            <v>0</v>
          </cell>
        </row>
        <row r="952">
          <cell r="A952">
            <v>74</v>
          </cell>
          <cell r="B952" t="str">
            <v>조명-터널등기구(HIA-151)</v>
          </cell>
          <cell r="C952" t="str">
            <v>벽부형 HAL 1/150W</v>
          </cell>
          <cell r="D952" t="str">
            <v>SET</v>
          </cell>
          <cell r="F952">
            <v>25670</v>
          </cell>
          <cell r="H952">
            <v>130770</v>
          </cell>
          <cell r="J952">
            <v>0</v>
          </cell>
          <cell r="K952">
            <v>156440</v>
          </cell>
          <cell r="L952" t="str">
            <v>조명-터널등기구(HIA-151), 벽부형 HAL 1/150W</v>
          </cell>
        </row>
        <row r="953">
          <cell r="A953" t="str">
            <v>명      칭</v>
          </cell>
          <cell r="B953" t="str">
            <v>규    격</v>
          </cell>
          <cell r="C953" t="str">
            <v>수량</v>
          </cell>
          <cell r="D953" t="str">
            <v>단위</v>
          </cell>
          <cell r="E953" t="str">
            <v>노   무   비</v>
          </cell>
          <cell r="G953" t="str">
            <v>재   료   비</v>
          </cell>
          <cell r="I953" t="str">
            <v>경      비</v>
          </cell>
          <cell r="K953" t="str">
            <v>비 고</v>
          </cell>
        </row>
        <row r="954">
          <cell r="E954" t="str">
            <v>단    가</v>
          </cell>
          <cell r="F954" t="str">
            <v>금    액</v>
          </cell>
          <cell r="G954" t="str">
            <v>단    가</v>
          </cell>
          <cell r="H954" t="str">
            <v>금    액</v>
          </cell>
          <cell r="I954" t="str">
            <v>단    가</v>
          </cell>
          <cell r="J954" t="str">
            <v>금    액</v>
          </cell>
        </row>
        <row r="955">
          <cell r="A955" t="str">
            <v>조명-터널등기구(HIA-151)</v>
          </cell>
          <cell r="B955" t="str">
            <v>벽부형 HAL 1/150W</v>
          </cell>
          <cell r="C955">
            <v>1</v>
          </cell>
          <cell r="D955" t="str">
            <v>SET</v>
          </cell>
          <cell r="G955">
            <v>130000</v>
          </cell>
          <cell r="H955">
            <v>130000</v>
          </cell>
          <cell r="K955" t="str">
            <v>전기5-24적용</v>
          </cell>
          <cell r="L955" t="str">
            <v>조명-터널등기구(HIA-151), 벽부형 HAL 1/150W, 공량1</v>
          </cell>
        </row>
        <row r="956">
          <cell r="B956" t="str">
            <v>내선전공</v>
          </cell>
          <cell r="C956">
            <v>0.19</v>
          </cell>
          <cell r="D956" t="str">
            <v>인</v>
          </cell>
          <cell r="E956">
            <v>135106</v>
          </cell>
          <cell r="F956">
            <v>25670</v>
          </cell>
          <cell r="G956" t="str">
            <v>-</v>
          </cell>
          <cell r="H956" t="str">
            <v/>
          </cell>
          <cell r="I956">
            <v>0</v>
          </cell>
          <cell r="J956">
            <v>0</v>
          </cell>
          <cell r="K956">
            <v>0</v>
          </cell>
          <cell r="L956" t="str">
            <v>조명-터널등기구(HIA-151), 벽부형 HAL 1/150W, 공량1</v>
          </cell>
        </row>
        <row r="957">
          <cell r="B957" t="str">
            <v/>
          </cell>
          <cell r="C957" t="str">
            <v/>
          </cell>
          <cell r="D957" t="str">
            <v/>
          </cell>
          <cell r="E957" t="str">
            <v/>
          </cell>
          <cell r="F957" t="str">
            <v/>
          </cell>
          <cell r="G957" t="str">
            <v/>
          </cell>
          <cell r="H957" t="str">
            <v/>
          </cell>
          <cell r="I957" t="str">
            <v/>
          </cell>
          <cell r="J957" t="str">
            <v/>
          </cell>
          <cell r="K957" t="str">
            <v/>
          </cell>
          <cell r="L957" t="str">
            <v>조명-터널등기구(HIA-151), 벽부형 HAL 1/150W, 공량2</v>
          </cell>
        </row>
        <row r="958">
          <cell r="B958" t="str">
            <v/>
          </cell>
          <cell r="C958" t="str">
            <v/>
          </cell>
          <cell r="D958" t="str">
            <v/>
          </cell>
          <cell r="E958" t="str">
            <v/>
          </cell>
          <cell r="F958" t="str">
            <v/>
          </cell>
          <cell r="G958" t="str">
            <v/>
          </cell>
          <cell r="H958" t="str">
            <v/>
          </cell>
          <cell r="I958" t="str">
            <v/>
          </cell>
          <cell r="J958" t="str">
            <v/>
          </cell>
          <cell r="K958" t="str">
            <v/>
          </cell>
          <cell r="L958" t="str">
            <v>조명-터널등기구(HIA-151), 벽부형 HAL 1/150W, 공량3</v>
          </cell>
        </row>
        <row r="959">
          <cell r="B959" t="str">
            <v/>
          </cell>
          <cell r="C959" t="str">
            <v/>
          </cell>
          <cell r="D959" t="str">
            <v/>
          </cell>
          <cell r="E959" t="str">
            <v/>
          </cell>
          <cell r="F959" t="str">
            <v/>
          </cell>
          <cell r="G959" t="str">
            <v/>
          </cell>
          <cell r="H959" t="str">
            <v/>
          </cell>
          <cell r="I959" t="str">
            <v/>
          </cell>
          <cell r="J959" t="str">
            <v/>
          </cell>
          <cell r="K959" t="str">
            <v/>
          </cell>
          <cell r="L959" t="str">
            <v>조명-터널등기구(HIA-151), 벽부형 HAL 1/150W, 공량4</v>
          </cell>
        </row>
        <row r="960">
          <cell r="A960" t="str">
            <v>-</v>
          </cell>
          <cell r="C960" t="str">
            <v>-</v>
          </cell>
          <cell r="D960" t="str">
            <v>-</v>
          </cell>
          <cell r="H960" t="str">
            <v/>
          </cell>
          <cell r="L960" t="str">
            <v>조명-터널등기구(HIA-151), 벽부형 HAL 1/150W, 공량1</v>
          </cell>
        </row>
        <row r="961">
          <cell r="A961" t="str">
            <v>-</v>
          </cell>
          <cell r="C961" t="str">
            <v>-</v>
          </cell>
          <cell r="D961" t="str">
            <v>-</v>
          </cell>
          <cell r="H961" t="str">
            <v/>
          </cell>
          <cell r="L961" t="str">
            <v>조명-터널등기구(HIA-151), 벽부형 HAL 1/150W, 공량1</v>
          </cell>
        </row>
        <row r="962">
          <cell r="A962" t="str">
            <v>공구손료(노무비의3%)</v>
          </cell>
          <cell r="C962">
            <v>0.03</v>
          </cell>
          <cell r="D962" t="str">
            <v>식</v>
          </cell>
          <cell r="H962">
            <v>770</v>
          </cell>
          <cell r="L962" t="str">
            <v>조명-터널등기구(HIA-151), 벽부형 HAL 1/150W, 공량1</v>
          </cell>
        </row>
        <row r="964">
          <cell r="F964" t="str">
            <v>노 무 비</v>
          </cell>
          <cell r="H964" t="str">
            <v>재 료 비</v>
          </cell>
          <cell r="J964" t="str">
            <v>경   비</v>
          </cell>
          <cell r="K964" t="str">
            <v>합   계</v>
          </cell>
          <cell r="L964">
            <v>0</v>
          </cell>
        </row>
        <row r="965">
          <cell r="A965">
            <v>75</v>
          </cell>
          <cell r="B965" t="str">
            <v>조명-할로겐램프등기구(HB-501)</v>
          </cell>
          <cell r="C965" t="str">
            <v>천정형 HAL 1/50W</v>
          </cell>
          <cell r="D965" t="str">
            <v>SET</v>
          </cell>
          <cell r="F965">
            <v>33100</v>
          </cell>
          <cell r="H965">
            <v>30993</v>
          </cell>
          <cell r="J965">
            <v>0</v>
          </cell>
          <cell r="K965">
            <v>64093</v>
          </cell>
          <cell r="L965" t="str">
            <v>조명-할로겐램프등기구(HB-501), 천정형 HAL 1/50W</v>
          </cell>
        </row>
        <row r="966">
          <cell r="A966" t="str">
            <v>명      칭</v>
          </cell>
          <cell r="B966" t="str">
            <v>규    격</v>
          </cell>
          <cell r="C966" t="str">
            <v>수량</v>
          </cell>
          <cell r="D966" t="str">
            <v>단위</v>
          </cell>
          <cell r="E966" t="str">
            <v>노   무   비</v>
          </cell>
          <cell r="G966" t="str">
            <v>재   료   비</v>
          </cell>
          <cell r="I966" t="str">
            <v>경      비</v>
          </cell>
          <cell r="K966" t="str">
            <v>비 고</v>
          </cell>
        </row>
        <row r="967">
          <cell r="E967" t="str">
            <v>단    가</v>
          </cell>
          <cell r="F967" t="str">
            <v>금    액</v>
          </cell>
          <cell r="G967" t="str">
            <v>단    가</v>
          </cell>
          <cell r="H967" t="str">
            <v>금    액</v>
          </cell>
          <cell r="I967" t="str">
            <v>단    가</v>
          </cell>
          <cell r="J967" t="str">
            <v>금    액</v>
          </cell>
        </row>
        <row r="968">
          <cell r="A968" t="str">
            <v>조명-할로겐램프등기구(HB-501)</v>
          </cell>
          <cell r="B968" t="str">
            <v>천정형 HAL 1/50W</v>
          </cell>
          <cell r="C968">
            <v>1</v>
          </cell>
          <cell r="D968" t="str">
            <v>SET</v>
          </cell>
          <cell r="G968">
            <v>30000</v>
          </cell>
          <cell r="H968">
            <v>30000</v>
          </cell>
          <cell r="K968" t="str">
            <v>전기5-24적용</v>
          </cell>
          <cell r="L968" t="str">
            <v>조명-할로겐램프등기구(HB-501), 천정형 HAL 1/50W, 공량1</v>
          </cell>
        </row>
        <row r="969">
          <cell r="B969" t="str">
            <v>내선전공</v>
          </cell>
          <cell r="C969">
            <v>0.245</v>
          </cell>
          <cell r="D969" t="str">
            <v>인</v>
          </cell>
          <cell r="E969">
            <v>135106</v>
          </cell>
          <cell r="F969">
            <v>33100</v>
          </cell>
          <cell r="G969" t="str">
            <v>-</v>
          </cell>
          <cell r="H969" t="str">
            <v/>
          </cell>
          <cell r="I969">
            <v>0</v>
          </cell>
          <cell r="J969">
            <v>0</v>
          </cell>
          <cell r="K969">
            <v>0</v>
          </cell>
          <cell r="L969" t="str">
            <v>조명-할로겐램프등기구(HB-501), 천정형 HAL 1/50W, 공량1</v>
          </cell>
        </row>
        <row r="970">
          <cell r="B970" t="str">
            <v/>
          </cell>
          <cell r="C970" t="str">
            <v/>
          </cell>
          <cell r="D970" t="str">
            <v/>
          </cell>
          <cell r="E970" t="str">
            <v/>
          </cell>
          <cell r="F970" t="str">
            <v/>
          </cell>
          <cell r="G970" t="str">
            <v/>
          </cell>
          <cell r="H970" t="str">
            <v/>
          </cell>
          <cell r="I970" t="str">
            <v/>
          </cell>
          <cell r="J970" t="str">
            <v/>
          </cell>
          <cell r="K970" t="str">
            <v/>
          </cell>
          <cell r="L970" t="str">
            <v>조명-할로겐램프등기구(HB-501), 천정형 HAL 1/50W, 공량2</v>
          </cell>
        </row>
        <row r="971">
          <cell r="B971" t="str">
            <v/>
          </cell>
          <cell r="C971" t="str">
            <v/>
          </cell>
          <cell r="D971" t="str">
            <v/>
          </cell>
          <cell r="E971" t="str">
            <v/>
          </cell>
          <cell r="F971" t="str">
            <v/>
          </cell>
          <cell r="G971" t="str">
            <v/>
          </cell>
          <cell r="H971" t="str">
            <v/>
          </cell>
          <cell r="I971" t="str">
            <v/>
          </cell>
          <cell r="J971" t="str">
            <v/>
          </cell>
          <cell r="K971" t="str">
            <v/>
          </cell>
          <cell r="L971" t="str">
            <v>조명-할로겐램프등기구(HB-501), 천정형 HAL 1/50W, 공량3</v>
          </cell>
        </row>
        <row r="972">
          <cell r="B972" t="str">
            <v/>
          </cell>
          <cell r="C972" t="str">
            <v/>
          </cell>
          <cell r="D972" t="str">
            <v/>
          </cell>
          <cell r="E972" t="str">
            <v/>
          </cell>
          <cell r="F972" t="str">
            <v/>
          </cell>
          <cell r="G972" t="str">
            <v/>
          </cell>
          <cell r="H972" t="str">
            <v/>
          </cell>
          <cell r="I972" t="str">
            <v/>
          </cell>
          <cell r="J972" t="str">
            <v/>
          </cell>
          <cell r="K972" t="str">
            <v/>
          </cell>
          <cell r="L972" t="str">
            <v>조명-할로겐램프등기구(HB-501), 천정형 HAL 1/50W, 공량4</v>
          </cell>
        </row>
        <row r="973">
          <cell r="A973" t="str">
            <v>-</v>
          </cell>
          <cell r="C973" t="str">
            <v>-</v>
          </cell>
          <cell r="D973" t="str">
            <v>-</v>
          </cell>
          <cell r="H973" t="str">
            <v/>
          </cell>
          <cell r="L973" t="str">
            <v>조명-할로겐램프등기구(HB-501), 천정형 HAL 1/50W, 공량1</v>
          </cell>
        </row>
        <row r="974">
          <cell r="A974" t="str">
            <v>-</v>
          </cell>
          <cell r="C974" t="str">
            <v>-</v>
          </cell>
          <cell r="D974" t="str">
            <v>-</v>
          </cell>
          <cell r="H974" t="str">
            <v/>
          </cell>
          <cell r="L974" t="str">
            <v>조명-할로겐램프등기구(HB-501), 천정형 HAL 1/50W, 공량1</v>
          </cell>
        </row>
        <row r="975">
          <cell r="A975" t="str">
            <v>공구손료(노무비의3%)</v>
          </cell>
          <cell r="C975">
            <v>0.03</v>
          </cell>
          <cell r="D975" t="str">
            <v>식</v>
          </cell>
          <cell r="H975">
            <v>993</v>
          </cell>
          <cell r="L975" t="str">
            <v>조명-할로겐램프등기구(HB-501), 천정형 HAL 1/50W, 공량1</v>
          </cell>
        </row>
        <row r="977">
          <cell r="F977" t="str">
            <v>노 무 비</v>
          </cell>
          <cell r="H977" t="str">
            <v>재 료 비</v>
          </cell>
          <cell r="J977" t="str">
            <v>경   비</v>
          </cell>
          <cell r="K977" t="str">
            <v>합   계</v>
          </cell>
          <cell r="L977">
            <v>0</v>
          </cell>
        </row>
        <row r="978">
          <cell r="A978">
            <v>76</v>
          </cell>
          <cell r="B978" t="str">
            <v>조명-형광등기구(EA-322)</v>
          </cell>
          <cell r="C978" t="str">
            <v>비상등(밧데리내장형) FL 2/32W</v>
          </cell>
          <cell r="D978" t="str">
            <v>SET</v>
          </cell>
          <cell r="F978">
            <v>56474</v>
          </cell>
          <cell r="H978">
            <v>141694</v>
          </cell>
          <cell r="J978">
            <v>0</v>
          </cell>
          <cell r="K978">
            <v>198168</v>
          </cell>
          <cell r="L978" t="str">
            <v>조명-형광등기구(EA-322), 비상등(밧데리내장형) FL 2/32W</v>
          </cell>
        </row>
        <row r="979">
          <cell r="A979" t="str">
            <v>명      칭</v>
          </cell>
          <cell r="B979" t="str">
            <v>규    격</v>
          </cell>
          <cell r="C979" t="str">
            <v>수량</v>
          </cell>
          <cell r="D979" t="str">
            <v>단위</v>
          </cell>
          <cell r="E979" t="str">
            <v>노   무   비</v>
          </cell>
          <cell r="G979" t="str">
            <v>재   료   비</v>
          </cell>
          <cell r="I979" t="str">
            <v>경      비</v>
          </cell>
          <cell r="K979" t="str">
            <v>비 고</v>
          </cell>
        </row>
        <row r="980">
          <cell r="E980" t="str">
            <v>단    가</v>
          </cell>
          <cell r="F980" t="str">
            <v>금    액</v>
          </cell>
          <cell r="G980" t="str">
            <v>단    가</v>
          </cell>
          <cell r="H980" t="str">
            <v>금    액</v>
          </cell>
          <cell r="I980" t="str">
            <v>단    가</v>
          </cell>
          <cell r="J980" t="str">
            <v>금    액</v>
          </cell>
        </row>
        <row r="981">
          <cell r="A981" t="str">
            <v>조명-형광등기구(EA-322)</v>
          </cell>
          <cell r="B981" t="str">
            <v>비상등(밧데리내장형) FL 2/32W</v>
          </cell>
          <cell r="C981">
            <v>1</v>
          </cell>
          <cell r="D981" t="str">
            <v>SET</v>
          </cell>
          <cell r="G981">
            <v>140000</v>
          </cell>
          <cell r="H981">
            <v>140000</v>
          </cell>
          <cell r="K981" t="str">
            <v>전기5-25적용</v>
          </cell>
          <cell r="L981" t="str">
            <v>조명-형광등기구(EA-322), 비상등(밧데리내장형) FL 2/32W, 공량1</v>
          </cell>
        </row>
        <row r="982">
          <cell r="B982" t="str">
            <v>내선전공</v>
          </cell>
          <cell r="C982">
            <v>0.41799999999999998</v>
          </cell>
          <cell r="D982" t="str">
            <v>인</v>
          </cell>
          <cell r="E982">
            <v>135106</v>
          </cell>
          <cell r="F982">
            <v>56474</v>
          </cell>
          <cell r="G982" t="str">
            <v>-</v>
          </cell>
          <cell r="H982" t="str">
            <v/>
          </cell>
          <cell r="I982">
            <v>0</v>
          </cell>
          <cell r="J982">
            <v>0</v>
          </cell>
          <cell r="K982">
            <v>0</v>
          </cell>
          <cell r="L982" t="str">
            <v>조명-형광등기구(EA-322), 비상등(밧데리내장형) FL 2/32W, 공량1</v>
          </cell>
        </row>
        <row r="983">
          <cell r="B983" t="str">
            <v/>
          </cell>
          <cell r="C983" t="str">
            <v/>
          </cell>
          <cell r="D983" t="str">
            <v/>
          </cell>
          <cell r="E983" t="str">
            <v/>
          </cell>
          <cell r="F983" t="str">
            <v/>
          </cell>
          <cell r="G983" t="str">
            <v/>
          </cell>
          <cell r="H983" t="str">
            <v/>
          </cell>
          <cell r="I983" t="str">
            <v/>
          </cell>
          <cell r="J983" t="str">
            <v/>
          </cell>
          <cell r="K983" t="str">
            <v/>
          </cell>
          <cell r="L983" t="str">
            <v>조명-형광등기구(EA-322), 비상등(밧데리내장형) FL 2/32W, 공량2</v>
          </cell>
        </row>
        <row r="984">
          <cell r="B984" t="str">
            <v/>
          </cell>
          <cell r="C984" t="str">
            <v/>
          </cell>
          <cell r="D984" t="str">
            <v/>
          </cell>
          <cell r="E984" t="str">
            <v/>
          </cell>
          <cell r="F984" t="str">
            <v/>
          </cell>
          <cell r="G984" t="str">
            <v/>
          </cell>
          <cell r="H984" t="str">
            <v/>
          </cell>
          <cell r="I984" t="str">
            <v/>
          </cell>
          <cell r="J984" t="str">
            <v/>
          </cell>
          <cell r="K984" t="str">
            <v/>
          </cell>
          <cell r="L984" t="str">
            <v>조명-형광등기구(EA-322), 비상등(밧데리내장형) FL 2/32W, 공량3</v>
          </cell>
        </row>
        <row r="985">
          <cell r="B985" t="str">
            <v/>
          </cell>
          <cell r="C985" t="str">
            <v/>
          </cell>
          <cell r="D985" t="str">
            <v/>
          </cell>
          <cell r="E985" t="str">
            <v/>
          </cell>
          <cell r="F985" t="str">
            <v/>
          </cell>
          <cell r="G985" t="str">
            <v/>
          </cell>
          <cell r="H985" t="str">
            <v/>
          </cell>
          <cell r="I985" t="str">
            <v/>
          </cell>
          <cell r="J985" t="str">
            <v/>
          </cell>
          <cell r="K985" t="str">
            <v/>
          </cell>
          <cell r="L985" t="str">
            <v>조명-형광등기구(EA-322), 비상등(밧데리내장형) FL 2/32W, 공량4</v>
          </cell>
        </row>
        <row r="986">
          <cell r="A986" t="str">
            <v>-</v>
          </cell>
          <cell r="C986" t="str">
            <v>-</v>
          </cell>
          <cell r="D986" t="str">
            <v>-</v>
          </cell>
          <cell r="H986" t="str">
            <v/>
          </cell>
          <cell r="L986" t="str">
            <v>조명-형광등기구(EA-322), 비상등(밧데리내장형) FL 2/32W, 공량1</v>
          </cell>
        </row>
        <row r="987">
          <cell r="A987" t="str">
            <v>-</v>
          </cell>
          <cell r="C987" t="str">
            <v>-</v>
          </cell>
          <cell r="D987" t="str">
            <v>-</v>
          </cell>
          <cell r="H987" t="str">
            <v/>
          </cell>
          <cell r="L987" t="str">
            <v>조명-형광등기구(EA-322), 비상등(밧데리내장형) FL 2/32W, 공량1</v>
          </cell>
        </row>
        <row r="988">
          <cell r="A988" t="str">
            <v>공구손료(노무비의3%)</v>
          </cell>
          <cell r="C988">
            <v>0.03</v>
          </cell>
          <cell r="D988" t="str">
            <v>식</v>
          </cell>
          <cell r="H988">
            <v>1694</v>
          </cell>
          <cell r="L988" t="str">
            <v>조명-형광등기구(EA-322), 비상등(밧데리내장형) FL 2/32W, 공량1</v>
          </cell>
        </row>
        <row r="990">
          <cell r="F990" t="str">
            <v>노 무 비</v>
          </cell>
          <cell r="H990" t="str">
            <v>재 료 비</v>
          </cell>
          <cell r="J990" t="str">
            <v>경   비</v>
          </cell>
          <cell r="K990" t="str">
            <v>합   계</v>
          </cell>
          <cell r="L990">
            <v>0</v>
          </cell>
        </row>
        <row r="991">
          <cell r="A991">
            <v>77</v>
          </cell>
          <cell r="B991" t="str">
            <v>조명-형광등기구(EB-322)</v>
          </cell>
          <cell r="C991" t="str">
            <v>비상등(밧데리내장형) FL 2/32W</v>
          </cell>
          <cell r="D991" t="str">
            <v>SET</v>
          </cell>
          <cell r="F991">
            <v>56474</v>
          </cell>
          <cell r="H991">
            <v>211694</v>
          </cell>
          <cell r="J991">
            <v>0</v>
          </cell>
          <cell r="K991">
            <v>268168</v>
          </cell>
          <cell r="L991" t="str">
            <v>조명-형광등기구(EB-322), 비상등(밧데리내장형) FL 2/32W</v>
          </cell>
        </row>
        <row r="992">
          <cell r="A992" t="str">
            <v>명      칭</v>
          </cell>
          <cell r="B992" t="str">
            <v>규    격</v>
          </cell>
          <cell r="C992" t="str">
            <v>수량</v>
          </cell>
          <cell r="D992" t="str">
            <v>단위</v>
          </cell>
          <cell r="E992" t="str">
            <v>노   무   비</v>
          </cell>
          <cell r="G992" t="str">
            <v>재   료   비</v>
          </cell>
          <cell r="I992" t="str">
            <v>경      비</v>
          </cell>
          <cell r="K992" t="str">
            <v>비 고</v>
          </cell>
        </row>
        <row r="993">
          <cell r="E993" t="str">
            <v>단    가</v>
          </cell>
          <cell r="F993" t="str">
            <v>금    액</v>
          </cell>
          <cell r="G993" t="str">
            <v>단    가</v>
          </cell>
          <cell r="H993" t="str">
            <v>금    액</v>
          </cell>
          <cell r="I993" t="str">
            <v>단    가</v>
          </cell>
          <cell r="J993" t="str">
            <v>금    액</v>
          </cell>
        </row>
        <row r="994">
          <cell r="A994" t="str">
            <v>조명-형광등기구(EB-322)</v>
          </cell>
          <cell r="B994" t="str">
            <v>비상등(밧데리내장형) FL 2/32W</v>
          </cell>
          <cell r="C994">
            <v>1</v>
          </cell>
          <cell r="D994" t="str">
            <v>SET</v>
          </cell>
          <cell r="G994">
            <v>210000</v>
          </cell>
          <cell r="H994">
            <v>210000</v>
          </cell>
          <cell r="K994" t="str">
            <v>전기5-25적용</v>
          </cell>
          <cell r="L994" t="str">
            <v>조명-형광등기구(EB-322), 비상등(밧데리내장형) FL 2/32W, 공량1</v>
          </cell>
        </row>
        <row r="995">
          <cell r="B995" t="str">
            <v>내선전공</v>
          </cell>
          <cell r="C995">
            <v>0.41799999999999998</v>
          </cell>
          <cell r="D995" t="str">
            <v>인</v>
          </cell>
          <cell r="E995">
            <v>135106</v>
          </cell>
          <cell r="F995">
            <v>56474</v>
          </cell>
          <cell r="G995" t="str">
            <v>-</v>
          </cell>
          <cell r="H995" t="str">
            <v/>
          </cell>
          <cell r="I995">
            <v>0</v>
          </cell>
          <cell r="J995">
            <v>0</v>
          </cell>
          <cell r="K995">
            <v>0</v>
          </cell>
          <cell r="L995" t="str">
            <v>조명-형광등기구(EB-322), 비상등(밧데리내장형) FL 2/32W, 공량1</v>
          </cell>
        </row>
        <row r="996">
          <cell r="B996" t="str">
            <v/>
          </cell>
          <cell r="C996" t="str">
            <v/>
          </cell>
          <cell r="D996" t="str">
            <v/>
          </cell>
          <cell r="E996" t="str">
            <v/>
          </cell>
          <cell r="F996" t="str">
            <v/>
          </cell>
          <cell r="G996" t="str">
            <v/>
          </cell>
          <cell r="H996" t="str">
            <v/>
          </cell>
          <cell r="I996" t="str">
            <v/>
          </cell>
          <cell r="J996" t="str">
            <v/>
          </cell>
          <cell r="K996" t="str">
            <v/>
          </cell>
          <cell r="L996" t="str">
            <v>조명-형광등기구(EB-322), 비상등(밧데리내장형) FL 2/32W, 공량2</v>
          </cell>
        </row>
        <row r="997">
          <cell r="B997" t="str">
            <v/>
          </cell>
          <cell r="C997" t="str">
            <v/>
          </cell>
          <cell r="D997" t="str">
            <v/>
          </cell>
          <cell r="E997" t="str">
            <v/>
          </cell>
          <cell r="F997" t="str">
            <v/>
          </cell>
          <cell r="G997" t="str">
            <v/>
          </cell>
          <cell r="H997" t="str">
            <v/>
          </cell>
          <cell r="I997" t="str">
            <v/>
          </cell>
          <cell r="J997" t="str">
            <v/>
          </cell>
          <cell r="K997" t="str">
            <v/>
          </cell>
          <cell r="L997" t="str">
            <v>조명-형광등기구(EB-322), 비상등(밧데리내장형) FL 2/32W, 공량3</v>
          </cell>
        </row>
        <row r="998">
          <cell r="B998" t="str">
            <v/>
          </cell>
          <cell r="C998" t="str">
            <v/>
          </cell>
          <cell r="D998" t="str">
            <v/>
          </cell>
          <cell r="E998" t="str">
            <v/>
          </cell>
          <cell r="F998" t="str">
            <v/>
          </cell>
          <cell r="G998" t="str">
            <v/>
          </cell>
          <cell r="H998" t="str">
            <v/>
          </cell>
          <cell r="I998" t="str">
            <v/>
          </cell>
          <cell r="J998" t="str">
            <v/>
          </cell>
          <cell r="K998" t="str">
            <v/>
          </cell>
          <cell r="L998" t="str">
            <v>조명-형광등기구(EB-322), 비상등(밧데리내장형) FL 2/32W, 공량4</v>
          </cell>
        </row>
        <row r="999">
          <cell r="A999" t="str">
            <v>-</v>
          </cell>
          <cell r="C999" t="str">
            <v>-</v>
          </cell>
          <cell r="D999" t="str">
            <v>-</v>
          </cell>
          <cell r="H999" t="str">
            <v/>
          </cell>
          <cell r="L999" t="str">
            <v>조명-형광등기구(EB-322), 비상등(밧데리내장형) FL 2/32W, 공량1</v>
          </cell>
        </row>
        <row r="1000">
          <cell r="A1000" t="str">
            <v>-</v>
          </cell>
          <cell r="C1000" t="str">
            <v>-</v>
          </cell>
          <cell r="D1000" t="str">
            <v>-</v>
          </cell>
          <cell r="H1000" t="str">
            <v/>
          </cell>
          <cell r="L1000" t="str">
            <v>조명-형광등기구(EB-322), 비상등(밧데리내장형) FL 2/32W, 공량1</v>
          </cell>
        </row>
        <row r="1001">
          <cell r="A1001" t="str">
            <v>공구손료(노무비의3%)</v>
          </cell>
          <cell r="C1001">
            <v>0.03</v>
          </cell>
          <cell r="D1001" t="str">
            <v>식</v>
          </cell>
          <cell r="H1001">
            <v>1694</v>
          </cell>
          <cell r="L1001" t="str">
            <v>조명-형광등기구(EB-322), 비상등(밧데리내장형) FL 2/32W, 공량1</v>
          </cell>
        </row>
        <row r="1003">
          <cell r="F1003" t="str">
            <v>노 무 비</v>
          </cell>
          <cell r="H1003" t="str">
            <v>재 료 비</v>
          </cell>
          <cell r="J1003" t="str">
            <v>경   비</v>
          </cell>
          <cell r="K1003" t="str">
            <v>합   계</v>
          </cell>
          <cell r="L1003">
            <v>0</v>
          </cell>
        </row>
        <row r="1004">
          <cell r="A1004">
            <v>78</v>
          </cell>
          <cell r="B1004" t="str">
            <v>조명-형광등기구(FA-322)</v>
          </cell>
          <cell r="C1004" t="str">
            <v>매입개방 FL 2/32W</v>
          </cell>
          <cell r="D1004" t="str">
            <v>SET</v>
          </cell>
          <cell r="F1004">
            <v>56474</v>
          </cell>
          <cell r="H1004">
            <v>66694</v>
          </cell>
          <cell r="J1004">
            <v>0</v>
          </cell>
          <cell r="K1004">
            <v>123168</v>
          </cell>
          <cell r="L1004" t="str">
            <v>조명-형광등기구(FA-322), 매입개방 FL 2/32W</v>
          </cell>
        </row>
        <row r="1005">
          <cell r="A1005" t="str">
            <v>명      칭</v>
          </cell>
          <cell r="B1005" t="str">
            <v>규    격</v>
          </cell>
          <cell r="C1005" t="str">
            <v>수량</v>
          </cell>
          <cell r="D1005" t="str">
            <v>단위</v>
          </cell>
          <cell r="E1005" t="str">
            <v>노   무   비</v>
          </cell>
          <cell r="G1005" t="str">
            <v>재   료   비</v>
          </cell>
          <cell r="I1005" t="str">
            <v>경      비</v>
          </cell>
          <cell r="K1005" t="str">
            <v>비 고</v>
          </cell>
        </row>
        <row r="1006">
          <cell r="E1006" t="str">
            <v>단    가</v>
          </cell>
          <cell r="F1006" t="str">
            <v>금    액</v>
          </cell>
          <cell r="G1006" t="str">
            <v>단    가</v>
          </cell>
          <cell r="H1006" t="str">
            <v>금    액</v>
          </cell>
          <cell r="I1006" t="str">
            <v>단    가</v>
          </cell>
          <cell r="J1006" t="str">
            <v>금    액</v>
          </cell>
        </row>
        <row r="1007">
          <cell r="A1007" t="str">
            <v>조명-형광등기구(FA-322)</v>
          </cell>
          <cell r="B1007" t="str">
            <v>매입개방 FL 2/32W</v>
          </cell>
          <cell r="C1007">
            <v>1</v>
          </cell>
          <cell r="D1007" t="str">
            <v>SET</v>
          </cell>
          <cell r="G1007">
            <v>65000</v>
          </cell>
          <cell r="H1007">
            <v>65000</v>
          </cell>
          <cell r="K1007" t="str">
            <v>전기5-25적용</v>
          </cell>
          <cell r="L1007" t="str">
            <v>조명-형광등기구(FA-322), 매입개방 FL 2/32W, 공량1</v>
          </cell>
        </row>
        <row r="1008">
          <cell r="B1008" t="str">
            <v>내선전공</v>
          </cell>
          <cell r="C1008">
            <v>0.41799999999999998</v>
          </cell>
          <cell r="D1008" t="str">
            <v>인</v>
          </cell>
          <cell r="E1008">
            <v>135106</v>
          </cell>
          <cell r="F1008">
            <v>56474</v>
          </cell>
          <cell r="G1008" t="str">
            <v>-</v>
          </cell>
          <cell r="H1008" t="str">
            <v/>
          </cell>
          <cell r="I1008">
            <v>0</v>
          </cell>
          <cell r="J1008">
            <v>0</v>
          </cell>
          <cell r="K1008">
            <v>0</v>
          </cell>
          <cell r="L1008" t="str">
            <v>조명-형광등기구(FA-322), 매입개방 FL 2/32W, 공량1</v>
          </cell>
        </row>
        <row r="1009">
          <cell r="B1009" t="str">
            <v/>
          </cell>
          <cell r="C1009" t="str">
            <v/>
          </cell>
          <cell r="D1009" t="str">
            <v/>
          </cell>
          <cell r="E1009" t="str">
            <v/>
          </cell>
          <cell r="F1009" t="str">
            <v/>
          </cell>
          <cell r="G1009" t="str">
            <v/>
          </cell>
          <cell r="H1009" t="str">
            <v/>
          </cell>
          <cell r="I1009" t="str">
            <v/>
          </cell>
          <cell r="J1009" t="str">
            <v/>
          </cell>
          <cell r="K1009" t="str">
            <v/>
          </cell>
          <cell r="L1009" t="str">
            <v>조명-형광등기구(FA-322), 매입개방 FL 2/32W, 공량2</v>
          </cell>
        </row>
        <row r="1010">
          <cell r="B1010" t="str">
            <v/>
          </cell>
          <cell r="C1010" t="str">
            <v/>
          </cell>
          <cell r="D1010" t="str">
            <v/>
          </cell>
          <cell r="E1010" t="str">
            <v/>
          </cell>
          <cell r="F1010" t="str">
            <v/>
          </cell>
          <cell r="G1010" t="str">
            <v/>
          </cell>
          <cell r="H1010" t="str">
            <v/>
          </cell>
          <cell r="I1010" t="str">
            <v/>
          </cell>
          <cell r="J1010" t="str">
            <v/>
          </cell>
          <cell r="K1010" t="str">
            <v/>
          </cell>
          <cell r="L1010" t="str">
            <v>조명-형광등기구(FA-322), 매입개방 FL 2/32W, 공량3</v>
          </cell>
        </row>
        <row r="1011">
          <cell r="B1011" t="str">
            <v/>
          </cell>
          <cell r="C1011" t="str">
            <v/>
          </cell>
          <cell r="D1011" t="str">
            <v/>
          </cell>
          <cell r="E1011" t="str">
            <v/>
          </cell>
          <cell r="F1011" t="str">
            <v/>
          </cell>
          <cell r="G1011" t="str">
            <v/>
          </cell>
          <cell r="H1011" t="str">
            <v/>
          </cell>
          <cell r="I1011" t="str">
            <v/>
          </cell>
          <cell r="J1011" t="str">
            <v/>
          </cell>
          <cell r="K1011" t="str">
            <v/>
          </cell>
          <cell r="L1011" t="str">
            <v>조명-형광등기구(FA-322), 매입개방 FL 2/32W, 공량4</v>
          </cell>
        </row>
        <row r="1012">
          <cell r="A1012" t="str">
            <v>-</v>
          </cell>
          <cell r="C1012" t="str">
            <v>-</v>
          </cell>
          <cell r="D1012" t="str">
            <v>-</v>
          </cell>
          <cell r="H1012" t="str">
            <v/>
          </cell>
          <cell r="L1012" t="str">
            <v>조명-형광등기구(FA-322), 매입개방 FL 2/32W, 공량1</v>
          </cell>
        </row>
        <row r="1013">
          <cell r="A1013" t="str">
            <v>-</v>
          </cell>
          <cell r="C1013" t="str">
            <v>-</v>
          </cell>
          <cell r="D1013" t="str">
            <v>-</v>
          </cell>
          <cell r="H1013" t="str">
            <v/>
          </cell>
          <cell r="L1013" t="str">
            <v>조명-형광등기구(FA-322), 매입개방 FL 2/32W, 공량1</v>
          </cell>
        </row>
        <row r="1014">
          <cell r="A1014" t="str">
            <v>공구손료(노무비의3%)</v>
          </cell>
          <cell r="C1014">
            <v>0.03</v>
          </cell>
          <cell r="D1014" t="str">
            <v>식</v>
          </cell>
          <cell r="H1014">
            <v>1694</v>
          </cell>
          <cell r="L1014" t="str">
            <v>조명-형광등기구(FA-322), 매입개방 FL 2/32W, 공량1</v>
          </cell>
        </row>
        <row r="1016">
          <cell r="F1016" t="str">
            <v>노 무 비</v>
          </cell>
          <cell r="H1016" t="str">
            <v>재 료 비</v>
          </cell>
          <cell r="J1016" t="str">
            <v>경   비</v>
          </cell>
          <cell r="K1016" t="str">
            <v>합   계</v>
          </cell>
          <cell r="L1016">
            <v>0</v>
          </cell>
        </row>
        <row r="1017">
          <cell r="A1017">
            <v>79</v>
          </cell>
          <cell r="B1017" t="str">
            <v>조명-형광등기구(FB-322)</v>
          </cell>
          <cell r="C1017" t="str">
            <v>파라보익 FL 2/32W</v>
          </cell>
          <cell r="D1017" t="str">
            <v>SET</v>
          </cell>
          <cell r="F1017">
            <v>62121</v>
          </cell>
          <cell r="H1017">
            <v>141863</v>
          </cell>
          <cell r="J1017">
            <v>0</v>
          </cell>
          <cell r="K1017">
            <v>203984</v>
          </cell>
          <cell r="L1017" t="str">
            <v>조명-형광등기구(FB-322), 파라보익 FL 2/32W</v>
          </cell>
        </row>
        <row r="1018">
          <cell r="A1018" t="str">
            <v>명      칭</v>
          </cell>
          <cell r="B1018" t="str">
            <v>규    격</v>
          </cell>
          <cell r="C1018" t="str">
            <v>수량</v>
          </cell>
          <cell r="D1018" t="str">
            <v>단위</v>
          </cell>
          <cell r="E1018" t="str">
            <v>노   무   비</v>
          </cell>
          <cell r="G1018" t="str">
            <v>재   료   비</v>
          </cell>
          <cell r="I1018" t="str">
            <v>경      비</v>
          </cell>
          <cell r="K1018" t="str">
            <v>비 고</v>
          </cell>
        </row>
        <row r="1019">
          <cell r="E1019" t="str">
            <v>단    가</v>
          </cell>
          <cell r="F1019" t="str">
            <v>금    액</v>
          </cell>
          <cell r="G1019" t="str">
            <v>단    가</v>
          </cell>
          <cell r="H1019" t="str">
            <v>금    액</v>
          </cell>
          <cell r="I1019" t="str">
            <v>단    가</v>
          </cell>
          <cell r="J1019" t="str">
            <v>금    액</v>
          </cell>
        </row>
        <row r="1020">
          <cell r="A1020" t="str">
            <v>조명-형광등기구(FB-322)</v>
          </cell>
          <cell r="B1020" t="str">
            <v>파라보익 FL 2/32W</v>
          </cell>
          <cell r="C1020">
            <v>1</v>
          </cell>
          <cell r="D1020" t="str">
            <v>SET</v>
          </cell>
          <cell r="G1020">
            <v>140000</v>
          </cell>
          <cell r="H1020">
            <v>140000</v>
          </cell>
          <cell r="K1020" t="str">
            <v>전기5-25적용</v>
          </cell>
          <cell r="L1020" t="str">
            <v>조명-형광등기구(FB-322), 파라보익 FL 2/32W, 공량1</v>
          </cell>
        </row>
        <row r="1021">
          <cell r="B1021" t="str">
            <v>내선전공</v>
          </cell>
          <cell r="C1021">
            <v>0.45980000000000004</v>
          </cell>
          <cell r="D1021" t="str">
            <v>인</v>
          </cell>
          <cell r="E1021">
            <v>135106</v>
          </cell>
          <cell r="F1021">
            <v>62121</v>
          </cell>
          <cell r="G1021" t="str">
            <v>-</v>
          </cell>
          <cell r="H1021" t="str">
            <v/>
          </cell>
          <cell r="I1021">
            <v>0</v>
          </cell>
          <cell r="J1021">
            <v>0</v>
          </cell>
          <cell r="K1021" t="str">
            <v>0.418*1.1</v>
          </cell>
          <cell r="L1021" t="str">
            <v>조명-형광등기구(FB-322), 파라보익 FL 2/32W, 공량1</v>
          </cell>
        </row>
        <row r="1022">
          <cell r="B1022" t="str">
            <v/>
          </cell>
          <cell r="C1022" t="str">
            <v/>
          </cell>
          <cell r="D1022" t="str">
            <v/>
          </cell>
          <cell r="E1022" t="str">
            <v/>
          </cell>
          <cell r="F1022" t="str">
            <v/>
          </cell>
          <cell r="G1022" t="str">
            <v/>
          </cell>
          <cell r="H1022" t="str">
            <v/>
          </cell>
          <cell r="I1022" t="str">
            <v/>
          </cell>
          <cell r="J1022" t="str">
            <v/>
          </cell>
          <cell r="K1022" t="str">
            <v/>
          </cell>
          <cell r="L1022" t="str">
            <v>조명-형광등기구(FB-322), 파라보익 FL 2/32W, 공량2</v>
          </cell>
        </row>
        <row r="1023">
          <cell r="B1023" t="str">
            <v/>
          </cell>
          <cell r="C1023" t="str">
            <v/>
          </cell>
          <cell r="D1023" t="str">
            <v/>
          </cell>
          <cell r="E1023" t="str">
            <v/>
          </cell>
          <cell r="F1023" t="str">
            <v/>
          </cell>
          <cell r="G1023" t="str">
            <v/>
          </cell>
          <cell r="H1023" t="str">
            <v/>
          </cell>
          <cell r="I1023" t="str">
            <v/>
          </cell>
          <cell r="J1023" t="str">
            <v/>
          </cell>
          <cell r="K1023" t="str">
            <v/>
          </cell>
          <cell r="L1023" t="str">
            <v>조명-형광등기구(FB-322), 파라보익 FL 2/32W, 공량3</v>
          </cell>
        </row>
        <row r="1024">
          <cell r="B1024" t="str">
            <v/>
          </cell>
          <cell r="C1024" t="str">
            <v/>
          </cell>
          <cell r="D1024" t="str">
            <v/>
          </cell>
          <cell r="E1024" t="str">
            <v/>
          </cell>
          <cell r="F1024" t="str">
            <v/>
          </cell>
          <cell r="G1024" t="str">
            <v/>
          </cell>
          <cell r="H1024" t="str">
            <v/>
          </cell>
          <cell r="I1024" t="str">
            <v/>
          </cell>
          <cell r="J1024" t="str">
            <v/>
          </cell>
          <cell r="K1024" t="str">
            <v/>
          </cell>
          <cell r="L1024" t="str">
            <v>조명-형광등기구(FB-322), 파라보익 FL 2/32W, 공량4</v>
          </cell>
        </row>
        <row r="1025">
          <cell r="A1025" t="str">
            <v>-</v>
          </cell>
          <cell r="C1025" t="str">
            <v>-</v>
          </cell>
          <cell r="D1025" t="str">
            <v>-</v>
          </cell>
          <cell r="H1025" t="str">
            <v/>
          </cell>
          <cell r="L1025" t="str">
            <v>조명-형광등기구(FB-322), 파라보익 FL 2/32W, 공량1</v>
          </cell>
        </row>
        <row r="1026">
          <cell r="A1026" t="str">
            <v>-</v>
          </cell>
          <cell r="C1026" t="str">
            <v>-</v>
          </cell>
          <cell r="D1026" t="str">
            <v>-</v>
          </cell>
          <cell r="H1026" t="str">
            <v/>
          </cell>
          <cell r="L1026" t="str">
            <v>조명-형광등기구(FB-322), 파라보익 FL 2/32W, 공량1</v>
          </cell>
        </row>
        <row r="1027">
          <cell r="A1027" t="str">
            <v>공구손료(노무비의3%)</v>
          </cell>
          <cell r="C1027">
            <v>0.03</v>
          </cell>
          <cell r="D1027" t="str">
            <v>식</v>
          </cell>
          <cell r="H1027">
            <v>1863</v>
          </cell>
          <cell r="L1027" t="str">
            <v>조명-형광등기구(FB-322), 파라보익 FL 2/32W, 공량1</v>
          </cell>
        </row>
        <row r="1029">
          <cell r="F1029" t="str">
            <v>노 무 비</v>
          </cell>
          <cell r="H1029" t="str">
            <v>재 료 비</v>
          </cell>
          <cell r="J1029" t="str">
            <v>경   비</v>
          </cell>
          <cell r="K1029" t="str">
            <v>합   계</v>
          </cell>
          <cell r="L1029">
            <v>0</v>
          </cell>
        </row>
        <row r="1030">
          <cell r="A1030">
            <v>80</v>
          </cell>
          <cell r="B1030" t="str">
            <v>조명-형광등기구(FC-322)</v>
          </cell>
          <cell r="C1030" t="str">
            <v>노출 펜던트 FL 2/32W</v>
          </cell>
          <cell r="D1030" t="str">
            <v>SET</v>
          </cell>
          <cell r="F1030">
            <v>44855</v>
          </cell>
          <cell r="H1030">
            <v>59345</v>
          </cell>
          <cell r="J1030">
            <v>0</v>
          </cell>
          <cell r="K1030">
            <v>104200</v>
          </cell>
          <cell r="L1030" t="str">
            <v>조명-형광등기구(FC-322), 노출 펜던트 FL 2/32W</v>
          </cell>
        </row>
        <row r="1031">
          <cell r="A1031" t="str">
            <v>명      칭</v>
          </cell>
          <cell r="B1031" t="str">
            <v>규    격</v>
          </cell>
          <cell r="C1031" t="str">
            <v>수량</v>
          </cell>
          <cell r="D1031" t="str">
            <v>단위</v>
          </cell>
          <cell r="E1031" t="str">
            <v>노   무   비</v>
          </cell>
          <cell r="G1031" t="str">
            <v>재   료   비</v>
          </cell>
          <cell r="I1031" t="str">
            <v>경      비</v>
          </cell>
          <cell r="K1031" t="str">
            <v>비 고</v>
          </cell>
        </row>
        <row r="1032">
          <cell r="E1032" t="str">
            <v>단    가</v>
          </cell>
          <cell r="F1032" t="str">
            <v>금    액</v>
          </cell>
          <cell r="G1032" t="str">
            <v>단    가</v>
          </cell>
          <cell r="H1032" t="str">
            <v>금    액</v>
          </cell>
          <cell r="I1032" t="str">
            <v>단    가</v>
          </cell>
          <cell r="J1032" t="str">
            <v>금    액</v>
          </cell>
        </row>
        <row r="1033">
          <cell r="A1033" t="str">
            <v>조명-형광등기구(FC-322)</v>
          </cell>
          <cell r="B1033" t="str">
            <v>노출 펜던트 FL 2/32W</v>
          </cell>
          <cell r="C1033">
            <v>1</v>
          </cell>
          <cell r="D1033" t="str">
            <v>SET</v>
          </cell>
          <cell r="G1033">
            <v>58000</v>
          </cell>
          <cell r="H1033">
            <v>58000</v>
          </cell>
          <cell r="K1033" t="str">
            <v>전기5-25적용</v>
          </cell>
          <cell r="L1033" t="str">
            <v>조명-형광등기구(FC-322), 노출 펜던트 FL 2/32W, 공량1</v>
          </cell>
        </row>
        <row r="1034">
          <cell r="B1034" t="str">
            <v>내선전공</v>
          </cell>
          <cell r="C1034">
            <v>0.33200000000000002</v>
          </cell>
          <cell r="D1034" t="str">
            <v>인</v>
          </cell>
          <cell r="E1034">
            <v>135106</v>
          </cell>
          <cell r="F1034">
            <v>44855</v>
          </cell>
          <cell r="G1034" t="str">
            <v>-</v>
          </cell>
          <cell r="H1034" t="str">
            <v/>
          </cell>
          <cell r="I1034">
            <v>0</v>
          </cell>
          <cell r="J1034">
            <v>0</v>
          </cell>
          <cell r="K1034">
            <v>0</v>
          </cell>
          <cell r="L1034" t="str">
            <v>조명-형광등기구(FC-322), 노출 펜던트 FL 2/32W, 공량1</v>
          </cell>
        </row>
        <row r="1035">
          <cell r="B1035" t="str">
            <v/>
          </cell>
          <cell r="C1035" t="str">
            <v/>
          </cell>
          <cell r="D1035" t="str">
            <v/>
          </cell>
          <cell r="E1035" t="str">
            <v/>
          </cell>
          <cell r="F1035" t="str">
            <v/>
          </cell>
          <cell r="G1035" t="str">
            <v/>
          </cell>
          <cell r="H1035" t="str">
            <v/>
          </cell>
          <cell r="I1035" t="str">
            <v/>
          </cell>
          <cell r="J1035" t="str">
            <v/>
          </cell>
          <cell r="K1035" t="str">
            <v/>
          </cell>
          <cell r="L1035" t="str">
            <v>조명-형광등기구(FC-322), 노출 펜던트 FL 2/32W, 공량2</v>
          </cell>
        </row>
        <row r="1036">
          <cell r="B1036" t="str">
            <v/>
          </cell>
          <cell r="C1036" t="str">
            <v/>
          </cell>
          <cell r="D1036" t="str">
            <v/>
          </cell>
          <cell r="E1036" t="str">
            <v/>
          </cell>
          <cell r="F1036" t="str">
            <v/>
          </cell>
          <cell r="G1036" t="str">
            <v/>
          </cell>
          <cell r="H1036" t="str">
            <v/>
          </cell>
          <cell r="I1036" t="str">
            <v/>
          </cell>
          <cell r="J1036" t="str">
            <v/>
          </cell>
          <cell r="K1036" t="str">
            <v/>
          </cell>
          <cell r="L1036" t="str">
            <v>조명-형광등기구(FC-322), 노출 펜던트 FL 2/32W, 공량3</v>
          </cell>
        </row>
        <row r="1037">
          <cell r="B1037" t="str">
            <v/>
          </cell>
          <cell r="C1037" t="str">
            <v/>
          </cell>
          <cell r="D1037" t="str">
            <v/>
          </cell>
          <cell r="E1037" t="str">
            <v/>
          </cell>
          <cell r="F1037" t="str">
            <v/>
          </cell>
          <cell r="G1037" t="str">
            <v/>
          </cell>
          <cell r="H1037" t="str">
            <v/>
          </cell>
          <cell r="I1037" t="str">
            <v/>
          </cell>
          <cell r="J1037" t="str">
            <v/>
          </cell>
          <cell r="K1037" t="str">
            <v/>
          </cell>
          <cell r="L1037" t="str">
            <v>조명-형광등기구(FC-322), 노출 펜던트 FL 2/32W, 공량4</v>
          </cell>
        </row>
        <row r="1038">
          <cell r="A1038" t="str">
            <v>-</v>
          </cell>
          <cell r="C1038" t="str">
            <v>-</v>
          </cell>
          <cell r="D1038" t="str">
            <v>-</v>
          </cell>
          <cell r="H1038" t="str">
            <v/>
          </cell>
          <cell r="L1038" t="str">
            <v>조명-형광등기구(FC-322), 노출 펜던트 FL 2/32W, 공량1</v>
          </cell>
        </row>
        <row r="1039">
          <cell r="A1039" t="str">
            <v>-</v>
          </cell>
          <cell r="C1039" t="str">
            <v>-</v>
          </cell>
          <cell r="D1039" t="str">
            <v>-</v>
          </cell>
          <cell r="H1039" t="str">
            <v/>
          </cell>
          <cell r="L1039" t="str">
            <v>조명-형광등기구(FC-322), 노출 펜던트 FL 2/32W, 공량1</v>
          </cell>
        </row>
        <row r="1040">
          <cell r="A1040" t="str">
            <v>공구손료(노무비의3%)</v>
          </cell>
          <cell r="C1040">
            <v>0.03</v>
          </cell>
          <cell r="D1040" t="str">
            <v>식</v>
          </cell>
          <cell r="H1040">
            <v>1345</v>
          </cell>
          <cell r="L1040" t="str">
            <v>조명-형광등기구(FC-322), 노출 펜던트 FL 2/32W, 공량1</v>
          </cell>
        </row>
        <row r="1042">
          <cell r="F1042" t="str">
            <v>노 무 비</v>
          </cell>
          <cell r="H1042" t="str">
            <v>재 료 비</v>
          </cell>
          <cell r="J1042" t="str">
            <v>경   비</v>
          </cell>
          <cell r="K1042" t="str">
            <v>합   계</v>
          </cell>
          <cell r="L1042">
            <v>0</v>
          </cell>
        </row>
        <row r="1043">
          <cell r="A1043">
            <v>81</v>
          </cell>
          <cell r="B1043" t="str">
            <v>조명-형광등기구(FD-201)</v>
          </cell>
          <cell r="C1043" t="str">
            <v>다운라이트 FUL 1/20W</v>
          </cell>
          <cell r="D1043" t="str">
            <v>SET</v>
          </cell>
          <cell r="F1043">
            <v>33100</v>
          </cell>
          <cell r="H1043">
            <v>30993</v>
          </cell>
          <cell r="J1043">
            <v>0</v>
          </cell>
          <cell r="K1043">
            <v>64093</v>
          </cell>
          <cell r="L1043" t="str">
            <v>조명-형광등기구(FD-201), 다운라이트 FUL 1/20W</v>
          </cell>
        </row>
        <row r="1044">
          <cell r="A1044" t="str">
            <v>명      칭</v>
          </cell>
          <cell r="B1044" t="str">
            <v>규    격</v>
          </cell>
          <cell r="C1044" t="str">
            <v>수량</v>
          </cell>
          <cell r="D1044" t="str">
            <v>단위</v>
          </cell>
          <cell r="E1044" t="str">
            <v>노   무   비</v>
          </cell>
          <cell r="G1044" t="str">
            <v>재   료   비</v>
          </cell>
          <cell r="I1044" t="str">
            <v>경      비</v>
          </cell>
          <cell r="K1044" t="str">
            <v>비 고</v>
          </cell>
        </row>
        <row r="1045">
          <cell r="E1045" t="str">
            <v>단    가</v>
          </cell>
          <cell r="F1045" t="str">
            <v>금    액</v>
          </cell>
          <cell r="G1045" t="str">
            <v>단    가</v>
          </cell>
          <cell r="H1045" t="str">
            <v>금    액</v>
          </cell>
          <cell r="I1045" t="str">
            <v>단    가</v>
          </cell>
          <cell r="J1045" t="str">
            <v>금    액</v>
          </cell>
        </row>
        <row r="1046">
          <cell r="A1046" t="str">
            <v>조명-형광등기구(FD-201)</v>
          </cell>
          <cell r="B1046" t="str">
            <v>다운라이트 FUL 1/20W</v>
          </cell>
          <cell r="C1046">
            <v>1</v>
          </cell>
          <cell r="D1046" t="str">
            <v>SET</v>
          </cell>
          <cell r="G1046">
            <v>30000</v>
          </cell>
          <cell r="H1046">
            <v>30000</v>
          </cell>
          <cell r="K1046" t="str">
            <v>전기5-24적용</v>
          </cell>
          <cell r="L1046" t="str">
            <v>조명-형광등기구(FD-201), 다운라이트 FUL 1/20W, 공량1</v>
          </cell>
        </row>
        <row r="1047">
          <cell r="B1047" t="str">
            <v>내선전공</v>
          </cell>
          <cell r="C1047">
            <v>0.245</v>
          </cell>
          <cell r="D1047" t="str">
            <v>인</v>
          </cell>
          <cell r="E1047">
            <v>135106</v>
          </cell>
          <cell r="F1047">
            <v>33100</v>
          </cell>
          <cell r="G1047" t="str">
            <v>-</v>
          </cell>
          <cell r="H1047" t="str">
            <v/>
          </cell>
          <cell r="I1047">
            <v>0</v>
          </cell>
          <cell r="J1047">
            <v>0</v>
          </cell>
          <cell r="K1047">
            <v>0</v>
          </cell>
          <cell r="L1047" t="str">
            <v>조명-형광등기구(FD-201), 다운라이트 FUL 1/20W, 공량1</v>
          </cell>
        </row>
        <row r="1048">
          <cell r="B1048" t="str">
            <v/>
          </cell>
          <cell r="C1048" t="str">
            <v/>
          </cell>
          <cell r="D1048" t="str">
            <v/>
          </cell>
          <cell r="E1048" t="str">
            <v/>
          </cell>
          <cell r="F1048" t="str">
            <v/>
          </cell>
          <cell r="G1048" t="str">
            <v/>
          </cell>
          <cell r="H1048" t="str">
            <v/>
          </cell>
          <cell r="I1048" t="str">
            <v/>
          </cell>
          <cell r="J1048" t="str">
            <v/>
          </cell>
          <cell r="K1048" t="str">
            <v/>
          </cell>
          <cell r="L1048" t="str">
            <v>조명-형광등기구(FD-201), 다운라이트 FUL 1/20W, 공량2</v>
          </cell>
        </row>
        <row r="1049">
          <cell r="B1049" t="str">
            <v/>
          </cell>
          <cell r="C1049" t="str">
            <v/>
          </cell>
          <cell r="D1049" t="str">
            <v/>
          </cell>
          <cell r="E1049" t="str">
            <v/>
          </cell>
          <cell r="F1049" t="str">
            <v/>
          </cell>
          <cell r="G1049" t="str">
            <v/>
          </cell>
          <cell r="H1049" t="str">
            <v/>
          </cell>
          <cell r="I1049" t="str">
            <v/>
          </cell>
          <cell r="J1049" t="str">
            <v/>
          </cell>
          <cell r="K1049" t="str">
            <v/>
          </cell>
          <cell r="L1049" t="str">
            <v>조명-형광등기구(FD-201), 다운라이트 FUL 1/20W, 공량3</v>
          </cell>
        </row>
        <row r="1050">
          <cell r="B1050" t="str">
            <v/>
          </cell>
          <cell r="C1050" t="str">
            <v/>
          </cell>
          <cell r="D1050" t="str">
            <v/>
          </cell>
          <cell r="E1050" t="str">
            <v/>
          </cell>
          <cell r="F1050" t="str">
            <v/>
          </cell>
          <cell r="G1050" t="str">
            <v/>
          </cell>
          <cell r="H1050" t="str">
            <v/>
          </cell>
          <cell r="I1050" t="str">
            <v/>
          </cell>
          <cell r="J1050" t="str">
            <v/>
          </cell>
          <cell r="K1050" t="str">
            <v/>
          </cell>
          <cell r="L1050" t="str">
            <v>조명-형광등기구(FD-201), 다운라이트 FUL 1/20W, 공량4</v>
          </cell>
        </row>
        <row r="1051">
          <cell r="A1051" t="str">
            <v>-</v>
          </cell>
          <cell r="C1051" t="str">
            <v>-</v>
          </cell>
          <cell r="D1051" t="str">
            <v>-</v>
          </cell>
          <cell r="H1051" t="str">
            <v/>
          </cell>
          <cell r="L1051" t="str">
            <v>조명-형광등기구(FD-201), 다운라이트 FUL 1/20W, 공량1</v>
          </cell>
        </row>
        <row r="1052">
          <cell r="A1052" t="str">
            <v>-</v>
          </cell>
          <cell r="C1052" t="str">
            <v>-</v>
          </cell>
          <cell r="D1052" t="str">
            <v>-</v>
          </cell>
          <cell r="H1052" t="str">
            <v/>
          </cell>
          <cell r="L1052" t="str">
            <v>조명-형광등기구(FD-201), 다운라이트 FUL 1/20W, 공량1</v>
          </cell>
        </row>
        <row r="1053">
          <cell r="A1053" t="str">
            <v>공구손료(노무비의3%)</v>
          </cell>
          <cell r="C1053">
            <v>0.03</v>
          </cell>
          <cell r="D1053" t="str">
            <v>식</v>
          </cell>
          <cell r="H1053">
            <v>993</v>
          </cell>
          <cell r="L1053" t="str">
            <v>조명-형광등기구(FD-201), 다운라이트 FUL 1/20W, 공량1</v>
          </cell>
        </row>
        <row r="1055">
          <cell r="F1055" t="str">
            <v>노 무 비</v>
          </cell>
          <cell r="H1055" t="str">
            <v>재 료 비</v>
          </cell>
          <cell r="J1055" t="str">
            <v>경   비</v>
          </cell>
          <cell r="K1055" t="str">
            <v>합   계</v>
          </cell>
          <cell r="L1055">
            <v>0</v>
          </cell>
        </row>
        <row r="1056">
          <cell r="A1056">
            <v>82</v>
          </cell>
          <cell r="B1056" t="str">
            <v>조명-형광등기구(FE-181)</v>
          </cell>
          <cell r="C1056" t="str">
            <v>천정 직부형 FPL 1/18W</v>
          </cell>
          <cell r="D1056" t="str">
            <v>SET</v>
          </cell>
          <cell r="F1056">
            <v>33100</v>
          </cell>
          <cell r="H1056">
            <v>20993</v>
          </cell>
          <cell r="J1056">
            <v>0</v>
          </cell>
          <cell r="K1056">
            <v>54093</v>
          </cell>
          <cell r="L1056" t="str">
            <v>조명-형광등기구(FE-181), 천정 직부형 FPL 1/18W</v>
          </cell>
        </row>
        <row r="1057">
          <cell r="A1057" t="str">
            <v>명      칭</v>
          </cell>
          <cell r="B1057" t="str">
            <v>규    격</v>
          </cell>
          <cell r="C1057" t="str">
            <v>수량</v>
          </cell>
          <cell r="D1057" t="str">
            <v>단위</v>
          </cell>
          <cell r="E1057" t="str">
            <v>노   무   비</v>
          </cell>
          <cell r="G1057" t="str">
            <v>재   료   비</v>
          </cell>
          <cell r="I1057" t="str">
            <v>경      비</v>
          </cell>
          <cell r="K1057" t="str">
            <v>비 고</v>
          </cell>
        </row>
        <row r="1058">
          <cell r="E1058" t="str">
            <v>단    가</v>
          </cell>
          <cell r="F1058" t="str">
            <v>금    액</v>
          </cell>
          <cell r="G1058" t="str">
            <v>단    가</v>
          </cell>
          <cell r="H1058" t="str">
            <v>금    액</v>
          </cell>
          <cell r="I1058" t="str">
            <v>단    가</v>
          </cell>
          <cell r="J1058" t="str">
            <v>금    액</v>
          </cell>
        </row>
        <row r="1059">
          <cell r="A1059" t="str">
            <v>조명-형광등기구(FE-181)</v>
          </cell>
          <cell r="B1059" t="str">
            <v>천정 직부형 FPL 1/18W</v>
          </cell>
          <cell r="C1059">
            <v>1</v>
          </cell>
          <cell r="D1059" t="str">
            <v>SET</v>
          </cell>
          <cell r="G1059">
            <v>20000</v>
          </cell>
          <cell r="H1059">
            <v>20000</v>
          </cell>
          <cell r="K1059" t="str">
            <v>전기5-25적용</v>
          </cell>
          <cell r="L1059" t="str">
            <v>조명-형광등기구(FE-181), 천정 직부형 FPL 1/18W, 공량1</v>
          </cell>
        </row>
        <row r="1060">
          <cell r="B1060" t="str">
            <v>내선전공</v>
          </cell>
          <cell r="C1060">
            <v>0.245</v>
          </cell>
          <cell r="D1060" t="str">
            <v>인</v>
          </cell>
          <cell r="E1060">
            <v>135106</v>
          </cell>
          <cell r="F1060">
            <v>33100</v>
          </cell>
          <cell r="G1060" t="str">
            <v>-</v>
          </cell>
          <cell r="H1060" t="str">
            <v/>
          </cell>
          <cell r="I1060">
            <v>0</v>
          </cell>
          <cell r="J1060">
            <v>0</v>
          </cell>
          <cell r="K1060">
            <v>0</v>
          </cell>
          <cell r="L1060" t="str">
            <v>조명-형광등기구(FE-181), 천정 직부형 FPL 1/18W, 공량1</v>
          </cell>
        </row>
        <row r="1061">
          <cell r="B1061" t="str">
            <v/>
          </cell>
          <cell r="C1061" t="str">
            <v/>
          </cell>
          <cell r="D1061" t="str">
            <v/>
          </cell>
          <cell r="E1061" t="str">
            <v/>
          </cell>
          <cell r="F1061" t="str">
            <v/>
          </cell>
          <cell r="G1061" t="str">
            <v/>
          </cell>
          <cell r="H1061" t="str">
            <v/>
          </cell>
          <cell r="I1061" t="str">
            <v/>
          </cell>
          <cell r="J1061" t="str">
            <v/>
          </cell>
          <cell r="K1061" t="str">
            <v/>
          </cell>
          <cell r="L1061" t="str">
            <v>조명-형광등기구(FE-181), 천정 직부형 FPL 1/18W, 공량2</v>
          </cell>
        </row>
        <row r="1062">
          <cell r="B1062" t="str">
            <v/>
          </cell>
          <cell r="C1062" t="str">
            <v/>
          </cell>
          <cell r="D1062" t="str">
            <v/>
          </cell>
          <cell r="E1062" t="str">
            <v/>
          </cell>
          <cell r="F1062" t="str">
            <v/>
          </cell>
          <cell r="G1062" t="str">
            <v/>
          </cell>
          <cell r="H1062" t="str">
            <v/>
          </cell>
          <cell r="I1062" t="str">
            <v/>
          </cell>
          <cell r="J1062" t="str">
            <v/>
          </cell>
          <cell r="K1062" t="str">
            <v/>
          </cell>
          <cell r="L1062" t="str">
            <v>조명-형광등기구(FE-181), 천정 직부형 FPL 1/18W, 공량3</v>
          </cell>
        </row>
        <row r="1063">
          <cell r="B1063" t="str">
            <v/>
          </cell>
          <cell r="C1063" t="str">
            <v/>
          </cell>
          <cell r="D1063" t="str">
            <v/>
          </cell>
          <cell r="E1063" t="str">
            <v/>
          </cell>
          <cell r="F1063" t="str">
            <v/>
          </cell>
          <cell r="G1063" t="str">
            <v/>
          </cell>
          <cell r="H1063" t="str">
            <v/>
          </cell>
          <cell r="I1063" t="str">
            <v/>
          </cell>
          <cell r="J1063" t="str">
            <v/>
          </cell>
          <cell r="K1063" t="str">
            <v/>
          </cell>
          <cell r="L1063" t="str">
            <v>조명-형광등기구(FE-181), 천정 직부형 FPL 1/18W, 공량4</v>
          </cell>
        </row>
        <row r="1064">
          <cell r="A1064" t="str">
            <v>-</v>
          </cell>
          <cell r="C1064" t="str">
            <v>-</v>
          </cell>
          <cell r="D1064" t="str">
            <v>-</v>
          </cell>
          <cell r="H1064" t="str">
            <v/>
          </cell>
          <cell r="L1064" t="str">
            <v>조명-형광등기구(FE-181), 천정 직부형 FPL 1/18W, 공량1</v>
          </cell>
        </row>
        <row r="1065">
          <cell r="A1065" t="str">
            <v>-</v>
          </cell>
          <cell r="C1065" t="str">
            <v>-</v>
          </cell>
          <cell r="D1065" t="str">
            <v>-</v>
          </cell>
          <cell r="H1065" t="str">
            <v/>
          </cell>
          <cell r="L1065" t="str">
            <v>조명-형광등기구(FE-181), 천정 직부형 FPL 1/18W, 공량1</v>
          </cell>
        </row>
        <row r="1066">
          <cell r="A1066" t="str">
            <v>공구손료(노무비의3%)</v>
          </cell>
          <cell r="C1066">
            <v>0.03</v>
          </cell>
          <cell r="D1066" t="str">
            <v>식</v>
          </cell>
          <cell r="H1066">
            <v>993</v>
          </cell>
          <cell r="L1066" t="str">
            <v>조명-형광등기구(FE-181), 천정 직부형 FPL 1/18W, 공량1</v>
          </cell>
        </row>
        <row r="1068">
          <cell r="F1068" t="str">
            <v>노 무 비</v>
          </cell>
          <cell r="H1068" t="str">
            <v>재 료 비</v>
          </cell>
          <cell r="J1068" t="str">
            <v>경   비</v>
          </cell>
          <cell r="K1068" t="str">
            <v>합   계</v>
          </cell>
          <cell r="L1068">
            <v>0</v>
          </cell>
        </row>
        <row r="1069">
          <cell r="A1069">
            <v>83</v>
          </cell>
          <cell r="B1069" t="str">
            <v>조명-비상조명등</v>
          </cell>
          <cell r="C1069" t="str">
            <v>밧데리 내장형2/30W</v>
          </cell>
          <cell r="D1069" t="str">
            <v>SET</v>
          </cell>
          <cell r="F1069">
            <v>56474</v>
          </cell>
          <cell r="H1069">
            <v>121694</v>
          </cell>
          <cell r="J1069">
            <v>0</v>
          </cell>
          <cell r="K1069">
            <v>178168</v>
          </cell>
          <cell r="L1069" t="str">
            <v>조명-비상조명등, 밧데리 내장형2/30W</v>
          </cell>
        </row>
        <row r="1070">
          <cell r="A1070" t="str">
            <v>명      칭</v>
          </cell>
          <cell r="B1070" t="str">
            <v>규    격</v>
          </cell>
          <cell r="C1070" t="str">
            <v>수량</v>
          </cell>
          <cell r="D1070" t="str">
            <v>단위</v>
          </cell>
          <cell r="E1070" t="str">
            <v>노   무   비</v>
          </cell>
          <cell r="G1070" t="str">
            <v>재   료   비</v>
          </cell>
          <cell r="I1070" t="str">
            <v>경      비</v>
          </cell>
          <cell r="K1070" t="str">
            <v>비 고</v>
          </cell>
        </row>
        <row r="1071">
          <cell r="E1071" t="str">
            <v>단    가</v>
          </cell>
          <cell r="F1071" t="str">
            <v>금    액</v>
          </cell>
          <cell r="G1071" t="str">
            <v>단    가</v>
          </cell>
          <cell r="H1071" t="str">
            <v>금    액</v>
          </cell>
          <cell r="I1071" t="str">
            <v>단    가</v>
          </cell>
          <cell r="J1071" t="str">
            <v>금    액</v>
          </cell>
        </row>
        <row r="1072">
          <cell r="A1072" t="str">
            <v>조명-비상조명등</v>
          </cell>
          <cell r="B1072" t="str">
            <v>밧데리 내장형2/30W</v>
          </cell>
          <cell r="C1072">
            <v>1</v>
          </cell>
          <cell r="D1072" t="str">
            <v>SET</v>
          </cell>
          <cell r="G1072">
            <v>120000</v>
          </cell>
          <cell r="H1072">
            <v>120000</v>
          </cell>
          <cell r="K1072" t="str">
            <v>전기5-25적용</v>
          </cell>
          <cell r="L1072" t="str">
            <v>조명-비상조명등, 밧데리 내장형2/30W, 공량1</v>
          </cell>
        </row>
        <row r="1073">
          <cell r="B1073" t="str">
            <v>내선전공</v>
          </cell>
          <cell r="C1073">
            <v>0.41799999999999998</v>
          </cell>
          <cell r="D1073" t="str">
            <v>인</v>
          </cell>
          <cell r="E1073">
            <v>135106</v>
          </cell>
          <cell r="F1073">
            <v>56474</v>
          </cell>
          <cell r="G1073" t="str">
            <v>-</v>
          </cell>
          <cell r="H1073" t="str">
            <v/>
          </cell>
          <cell r="I1073">
            <v>0</v>
          </cell>
          <cell r="J1073">
            <v>0</v>
          </cell>
          <cell r="K1073">
            <v>0</v>
          </cell>
          <cell r="L1073" t="str">
            <v>조명-비상조명등, 밧데리 내장형2/30W, 공량1</v>
          </cell>
        </row>
        <row r="1074">
          <cell r="B1074" t="str">
            <v/>
          </cell>
          <cell r="C1074" t="str">
            <v/>
          </cell>
          <cell r="D1074" t="str">
            <v/>
          </cell>
          <cell r="E1074" t="str">
            <v/>
          </cell>
          <cell r="F1074" t="str">
            <v/>
          </cell>
          <cell r="G1074" t="str">
            <v/>
          </cell>
          <cell r="H1074" t="str">
            <v/>
          </cell>
          <cell r="I1074" t="str">
            <v/>
          </cell>
          <cell r="J1074" t="str">
            <v/>
          </cell>
          <cell r="K1074" t="str">
            <v/>
          </cell>
          <cell r="L1074" t="str">
            <v>조명-비상조명등, 밧데리 내장형2/30W, 공량2</v>
          </cell>
        </row>
        <row r="1075">
          <cell r="B1075" t="str">
            <v/>
          </cell>
          <cell r="C1075" t="str">
            <v/>
          </cell>
          <cell r="D1075" t="str">
            <v/>
          </cell>
          <cell r="E1075" t="str">
            <v/>
          </cell>
          <cell r="F1075" t="str">
            <v/>
          </cell>
          <cell r="G1075" t="str">
            <v/>
          </cell>
          <cell r="H1075" t="str">
            <v/>
          </cell>
          <cell r="I1075" t="str">
            <v/>
          </cell>
          <cell r="J1075" t="str">
            <v/>
          </cell>
          <cell r="K1075" t="str">
            <v/>
          </cell>
          <cell r="L1075" t="str">
            <v>조명-비상조명등, 밧데리 내장형2/30W, 공량3</v>
          </cell>
        </row>
        <row r="1076">
          <cell r="B1076" t="str">
            <v/>
          </cell>
          <cell r="C1076" t="str">
            <v/>
          </cell>
          <cell r="D1076" t="str">
            <v/>
          </cell>
          <cell r="E1076" t="str">
            <v/>
          </cell>
          <cell r="F1076" t="str">
            <v/>
          </cell>
          <cell r="G1076" t="str">
            <v/>
          </cell>
          <cell r="H1076" t="str">
            <v/>
          </cell>
          <cell r="I1076" t="str">
            <v/>
          </cell>
          <cell r="J1076" t="str">
            <v/>
          </cell>
          <cell r="K1076" t="str">
            <v/>
          </cell>
          <cell r="L1076" t="str">
            <v>조명-비상조명등, 밧데리 내장형2/30W, 공량4</v>
          </cell>
        </row>
        <row r="1077">
          <cell r="A1077" t="str">
            <v>-</v>
          </cell>
          <cell r="C1077" t="str">
            <v>-</v>
          </cell>
          <cell r="D1077" t="str">
            <v>-</v>
          </cell>
          <cell r="H1077" t="str">
            <v/>
          </cell>
          <cell r="L1077" t="str">
            <v>조명-비상조명등, 밧데리 내장형2/30W, 공량1</v>
          </cell>
        </row>
        <row r="1078">
          <cell r="A1078" t="str">
            <v>-</v>
          </cell>
          <cell r="C1078" t="str">
            <v>-</v>
          </cell>
          <cell r="D1078" t="str">
            <v>-</v>
          </cell>
          <cell r="H1078" t="str">
            <v/>
          </cell>
          <cell r="L1078" t="str">
            <v>조명-비상조명등, 밧데리 내장형2/30W, 공량1</v>
          </cell>
        </row>
        <row r="1079">
          <cell r="A1079" t="str">
            <v>공구손료(노무비의3%)</v>
          </cell>
          <cell r="C1079">
            <v>0.03</v>
          </cell>
          <cell r="D1079" t="str">
            <v>식</v>
          </cell>
          <cell r="H1079">
            <v>1694</v>
          </cell>
          <cell r="L1079" t="str">
            <v>조명-비상조명등, 밧데리 내장형2/30W, 공량1</v>
          </cell>
        </row>
        <row r="1081">
          <cell r="F1081" t="str">
            <v>노 무 비</v>
          </cell>
          <cell r="H1081" t="str">
            <v>재 료 비</v>
          </cell>
          <cell r="J1081" t="str">
            <v>경   비</v>
          </cell>
          <cell r="K1081" t="str">
            <v>합   계</v>
          </cell>
          <cell r="L1081">
            <v>0</v>
          </cell>
        </row>
        <row r="1082">
          <cell r="A1082">
            <v>84</v>
          </cell>
          <cell r="B1082" t="str">
            <v>중간단자함</v>
          </cell>
          <cell r="C1082" t="str">
            <v>25P</v>
          </cell>
          <cell r="D1082" t="str">
            <v>면</v>
          </cell>
          <cell r="F1082">
            <v>173281</v>
          </cell>
          <cell r="H1082">
            <v>32398</v>
          </cell>
          <cell r="J1082">
            <v>0</v>
          </cell>
          <cell r="K1082">
            <v>205679</v>
          </cell>
          <cell r="L1082" t="str">
            <v>중간단자함, 25P</v>
          </cell>
        </row>
        <row r="1083">
          <cell r="A1083" t="str">
            <v>명      칭</v>
          </cell>
          <cell r="B1083" t="str">
            <v>규    격</v>
          </cell>
          <cell r="C1083" t="str">
            <v>수량</v>
          </cell>
          <cell r="D1083" t="str">
            <v>단위</v>
          </cell>
          <cell r="E1083" t="str">
            <v>노   무   비</v>
          </cell>
          <cell r="G1083" t="str">
            <v>재   료   비</v>
          </cell>
          <cell r="I1083" t="str">
            <v>경      비</v>
          </cell>
          <cell r="K1083" t="str">
            <v>비 고</v>
          </cell>
        </row>
        <row r="1084">
          <cell r="E1084" t="str">
            <v>단    가</v>
          </cell>
          <cell r="F1084" t="str">
            <v>금    액</v>
          </cell>
          <cell r="G1084" t="str">
            <v>단    가</v>
          </cell>
          <cell r="H1084" t="str">
            <v>금    액</v>
          </cell>
          <cell r="I1084" t="str">
            <v>단    가</v>
          </cell>
          <cell r="J1084" t="str">
            <v>금    액</v>
          </cell>
        </row>
        <row r="1085">
          <cell r="A1085" t="str">
            <v>중간단자함</v>
          </cell>
          <cell r="B1085" t="str">
            <v>25P</v>
          </cell>
          <cell r="C1085">
            <v>1</v>
          </cell>
          <cell r="D1085" t="str">
            <v>면</v>
          </cell>
          <cell r="G1085">
            <v>27200</v>
          </cell>
          <cell r="H1085">
            <v>27200</v>
          </cell>
          <cell r="K1085" t="str">
            <v>통신3-4-4적용</v>
          </cell>
          <cell r="L1085" t="str">
            <v>중간단자함, 25P, 공량1</v>
          </cell>
        </row>
        <row r="1086">
          <cell r="B1086" t="str">
            <v>통신케이블공</v>
          </cell>
          <cell r="C1086">
            <v>0.65</v>
          </cell>
          <cell r="D1086" t="str">
            <v>인</v>
          </cell>
          <cell r="E1086">
            <v>210204</v>
          </cell>
          <cell r="F1086">
            <v>136632</v>
          </cell>
          <cell r="G1086" t="str">
            <v>-</v>
          </cell>
          <cell r="H1086" t="str">
            <v/>
          </cell>
          <cell r="I1086">
            <v>0</v>
          </cell>
          <cell r="J1086">
            <v>0</v>
          </cell>
          <cell r="K1086">
            <v>0</v>
          </cell>
          <cell r="L1086" t="str">
            <v>중간단자함, 25P, 공량1</v>
          </cell>
        </row>
        <row r="1087">
          <cell r="B1087" t="str">
            <v>보통인부</v>
          </cell>
          <cell r="C1087">
            <v>0.45</v>
          </cell>
          <cell r="D1087" t="str">
            <v>인</v>
          </cell>
          <cell r="E1087">
            <v>81443</v>
          </cell>
          <cell r="F1087">
            <v>36649</v>
          </cell>
          <cell r="G1087" t="str">
            <v>-</v>
          </cell>
          <cell r="H1087" t="str">
            <v/>
          </cell>
          <cell r="I1087">
            <v>0</v>
          </cell>
          <cell r="J1087">
            <v>0</v>
          </cell>
          <cell r="K1087">
            <v>0</v>
          </cell>
          <cell r="L1087" t="str">
            <v>중간단자함, 25P, 공량2</v>
          </cell>
        </row>
        <row r="1088">
          <cell r="B1088" t="str">
            <v/>
          </cell>
          <cell r="C1088" t="str">
            <v/>
          </cell>
          <cell r="D1088" t="str">
            <v/>
          </cell>
          <cell r="E1088" t="str">
            <v/>
          </cell>
          <cell r="F1088" t="str">
            <v/>
          </cell>
          <cell r="G1088" t="str">
            <v/>
          </cell>
          <cell r="H1088" t="str">
            <v/>
          </cell>
          <cell r="I1088" t="str">
            <v/>
          </cell>
          <cell r="J1088" t="str">
            <v/>
          </cell>
          <cell r="K1088" t="str">
            <v/>
          </cell>
          <cell r="L1088" t="str">
            <v>중간단자함, 25P, 공량3</v>
          </cell>
        </row>
        <row r="1089">
          <cell r="B1089" t="str">
            <v/>
          </cell>
          <cell r="C1089" t="str">
            <v/>
          </cell>
          <cell r="D1089" t="str">
            <v/>
          </cell>
          <cell r="E1089" t="str">
            <v/>
          </cell>
          <cell r="F1089" t="str">
            <v/>
          </cell>
          <cell r="G1089" t="str">
            <v/>
          </cell>
          <cell r="H1089" t="str">
            <v/>
          </cell>
          <cell r="I1089" t="str">
            <v/>
          </cell>
          <cell r="J1089" t="str">
            <v/>
          </cell>
          <cell r="K1089" t="str">
            <v/>
          </cell>
          <cell r="L1089" t="str">
            <v>중간단자함, 25P, 공량4</v>
          </cell>
        </row>
        <row r="1090">
          <cell r="A1090" t="str">
            <v>-</v>
          </cell>
          <cell r="C1090" t="str">
            <v>-</v>
          </cell>
          <cell r="D1090" t="str">
            <v>-</v>
          </cell>
          <cell r="H1090" t="str">
            <v/>
          </cell>
          <cell r="L1090" t="str">
            <v>중간단자함, 25P, 공량1</v>
          </cell>
        </row>
        <row r="1091">
          <cell r="A1091" t="str">
            <v>-</v>
          </cell>
          <cell r="C1091" t="str">
            <v>-</v>
          </cell>
          <cell r="D1091" t="str">
            <v>-</v>
          </cell>
          <cell r="H1091" t="str">
            <v/>
          </cell>
          <cell r="L1091" t="str">
            <v>중간단자함, 25P, 공량1</v>
          </cell>
        </row>
        <row r="1092">
          <cell r="A1092" t="str">
            <v>공구손료(노무비의3%)</v>
          </cell>
          <cell r="C1092">
            <v>0.03</v>
          </cell>
          <cell r="D1092" t="str">
            <v>식</v>
          </cell>
          <cell r="H1092">
            <v>5198</v>
          </cell>
          <cell r="L1092" t="str">
            <v>중간단자함, 25P, 공량1</v>
          </cell>
        </row>
        <row r="1094">
          <cell r="F1094" t="str">
            <v>노 무 비</v>
          </cell>
          <cell r="H1094" t="str">
            <v>재 료 비</v>
          </cell>
          <cell r="J1094" t="str">
            <v>경   비</v>
          </cell>
          <cell r="K1094" t="str">
            <v>합   계</v>
          </cell>
          <cell r="L1094">
            <v>0</v>
          </cell>
        </row>
        <row r="1095">
          <cell r="A1095">
            <v>85</v>
          </cell>
          <cell r="B1095" t="str">
            <v>중계기</v>
          </cell>
          <cell r="C1095" t="str">
            <v>-</v>
          </cell>
          <cell r="D1095" t="str">
            <v>EA</v>
          </cell>
          <cell r="F1095">
            <v>40531</v>
          </cell>
          <cell r="H1095">
            <v>171215</v>
          </cell>
          <cell r="J1095">
            <v>0</v>
          </cell>
          <cell r="K1095">
            <v>211746</v>
          </cell>
          <cell r="L1095" t="str">
            <v>중계기, -</v>
          </cell>
        </row>
        <row r="1096">
          <cell r="A1096" t="str">
            <v>명      칭</v>
          </cell>
          <cell r="B1096" t="str">
            <v>규    격</v>
          </cell>
          <cell r="C1096" t="str">
            <v>수량</v>
          </cell>
          <cell r="D1096" t="str">
            <v>단위</v>
          </cell>
          <cell r="E1096" t="str">
            <v>노   무   비</v>
          </cell>
          <cell r="G1096" t="str">
            <v>재   료   비</v>
          </cell>
          <cell r="I1096" t="str">
            <v>경      비</v>
          </cell>
          <cell r="K1096" t="str">
            <v>비 고</v>
          </cell>
        </row>
        <row r="1097">
          <cell r="E1097" t="str">
            <v>단    가</v>
          </cell>
          <cell r="F1097" t="str">
            <v>금    액</v>
          </cell>
          <cell r="G1097" t="str">
            <v>단    가</v>
          </cell>
          <cell r="H1097" t="str">
            <v>금    액</v>
          </cell>
          <cell r="I1097" t="str">
            <v>단    가</v>
          </cell>
          <cell r="J1097" t="str">
            <v>금    액</v>
          </cell>
        </row>
        <row r="1098">
          <cell r="A1098" t="str">
            <v>중계기</v>
          </cell>
          <cell r="B1098" t="str">
            <v>-</v>
          </cell>
          <cell r="C1098">
            <v>1</v>
          </cell>
          <cell r="D1098" t="str">
            <v>EA</v>
          </cell>
          <cell r="G1098">
            <v>170000</v>
          </cell>
          <cell r="H1098">
            <v>170000</v>
          </cell>
          <cell r="K1098" t="str">
            <v>전기5-30적용</v>
          </cell>
          <cell r="L1098" t="str">
            <v>중계기, -, 공량1</v>
          </cell>
        </row>
        <row r="1099">
          <cell r="B1099" t="str">
            <v>내선전공</v>
          </cell>
          <cell r="C1099">
            <v>0.3</v>
          </cell>
          <cell r="D1099" t="str">
            <v>인</v>
          </cell>
          <cell r="E1099">
            <v>135106</v>
          </cell>
          <cell r="F1099">
            <v>40531</v>
          </cell>
          <cell r="G1099" t="str">
            <v>-</v>
          </cell>
          <cell r="H1099" t="str">
            <v/>
          </cell>
          <cell r="I1099">
            <v>0</v>
          </cell>
          <cell r="J1099">
            <v>0</v>
          </cell>
          <cell r="K1099">
            <v>0</v>
          </cell>
          <cell r="L1099" t="str">
            <v>중계기, -, 공량1</v>
          </cell>
        </row>
        <row r="1100">
          <cell r="B1100" t="str">
            <v/>
          </cell>
          <cell r="C1100" t="str">
            <v/>
          </cell>
          <cell r="D1100" t="str">
            <v/>
          </cell>
          <cell r="E1100" t="str">
            <v/>
          </cell>
          <cell r="F1100" t="str">
            <v/>
          </cell>
          <cell r="G1100" t="str">
            <v/>
          </cell>
          <cell r="H1100" t="str">
            <v/>
          </cell>
          <cell r="I1100" t="str">
            <v/>
          </cell>
          <cell r="J1100" t="str">
            <v/>
          </cell>
          <cell r="K1100" t="str">
            <v/>
          </cell>
          <cell r="L1100" t="str">
            <v>중계기, -, 공량2</v>
          </cell>
        </row>
        <row r="1101">
          <cell r="B1101" t="str">
            <v/>
          </cell>
          <cell r="C1101" t="str">
            <v/>
          </cell>
          <cell r="D1101" t="str">
            <v/>
          </cell>
          <cell r="E1101" t="str">
            <v/>
          </cell>
          <cell r="F1101" t="str">
            <v/>
          </cell>
          <cell r="G1101" t="str">
            <v/>
          </cell>
          <cell r="H1101" t="str">
            <v/>
          </cell>
          <cell r="I1101" t="str">
            <v/>
          </cell>
          <cell r="J1101" t="str">
            <v/>
          </cell>
          <cell r="K1101" t="str">
            <v/>
          </cell>
          <cell r="L1101" t="str">
            <v>중계기, -, 공량3</v>
          </cell>
        </row>
        <row r="1102">
          <cell r="B1102" t="str">
            <v/>
          </cell>
          <cell r="C1102" t="str">
            <v/>
          </cell>
          <cell r="D1102" t="str">
            <v/>
          </cell>
          <cell r="E1102" t="str">
            <v/>
          </cell>
          <cell r="F1102" t="str">
            <v/>
          </cell>
          <cell r="G1102" t="str">
            <v/>
          </cell>
          <cell r="H1102" t="str">
            <v/>
          </cell>
          <cell r="I1102" t="str">
            <v/>
          </cell>
          <cell r="J1102" t="str">
            <v/>
          </cell>
          <cell r="K1102" t="str">
            <v/>
          </cell>
          <cell r="L1102" t="str">
            <v>중계기, -, 공량4</v>
          </cell>
        </row>
        <row r="1103">
          <cell r="A1103" t="str">
            <v>-</v>
          </cell>
          <cell r="C1103" t="str">
            <v>-</v>
          </cell>
          <cell r="D1103" t="str">
            <v>-</v>
          </cell>
          <cell r="H1103" t="str">
            <v/>
          </cell>
          <cell r="L1103" t="str">
            <v>중계기, -, 공량1</v>
          </cell>
        </row>
        <row r="1104">
          <cell r="A1104" t="str">
            <v>-</v>
          </cell>
          <cell r="C1104" t="str">
            <v>-</v>
          </cell>
          <cell r="D1104" t="str">
            <v>-</v>
          </cell>
          <cell r="H1104" t="str">
            <v/>
          </cell>
          <cell r="L1104" t="str">
            <v>중계기, -, 공량1</v>
          </cell>
        </row>
        <row r="1105">
          <cell r="A1105" t="str">
            <v>공구손료(노무비의3%)</v>
          </cell>
          <cell r="C1105">
            <v>0.03</v>
          </cell>
          <cell r="D1105" t="str">
            <v>식</v>
          </cell>
          <cell r="H1105">
            <v>1215</v>
          </cell>
          <cell r="L1105" t="str">
            <v>중계기, -, 공량1</v>
          </cell>
        </row>
        <row r="1107">
          <cell r="F1107" t="str">
            <v>노 무 비</v>
          </cell>
          <cell r="H1107" t="str">
            <v>재 료 비</v>
          </cell>
          <cell r="J1107" t="str">
            <v>경   비</v>
          </cell>
          <cell r="K1107" t="str">
            <v>합   계</v>
          </cell>
          <cell r="L1107">
            <v>0</v>
          </cell>
        </row>
        <row r="1108">
          <cell r="A1108">
            <v>86</v>
          </cell>
          <cell r="B1108" t="str">
            <v>케이블헷드(23KV)</v>
          </cell>
          <cell r="C1108" t="str">
            <v>60㎟</v>
          </cell>
          <cell r="D1108" t="str">
            <v>3단말/1KIT</v>
          </cell>
          <cell r="F1108">
            <v>353030</v>
          </cell>
          <cell r="H1108">
            <v>288590</v>
          </cell>
          <cell r="J1108">
            <v>0</v>
          </cell>
          <cell r="K1108">
            <v>641620</v>
          </cell>
          <cell r="L1108" t="str">
            <v>케이블헷드(23KV), 60㎟</v>
          </cell>
        </row>
        <row r="1109">
          <cell r="A1109" t="str">
            <v>명      칭</v>
          </cell>
          <cell r="B1109" t="str">
            <v>규    격</v>
          </cell>
          <cell r="C1109" t="str">
            <v>수량</v>
          </cell>
          <cell r="D1109" t="str">
            <v>단위</v>
          </cell>
          <cell r="E1109" t="str">
            <v>노   무   비</v>
          </cell>
          <cell r="G1109" t="str">
            <v>재   료   비</v>
          </cell>
          <cell r="I1109" t="str">
            <v>경      비</v>
          </cell>
          <cell r="K1109" t="str">
            <v>비 고</v>
          </cell>
        </row>
        <row r="1110">
          <cell r="E1110" t="str">
            <v>단    가</v>
          </cell>
          <cell r="F1110" t="str">
            <v>금    액</v>
          </cell>
          <cell r="G1110" t="str">
            <v>단    가</v>
          </cell>
          <cell r="H1110" t="str">
            <v>금    액</v>
          </cell>
          <cell r="I1110" t="str">
            <v>단    가</v>
          </cell>
          <cell r="J1110" t="str">
            <v>금    액</v>
          </cell>
        </row>
        <row r="1111">
          <cell r="A1111" t="str">
            <v>케이블헷드(23KV)</v>
          </cell>
          <cell r="B1111" t="str">
            <v>60㎟</v>
          </cell>
          <cell r="C1111">
            <v>1</v>
          </cell>
          <cell r="D1111" t="str">
            <v>3단말/1KIT</v>
          </cell>
          <cell r="G1111">
            <v>278000</v>
          </cell>
          <cell r="H1111">
            <v>278000</v>
          </cell>
          <cell r="K1111" t="str">
            <v>전기4-37적용</v>
          </cell>
          <cell r="L1111" t="str">
            <v>케이블헷드(23KV), 60㎟, 공량1</v>
          </cell>
        </row>
        <row r="1112">
          <cell r="B1112" t="str">
            <v>고압케이블전공</v>
          </cell>
          <cell r="C1112">
            <v>1.716</v>
          </cell>
          <cell r="D1112" t="str">
            <v>인</v>
          </cell>
          <cell r="E1112">
            <v>205729</v>
          </cell>
          <cell r="F1112">
            <v>353030</v>
          </cell>
          <cell r="G1112" t="str">
            <v>-</v>
          </cell>
          <cell r="H1112" t="str">
            <v/>
          </cell>
          <cell r="I1112">
            <v>0</v>
          </cell>
          <cell r="J1112">
            <v>0</v>
          </cell>
          <cell r="K1112" t="str">
            <v>1.43*1.2</v>
          </cell>
          <cell r="L1112" t="str">
            <v>케이블헷드(23KV), 60㎟, 공량1</v>
          </cell>
        </row>
        <row r="1113">
          <cell r="B1113" t="str">
            <v/>
          </cell>
          <cell r="C1113" t="str">
            <v/>
          </cell>
          <cell r="D1113" t="str">
            <v/>
          </cell>
          <cell r="E1113" t="str">
            <v/>
          </cell>
          <cell r="F1113" t="str">
            <v/>
          </cell>
          <cell r="G1113" t="str">
            <v/>
          </cell>
          <cell r="H1113" t="str">
            <v/>
          </cell>
          <cell r="I1113" t="str">
            <v/>
          </cell>
          <cell r="J1113" t="str">
            <v/>
          </cell>
          <cell r="K1113" t="str">
            <v/>
          </cell>
          <cell r="L1113" t="str">
            <v>케이블헷드(23KV), 60㎟, 공량2</v>
          </cell>
        </row>
        <row r="1114">
          <cell r="B1114" t="str">
            <v/>
          </cell>
          <cell r="C1114" t="str">
            <v/>
          </cell>
          <cell r="D1114" t="str">
            <v/>
          </cell>
          <cell r="E1114" t="str">
            <v/>
          </cell>
          <cell r="F1114" t="str">
            <v/>
          </cell>
          <cell r="G1114" t="str">
            <v/>
          </cell>
          <cell r="H1114" t="str">
            <v/>
          </cell>
          <cell r="I1114" t="str">
            <v/>
          </cell>
          <cell r="J1114" t="str">
            <v/>
          </cell>
          <cell r="K1114" t="str">
            <v/>
          </cell>
          <cell r="L1114" t="str">
            <v>케이블헷드(23KV), 60㎟, 공량3</v>
          </cell>
        </row>
        <row r="1115">
          <cell r="B1115" t="str">
            <v/>
          </cell>
          <cell r="C1115" t="str">
            <v/>
          </cell>
          <cell r="D1115" t="str">
            <v/>
          </cell>
          <cell r="E1115" t="str">
            <v/>
          </cell>
          <cell r="F1115" t="str">
            <v/>
          </cell>
          <cell r="G1115" t="str">
            <v/>
          </cell>
          <cell r="H1115" t="str">
            <v/>
          </cell>
          <cell r="I1115" t="str">
            <v/>
          </cell>
          <cell r="J1115" t="str">
            <v/>
          </cell>
          <cell r="K1115" t="str">
            <v/>
          </cell>
          <cell r="L1115" t="str">
            <v>케이블헷드(23KV), 60㎟, 공량4</v>
          </cell>
        </row>
        <row r="1116">
          <cell r="A1116" t="str">
            <v>-</v>
          </cell>
          <cell r="C1116" t="str">
            <v>-</v>
          </cell>
          <cell r="D1116" t="str">
            <v>-</v>
          </cell>
          <cell r="H1116" t="str">
            <v/>
          </cell>
          <cell r="L1116" t="str">
            <v>케이블헷드(23KV), 60㎟, 공량1</v>
          </cell>
        </row>
        <row r="1117">
          <cell r="A1117" t="str">
            <v>-</v>
          </cell>
          <cell r="C1117" t="str">
            <v>-</v>
          </cell>
          <cell r="D1117" t="str">
            <v>-</v>
          </cell>
          <cell r="H1117" t="str">
            <v/>
          </cell>
          <cell r="L1117" t="str">
            <v>케이블헷드(23KV), 60㎟, 공량1</v>
          </cell>
        </row>
        <row r="1118">
          <cell r="A1118" t="str">
            <v>공구손료(노무비의3%)</v>
          </cell>
          <cell r="C1118">
            <v>0.03</v>
          </cell>
          <cell r="D1118" t="str">
            <v>식</v>
          </cell>
          <cell r="H1118">
            <v>10590</v>
          </cell>
          <cell r="L1118" t="str">
            <v>케이블헷드(23KV), 60㎟, 공량1</v>
          </cell>
        </row>
        <row r="1120">
          <cell r="F1120" t="str">
            <v>노 무 비</v>
          </cell>
          <cell r="H1120" t="str">
            <v>재 료 비</v>
          </cell>
          <cell r="J1120" t="str">
            <v>경   비</v>
          </cell>
          <cell r="K1120" t="str">
            <v>합   계</v>
          </cell>
          <cell r="L1120">
            <v>0</v>
          </cell>
        </row>
        <row r="1121">
          <cell r="A1121">
            <v>87</v>
          </cell>
          <cell r="B1121" t="str">
            <v>콘센트</v>
          </cell>
          <cell r="C1121" t="str">
            <v>접지극부-2구(방우형)</v>
          </cell>
          <cell r="D1121" t="str">
            <v>EA</v>
          </cell>
          <cell r="F1121">
            <v>12970</v>
          </cell>
          <cell r="H1121">
            <v>3275</v>
          </cell>
          <cell r="J1121">
            <v>0</v>
          </cell>
          <cell r="K1121">
            <v>16245</v>
          </cell>
          <cell r="L1121" t="str">
            <v>콘센트, 접지극부-2구(방우형)</v>
          </cell>
        </row>
        <row r="1122">
          <cell r="A1122" t="str">
            <v>명      칭</v>
          </cell>
          <cell r="B1122" t="str">
            <v>규    격</v>
          </cell>
          <cell r="C1122" t="str">
            <v>수량</v>
          </cell>
          <cell r="D1122" t="str">
            <v>단위</v>
          </cell>
          <cell r="E1122" t="str">
            <v>노   무   비</v>
          </cell>
          <cell r="G1122" t="str">
            <v>재   료   비</v>
          </cell>
          <cell r="I1122" t="str">
            <v>경      비</v>
          </cell>
          <cell r="K1122" t="str">
            <v>비 고</v>
          </cell>
        </row>
        <row r="1123">
          <cell r="E1123" t="str">
            <v>단    가</v>
          </cell>
          <cell r="F1123" t="str">
            <v>금    액</v>
          </cell>
          <cell r="G1123" t="str">
            <v>단    가</v>
          </cell>
          <cell r="H1123" t="str">
            <v>금    액</v>
          </cell>
          <cell r="I1123" t="str">
            <v>단    가</v>
          </cell>
          <cell r="J1123" t="str">
            <v>금    액</v>
          </cell>
        </row>
        <row r="1124">
          <cell r="A1124" t="str">
            <v>콘센트</v>
          </cell>
          <cell r="B1124" t="str">
            <v>접지극부-2구(방우형)</v>
          </cell>
          <cell r="C1124">
            <v>1</v>
          </cell>
          <cell r="D1124" t="str">
            <v>EA</v>
          </cell>
          <cell r="G1124">
            <v>2886</v>
          </cell>
          <cell r="H1124">
            <v>2886</v>
          </cell>
          <cell r="K1124" t="str">
            <v>전기5-23적용</v>
          </cell>
          <cell r="L1124" t="str">
            <v>콘센트, 접지극부-2구(방우형), 공량1</v>
          </cell>
        </row>
        <row r="1125">
          <cell r="B1125" t="str">
            <v>내선전공</v>
          </cell>
          <cell r="C1125">
            <v>9.6000000000000002E-2</v>
          </cell>
          <cell r="D1125" t="str">
            <v>인</v>
          </cell>
          <cell r="E1125">
            <v>135106</v>
          </cell>
          <cell r="F1125">
            <v>12970</v>
          </cell>
          <cell r="G1125" t="str">
            <v>-</v>
          </cell>
          <cell r="H1125" t="str">
            <v/>
          </cell>
          <cell r="I1125">
            <v>0</v>
          </cell>
          <cell r="J1125">
            <v>0</v>
          </cell>
          <cell r="K1125" t="str">
            <v>0.08*1.2</v>
          </cell>
          <cell r="L1125" t="str">
            <v>콘센트, 접지극부-2구(방우형), 공량1</v>
          </cell>
        </row>
        <row r="1126">
          <cell r="B1126" t="str">
            <v/>
          </cell>
          <cell r="C1126" t="str">
            <v/>
          </cell>
          <cell r="D1126" t="str">
            <v/>
          </cell>
          <cell r="E1126" t="str">
            <v/>
          </cell>
          <cell r="F1126" t="str">
            <v/>
          </cell>
          <cell r="G1126" t="str">
            <v/>
          </cell>
          <cell r="H1126" t="str">
            <v/>
          </cell>
          <cell r="I1126" t="str">
            <v/>
          </cell>
          <cell r="J1126" t="str">
            <v/>
          </cell>
          <cell r="K1126" t="str">
            <v/>
          </cell>
          <cell r="L1126" t="str">
            <v>콘센트, 접지극부-2구(방우형), 공량2</v>
          </cell>
        </row>
        <row r="1127">
          <cell r="B1127" t="str">
            <v/>
          </cell>
          <cell r="C1127" t="str">
            <v/>
          </cell>
          <cell r="D1127" t="str">
            <v/>
          </cell>
          <cell r="E1127" t="str">
            <v/>
          </cell>
          <cell r="F1127" t="str">
            <v/>
          </cell>
          <cell r="G1127" t="str">
            <v/>
          </cell>
          <cell r="H1127" t="str">
            <v/>
          </cell>
          <cell r="I1127" t="str">
            <v/>
          </cell>
          <cell r="J1127" t="str">
            <v/>
          </cell>
          <cell r="K1127" t="str">
            <v/>
          </cell>
          <cell r="L1127" t="str">
            <v>콘센트, 접지극부-2구(방우형), 공량3</v>
          </cell>
        </row>
        <row r="1128">
          <cell r="B1128" t="str">
            <v/>
          </cell>
          <cell r="C1128" t="str">
            <v/>
          </cell>
          <cell r="D1128" t="str">
            <v/>
          </cell>
          <cell r="E1128" t="str">
            <v/>
          </cell>
          <cell r="F1128" t="str">
            <v/>
          </cell>
          <cell r="G1128" t="str">
            <v/>
          </cell>
          <cell r="H1128" t="str">
            <v/>
          </cell>
          <cell r="I1128" t="str">
            <v/>
          </cell>
          <cell r="J1128" t="str">
            <v/>
          </cell>
          <cell r="K1128" t="str">
            <v/>
          </cell>
          <cell r="L1128" t="str">
            <v>콘센트, 접지극부-2구(방우형), 공량4</v>
          </cell>
        </row>
        <row r="1129">
          <cell r="A1129" t="str">
            <v>-</v>
          </cell>
          <cell r="C1129" t="str">
            <v>-</v>
          </cell>
          <cell r="D1129" t="str">
            <v>-</v>
          </cell>
          <cell r="H1129" t="str">
            <v/>
          </cell>
          <cell r="L1129" t="str">
            <v>콘센트, 접지극부-2구(방우형), 공량1</v>
          </cell>
        </row>
        <row r="1130">
          <cell r="A1130" t="str">
            <v>-</v>
          </cell>
          <cell r="C1130" t="str">
            <v>-</v>
          </cell>
          <cell r="D1130" t="str">
            <v>-</v>
          </cell>
          <cell r="H1130" t="str">
            <v/>
          </cell>
          <cell r="L1130" t="str">
            <v>콘센트, 접지극부-2구(방우형), 공량1</v>
          </cell>
        </row>
        <row r="1131">
          <cell r="A1131" t="str">
            <v>공구손료(노무비의3%)</v>
          </cell>
          <cell r="C1131">
            <v>0.03</v>
          </cell>
          <cell r="D1131" t="str">
            <v>식</v>
          </cell>
          <cell r="H1131">
            <v>389</v>
          </cell>
          <cell r="L1131" t="str">
            <v>콘센트, 접지극부-2구(방우형), 공량1</v>
          </cell>
        </row>
        <row r="1133">
          <cell r="F1133" t="str">
            <v>노 무 비</v>
          </cell>
          <cell r="H1133" t="str">
            <v>재 료 비</v>
          </cell>
          <cell r="J1133" t="str">
            <v>경   비</v>
          </cell>
          <cell r="K1133" t="str">
            <v>합   계</v>
          </cell>
          <cell r="L1133">
            <v>0</v>
          </cell>
        </row>
        <row r="1134">
          <cell r="A1134">
            <v>88</v>
          </cell>
          <cell r="B1134" t="str">
            <v>통로유도등(고휘도)</v>
          </cell>
          <cell r="C1134" t="str">
            <v>소형,단면,60분용</v>
          </cell>
          <cell r="D1134" t="str">
            <v>EA</v>
          </cell>
          <cell r="F1134">
            <v>27021</v>
          </cell>
          <cell r="H1134">
            <v>140810</v>
          </cell>
          <cell r="J1134">
            <v>0</v>
          </cell>
          <cell r="K1134">
            <v>167831</v>
          </cell>
          <cell r="L1134" t="str">
            <v>통로유도등(고휘도), 소형,단면,60분용</v>
          </cell>
        </row>
        <row r="1135">
          <cell r="A1135" t="str">
            <v>명      칭</v>
          </cell>
          <cell r="B1135" t="str">
            <v>규    격</v>
          </cell>
          <cell r="C1135" t="str">
            <v>수량</v>
          </cell>
          <cell r="D1135" t="str">
            <v>단위</v>
          </cell>
          <cell r="E1135" t="str">
            <v>노   무   비</v>
          </cell>
          <cell r="G1135" t="str">
            <v>재   료   비</v>
          </cell>
          <cell r="I1135" t="str">
            <v>경      비</v>
          </cell>
          <cell r="K1135" t="str">
            <v>비 고</v>
          </cell>
        </row>
        <row r="1136">
          <cell r="E1136" t="str">
            <v>단    가</v>
          </cell>
          <cell r="F1136" t="str">
            <v>금    액</v>
          </cell>
          <cell r="G1136" t="str">
            <v>단    가</v>
          </cell>
          <cell r="H1136" t="str">
            <v>금    액</v>
          </cell>
          <cell r="I1136" t="str">
            <v>단    가</v>
          </cell>
          <cell r="J1136" t="str">
            <v>금    액</v>
          </cell>
        </row>
        <row r="1137">
          <cell r="A1137" t="str">
            <v>통로유도등(고휘도)</v>
          </cell>
          <cell r="B1137" t="str">
            <v>소형,단면,60분용</v>
          </cell>
          <cell r="C1137">
            <v>1</v>
          </cell>
          <cell r="D1137" t="str">
            <v>EA</v>
          </cell>
          <cell r="G1137">
            <v>140000</v>
          </cell>
          <cell r="H1137">
            <v>140000</v>
          </cell>
          <cell r="K1137" t="str">
            <v>전기5-30적용</v>
          </cell>
          <cell r="L1137" t="str">
            <v>통로유도등(고휘도), 소형,단면,60분용, 공량1</v>
          </cell>
        </row>
        <row r="1138">
          <cell r="B1138" t="str">
            <v>내선전공</v>
          </cell>
          <cell r="C1138">
            <v>0.2</v>
          </cell>
          <cell r="D1138" t="str">
            <v>인</v>
          </cell>
          <cell r="E1138">
            <v>135106</v>
          </cell>
          <cell r="F1138">
            <v>27021</v>
          </cell>
          <cell r="G1138" t="str">
            <v>-</v>
          </cell>
          <cell r="H1138" t="str">
            <v/>
          </cell>
          <cell r="I1138">
            <v>0</v>
          </cell>
          <cell r="J1138">
            <v>0</v>
          </cell>
          <cell r="K1138">
            <v>0</v>
          </cell>
          <cell r="L1138" t="str">
            <v>통로유도등(고휘도), 소형,단면,60분용, 공량1</v>
          </cell>
        </row>
        <row r="1139">
          <cell r="B1139" t="str">
            <v/>
          </cell>
          <cell r="C1139" t="str">
            <v/>
          </cell>
          <cell r="D1139" t="str">
            <v/>
          </cell>
          <cell r="E1139" t="str">
            <v/>
          </cell>
          <cell r="F1139" t="str">
            <v/>
          </cell>
          <cell r="G1139" t="str">
            <v/>
          </cell>
          <cell r="H1139" t="str">
            <v/>
          </cell>
          <cell r="I1139" t="str">
            <v/>
          </cell>
          <cell r="J1139" t="str">
            <v/>
          </cell>
          <cell r="K1139" t="str">
            <v/>
          </cell>
          <cell r="L1139" t="str">
            <v>통로유도등(고휘도), 소형,단면,60분용, 공량2</v>
          </cell>
        </row>
        <row r="1140">
          <cell r="B1140" t="str">
            <v/>
          </cell>
          <cell r="C1140" t="str">
            <v/>
          </cell>
          <cell r="D1140" t="str">
            <v/>
          </cell>
          <cell r="E1140" t="str">
            <v/>
          </cell>
          <cell r="F1140" t="str">
            <v/>
          </cell>
          <cell r="G1140" t="str">
            <v/>
          </cell>
          <cell r="H1140" t="str">
            <v/>
          </cell>
          <cell r="I1140" t="str">
            <v/>
          </cell>
          <cell r="J1140" t="str">
            <v/>
          </cell>
          <cell r="K1140" t="str">
            <v/>
          </cell>
          <cell r="L1140" t="str">
            <v>통로유도등(고휘도), 소형,단면,60분용, 공량3</v>
          </cell>
        </row>
        <row r="1141">
          <cell r="B1141" t="str">
            <v/>
          </cell>
          <cell r="C1141" t="str">
            <v/>
          </cell>
          <cell r="D1141" t="str">
            <v/>
          </cell>
          <cell r="E1141" t="str">
            <v/>
          </cell>
          <cell r="F1141" t="str">
            <v/>
          </cell>
          <cell r="G1141" t="str">
            <v/>
          </cell>
          <cell r="H1141" t="str">
            <v/>
          </cell>
          <cell r="I1141" t="str">
            <v/>
          </cell>
          <cell r="J1141" t="str">
            <v/>
          </cell>
          <cell r="K1141" t="str">
            <v/>
          </cell>
          <cell r="L1141" t="str">
            <v>통로유도등(고휘도), 소형,단면,60분용, 공량4</v>
          </cell>
        </row>
        <row r="1142">
          <cell r="A1142" t="str">
            <v>-</v>
          </cell>
          <cell r="C1142" t="str">
            <v>-</v>
          </cell>
          <cell r="D1142" t="str">
            <v>-</v>
          </cell>
          <cell r="H1142" t="str">
            <v/>
          </cell>
          <cell r="L1142" t="str">
            <v>통로유도등(고휘도), 소형,단면,60분용, 공량1</v>
          </cell>
        </row>
        <row r="1143">
          <cell r="A1143" t="str">
            <v>-</v>
          </cell>
          <cell r="C1143" t="str">
            <v>-</v>
          </cell>
          <cell r="D1143" t="str">
            <v>-</v>
          </cell>
          <cell r="H1143" t="str">
            <v/>
          </cell>
          <cell r="L1143" t="str">
            <v>통로유도등(고휘도), 소형,단면,60분용, 공량1</v>
          </cell>
        </row>
        <row r="1144">
          <cell r="A1144" t="str">
            <v>공구손료(노무비의3%)</v>
          </cell>
          <cell r="C1144">
            <v>0.03</v>
          </cell>
          <cell r="D1144" t="str">
            <v>식</v>
          </cell>
          <cell r="H1144">
            <v>810</v>
          </cell>
          <cell r="L1144" t="str">
            <v>통로유도등(고휘도), 소형,단면,60분용, 공량1</v>
          </cell>
        </row>
        <row r="1146">
          <cell r="B1146" t="str">
            <v>26호표</v>
          </cell>
          <cell r="F1146" t="str">
            <v>노 무 비</v>
          </cell>
          <cell r="H1146" t="str">
            <v>재 료 비</v>
          </cell>
          <cell r="J1146" t="str">
            <v>경   비</v>
          </cell>
          <cell r="K1146" t="str">
            <v>합   계</v>
          </cell>
          <cell r="L1146" t="str">
            <v>26호표</v>
          </cell>
        </row>
        <row r="1147">
          <cell r="A1147">
            <v>89</v>
          </cell>
          <cell r="B1147" t="str">
            <v>파상형PE관</v>
          </cell>
          <cell r="C1147" t="str">
            <v>100C</v>
          </cell>
          <cell r="D1147" t="str">
            <v>M</v>
          </cell>
          <cell r="F1147">
            <v>8300</v>
          </cell>
          <cell r="H1147">
            <v>2404</v>
          </cell>
          <cell r="J1147">
            <v>0</v>
          </cell>
          <cell r="K1147">
            <v>10704</v>
          </cell>
          <cell r="L1147" t="str">
            <v>파상형PE관, 100C</v>
          </cell>
        </row>
        <row r="1148">
          <cell r="A1148" t="str">
            <v>명      칭</v>
          </cell>
          <cell r="B1148" t="str">
            <v>규    격</v>
          </cell>
          <cell r="C1148" t="str">
            <v>수량</v>
          </cell>
          <cell r="D1148" t="str">
            <v>단위</v>
          </cell>
          <cell r="E1148" t="str">
            <v>노   무   비</v>
          </cell>
          <cell r="G1148" t="str">
            <v>재   료   비</v>
          </cell>
          <cell r="I1148" t="str">
            <v>경      비</v>
          </cell>
          <cell r="K1148" t="str">
            <v>비 고</v>
          </cell>
        </row>
        <row r="1149">
          <cell r="E1149" t="str">
            <v>단    가</v>
          </cell>
          <cell r="F1149" t="str">
            <v>금    액</v>
          </cell>
          <cell r="G1149" t="str">
            <v>단    가</v>
          </cell>
          <cell r="H1149" t="str">
            <v>금    액</v>
          </cell>
          <cell r="I1149" t="str">
            <v>단    가</v>
          </cell>
          <cell r="J1149" t="str">
            <v>금    액</v>
          </cell>
        </row>
        <row r="1150">
          <cell r="A1150" t="str">
            <v>파상형PE관</v>
          </cell>
          <cell r="B1150" t="str">
            <v>100C</v>
          </cell>
          <cell r="C1150">
            <v>1.03</v>
          </cell>
          <cell r="D1150" t="str">
            <v>M</v>
          </cell>
          <cell r="G1150">
            <v>1790</v>
          </cell>
          <cell r="H1150">
            <v>1843</v>
          </cell>
          <cell r="K1150" t="str">
            <v>전기4-31</v>
          </cell>
          <cell r="L1150" t="str">
            <v>파상형PE관, 100C, 공량1</v>
          </cell>
        </row>
        <row r="1151">
          <cell r="B1151" t="str">
            <v>배전전공</v>
          </cell>
          <cell r="C1151">
            <v>1.8000000000000002E-2</v>
          </cell>
          <cell r="D1151" t="str">
            <v>인</v>
          </cell>
          <cell r="E1151">
            <v>216877</v>
          </cell>
          <cell r="F1151">
            <v>3903</v>
          </cell>
          <cell r="G1151" t="str">
            <v>-</v>
          </cell>
          <cell r="H1151" t="str">
            <v/>
          </cell>
          <cell r="I1151">
            <v>0</v>
          </cell>
          <cell r="J1151">
            <v>0</v>
          </cell>
          <cell r="K1151" t="str">
            <v>0.012*1.5(구내설치50%증)</v>
          </cell>
          <cell r="L1151" t="str">
            <v>파상형PE관, 100C, 공량1</v>
          </cell>
        </row>
        <row r="1152">
          <cell r="B1152" t="str">
            <v>보통인부</v>
          </cell>
          <cell r="C1152">
            <v>5.3999999999999992E-2</v>
          </cell>
          <cell r="D1152" t="str">
            <v>인</v>
          </cell>
          <cell r="E1152">
            <v>81443</v>
          </cell>
          <cell r="F1152">
            <v>4397</v>
          </cell>
          <cell r="G1152" t="str">
            <v>-</v>
          </cell>
          <cell r="H1152" t="str">
            <v/>
          </cell>
          <cell r="I1152">
            <v>0</v>
          </cell>
          <cell r="J1152">
            <v>0</v>
          </cell>
          <cell r="K1152" t="str">
            <v>0.036*1.5(구내설치50%증)</v>
          </cell>
          <cell r="L1152" t="str">
            <v>파상형PE관, 100C, 공량2</v>
          </cell>
        </row>
        <row r="1153">
          <cell r="B1153" t="str">
            <v/>
          </cell>
          <cell r="C1153" t="str">
            <v/>
          </cell>
          <cell r="D1153" t="str">
            <v/>
          </cell>
          <cell r="E1153" t="str">
            <v/>
          </cell>
          <cell r="F1153" t="str">
            <v/>
          </cell>
          <cell r="G1153" t="str">
            <v/>
          </cell>
          <cell r="H1153" t="str">
            <v/>
          </cell>
          <cell r="I1153" t="str">
            <v/>
          </cell>
          <cell r="J1153" t="str">
            <v/>
          </cell>
          <cell r="K1153" t="str">
            <v/>
          </cell>
          <cell r="L1153" t="str">
            <v>파상형PE관, 100C, 공량3</v>
          </cell>
        </row>
        <row r="1154">
          <cell r="B1154" t="str">
            <v/>
          </cell>
          <cell r="C1154" t="str">
            <v/>
          </cell>
          <cell r="D1154" t="str">
            <v/>
          </cell>
          <cell r="E1154" t="str">
            <v/>
          </cell>
          <cell r="F1154" t="str">
            <v/>
          </cell>
          <cell r="G1154" t="str">
            <v/>
          </cell>
          <cell r="H1154" t="str">
            <v/>
          </cell>
          <cell r="I1154" t="str">
            <v/>
          </cell>
          <cell r="J1154" t="str">
            <v/>
          </cell>
          <cell r="K1154" t="str">
            <v/>
          </cell>
          <cell r="L1154" t="str">
            <v>파상형PE관, 100C, 공량4</v>
          </cell>
        </row>
        <row r="1155">
          <cell r="A1155" t="str">
            <v>전선관부속품비(배관자재비의15%)</v>
          </cell>
          <cell r="C1155">
            <v>0.15</v>
          </cell>
          <cell r="D1155" t="str">
            <v>식</v>
          </cell>
          <cell r="H1155">
            <v>276</v>
          </cell>
          <cell r="L1155" t="str">
            <v>파상형PE관, 100C, 공량1</v>
          </cell>
        </row>
        <row r="1156">
          <cell r="A1156" t="str">
            <v>잡재료비(배관,배선자재비의2%)</v>
          </cell>
          <cell r="C1156">
            <v>0.02</v>
          </cell>
          <cell r="D1156" t="str">
            <v>식</v>
          </cell>
          <cell r="H1156">
            <v>36</v>
          </cell>
          <cell r="L1156" t="str">
            <v>파상형PE관, 100C, 공량1</v>
          </cell>
        </row>
        <row r="1157">
          <cell r="A1157" t="str">
            <v>공구손료(노무비의3%)</v>
          </cell>
          <cell r="C1157">
            <v>0.03</v>
          </cell>
          <cell r="D1157" t="str">
            <v>식</v>
          </cell>
          <cell r="H1157">
            <v>249</v>
          </cell>
          <cell r="L1157" t="str">
            <v>파상형PE관, 100C, 공량1</v>
          </cell>
        </row>
        <row r="1159">
          <cell r="B1159" t="str">
            <v>27호표</v>
          </cell>
          <cell r="F1159" t="str">
            <v>노 무 비</v>
          </cell>
          <cell r="H1159" t="str">
            <v>재 료 비</v>
          </cell>
          <cell r="J1159" t="str">
            <v>경   비</v>
          </cell>
          <cell r="K1159" t="str">
            <v>합   계</v>
          </cell>
          <cell r="L1159" t="str">
            <v>27호표</v>
          </cell>
        </row>
        <row r="1160">
          <cell r="A1160">
            <v>90</v>
          </cell>
          <cell r="B1160" t="str">
            <v>파상형PE관</v>
          </cell>
          <cell r="C1160" t="str">
            <v>125C</v>
          </cell>
          <cell r="D1160" t="str">
            <v>M</v>
          </cell>
          <cell r="F1160">
            <v>11068</v>
          </cell>
          <cell r="H1160">
            <v>3403</v>
          </cell>
          <cell r="J1160">
            <v>0</v>
          </cell>
          <cell r="K1160">
            <v>14471</v>
          </cell>
          <cell r="L1160" t="str">
            <v>파상형PE관, 125C</v>
          </cell>
        </row>
        <row r="1161">
          <cell r="A1161" t="str">
            <v>명      칭</v>
          </cell>
          <cell r="B1161" t="str">
            <v>규    격</v>
          </cell>
          <cell r="C1161" t="str">
            <v>수량</v>
          </cell>
          <cell r="D1161" t="str">
            <v>단위</v>
          </cell>
          <cell r="E1161" t="str">
            <v>노   무   비</v>
          </cell>
          <cell r="G1161" t="str">
            <v>재   료   비</v>
          </cell>
          <cell r="I1161" t="str">
            <v>경      비</v>
          </cell>
          <cell r="K1161" t="str">
            <v>비 고</v>
          </cell>
        </row>
        <row r="1162">
          <cell r="E1162" t="str">
            <v>단    가</v>
          </cell>
          <cell r="F1162" t="str">
            <v>금    액</v>
          </cell>
          <cell r="G1162" t="str">
            <v>단    가</v>
          </cell>
          <cell r="H1162" t="str">
            <v>금    액</v>
          </cell>
          <cell r="I1162" t="str">
            <v>단    가</v>
          </cell>
          <cell r="J1162" t="str">
            <v>금    액</v>
          </cell>
        </row>
        <row r="1163">
          <cell r="A1163" t="str">
            <v>파상형PE관</v>
          </cell>
          <cell r="B1163" t="str">
            <v>125C</v>
          </cell>
          <cell r="C1163">
            <v>1.03</v>
          </cell>
          <cell r="D1163" t="str">
            <v>M</v>
          </cell>
          <cell r="G1163">
            <v>2550</v>
          </cell>
          <cell r="H1163">
            <v>2626</v>
          </cell>
          <cell r="K1163" t="str">
            <v>전기4-31</v>
          </cell>
          <cell r="L1163" t="str">
            <v>파상형PE관, 125C, 공량1</v>
          </cell>
        </row>
        <row r="1164">
          <cell r="B1164" t="str">
            <v>배전전공</v>
          </cell>
          <cell r="C1164">
            <v>2.4E-2</v>
          </cell>
          <cell r="D1164" t="str">
            <v>인</v>
          </cell>
          <cell r="E1164">
            <v>216877</v>
          </cell>
          <cell r="F1164">
            <v>5205</v>
          </cell>
          <cell r="G1164" t="str">
            <v>-</v>
          </cell>
          <cell r="H1164" t="str">
            <v/>
          </cell>
          <cell r="I1164">
            <v>0</v>
          </cell>
          <cell r="J1164">
            <v>0</v>
          </cell>
          <cell r="K1164" t="str">
            <v>0.016*1.5(구내설치50%증)</v>
          </cell>
          <cell r="L1164" t="str">
            <v>파상형PE관, 125C, 공량1</v>
          </cell>
        </row>
        <row r="1165">
          <cell r="B1165" t="str">
            <v>보통인부</v>
          </cell>
          <cell r="C1165">
            <v>7.2000000000000008E-2</v>
          </cell>
          <cell r="D1165" t="str">
            <v>인</v>
          </cell>
          <cell r="E1165">
            <v>81443</v>
          </cell>
          <cell r="F1165">
            <v>5863</v>
          </cell>
          <cell r="G1165" t="str">
            <v>-</v>
          </cell>
          <cell r="H1165" t="str">
            <v/>
          </cell>
          <cell r="I1165">
            <v>0</v>
          </cell>
          <cell r="J1165">
            <v>0</v>
          </cell>
          <cell r="K1165" t="str">
            <v>0.048*1.5(구내설치50%증)</v>
          </cell>
          <cell r="L1165" t="str">
            <v>파상형PE관, 125C, 공량2</v>
          </cell>
        </row>
        <row r="1166">
          <cell r="B1166" t="str">
            <v/>
          </cell>
          <cell r="C1166" t="str">
            <v/>
          </cell>
          <cell r="D1166" t="str">
            <v/>
          </cell>
          <cell r="E1166" t="str">
            <v/>
          </cell>
          <cell r="F1166" t="str">
            <v/>
          </cell>
          <cell r="G1166" t="str">
            <v/>
          </cell>
          <cell r="H1166" t="str">
            <v/>
          </cell>
          <cell r="I1166" t="str">
            <v/>
          </cell>
          <cell r="J1166" t="str">
            <v/>
          </cell>
          <cell r="K1166" t="str">
            <v/>
          </cell>
          <cell r="L1166" t="str">
            <v>파상형PE관, 125C, 공량3</v>
          </cell>
        </row>
        <row r="1167">
          <cell r="B1167" t="str">
            <v/>
          </cell>
          <cell r="C1167" t="str">
            <v/>
          </cell>
          <cell r="D1167" t="str">
            <v/>
          </cell>
          <cell r="E1167" t="str">
            <v/>
          </cell>
          <cell r="F1167" t="str">
            <v/>
          </cell>
          <cell r="G1167" t="str">
            <v/>
          </cell>
          <cell r="H1167" t="str">
            <v/>
          </cell>
          <cell r="I1167" t="str">
            <v/>
          </cell>
          <cell r="J1167" t="str">
            <v/>
          </cell>
          <cell r="K1167" t="str">
            <v/>
          </cell>
          <cell r="L1167" t="str">
            <v>파상형PE관, 125C, 공량4</v>
          </cell>
        </row>
        <row r="1168">
          <cell r="A1168" t="str">
            <v>전선관부속품비(배관자재비의15%)</v>
          </cell>
          <cell r="C1168">
            <v>0.15</v>
          </cell>
          <cell r="D1168" t="str">
            <v>식</v>
          </cell>
          <cell r="H1168">
            <v>393</v>
          </cell>
          <cell r="L1168" t="str">
            <v>파상형PE관, 125C, 공량1</v>
          </cell>
        </row>
        <row r="1169">
          <cell r="A1169" t="str">
            <v>잡재료비(배관,배선자재비의2%)</v>
          </cell>
          <cell r="C1169">
            <v>0.02</v>
          </cell>
          <cell r="D1169" t="str">
            <v>식</v>
          </cell>
          <cell r="H1169">
            <v>52</v>
          </cell>
          <cell r="L1169" t="str">
            <v>파상형PE관, 125C, 공량1</v>
          </cell>
        </row>
        <row r="1170">
          <cell r="A1170" t="str">
            <v>공구손료(노무비의3%)</v>
          </cell>
          <cell r="C1170">
            <v>0.03</v>
          </cell>
          <cell r="D1170" t="str">
            <v>식</v>
          </cell>
          <cell r="H1170">
            <v>332</v>
          </cell>
          <cell r="L1170" t="str">
            <v>파상형PE관, 125C, 공량1</v>
          </cell>
        </row>
        <row r="1172">
          <cell r="B1172" t="str">
            <v>28호표</v>
          </cell>
          <cell r="F1172" t="str">
            <v>노 무 비</v>
          </cell>
          <cell r="H1172" t="str">
            <v>재 료 비</v>
          </cell>
          <cell r="J1172" t="str">
            <v>경   비</v>
          </cell>
          <cell r="K1172" t="str">
            <v>합   계</v>
          </cell>
          <cell r="L1172" t="str">
            <v>28호표</v>
          </cell>
        </row>
        <row r="1173">
          <cell r="A1173">
            <v>91</v>
          </cell>
          <cell r="B1173" t="str">
            <v>파상형PE관</v>
          </cell>
          <cell r="C1173" t="str">
            <v>30C</v>
          </cell>
          <cell r="D1173" t="str">
            <v>M</v>
          </cell>
          <cell r="F1173">
            <v>4475</v>
          </cell>
          <cell r="H1173">
            <v>529</v>
          </cell>
          <cell r="J1173">
            <v>0</v>
          </cell>
          <cell r="K1173">
            <v>5004</v>
          </cell>
          <cell r="L1173" t="str">
            <v>파상형PE관, 30C</v>
          </cell>
        </row>
        <row r="1174">
          <cell r="A1174" t="str">
            <v>명      칭</v>
          </cell>
          <cell r="B1174" t="str">
            <v>규    격</v>
          </cell>
          <cell r="C1174" t="str">
            <v>수량</v>
          </cell>
          <cell r="D1174" t="str">
            <v>단위</v>
          </cell>
          <cell r="E1174" t="str">
            <v>노   무   비</v>
          </cell>
          <cell r="G1174" t="str">
            <v>재   료   비</v>
          </cell>
          <cell r="I1174" t="str">
            <v>경      비</v>
          </cell>
          <cell r="K1174" t="str">
            <v>비 고</v>
          </cell>
        </row>
        <row r="1175">
          <cell r="E1175" t="str">
            <v>단    가</v>
          </cell>
          <cell r="F1175" t="str">
            <v>금    액</v>
          </cell>
          <cell r="G1175" t="str">
            <v>단    가</v>
          </cell>
          <cell r="H1175" t="str">
            <v>금    액</v>
          </cell>
          <cell r="I1175" t="str">
            <v>단    가</v>
          </cell>
          <cell r="J1175" t="str">
            <v>금    액</v>
          </cell>
        </row>
        <row r="1176">
          <cell r="A1176" t="str">
            <v>파상형PE관</v>
          </cell>
          <cell r="B1176" t="str">
            <v>30C</v>
          </cell>
          <cell r="C1176">
            <v>1.03</v>
          </cell>
          <cell r="D1176" t="str">
            <v>M</v>
          </cell>
          <cell r="G1176">
            <v>330</v>
          </cell>
          <cell r="H1176">
            <v>339</v>
          </cell>
          <cell r="K1176" t="str">
            <v>전기4-31</v>
          </cell>
          <cell r="L1176" t="str">
            <v>파상형PE관, 30C, 공량1</v>
          </cell>
        </row>
        <row r="1177">
          <cell r="B1177" t="str">
            <v>배전전공</v>
          </cell>
          <cell r="C1177">
            <v>1.0500000000000001E-2</v>
          </cell>
          <cell r="D1177" t="str">
            <v>인</v>
          </cell>
          <cell r="E1177">
            <v>216877</v>
          </cell>
          <cell r="F1177">
            <v>2277</v>
          </cell>
          <cell r="G1177" t="str">
            <v>-</v>
          </cell>
          <cell r="H1177" t="str">
            <v/>
          </cell>
          <cell r="I1177">
            <v>0</v>
          </cell>
          <cell r="J1177">
            <v>0</v>
          </cell>
          <cell r="K1177" t="str">
            <v>0.007*1.5(구내설치50%증)</v>
          </cell>
          <cell r="L1177" t="str">
            <v>파상형PE관, 30C, 공량1</v>
          </cell>
        </row>
        <row r="1178">
          <cell r="B1178" t="str">
            <v>보통인부</v>
          </cell>
          <cell r="C1178">
            <v>2.6999999999999996E-2</v>
          </cell>
          <cell r="D1178" t="str">
            <v>인</v>
          </cell>
          <cell r="E1178">
            <v>81443</v>
          </cell>
          <cell r="F1178">
            <v>2198</v>
          </cell>
          <cell r="G1178" t="str">
            <v>-</v>
          </cell>
          <cell r="H1178" t="str">
            <v/>
          </cell>
          <cell r="I1178">
            <v>0</v>
          </cell>
          <cell r="J1178">
            <v>0</v>
          </cell>
          <cell r="K1178" t="str">
            <v>0.018*1.5(구내설치50%증)</v>
          </cell>
          <cell r="L1178" t="str">
            <v>파상형PE관, 30C, 공량2</v>
          </cell>
        </row>
        <row r="1179">
          <cell r="B1179" t="str">
            <v/>
          </cell>
          <cell r="C1179" t="str">
            <v/>
          </cell>
          <cell r="D1179" t="str">
            <v/>
          </cell>
          <cell r="E1179" t="str">
            <v/>
          </cell>
          <cell r="F1179" t="str">
            <v/>
          </cell>
          <cell r="G1179" t="str">
            <v/>
          </cell>
          <cell r="H1179" t="str">
            <v/>
          </cell>
          <cell r="I1179" t="str">
            <v/>
          </cell>
          <cell r="J1179" t="str">
            <v/>
          </cell>
          <cell r="K1179" t="str">
            <v/>
          </cell>
          <cell r="L1179" t="str">
            <v>파상형PE관, 30C, 공량3</v>
          </cell>
        </row>
        <row r="1180">
          <cell r="B1180" t="str">
            <v/>
          </cell>
          <cell r="C1180" t="str">
            <v/>
          </cell>
          <cell r="D1180" t="str">
            <v/>
          </cell>
          <cell r="E1180" t="str">
            <v/>
          </cell>
          <cell r="F1180" t="str">
            <v/>
          </cell>
          <cell r="G1180" t="str">
            <v/>
          </cell>
          <cell r="H1180" t="str">
            <v/>
          </cell>
          <cell r="I1180" t="str">
            <v/>
          </cell>
          <cell r="J1180" t="str">
            <v/>
          </cell>
          <cell r="K1180" t="str">
            <v/>
          </cell>
          <cell r="L1180" t="str">
            <v>파상형PE관, 30C, 공량4</v>
          </cell>
        </row>
        <row r="1181">
          <cell r="A1181" t="str">
            <v>전선관부속품비(배관자재비의15%)</v>
          </cell>
          <cell r="C1181">
            <v>0.15</v>
          </cell>
          <cell r="D1181" t="str">
            <v>식</v>
          </cell>
          <cell r="H1181">
            <v>50</v>
          </cell>
          <cell r="L1181" t="str">
            <v>파상형PE관, 30C, 공량1</v>
          </cell>
        </row>
        <row r="1182">
          <cell r="A1182" t="str">
            <v>잡재료비(배관,배선자재비의2%)</v>
          </cell>
          <cell r="C1182">
            <v>0.02</v>
          </cell>
          <cell r="D1182" t="str">
            <v>식</v>
          </cell>
          <cell r="H1182">
            <v>6</v>
          </cell>
          <cell r="L1182" t="str">
            <v>파상형PE관, 30C, 공량1</v>
          </cell>
        </row>
        <row r="1183">
          <cell r="A1183" t="str">
            <v>공구손료(노무비의3%)</v>
          </cell>
          <cell r="C1183">
            <v>0.03</v>
          </cell>
          <cell r="D1183" t="str">
            <v>식</v>
          </cell>
          <cell r="H1183">
            <v>134</v>
          </cell>
          <cell r="L1183" t="str">
            <v>파상형PE관, 30C, 공량1</v>
          </cell>
        </row>
        <row r="1185">
          <cell r="B1185" t="str">
            <v>29호표</v>
          </cell>
          <cell r="F1185" t="str">
            <v>노 무 비</v>
          </cell>
          <cell r="H1185" t="str">
            <v>재 료 비</v>
          </cell>
          <cell r="J1185" t="str">
            <v>경   비</v>
          </cell>
          <cell r="K1185" t="str">
            <v>합   계</v>
          </cell>
          <cell r="L1185" t="str">
            <v>29호표</v>
          </cell>
        </row>
        <row r="1186">
          <cell r="A1186">
            <v>92</v>
          </cell>
          <cell r="B1186" t="str">
            <v>파상형PE관</v>
          </cell>
          <cell r="C1186" t="str">
            <v>50C</v>
          </cell>
          <cell r="D1186" t="str">
            <v>M</v>
          </cell>
          <cell r="F1186">
            <v>4475</v>
          </cell>
          <cell r="H1186">
            <v>879</v>
          </cell>
          <cell r="J1186">
            <v>0</v>
          </cell>
          <cell r="K1186">
            <v>5354</v>
          </cell>
          <cell r="L1186" t="str">
            <v>파상형PE관, 50C</v>
          </cell>
        </row>
        <row r="1187">
          <cell r="A1187" t="str">
            <v>명      칭</v>
          </cell>
          <cell r="B1187" t="str">
            <v>규    격</v>
          </cell>
          <cell r="C1187" t="str">
            <v>수량</v>
          </cell>
          <cell r="D1187" t="str">
            <v>단위</v>
          </cell>
          <cell r="E1187" t="str">
            <v>노   무   비</v>
          </cell>
          <cell r="G1187" t="str">
            <v>재   료   비</v>
          </cell>
          <cell r="I1187" t="str">
            <v>경      비</v>
          </cell>
          <cell r="K1187" t="str">
            <v>비 고</v>
          </cell>
        </row>
        <row r="1188">
          <cell r="E1188" t="str">
            <v>단    가</v>
          </cell>
          <cell r="F1188" t="str">
            <v>금    액</v>
          </cell>
          <cell r="G1188" t="str">
            <v>단    가</v>
          </cell>
          <cell r="H1188" t="str">
            <v>금    액</v>
          </cell>
          <cell r="I1188" t="str">
            <v>단    가</v>
          </cell>
          <cell r="J1188" t="str">
            <v>금    액</v>
          </cell>
        </row>
        <row r="1189">
          <cell r="A1189" t="str">
            <v>파상형PE관</v>
          </cell>
          <cell r="B1189" t="str">
            <v>50C</v>
          </cell>
          <cell r="C1189">
            <v>1.03</v>
          </cell>
          <cell r="D1189" t="str">
            <v>M</v>
          </cell>
          <cell r="G1189">
            <v>620</v>
          </cell>
          <cell r="H1189">
            <v>638</v>
          </cell>
          <cell r="K1189" t="str">
            <v>전기4-31</v>
          </cell>
          <cell r="L1189" t="str">
            <v>파상형PE관, 50C, 공량1</v>
          </cell>
        </row>
        <row r="1190">
          <cell r="B1190" t="str">
            <v>배전전공</v>
          </cell>
          <cell r="C1190">
            <v>1.0500000000000001E-2</v>
          </cell>
          <cell r="D1190" t="str">
            <v>인</v>
          </cell>
          <cell r="E1190">
            <v>216877</v>
          </cell>
          <cell r="F1190">
            <v>2277</v>
          </cell>
          <cell r="G1190" t="str">
            <v>-</v>
          </cell>
          <cell r="H1190" t="str">
            <v/>
          </cell>
          <cell r="I1190">
            <v>0</v>
          </cell>
          <cell r="J1190">
            <v>0</v>
          </cell>
          <cell r="K1190" t="str">
            <v>0.007*1.5(구내설치50%증)</v>
          </cell>
          <cell r="L1190" t="str">
            <v>파상형PE관, 50C, 공량1</v>
          </cell>
        </row>
        <row r="1191">
          <cell r="B1191" t="str">
            <v>보통인부</v>
          </cell>
          <cell r="C1191">
            <v>2.6999999999999996E-2</v>
          </cell>
          <cell r="D1191" t="str">
            <v>인</v>
          </cell>
          <cell r="E1191">
            <v>81443</v>
          </cell>
          <cell r="F1191">
            <v>2198</v>
          </cell>
          <cell r="G1191" t="str">
            <v>-</v>
          </cell>
          <cell r="H1191" t="str">
            <v/>
          </cell>
          <cell r="I1191">
            <v>0</v>
          </cell>
          <cell r="J1191">
            <v>0</v>
          </cell>
          <cell r="K1191" t="str">
            <v>0.018*1.5(구내설치50%증)</v>
          </cell>
          <cell r="L1191" t="str">
            <v>파상형PE관, 50C, 공량2</v>
          </cell>
        </row>
        <row r="1192">
          <cell r="B1192" t="str">
            <v/>
          </cell>
          <cell r="C1192" t="str">
            <v/>
          </cell>
          <cell r="D1192" t="str">
            <v/>
          </cell>
          <cell r="E1192" t="str">
            <v/>
          </cell>
          <cell r="F1192" t="str">
            <v/>
          </cell>
          <cell r="G1192" t="str">
            <v/>
          </cell>
          <cell r="H1192" t="str">
            <v/>
          </cell>
          <cell r="I1192" t="str">
            <v/>
          </cell>
          <cell r="J1192" t="str">
            <v/>
          </cell>
          <cell r="K1192" t="str">
            <v/>
          </cell>
          <cell r="L1192" t="str">
            <v>파상형PE관, 50C, 공량3</v>
          </cell>
        </row>
        <row r="1193">
          <cell r="B1193" t="str">
            <v/>
          </cell>
          <cell r="C1193" t="str">
            <v/>
          </cell>
          <cell r="D1193" t="str">
            <v/>
          </cell>
          <cell r="E1193" t="str">
            <v/>
          </cell>
          <cell r="F1193" t="str">
            <v/>
          </cell>
          <cell r="G1193" t="str">
            <v/>
          </cell>
          <cell r="H1193" t="str">
            <v/>
          </cell>
          <cell r="I1193" t="str">
            <v/>
          </cell>
          <cell r="J1193" t="str">
            <v/>
          </cell>
          <cell r="K1193" t="str">
            <v/>
          </cell>
          <cell r="L1193" t="str">
            <v>파상형PE관, 50C, 공량4</v>
          </cell>
        </row>
        <row r="1194">
          <cell r="A1194" t="str">
            <v>전선관부속품비(배관자재비의15%)</v>
          </cell>
          <cell r="C1194">
            <v>0.15</v>
          </cell>
          <cell r="D1194" t="str">
            <v>식</v>
          </cell>
          <cell r="H1194">
            <v>95</v>
          </cell>
          <cell r="L1194" t="str">
            <v>파상형PE관, 50C, 공량1</v>
          </cell>
        </row>
        <row r="1195">
          <cell r="A1195" t="str">
            <v>잡재료비(배관,배선자재비의2%)</v>
          </cell>
          <cell r="C1195">
            <v>0.02</v>
          </cell>
          <cell r="D1195" t="str">
            <v>식</v>
          </cell>
          <cell r="H1195">
            <v>12</v>
          </cell>
          <cell r="L1195" t="str">
            <v>파상형PE관, 50C, 공량1</v>
          </cell>
        </row>
        <row r="1196">
          <cell r="A1196" t="str">
            <v>공구손료(노무비의3%)</v>
          </cell>
          <cell r="C1196">
            <v>0.03</v>
          </cell>
          <cell r="D1196" t="str">
            <v>식</v>
          </cell>
          <cell r="H1196">
            <v>134</v>
          </cell>
          <cell r="L1196" t="str">
            <v>파상형PE관, 50C, 공량1</v>
          </cell>
        </row>
        <row r="1198">
          <cell r="B1198" t="str">
            <v>30호표</v>
          </cell>
          <cell r="F1198" t="str">
            <v>노 무 비</v>
          </cell>
          <cell r="H1198" t="str">
            <v>재 료 비</v>
          </cell>
          <cell r="J1198" t="str">
            <v>경   비</v>
          </cell>
          <cell r="K1198" t="str">
            <v>합   계</v>
          </cell>
          <cell r="L1198" t="str">
            <v>30호표</v>
          </cell>
        </row>
        <row r="1199">
          <cell r="A1199">
            <v>93</v>
          </cell>
          <cell r="B1199" t="str">
            <v>파상형PE관</v>
          </cell>
          <cell r="C1199" t="str">
            <v>65C</v>
          </cell>
          <cell r="D1199" t="str">
            <v>M</v>
          </cell>
          <cell r="F1199">
            <v>5614</v>
          </cell>
          <cell r="H1199">
            <v>1191</v>
          </cell>
          <cell r="J1199">
            <v>0</v>
          </cell>
          <cell r="K1199">
            <v>6805</v>
          </cell>
          <cell r="L1199" t="str">
            <v>파상형PE관, 65C</v>
          </cell>
        </row>
        <row r="1200">
          <cell r="A1200" t="str">
            <v>명      칭</v>
          </cell>
          <cell r="B1200" t="str">
            <v>규    격</v>
          </cell>
          <cell r="C1200" t="str">
            <v>수량</v>
          </cell>
          <cell r="D1200" t="str">
            <v>단위</v>
          </cell>
          <cell r="E1200" t="str">
            <v>노   무   비</v>
          </cell>
          <cell r="G1200" t="str">
            <v>재   료   비</v>
          </cell>
          <cell r="I1200" t="str">
            <v>경      비</v>
          </cell>
          <cell r="K1200" t="str">
            <v>비 고</v>
          </cell>
        </row>
        <row r="1201">
          <cell r="E1201" t="str">
            <v>단    가</v>
          </cell>
          <cell r="F1201" t="str">
            <v>금    액</v>
          </cell>
          <cell r="G1201" t="str">
            <v>단    가</v>
          </cell>
          <cell r="H1201" t="str">
            <v>금    액</v>
          </cell>
          <cell r="I1201" t="str">
            <v>단    가</v>
          </cell>
          <cell r="J1201" t="str">
            <v>금    액</v>
          </cell>
        </row>
        <row r="1202">
          <cell r="A1202" t="str">
            <v>파상형PE관</v>
          </cell>
          <cell r="B1202" t="str">
            <v>65C</v>
          </cell>
          <cell r="C1202">
            <v>1.03</v>
          </cell>
          <cell r="D1202" t="str">
            <v>M</v>
          </cell>
          <cell r="G1202">
            <v>850</v>
          </cell>
          <cell r="H1202">
            <v>875</v>
          </cell>
          <cell r="K1202" t="str">
            <v>전기4-31</v>
          </cell>
          <cell r="L1202" t="str">
            <v>파상형PE관, 65C, 공량1</v>
          </cell>
        </row>
        <row r="1203">
          <cell r="B1203" t="str">
            <v>배전전공</v>
          </cell>
          <cell r="C1203">
            <v>1.3499999999999998E-2</v>
          </cell>
          <cell r="D1203" t="str">
            <v>인</v>
          </cell>
          <cell r="E1203">
            <v>216877</v>
          </cell>
          <cell r="F1203">
            <v>2927</v>
          </cell>
          <cell r="G1203" t="str">
            <v>-</v>
          </cell>
          <cell r="H1203" t="str">
            <v/>
          </cell>
          <cell r="I1203">
            <v>0</v>
          </cell>
          <cell r="J1203">
            <v>0</v>
          </cell>
          <cell r="K1203" t="str">
            <v>0.009*1.5(구내설치50%증)</v>
          </cell>
          <cell r="L1203" t="str">
            <v>파상형PE관, 65C, 공량1</v>
          </cell>
        </row>
        <row r="1204">
          <cell r="B1204" t="str">
            <v>보통인부</v>
          </cell>
          <cell r="C1204">
            <v>3.3000000000000002E-2</v>
          </cell>
          <cell r="D1204" t="str">
            <v>인</v>
          </cell>
          <cell r="E1204">
            <v>81443</v>
          </cell>
          <cell r="F1204">
            <v>2687</v>
          </cell>
          <cell r="G1204" t="str">
            <v>-</v>
          </cell>
          <cell r="H1204" t="str">
            <v/>
          </cell>
          <cell r="I1204">
            <v>0</v>
          </cell>
          <cell r="J1204">
            <v>0</v>
          </cell>
          <cell r="K1204" t="str">
            <v>0.022*1.5(구내설치50%증)</v>
          </cell>
          <cell r="L1204" t="str">
            <v>파상형PE관, 65C, 공량2</v>
          </cell>
        </row>
        <row r="1205">
          <cell r="B1205" t="str">
            <v/>
          </cell>
          <cell r="C1205" t="str">
            <v/>
          </cell>
          <cell r="D1205" t="str">
            <v/>
          </cell>
          <cell r="E1205" t="str">
            <v/>
          </cell>
          <cell r="F1205" t="str">
            <v/>
          </cell>
          <cell r="G1205" t="str">
            <v/>
          </cell>
          <cell r="H1205" t="str">
            <v/>
          </cell>
          <cell r="I1205" t="str">
            <v/>
          </cell>
          <cell r="J1205" t="str">
            <v/>
          </cell>
          <cell r="K1205" t="str">
            <v/>
          </cell>
          <cell r="L1205" t="str">
            <v>파상형PE관, 65C, 공량3</v>
          </cell>
        </row>
        <row r="1206">
          <cell r="B1206" t="str">
            <v/>
          </cell>
          <cell r="C1206" t="str">
            <v/>
          </cell>
          <cell r="D1206" t="str">
            <v/>
          </cell>
          <cell r="E1206" t="str">
            <v/>
          </cell>
          <cell r="F1206" t="str">
            <v/>
          </cell>
          <cell r="G1206" t="str">
            <v/>
          </cell>
          <cell r="H1206" t="str">
            <v/>
          </cell>
          <cell r="I1206" t="str">
            <v/>
          </cell>
          <cell r="J1206" t="str">
            <v/>
          </cell>
          <cell r="K1206" t="str">
            <v/>
          </cell>
          <cell r="L1206" t="str">
            <v>파상형PE관, 65C, 공량4</v>
          </cell>
        </row>
        <row r="1207">
          <cell r="A1207" t="str">
            <v>전선관부속품비(배관자재비의15%)</v>
          </cell>
          <cell r="C1207">
            <v>0.15</v>
          </cell>
          <cell r="D1207" t="str">
            <v>식</v>
          </cell>
          <cell r="H1207">
            <v>131</v>
          </cell>
          <cell r="L1207" t="str">
            <v>파상형PE관, 65C, 공량1</v>
          </cell>
        </row>
        <row r="1208">
          <cell r="A1208" t="str">
            <v>잡재료비(배관,배선자재비의2%)</v>
          </cell>
          <cell r="C1208">
            <v>0.02</v>
          </cell>
          <cell r="D1208" t="str">
            <v>식</v>
          </cell>
          <cell r="H1208">
            <v>17</v>
          </cell>
          <cell r="L1208" t="str">
            <v>파상형PE관, 65C, 공량1</v>
          </cell>
        </row>
        <row r="1209">
          <cell r="A1209" t="str">
            <v>공구손료(노무비의3%)</v>
          </cell>
          <cell r="C1209">
            <v>0.03</v>
          </cell>
          <cell r="D1209" t="str">
            <v>식</v>
          </cell>
          <cell r="H1209">
            <v>168</v>
          </cell>
          <cell r="L1209" t="str">
            <v>파상형PE관, 65C, 공량1</v>
          </cell>
        </row>
        <row r="1211">
          <cell r="B1211" t="str">
            <v>31호표</v>
          </cell>
          <cell r="F1211" t="str">
            <v>노 무 비</v>
          </cell>
          <cell r="H1211" t="str">
            <v>재 료 비</v>
          </cell>
          <cell r="J1211" t="str">
            <v>경   비</v>
          </cell>
          <cell r="K1211" t="str">
            <v>합   계</v>
          </cell>
          <cell r="L1211" t="str">
            <v>31호표</v>
          </cell>
        </row>
        <row r="1212">
          <cell r="A1212">
            <v>94</v>
          </cell>
          <cell r="B1212" t="str">
            <v>파상형PE관</v>
          </cell>
          <cell r="C1212" t="str">
            <v>80C</v>
          </cell>
          <cell r="D1212" t="str">
            <v>M</v>
          </cell>
          <cell r="F1212">
            <v>5614</v>
          </cell>
          <cell r="H1212">
            <v>1600</v>
          </cell>
          <cell r="J1212">
            <v>0</v>
          </cell>
          <cell r="K1212">
            <v>7214</v>
          </cell>
          <cell r="L1212" t="str">
            <v>파상형PE관, 80C</v>
          </cell>
        </row>
        <row r="1213">
          <cell r="A1213" t="str">
            <v>명      칭</v>
          </cell>
          <cell r="B1213" t="str">
            <v>규    격</v>
          </cell>
          <cell r="C1213" t="str">
            <v>수량</v>
          </cell>
          <cell r="D1213" t="str">
            <v>단위</v>
          </cell>
          <cell r="E1213" t="str">
            <v>노   무   비</v>
          </cell>
          <cell r="G1213" t="str">
            <v>재   료   비</v>
          </cell>
          <cell r="I1213" t="str">
            <v>경      비</v>
          </cell>
          <cell r="K1213" t="str">
            <v>비 고</v>
          </cell>
        </row>
        <row r="1214">
          <cell r="E1214" t="str">
            <v>단    가</v>
          </cell>
          <cell r="F1214" t="str">
            <v>금    액</v>
          </cell>
          <cell r="G1214" t="str">
            <v>단    가</v>
          </cell>
          <cell r="H1214" t="str">
            <v>금    액</v>
          </cell>
          <cell r="I1214" t="str">
            <v>단    가</v>
          </cell>
          <cell r="J1214" t="str">
            <v>금    액</v>
          </cell>
        </row>
        <row r="1215">
          <cell r="A1215" t="str">
            <v>파상형PE관</v>
          </cell>
          <cell r="B1215" t="str">
            <v>80C</v>
          </cell>
          <cell r="C1215">
            <v>1.03</v>
          </cell>
          <cell r="D1215" t="str">
            <v>M</v>
          </cell>
          <cell r="G1215">
            <v>1190</v>
          </cell>
          <cell r="H1215">
            <v>1225</v>
          </cell>
          <cell r="K1215" t="str">
            <v>전기4-31</v>
          </cell>
          <cell r="L1215" t="str">
            <v>파상형PE관, 80C, 공량1</v>
          </cell>
        </row>
        <row r="1216">
          <cell r="B1216" t="str">
            <v>배전전공</v>
          </cell>
          <cell r="C1216">
            <v>1.3499999999999998E-2</v>
          </cell>
          <cell r="D1216" t="str">
            <v>인</v>
          </cell>
          <cell r="E1216">
            <v>216877</v>
          </cell>
          <cell r="F1216">
            <v>2927</v>
          </cell>
          <cell r="G1216" t="str">
            <v>-</v>
          </cell>
          <cell r="H1216" t="str">
            <v/>
          </cell>
          <cell r="I1216">
            <v>0</v>
          </cell>
          <cell r="J1216">
            <v>0</v>
          </cell>
          <cell r="K1216" t="str">
            <v>0.009*1.5(구내설치50%증)</v>
          </cell>
          <cell r="L1216" t="str">
            <v>파상형PE관, 80C, 공량1</v>
          </cell>
        </row>
        <row r="1217">
          <cell r="B1217" t="str">
            <v>보통인부</v>
          </cell>
          <cell r="C1217">
            <v>3.3000000000000002E-2</v>
          </cell>
          <cell r="D1217" t="str">
            <v>인</v>
          </cell>
          <cell r="E1217">
            <v>81443</v>
          </cell>
          <cell r="F1217">
            <v>2687</v>
          </cell>
          <cell r="G1217" t="str">
            <v>-</v>
          </cell>
          <cell r="H1217" t="str">
            <v/>
          </cell>
          <cell r="I1217">
            <v>0</v>
          </cell>
          <cell r="J1217">
            <v>0</v>
          </cell>
          <cell r="K1217" t="str">
            <v>0.022*1.5(구내설치50%증)</v>
          </cell>
          <cell r="L1217" t="str">
            <v>파상형PE관, 80C, 공량2</v>
          </cell>
        </row>
        <row r="1218">
          <cell r="B1218" t="str">
            <v/>
          </cell>
          <cell r="C1218" t="str">
            <v/>
          </cell>
          <cell r="D1218" t="str">
            <v/>
          </cell>
          <cell r="E1218" t="str">
            <v/>
          </cell>
          <cell r="F1218" t="str">
            <v/>
          </cell>
          <cell r="G1218" t="str">
            <v/>
          </cell>
          <cell r="H1218" t="str">
            <v/>
          </cell>
          <cell r="I1218" t="str">
            <v/>
          </cell>
          <cell r="J1218" t="str">
            <v/>
          </cell>
          <cell r="K1218" t="str">
            <v/>
          </cell>
          <cell r="L1218" t="str">
            <v>파상형PE관, 80C, 공량3</v>
          </cell>
        </row>
        <row r="1219">
          <cell r="B1219" t="str">
            <v/>
          </cell>
          <cell r="C1219" t="str">
            <v/>
          </cell>
          <cell r="D1219" t="str">
            <v/>
          </cell>
          <cell r="E1219" t="str">
            <v/>
          </cell>
          <cell r="F1219" t="str">
            <v/>
          </cell>
          <cell r="G1219" t="str">
            <v/>
          </cell>
          <cell r="H1219" t="str">
            <v/>
          </cell>
          <cell r="I1219" t="str">
            <v/>
          </cell>
          <cell r="J1219" t="str">
            <v/>
          </cell>
          <cell r="K1219" t="str">
            <v/>
          </cell>
          <cell r="L1219" t="str">
            <v>파상형PE관, 80C, 공량4</v>
          </cell>
        </row>
        <row r="1220">
          <cell r="A1220" t="str">
            <v>전선관부속품비(배관자재비의15%)</v>
          </cell>
          <cell r="C1220">
            <v>0.15</v>
          </cell>
          <cell r="D1220" t="str">
            <v>식</v>
          </cell>
          <cell r="H1220">
            <v>183</v>
          </cell>
          <cell r="L1220" t="str">
            <v>파상형PE관, 80C, 공량1</v>
          </cell>
        </row>
        <row r="1221">
          <cell r="A1221" t="str">
            <v>잡재료비(배관,배선자재비의2%)</v>
          </cell>
          <cell r="C1221">
            <v>0.02</v>
          </cell>
          <cell r="D1221" t="str">
            <v>식</v>
          </cell>
          <cell r="H1221">
            <v>24</v>
          </cell>
          <cell r="L1221" t="str">
            <v>파상형PE관, 80C, 공량1</v>
          </cell>
        </row>
        <row r="1222">
          <cell r="A1222" t="str">
            <v>공구손료(노무비의3%)</v>
          </cell>
          <cell r="C1222">
            <v>0.03</v>
          </cell>
          <cell r="D1222" t="str">
            <v>식</v>
          </cell>
          <cell r="H1222">
            <v>168</v>
          </cell>
          <cell r="L1222" t="str">
            <v>파상형PE관, 80C, 공량1</v>
          </cell>
        </row>
        <row r="1224">
          <cell r="B1224" t="str">
            <v>32호표</v>
          </cell>
          <cell r="F1224" t="str">
            <v>노 무 비</v>
          </cell>
          <cell r="H1224" t="str">
            <v>재 료 비</v>
          </cell>
          <cell r="J1224" t="str">
            <v>경   비</v>
          </cell>
          <cell r="K1224" t="str">
            <v>합   계</v>
          </cell>
          <cell r="L1224" t="str">
            <v>32호표</v>
          </cell>
        </row>
        <row r="1225">
          <cell r="A1225">
            <v>95</v>
          </cell>
          <cell r="B1225" t="str">
            <v>폴리에틸렌전선관</v>
          </cell>
          <cell r="C1225" t="str">
            <v>PE22C</v>
          </cell>
          <cell r="D1225" t="str">
            <v>M</v>
          </cell>
          <cell r="F1225">
            <v>6485</v>
          </cell>
          <cell r="H1225">
            <v>619</v>
          </cell>
          <cell r="J1225">
            <v>0</v>
          </cell>
          <cell r="K1225">
            <v>7104</v>
          </cell>
          <cell r="L1225" t="str">
            <v>폴리에틸렌전선관, PE22C</v>
          </cell>
        </row>
        <row r="1226">
          <cell r="A1226" t="str">
            <v>명      칭</v>
          </cell>
          <cell r="B1226" t="str">
            <v>규    격</v>
          </cell>
          <cell r="C1226" t="str">
            <v>수량</v>
          </cell>
          <cell r="D1226" t="str">
            <v>단위</v>
          </cell>
          <cell r="E1226" t="str">
            <v>노   무   비</v>
          </cell>
          <cell r="G1226" t="str">
            <v>재   료   비</v>
          </cell>
          <cell r="I1226" t="str">
            <v>경      비</v>
          </cell>
          <cell r="K1226" t="str">
            <v>비 고</v>
          </cell>
        </row>
        <row r="1227">
          <cell r="E1227" t="str">
            <v>단    가</v>
          </cell>
          <cell r="F1227" t="str">
            <v>금    액</v>
          </cell>
          <cell r="G1227" t="str">
            <v>단    가</v>
          </cell>
          <cell r="H1227" t="str">
            <v>금    액</v>
          </cell>
          <cell r="I1227" t="str">
            <v>단    가</v>
          </cell>
          <cell r="J1227" t="str">
            <v>금    액</v>
          </cell>
        </row>
        <row r="1228">
          <cell r="A1228" t="str">
            <v>폴리에틸렌전선관</v>
          </cell>
          <cell r="B1228" t="str">
            <v>PE22C</v>
          </cell>
          <cell r="C1228">
            <v>1.1000000000000001</v>
          </cell>
          <cell r="D1228" t="str">
            <v>M</v>
          </cell>
          <cell r="G1228">
            <v>331</v>
          </cell>
          <cell r="H1228">
            <v>364</v>
          </cell>
          <cell r="K1228" t="str">
            <v>전기5-1적용</v>
          </cell>
          <cell r="L1228" t="str">
            <v>폴리에틸렌전선관, PE22C, 공량1</v>
          </cell>
        </row>
        <row r="1229">
          <cell r="B1229" t="str">
            <v>내선전공</v>
          </cell>
          <cell r="C1229">
            <v>4.8000000000000001E-2</v>
          </cell>
          <cell r="D1229" t="str">
            <v>인</v>
          </cell>
          <cell r="E1229">
            <v>135106</v>
          </cell>
          <cell r="F1229">
            <v>6485</v>
          </cell>
          <cell r="G1229" t="str">
            <v>-</v>
          </cell>
          <cell r="H1229" t="str">
            <v/>
          </cell>
          <cell r="I1229">
            <v>0</v>
          </cell>
          <cell r="J1229">
            <v>0</v>
          </cell>
          <cell r="K1229" t="str">
            <v>0.06*0.8</v>
          </cell>
          <cell r="L1229" t="str">
            <v>폴리에틸렌전선관, PE22C, 공량1</v>
          </cell>
        </row>
        <row r="1230">
          <cell r="B1230" t="str">
            <v/>
          </cell>
          <cell r="C1230" t="str">
            <v/>
          </cell>
          <cell r="D1230" t="str">
            <v/>
          </cell>
          <cell r="E1230" t="str">
            <v/>
          </cell>
          <cell r="F1230" t="str">
            <v/>
          </cell>
          <cell r="G1230" t="str">
            <v/>
          </cell>
          <cell r="H1230" t="str">
            <v/>
          </cell>
          <cell r="I1230" t="str">
            <v/>
          </cell>
          <cell r="J1230" t="str">
            <v/>
          </cell>
          <cell r="K1230" t="str">
            <v/>
          </cell>
          <cell r="L1230" t="str">
            <v>폴리에틸렌전선관, PE22C, 공량2</v>
          </cell>
        </row>
        <row r="1231">
          <cell r="B1231" t="str">
            <v/>
          </cell>
          <cell r="C1231" t="str">
            <v/>
          </cell>
          <cell r="D1231" t="str">
            <v/>
          </cell>
          <cell r="E1231" t="str">
            <v/>
          </cell>
          <cell r="F1231" t="str">
            <v/>
          </cell>
          <cell r="G1231" t="str">
            <v/>
          </cell>
          <cell r="H1231" t="str">
            <v/>
          </cell>
          <cell r="I1231" t="str">
            <v/>
          </cell>
          <cell r="J1231" t="str">
            <v/>
          </cell>
          <cell r="K1231" t="str">
            <v/>
          </cell>
          <cell r="L1231" t="str">
            <v>폴리에틸렌전선관, PE22C, 공량3</v>
          </cell>
        </row>
        <row r="1232">
          <cell r="B1232" t="str">
            <v/>
          </cell>
          <cell r="C1232" t="str">
            <v/>
          </cell>
          <cell r="D1232" t="str">
            <v/>
          </cell>
          <cell r="E1232" t="str">
            <v/>
          </cell>
          <cell r="F1232" t="str">
            <v/>
          </cell>
          <cell r="G1232" t="str">
            <v/>
          </cell>
          <cell r="H1232" t="str">
            <v/>
          </cell>
          <cell r="I1232" t="str">
            <v/>
          </cell>
          <cell r="J1232" t="str">
            <v/>
          </cell>
          <cell r="K1232" t="str">
            <v/>
          </cell>
          <cell r="L1232" t="str">
            <v>폴리에틸렌전선관, PE22C, 공량4</v>
          </cell>
        </row>
        <row r="1233">
          <cell r="A1233" t="str">
            <v>전선관부속품비(배관자재비의15%)</v>
          </cell>
          <cell r="C1233">
            <v>0.15</v>
          </cell>
          <cell r="D1233" t="str">
            <v>식</v>
          </cell>
          <cell r="H1233">
            <v>54</v>
          </cell>
          <cell r="L1233" t="str">
            <v>폴리에틸렌전선관, PE22C, 공량1</v>
          </cell>
        </row>
        <row r="1234">
          <cell r="A1234" t="str">
            <v>잡재료비(배관,배선자재비의2%)</v>
          </cell>
          <cell r="C1234">
            <v>0.02</v>
          </cell>
          <cell r="D1234" t="str">
            <v>식</v>
          </cell>
          <cell r="H1234">
            <v>7</v>
          </cell>
          <cell r="L1234" t="str">
            <v>폴리에틸렌전선관, PE22C, 공량1</v>
          </cell>
        </row>
        <row r="1235">
          <cell r="A1235" t="str">
            <v>공구손료(노무비의3%)</v>
          </cell>
          <cell r="C1235">
            <v>0.03</v>
          </cell>
          <cell r="D1235" t="str">
            <v>식</v>
          </cell>
          <cell r="H1235">
            <v>194</v>
          </cell>
          <cell r="L1235" t="str">
            <v>폴리에틸렌전선관, PE22C, 공량1</v>
          </cell>
        </row>
        <row r="1237">
          <cell r="B1237" t="str">
            <v>33호표</v>
          </cell>
          <cell r="F1237" t="str">
            <v>노 무 비</v>
          </cell>
          <cell r="H1237" t="str">
            <v>재 료 비</v>
          </cell>
          <cell r="J1237" t="str">
            <v>경   비</v>
          </cell>
          <cell r="K1237" t="str">
            <v>합   계</v>
          </cell>
          <cell r="L1237" t="str">
            <v>33호표</v>
          </cell>
        </row>
        <row r="1238">
          <cell r="A1238">
            <v>96</v>
          </cell>
          <cell r="B1238" t="str">
            <v>폴리에틸렌전선관</v>
          </cell>
          <cell r="C1238" t="str">
            <v>PE28C</v>
          </cell>
          <cell r="D1238" t="str">
            <v>M</v>
          </cell>
          <cell r="F1238">
            <v>8646</v>
          </cell>
          <cell r="H1238">
            <v>878</v>
          </cell>
          <cell r="J1238">
            <v>0</v>
          </cell>
          <cell r="K1238">
            <v>9524</v>
          </cell>
          <cell r="L1238" t="str">
            <v>폴리에틸렌전선관, PE28C</v>
          </cell>
        </row>
        <row r="1239">
          <cell r="A1239" t="str">
            <v>명      칭</v>
          </cell>
          <cell r="B1239" t="str">
            <v>규    격</v>
          </cell>
          <cell r="C1239" t="str">
            <v>수량</v>
          </cell>
          <cell r="D1239" t="str">
            <v>단위</v>
          </cell>
          <cell r="E1239" t="str">
            <v>노   무   비</v>
          </cell>
          <cell r="G1239" t="str">
            <v>재   료   비</v>
          </cell>
          <cell r="I1239" t="str">
            <v>경      비</v>
          </cell>
          <cell r="K1239" t="str">
            <v>비 고</v>
          </cell>
        </row>
        <row r="1240">
          <cell r="E1240" t="str">
            <v>단    가</v>
          </cell>
          <cell r="F1240" t="str">
            <v>금    액</v>
          </cell>
          <cell r="G1240" t="str">
            <v>단    가</v>
          </cell>
          <cell r="H1240" t="str">
            <v>금    액</v>
          </cell>
          <cell r="I1240" t="str">
            <v>단    가</v>
          </cell>
          <cell r="J1240" t="str">
            <v>금    액</v>
          </cell>
        </row>
        <row r="1241">
          <cell r="A1241" t="str">
            <v>폴리에틸렌전선관</v>
          </cell>
          <cell r="B1241" t="str">
            <v>PE28C</v>
          </cell>
          <cell r="C1241">
            <v>1.1000000000000001</v>
          </cell>
          <cell r="D1241" t="str">
            <v>M</v>
          </cell>
          <cell r="G1241">
            <v>482</v>
          </cell>
          <cell r="H1241">
            <v>530</v>
          </cell>
          <cell r="K1241" t="str">
            <v>전기5-1적용</v>
          </cell>
          <cell r="L1241" t="str">
            <v>폴리에틸렌전선관, PE28C, 공량1</v>
          </cell>
        </row>
        <row r="1242">
          <cell r="B1242" t="str">
            <v>내선전공</v>
          </cell>
          <cell r="C1242">
            <v>6.4000000000000001E-2</v>
          </cell>
          <cell r="D1242" t="str">
            <v>인</v>
          </cell>
          <cell r="E1242">
            <v>135106</v>
          </cell>
          <cell r="F1242">
            <v>8646</v>
          </cell>
          <cell r="G1242" t="str">
            <v>-</v>
          </cell>
          <cell r="H1242" t="str">
            <v/>
          </cell>
          <cell r="I1242">
            <v>0</v>
          </cell>
          <cell r="J1242">
            <v>0</v>
          </cell>
          <cell r="K1242" t="str">
            <v>0.08*0.8</v>
          </cell>
          <cell r="L1242" t="str">
            <v>폴리에틸렌전선관, PE28C, 공량1</v>
          </cell>
        </row>
        <row r="1243">
          <cell r="B1243" t="str">
            <v/>
          </cell>
          <cell r="C1243" t="str">
            <v/>
          </cell>
          <cell r="D1243" t="str">
            <v/>
          </cell>
          <cell r="E1243" t="str">
            <v/>
          </cell>
          <cell r="F1243" t="str">
            <v/>
          </cell>
          <cell r="G1243" t="str">
            <v/>
          </cell>
          <cell r="H1243" t="str">
            <v/>
          </cell>
          <cell r="I1243" t="str">
            <v/>
          </cell>
          <cell r="J1243" t="str">
            <v/>
          </cell>
          <cell r="K1243" t="str">
            <v/>
          </cell>
          <cell r="L1243" t="str">
            <v>폴리에틸렌전선관, PE28C, 공량2</v>
          </cell>
        </row>
        <row r="1244">
          <cell r="B1244" t="str">
            <v/>
          </cell>
          <cell r="C1244" t="str">
            <v/>
          </cell>
          <cell r="D1244" t="str">
            <v/>
          </cell>
          <cell r="E1244" t="str">
            <v/>
          </cell>
          <cell r="F1244" t="str">
            <v/>
          </cell>
          <cell r="G1244" t="str">
            <v/>
          </cell>
          <cell r="H1244" t="str">
            <v/>
          </cell>
          <cell r="I1244" t="str">
            <v/>
          </cell>
          <cell r="J1244" t="str">
            <v/>
          </cell>
          <cell r="K1244" t="str">
            <v/>
          </cell>
          <cell r="L1244" t="str">
            <v>폴리에틸렌전선관, PE28C, 공량3</v>
          </cell>
        </row>
        <row r="1245">
          <cell r="B1245" t="str">
            <v/>
          </cell>
          <cell r="C1245" t="str">
            <v/>
          </cell>
          <cell r="D1245" t="str">
            <v/>
          </cell>
          <cell r="E1245" t="str">
            <v/>
          </cell>
          <cell r="F1245" t="str">
            <v/>
          </cell>
          <cell r="G1245" t="str">
            <v/>
          </cell>
          <cell r="H1245" t="str">
            <v/>
          </cell>
          <cell r="I1245" t="str">
            <v/>
          </cell>
          <cell r="J1245" t="str">
            <v/>
          </cell>
          <cell r="K1245" t="str">
            <v/>
          </cell>
          <cell r="L1245" t="str">
            <v>폴리에틸렌전선관, PE28C, 공량4</v>
          </cell>
        </row>
        <row r="1246">
          <cell r="A1246" t="str">
            <v>전선관부속품비(배관자재비의15%)</v>
          </cell>
          <cell r="C1246">
            <v>0.15</v>
          </cell>
          <cell r="D1246" t="str">
            <v>식</v>
          </cell>
          <cell r="H1246">
            <v>79</v>
          </cell>
          <cell r="L1246" t="str">
            <v>폴리에틸렌전선관, PE28C, 공량1</v>
          </cell>
        </row>
        <row r="1247">
          <cell r="A1247" t="str">
            <v>잡재료비(배관,배선자재비의2%)</v>
          </cell>
          <cell r="C1247">
            <v>0.02</v>
          </cell>
          <cell r="D1247" t="str">
            <v>식</v>
          </cell>
          <cell r="H1247">
            <v>10</v>
          </cell>
          <cell r="L1247" t="str">
            <v>폴리에틸렌전선관, PE28C, 공량1</v>
          </cell>
        </row>
        <row r="1248">
          <cell r="A1248" t="str">
            <v>공구손료(노무비의3%)</v>
          </cell>
          <cell r="C1248">
            <v>0.03</v>
          </cell>
          <cell r="D1248" t="str">
            <v>식</v>
          </cell>
          <cell r="H1248">
            <v>259</v>
          </cell>
          <cell r="L1248" t="str">
            <v>폴리에틸렌전선관, PE28C, 공량1</v>
          </cell>
        </row>
        <row r="1250">
          <cell r="B1250" t="str">
            <v>34호표</v>
          </cell>
          <cell r="F1250" t="str">
            <v>노 무 비</v>
          </cell>
          <cell r="H1250" t="str">
            <v>재 료 비</v>
          </cell>
          <cell r="J1250" t="str">
            <v>경   비</v>
          </cell>
          <cell r="K1250" t="str">
            <v>합   계</v>
          </cell>
          <cell r="L1250" t="str">
            <v>34호표</v>
          </cell>
        </row>
        <row r="1251">
          <cell r="A1251">
            <v>97</v>
          </cell>
          <cell r="B1251" t="str">
            <v>폴리에틸렌전선관</v>
          </cell>
          <cell r="C1251" t="str">
            <v>PE36C</v>
          </cell>
          <cell r="D1251" t="str">
            <v>M</v>
          </cell>
          <cell r="F1251">
            <v>10808</v>
          </cell>
          <cell r="H1251">
            <v>1247</v>
          </cell>
          <cell r="J1251">
            <v>0</v>
          </cell>
          <cell r="K1251">
            <v>12055</v>
          </cell>
          <cell r="L1251" t="str">
            <v>폴리에틸렌전선관, PE36C</v>
          </cell>
        </row>
        <row r="1252">
          <cell r="A1252" t="str">
            <v>명      칭</v>
          </cell>
          <cell r="B1252" t="str">
            <v>규    격</v>
          </cell>
          <cell r="C1252" t="str">
            <v>수량</v>
          </cell>
          <cell r="D1252" t="str">
            <v>단위</v>
          </cell>
          <cell r="E1252" t="str">
            <v>노   무   비</v>
          </cell>
          <cell r="G1252" t="str">
            <v>재   료   비</v>
          </cell>
          <cell r="I1252" t="str">
            <v>경      비</v>
          </cell>
          <cell r="K1252" t="str">
            <v>비 고</v>
          </cell>
        </row>
        <row r="1253">
          <cell r="E1253" t="str">
            <v>단    가</v>
          </cell>
          <cell r="F1253" t="str">
            <v>금    액</v>
          </cell>
          <cell r="G1253" t="str">
            <v>단    가</v>
          </cell>
          <cell r="H1253" t="str">
            <v>금    액</v>
          </cell>
          <cell r="I1253" t="str">
            <v>단    가</v>
          </cell>
          <cell r="J1253" t="str">
            <v>금    액</v>
          </cell>
        </row>
        <row r="1254">
          <cell r="A1254" t="str">
            <v>폴리에틸렌전선관</v>
          </cell>
          <cell r="B1254" t="str">
            <v>PE36C</v>
          </cell>
          <cell r="C1254">
            <v>1.1000000000000001</v>
          </cell>
          <cell r="D1254" t="str">
            <v>M</v>
          </cell>
          <cell r="G1254">
            <v>719</v>
          </cell>
          <cell r="H1254">
            <v>790</v>
          </cell>
          <cell r="K1254" t="str">
            <v>전기5-1적용</v>
          </cell>
          <cell r="L1254" t="str">
            <v>폴리에틸렌전선관, PE36C, 공량1</v>
          </cell>
        </row>
        <row r="1255">
          <cell r="B1255" t="str">
            <v>내선전공</v>
          </cell>
          <cell r="C1255">
            <v>8.0000000000000016E-2</v>
          </cell>
          <cell r="D1255" t="str">
            <v>인</v>
          </cell>
          <cell r="E1255">
            <v>135106</v>
          </cell>
          <cell r="F1255">
            <v>10808</v>
          </cell>
          <cell r="G1255" t="str">
            <v>-</v>
          </cell>
          <cell r="H1255" t="str">
            <v/>
          </cell>
          <cell r="I1255">
            <v>0</v>
          </cell>
          <cell r="J1255">
            <v>0</v>
          </cell>
          <cell r="K1255" t="str">
            <v>0.1*0.8</v>
          </cell>
          <cell r="L1255" t="str">
            <v>폴리에틸렌전선관, PE36C, 공량1</v>
          </cell>
        </row>
        <row r="1256">
          <cell r="B1256" t="str">
            <v/>
          </cell>
          <cell r="C1256" t="str">
            <v/>
          </cell>
          <cell r="D1256" t="str">
            <v/>
          </cell>
          <cell r="E1256" t="str">
            <v/>
          </cell>
          <cell r="F1256" t="str">
            <v/>
          </cell>
          <cell r="G1256" t="str">
            <v/>
          </cell>
          <cell r="H1256" t="str">
            <v/>
          </cell>
          <cell r="I1256" t="str">
            <v/>
          </cell>
          <cell r="J1256" t="str">
            <v/>
          </cell>
          <cell r="K1256" t="str">
            <v/>
          </cell>
          <cell r="L1256" t="str">
            <v>폴리에틸렌전선관, PE36C, 공량2</v>
          </cell>
        </row>
        <row r="1257">
          <cell r="B1257" t="str">
            <v/>
          </cell>
          <cell r="C1257" t="str">
            <v/>
          </cell>
          <cell r="D1257" t="str">
            <v/>
          </cell>
          <cell r="E1257" t="str">
            <v/>
          </cell>
          <cell r="F1257" t="str">
            <v/>
          </cell>
          <cell r="G1257" t="str">
            <v/>
          </cell>
          <cell r="H1257" t="str">
            <v/>
          </cell>
          <cell r="I1257" t="str">
            <v/>
          </cell>
          <cell r="J1257" t="str">
            <v/>
          </cell>
          <cell r="K1257" t="str">
            <v/>
          </cell>
          <cell r="L1257" t="str">
            <v>폴리에틸렌전선관, PE36C, 공량3</v>
          </cell>
        </row>
        <row r="1258">
          <cell r="B1258" t="str">
            <v/>
          </cell>
          <cell r="C1258" t="str">
            <v/>
          </cell>
          <cell r="D1258" t="str">
            <v/>
          </cell>
          <cell r="E1258" t="str">
            <v/>
          </cell>
          <cell r="F1258" t="str">
            <v/>
          </cell>
          <cell r="G1258" t="str">
            <v/>
          </cell>
          <cell r="H1258" t="str">
            <v/>
          </cell>
          <cell r="I1258" t="str">
            <v/>
          </cell>
          <cell r="J1258" t="str">
            <v/>
          </cell>
          <cell r="K1258" t="str">
            <v/>
          </cell>
          <cell r="L1258" t="str">
            <v>폴리에틸렌전선관, PE36C, 공량4</v>
          </cell>
        </row>
        <row r="1259">
          <cell r="A1259" t="str">
            <v>전선관부속품비(배관자재비의15%)</v>
          </cell>
          <cell r="C1259">
            <v>0.15</v>
          </cell>
          <cell r="D1259" t="str">
            <v>식</v>
          </cell>
          <cell r="H1259">
            <v>118</v>
          </cell>
          <cell r="L1259" t="str">
            <v>폴리에틸렌전선관, PE36C, 공량1</v>
          </cell>
        </row>
        <row r="1260">
          <cell r="A1260" t="str">
            <v>잡재료비(배관,배선자재비의2%)</v>
          </cell>
          <cell r="C1260">
            <v>0.02</v>
          </cell>
          <cell r="D1260" t="str">
            <v>식</v>
          </cell>
          <cell r="H1260">
            <v>15</v>
          </cell>
          <cell r="L1260" t="str">
            <v>폴리에틸렌전선관, PE36C, 공량1</v>
          </cell>
        </row>
        <row r="1261">
          <cell r="A1261" t="str">
            <v>공구손료(노무비의3%)</v>
          </cell>
          <cell r="C1261">
            <v>0.03</v>
          </cell>
          <cell r="D1261" t="str">
            <v>식</v>
          </cell>
          <cell r="H1261">
            <v>324</v>
          </cell>
          <cell r="L1261" t="str">
            <v>폴리에틸렌전선관, PE36C, 공량1</v>
          </cell>
        </row>
        <row r="1263">
          <cell r="B1263" t="str">
            <v>35호표</v>
          </cell>
          <cell r="F1263" t="str">
            <v>노 무 비</v>
          </cell>
          <cell r="H1263" t="str">
            <v>재 료 비</v>
          </cell>
          <cell r="J1263" t="str">
            <v>경   비</v>
          </cell>
          <cell r="K1263" t="str">
            <v>합   계</v>
          </cell>
          <cell r="L1263" t="str">
            <v>35호표</v>
          </cell>
        </row>
        <row r="1264">
          <cell r="A1264">
            <v>98</v>
          </cell>
          <cell r="B1264" t="str">
            <v>표시테이프</v>
          </cell>
          <cell r="C1264" t="str">
            <v>저압용</v>
          </cell>
          <cell r="D1264" t="str">
            <v>M</v>
          </cell>
          <cell r="F1264">
            <v>162</v>
          </cell>
          <cell r="H1264">
            <v>454</v>
          </cell>
          <cell r="J1264">
            <v>0</v>
          </cell>
          <cell r="K1264">
            <v>616</v>
          </cell>
          <cell r="L1264" t="str">
            <v>표시테이프, 저압용</v>
          </cell>
        </row>
        <row r="1265">
          <cell r="A1265" t="str">
            <v>명      칭</v>
          </cell>
          <cell r="B1265" t="str">
            <v>규    격</v>
          </cell>
          <cell r="C1265" t="str">
            <v>수량</v>
          </cell>
          <cell r="D1265" t="str">
            <v>단위</v>
          </cell>
          <cell r="E1265" t="str">
            <v>노   무   비</v>
          </cell>
          <cell r="G1265" t="str">
            <v>재   료   비</v>
          </cell>
          <cell r="I1265" t="str">
            <v>경      비</v>
          </cell>
          <cell r="K1265" t="str">
            <v>비 고</v>
          </cell>
        </row>
        <row r="1266">
          <cell r="E1266" t="str">
            <v>단    가</v>
          </cell>
          <cell r="F1266" t="str">
            <v>금    액</v>
          </cell>
          <cell r="G1266" t="str">
            <v>단    가</v>
          </cell>
          <cell r="H1266" t="str">
            <v>금    액</v>
          </cell>
          <cell r="I1266" t="str">
            <v>단    가</v>
          </cell>
          <cell r="J1266" t="str">
            <v>금    액</v>
          </cell>
        </row>
        <row r="1267">
          <cell r="A1267" t="str">
            <v>표시테이프</v>
          </cell>
          <cell r="B1267" t="str">
            <v>저압용</v>
          </cell>
          <cell r="C1267">
            <v>1</v>
          </cell>
          <cell r="D1267" t="str">
            <v>M</v>
          </cell>
          <cell r="G1267">
            <v>450</v>
          </cell>
          <cell r="H1267">
            <v>450</v>
          </cell>
          <cell r="K1267" t="str">
            <v>전기4-45적용</v>
          </cell>
          <cell r="L1267" t="str">
            <v>표시테이프, 저압용, 공량1</v>
          </cell>
        </row>
        <row r="1268">
          <cell r="B1268" t="str">
            <v>보통인부</v>
          </cell>
          <cell r="C1268">
            <v>1E-3</v>
          </cell>
          <cell r="D1268" t="str">
            <v>인</v>
          </cell>
          <cell r="E1268">
            <v>81443</v>
          </cell>
          <cell r="F1268">
            <v>81</v>
          </cell>
          <cell r="G1268" t="str">
            <v>-</v>
          </cell>
          <cell r="H1268" t="str">
            <v/>
          </cell>
          <cell r="I1268">
            <v>0</v>
          </cell>
          <cell r="J1268">
            <v>0</v>
          </cell>
          <cell r="K1268">
            <v>0</v>
          </cell>
          <cell r="L1268" t="str">
            <v>표시테이프, 저압용, 공량1</v>
          </cell>
        </row>
        <row r="1269">
          <cell r="B1269" t="str">
            <v>저압케이블전공</v>
          </cell>
          <cell r="C1269">
            <v>5.0000000000000001E-4</v>
          </cell>
          <cell r="D1269" t="str">
            <v>인</v>
          </cell>
          <cell r="E1269">
            <v>163808</v>
          </cell>
          <cell r="F1269">
            <v>81</v>
          </cell>
          <cell r="G1269" t="str">
            <v>-</v>
          </cell>
          <cell r="H1269" t="str">
            <v/>
          </cell>
          <cell r="I1269">
            <v>0</v>
          </cell>
          <cell r="J1269">
            <v>0</v>
          </cell>
          <cell r="K1269">
            <v>0</v>
          </cell>
          <cell r="L1269" t="str">
            <v>표시테이프, 저압용, 공량2</v>
          </cell>
        </row>
        <row r="1270">
          <cell r="B1270" t="str">
            <v/>
          </cell>
          <cell r="C1270" t="str">
            <v/>
          </cell>
          <cell r="D1270" t="str">
            <v/>
          </cell>
          <cell r="E1270" t="str">
            <v/>
          </cell>
          <cell r="F1270" t="str">
            <v/>
          </cell>
          <cell r="G1270" t="str">
            <v/>
          </cell>
          <cell r="H1270" t="str">
            <v/>
          </cell>
          <cell r="I1270" t="str">
            <v/>
          </cell>
          <cell r="J1270" t="str">
            <v/>
          </cell>
          <cell r="K1270" t="str">
            <v/>
          </cell>
          <cell r="L1270" t="str">
            <v>표시테이프, 저압용, 공량3</v>
          </cell>
        </row>
        <row r="1271">
          <cell r="B1271" t="str">
            <v/>
          </cell>
          <cell r="C1271" t="str">
            <v/>
          </cell>
          <cell r="D1271" t="str">
            <v/>
          </cell>
          <cell r="E1271" t="str">
            <v/>
          </cell>
          <cell r="F1271" t="str">
            <v/>
          </cell>
          <cell r="G1271" t="str">
            <v/>
          </cell>
          <cell r="H1271" t="str">
            <v/>
          </cell>
          <cell r="I1271" t="str">
            <v/>
          </cell>
          <cell r="J1271" t="str">
            <v/>
          </cell>
          <cell r="K1271" t="str">
            <v/>
          </cell>
          <cell r="L1271" t="str">
            <v>표시테이프, 저압용, 공량4</v>
          </cell>
        </row>
        <row r="1272">
          <cell r="A1272" t="str">
            <v>-</v>
          </cell>
          <cell r="C1272" t="str">
            <v>-</v>
          </cell>
          <cell r="D1272" t="str">
            <v>-</v>
          </cell>
          <cell r="H1272" t="str">
            <v/>
          </cell>
          <cell r="L1272" t="str">
            <v>표시테이프, 저압용, 공량1</v>
          </cell>
        </row>
        <row r="1273">
          <cell r="A1273" t="str">
            <v>-</v>
          </cell>
          <cell r="C1273" t="str">
            <v>-</v>
          </cell>
          <cell r="D1273" t="str">
            <v>-</v>
          </cell>
          <cell r="H1273" t="str">
            <v/>
          </cell>
          <cell r="L1273" t="str">
            <v>표시테이프, 저압용, 공량1</v>
          </cell>
        </row>
        <row r="1274">
          <cell r="A1274" t="str">
            <v>공구손료(노무비의3%)</v>
          </cell>
          <cell r="C1274">
            <v>0.03</v>
          </cell>
          <cell r="D1274" t="str">
            <v>식</v>
          </cell>
          <cell r="H1274">
            <v>4</v>
          </cell>
          <cell r="L1274" t="str">
            <v>표시테이프, 저압용, 공량1</v>
          </cell>
        </row>
        <row r="1276">
          <cell r="B1276" t="str">
            <v>36호표</v>
          </cell>
          <cell r="F1276" t="str">
            <v>노 무 비</v>
          </cell>
          <cell r="H1276" t="str">
            <v>재 료 비</v>
          </cell>
          <cell r="J1276" t="str">
            <v>경   비</v>
          </cell>
          <cell r="K1276" t="str">
            <v>합   계</v>
          </cell>
          <cell r="L1276" t="str">
            <v>36호표</v>
          </cell>
        </row>
        <row r="1277">
          <cell r="A1277">
            <v>99</v>
          </cell>
          <cell r="B1277" t="str">
            <v>플렉시블전선관</v>
          </cell>
          <cell r="C1277" t="str">
            <v>16C</v>
          </cell>
          <cell r="D1277" t="str">
            <v>M</v>
          </cell>
          <cell r="F1277">
            <v>7944</v>
          </cell>
          <cell r="H1277">
            <v>1614</v>
          </cell>
          <cell r="J1277">
            <v>0</v>
          </cell>
          <cell r="K1277">
            <v>9558</v>
          </cell>
          <cell r="L1277" t="str">
            <v>플렉시블전선관, 16C</v>
          </cell>
        </row>
        <row r="1278">
          <cell r="A1278" t="str">
            <v>명      칭</v>
          </cell>
          <cell r="B1278" t="str">
            <v>규    격</v>
          </cell>
          <cell r="C1278" t="str">
            <v>수량</v>
          </cell>
          <cell r="D1278" t="str">
            <v>단위</v>
          </cell>
          <cell r="E1278" t="str">
            <v>노   무   비</v>
          </cell>
          <cell r="G1278" t="str">
            <v>재   료   비</v>
          </cell>
          <cell r="I1278" t="str">
            <v>경      비</v>
          </cell>
          <cell r="K1278" t="str">
            <v>비 고</v>
          </cell>
        </row>
        <row r="1279">
          <cell r="E1279" t="str">
            <v>단    가</v>
          </cell>
          <cell r="F1279" t="str">
            <v>금    액</v>
          </cell>
          <cell r="G1279" t="str">
            <v>단    가</v>
          </cell>
          <cell r="H1279" t="str">
            <v>금    액</v>
          </cell>
          <cell r="I1279" t="str">
            <v>단    가</v>
          </cell>
          <cell r="J1279" t="str">
            <v>금    액</v>
          </cell>
        </row>
        <row r="1280">
          <cell r="A1280" t="str">
            <v>플렉시블전선관</v>
          </cell>
          <cell r="B1280" t="str">
            <v>16C</v>
          </cell>
          <cell r="C1280">
            <v>1.1000000000000001</v>
          </cell>
          <cell r="D1280" t="str">
            <v>M</v>
          </cell>
          <cell r="G1280">
            <v>1070</v>
          </cell>
          <cell r="H1280">
            <v>1177</v>
          </cell>
          <cell r="K1280" t="str">
            <v>전기5-1적용</v>
          </cell>
          <cell r="L1280" t="str">
            <v>플렉시블전선관, 16C, 공량1</v>
          </cell>
        </row>
        <row r="1281">
          <cell r="B1281" t="str">
            <v>내선전공</v>
          </cell>
          <cell r="C1281">
            <v>5.8799999999999998E-2</v>
          </cell>
          <cell r="D1281" t="str">
            <v>인</v>
          </cell>
          <cell r="E1281">
            <v>135106</v>
          </cell>
          <cell r="F1281">
            <v>7944</v>
          </cell>
          <cell r="G1281" t="str">
            <v>-</v>
          </cell>
          <cell r="H1281" t="str">
            <v/>
          </cell>
          <cell r="I1281">
            <v>0</v>
          </cell>
          <cell r="J1281">
            <v>0</v>
          </cell>
          <cell r="K1281" t="str">
            <v>0.049*1.2(노출120%)</v>
          </cell>
          <cell r="L1281" t="str">
            <v>플렉시블전선관, 16C, 공량1</v>
          </cell>
        </row>
        <row r="1282">
          <cell r="B1282" t="str">
            <v/>
          </cell>
          <cell r="C1282" t="str">
            <v/>
          </cell>
          <cell r="D1282" t="str">
            <v/>
          </cell>
          <cell r="E1282" t="str">
            <v/>
          </cell>
          <cell r="F1282" t="str">
            <v/>
          </cell>
          <cell r="G1282" t="str">
            <v/>
          </cell>
          <cell r="H1282" t="str">
            <v/>
          </cell>
          <cell r="I1282" t="str">
            <v/>
          </cell>
          <cell r="J1282" t="str">
            <v/>
          </cell>
          <cell r="K1282" t="str">
            <v/>
          </cell>
          <cell r="L1282" t="str">
            <v>플렉시블전선관, 16C, 공량2</v>
          </cell>
        </row>
        <row r="1283">
          <cell r="B1283" t="str">
            <v/>
          </cell>
          <cell r="C1283" t="str">
            <v/>
          </cell>
          <cell r="D1283" t="str">
            <v/>
          </cell>
          <cell r="E1283" t="str">
            <v/>
          </cell>
          <cell r="F1283" t="str">
            <v/>
          </cell>
          <cell r="G1283" t="str">
            <v/>
          </cell>
          <cell r="H1283" t="str">
            <v/>
          </cell>
          <cell r="I1283" t="str">
            <v/>
          </cell>
          <cell r="J1283" t="str">
            <v/>
          </cell>
          <cell r="K1283" t="str">
            <v/>
          </cell>
          <cell r="L1283" t="str">
            <v>플렉시블전선관, 16C, 공량3</v>
          </cell>
        </row>
        <row r="1284">
          <cell r="B1284" t="str">
            <v/>
          </cell>
          <cell r="C1284" t="str">
            <v/>
          </cell>
          <cell r="D1284" t="str">
            <v/>
          </cell>
          <cell r="E1284" t="str">
            <v/>
          </cell>
          <cell r="F1284" t="str">
            <v/>
          </cell>
          <cell r="G1284" t="str">
            <v/>
          </cell>
          <cell r="H1284" t="str">
            <v/>
          </cell>
          <cell r="I1284" t="str">
            <v/>
          </cell>
          <cell r="J1284" t="str">
            <v/>
          </cell>
          <cell r="K1284" t="str">
            <v/>
          </cell>
          <cell r="L1284" t="str">
            <v>플렉시블전선관, 16C, 공량4</v>
          </cell>
        </row>
        <row r="1285">
          <cell r="A1285" t="str">
            <v>전선관부속품비(배관자재비의15%)</v>
          </cell>
          <cell r="C1285">
            <v>0.15</v>
          </cell>
          <cell r="D1285" t="str">
            <v>식</v>
          </cell>
          <cell r="H1285">
            <v>176</v>
          </cell>
          <cell r="L1285" t="str">
            <v>플렉시블전선관, 16C, 공량1</v>
          </cell>
        </row>
        <row r="1286">
          <cell r="A1286" t="str">
            <v>잡재료비(배관,배선자재비의2%)</v>
          </cell>
          <cell r="C1286">
            <v>0.02</v>
          </cell>
          <cell r="D1286" t="str">
            <v>식</v>
          </cell>
          <cell r="H1286">
            <v>23</v>
          </cell>
          <cell r="L1286" t="str">
            <v>플렉시블전선관, 16C, 공량1</v>
          </cell>
        </row>
        <row r="1287">
          <cell r="A1287" t="str">
            <v>공구손료(노무비의3%)</v>
          </cell>
          <cell r="C1287">
            <v>0.03</v>
          </cell>
          <cell r="D1287" t="str">
            <v>식</v>
          </cell>
          <cell r="H1287">
            <v>238</v>
          </cell>
          <cell r="L1287" t="str">
            <v>플렉시블전선관, 16C, 공량1</v>
          </cell>
        </row>
        <row r="1289">
          <cell r="B1289" t="str">
            <v>37호표</v>
          </cell>
          <cell r="F1289" t="str">
            <v>노 무 비</v>
          </cell>
          <cell r="H1289" t="str">
            <v>재 료 비</v>
          </cell>
          <cell r="J1289" t="str">
            <v>경   비</v>
          </cell>
          <cell r="K1289" t="str">
            <v>합   계</v>
          </cell>
          <cell r="L1289" t="str">
            <v>37호표</v>
          </cell>
        </row>
        <row r="1290">
          <cell r="A1290">
            <v>100</v>
          </cell>
          <cell r="B1290" t="str">
            <v>플렉시블전선관</v>
          </cell>
          <cell r="C1290" t="str">
            <v>22C</v>
          </cell>
          <cell r="D1290" t="str">
            <v>M</v>
          </cell>
          <cell r="F1290">
            <v>10214</v>
          </cell>
          <cell r="H1290">
            <v>2365</v>
          </cell>
          <cell r="J1290">
            <v>0</v>
          </cell>
          <cell r="K1290">
            <v>12579</v>
          </cell>
          <cell r="L1290" t="str">
            <v>플렉시블전선관, 22C</v>
          </cell>
        </row>
        <row r="1291">
          <cell r="A1291" t="str">
            <v>명      칭</v>
          </cell>
          <cell r="B1291" t="str">
            <v>규    격</v>
          </cell>
          <cell r="C1291" t="str">
            <v>수량</v>
          </cell>
          <cell r="D1291" t="str">
            <v>단위</v>
          </cell>
          <cell r="E1291" t="str">
            <v>노   무   비</v>
          </cell>
          <cell r="G1291" t="str">
            <v>재   료   비</v>
          </cell>
          <cell r="I1291" t="str">
            <v>경      비</v>
          </cell>
          <cell r="K1291" t="str">
            <v>비 고</v>
          </cell>
        </row>
        <row r="1292">
          <cell r="E1292" t="str">
            <v>단    가</v>
          </cell>
          <cell r="F1292" t="str">
            <v>금    액</v>
          </cell>
          <cell r="G1292" t="str">
            <v>단    가</v>
          </cell>
          <cell r="H1292" t="str">
            <v>금    액</v>
          </cell>
          <cell r="I1292" t="str">
            <v>단    가</v>
          </cell>
          <cell r="J1292" t="str">
            <v>금    액</v>
          </cell>
        </row>
        <row r="1293">
          <cell r="A1293" t="str">
            <v>플렉시블전선관</v>
          </cell>
          <cell r="B1293" t="str">
            <v>22C</v>
          </cell>
          <cell r="C1293">
            <v>1.1000000000000001</v>
          </cell>
          <cell r="D1293" t="str">
            <v>M</v>
          </cell>
          <cell r="G1293">
            <v>1600</v>
          </cell>
          <cell r="H1293">
            <v>1760</v>
          </cell>
          <cell r="K1293" t="str">
            <v>전기5-1적용</v>
          </cell>
          <cell r="L1293" t="str">
            <v>플렉시블전선관, 22C, 공량1</v>
          </cell>
        </row>
        <row r="1294">
          <cell r="B1294" t="str">
            <v>내선전공</v>
          </cell>
          <cell r="C1294">
            <v>7.5600000000000001E-2</v>
          </cell>
          <cell r="D1294" t="str">
            <v>인</v>
          </cell>
          <cell r="E1294">
            <v>135106</v>
          </cell>
          <cell r="F1294">
            <v>10214</v>
          </cell>
          <cell r="G1294" t="str">
            <v>-</v>
          </cell>
          <cell r="H1294" t="str">
            <v/>
          </cell>
          <cell r="I1294">
            <v>0</v>
          </cell>
          <cell r="J1294">
            <v>0</v>
          </cell>
          <cell r="K1294" t="str">
            <v>0.063*1.2(노출120%)</v>
          </cell>
          <cell r="L1294" t="str">
            <v>플렉시블전선관, 22C, 공량1</v>
          </cell>
        </row>
        <row r="1295">
          <cell r="B1295" t="str">
            <v/>
          </cell>
          <cell r="C1295" t="str">
            <v/>
          </cell>
          <cell r="D1295" t="str">
            <v/>
          </cell>
          <cell r="E1295" t="str">
            <v/>
          </cell>
          <cell r="F1295" t="str">
            <v/>
          </cell>
          <cell r="G1295" t="str">
            <v/>
          </cell>
          <cell r="H1295" t="str">
            <v/>
          </cell>
          <cell r="I1295" t="str">
            <v/>
          </cell>
          <cell r="J1295" t="str">
            <v/>
          </cell>
          <cell r="K1295" t="str">
            <v/>
          </cell>
          <cell r="L1295" t="str">
            <v>플렉시블전선관, 22C, 공량2</v>
          </cell>
        </row>
        <row r="1296">
          <cell r="B1296" t="str">
            <v/>
          </cell>
          <cell r="C1296" t="str">
            <v/>
          </cell>
          <cell r="D1296" t="str">
            <v/>
          </cell>
          <cell r="E1296" t="str">
            <v/>
          </cell>
          <cell r="F1296" t="str">
            <v/>
          </cell>
          <cell r="G1296" t="str">
            <v/>
          </cell>
          <cell r="H1296" t="str">
            <v/>
          </cell>
          <cell r="I1296" t="str">
            <v/>
          </cell>
          <cell r="J1296" t="str">
            <v/>
          </cell>
          <cell r="K1296" t="str">
            <v/>
          </cell>
          <cell r="L1296" t="str">
            <v>플렉시블전선관, 22C, 공량3</v>
          </cell>
        </row>
        <row r="1297">
          <cell r="B1297" t="str">
            <v/>
          </cell>
          <cell r="C1297" t="str">
            <v/>
          </cell>
          <cell r="D1297" t="str">
            <v/>
          </cell>
          <cell r="E1297" t="str">
            <v/>
          </cell>
          <cell r="F1297" t="str">
            <v/>
          </cell>
          <cell r="G1297" t="str">
            <v/>
          </cell>
          <cell r="H1297" t="str">
            <v/>
          </cell>
          <cell r="I1297" t="str">
            <v/>
          </cell>
          <cell r="J1297" t="str">
            <v/>
          </cell>
          <cell r="K1297" t="str">
            <v/>
          </cell>
          <cell r="L1297" t="str">
            <v>플렉시블전선관, 22C, 공량4</v>
          </cell>
        </row>
        <row r="1298">
          <cell r="A1298" t="str">
            <v>전선관부속품비(배관자재비의15%)</v>
          </cell>
          <cell r="C1298">
            <v>0.15</v>
          </cell>
          <cell r="D1298" t="str">
            <v>식</v>
          </cell>
          <cell r="H1298">
            <v>264</v>
          </cell>
          <cell r="L1298" t="str">
            <v>플렉시블전선관, 22C, 공량1</v>
          </cell>
        </row>
        <row r="1299">
          <cell r="A1299" t="str">
            <v>잡재료비(배관,배선자재비의2%)</v>
          </cell>
          <cell r="C1299">
            <v>0.02</v>
          </cell>
          <cell r="D1299" t="str">
            <v>식</v>
          </cell>
          <cell r="H1299">
            <v>35</v>
          </cell>
          <cell r="L1299" t="str">
            <v>플렉시블전선관, 22C, 공량1</v>
          </cell>
        </row>
        <row r="1300">
          <cell r="A1300" t="str">
            <v>공구손료(노무비의3%)</v>
          </cell>
          <cell r="C1300">
            <v>0.03</v>
          </cell>
          <cell r="D1300" t="str">
            <v>식</v>
          </cell>
          <cell r="H1300">
            <v>306</v>
          </cell>
          <cell r="L1300" t="str">
            <v>플렉시블전선관, 22C, 공량1</v>
          </cell>
        </row>
        <row r="1302">
          <cell r="B1302" t="str">
            <v>38호표</v>
          </cell>
          <cell r="F1302" t="str">
            <v>노 무 비</v>
          </cell>
          <cell r="H1302" t="str">
            <v>재 료 비</v>
          </cell>
          <cell r="J1302" t="str">
            <v>경   비</v>
          </cell>
          <cell r="K1302" t="str">
            <v>합   계</v>
          </cell>
          <cell r="L1302" t="str">
            <v>38호표</v>
          </cell>
        </row>
        <row r="1303">
          <cell r="A1303">
            <v>101</v>
          </cell>
          <cell r="B1303" t="str">
            <v>플렉시블전선관</v>
          </cell>
          <cell r="C1303" t="str">
            <v>28C</v>
          </cell>
          <cell r="D1303" t="str">
            <v>M</v>
          </cell>
          <cell r="F1303">
            <v>12483</v>
          </cell>
          <cell r="H1303">
            <v>2882</v>
          </cell>
          <cell r="J1303">
            <v>0</v>
          </cell>
          <cell r="K1303">
            <v>15365</v>
          </cell>
          <cell r="L1303" t="str">
            <v>플렉시블전선관, 28C</v>
          </cell>
        </row>
        <row r="1304">
          <cell r="A1304" t="str">
            <v>명      칭</v>
          </cell>
          <cell r="B1304" t="str">
            <v>규    격</v>
          </cell>
          <cell r="C1304" t="str">
            <v>수량</v>
          </cell>
          <cell r="D1304" t="str">
            <v>단위</v>
          </cell>
          <cell r="E1304" t="str">
            <v>노   무   비</v>
          </cell>
          <cell r="G1304" t="str">
            <v>재   료   비</v>
          </cell>
          <cell r="I1304" t="str">
            <v>경      비</v>
          </cell>
          <cell r="K1304" t="str">
            <v>비 고</v>
          </cell>
        </row>
        <row r="1305">
          <cell r="E1305" t="str">
            <v>단    가</v>
          </cell>
          <cell r="F1305" t="str">
            <v>금    액</v>
          </cell>
          <cell r="G1305" t="str">
            <v>단    가</v>
          </cell>
          <cell r="H1305" t="str">
            <v>금    액</v>
          </cell>
          <cell r="I1305" t="str">
            <v>단    가</v>
          </cell>
          <cell r="J1305" t="str">
            <v>금    액</v>
          </cell>
        </row>
        <row r="1306">
          <cell r="A1306" t="str">
            <v>플렉시블전선관</v>
          </cell>
          <cell r="B1306" t="str">
            <v>28C</v>
          </cell>
          <cell r="C1306">
            <v>1.1000000000000001</v>
          </cell>
          <cell r="D1306" t="str">
            <v>M</v>
          </cell>
          <cell r="G1306">
            <v>1950</v>
          </cell>
          <cell r="H1306">
            <v>2145</v>
          </cell>
          <cell r="K1306" t="str">
            <v>전기5-1적용</v>
          </cell>
          <cell r="L1306" t="str">
            <v>플렉시블전선관, 28C, 공량1</v>
          </cell>
        </row>
        <row r="1307">
          <cell r="B1307" t="str">
            <v>내선전공</v>
          </cell>
          <cell r="C1307">
            <v>9.2399999999999996E-2</v>
          </cell>
          <cell r="D1307" t="str">
            <v>인</v>
          </cell>
          <cell r="E1307">
            <v>135106</v>
          </cell>
          <cell r="F1307">
            <v>12483</v>
          </cell>
          <cell r="G1307" t="str">
            <v>-</v>
          </cell>
          <cell r="H1307" t="str">
            <v/>
          </cell>
          <cell r="I1307">
            <v>0</v>
          </cell>
          <cell r="J1307">
            <v>0</v>
          </cell>
          <cell r="K1307" t="str">
            <v>0.077*1.2(노출120%)</v>
          </cell>
          <cell r="L1307" t="str">
            <v>플렉시블전선관, 28C, 공량1</v>
          </cell>
        </row>
        <row r="1308">
          <cell r="B1308" t="str">
            <v/>
          </cell>
          <cell r="C1308" t="str">
            <v/>
          </cell>
          <cell r="D1308" t="str">
            <v/>
          </cell>
          <cell r="E1308" t="str">
            <v/>
          </cell>
          <cell r="F1308" t="str">
            <v/>
          </cell>
          <cell r="G1308" t="str">
            <v/>
          </cell>
          <cell r="H1308" t="str">
            <v/>
          </cell>
          <cell r="I1308" t="str">
            <v/>
          </cell>
          <cell r="J1308" t="str">
            <v/>
          </cell>
          <cell r="K1308" t="str">
            <v/>
          </cell>
          <cell r="L1308" t="str">
            <v>플렉시블전선관, 28C, 공량2</v>
          </cell>
        </row>
        <row r="1309">
          <cell r="B1309" t="str">
            <v/>
          </cell>
          <cell r="C1309" t="str">
            <v/>
          </cell>
          <cell r="D1309" t="str">
            <v/>
          </cell>
          <cell r="E1309" t="str">
            <v/>
          </cell>
          <cell r="F1309" t="str">
            <v/>
          </cell>
          <cell r="G1309" t="str">
            <v/>
          </cell>
          <cell r="H1309" t="str">
            <v/>
          </cell>
          <cell r="I1309" t="str">
            <v/>
          </cell>
          <cell r="J1309" t="str">
            <v/>
          </cell>
          <cell r="K1309" t="str">
            <v/>
          </cell>
          <cell r="L1309" t="str">
            <v>플렉시블전선관, 28C, 공량3</v>
          </cell>
        </row>
        <row r="1310">
          <cell r="B1310" t="str">
            <v/>
          </cell>
          <cell r="C1310" t="str">
            <v/>
          </cell>
          <cell r="D1310" t="str">
            <v/>
          </cell>
          <cell r="E1310" t="str">
            <v/>
          </cell>
          <cell r="F1310" t="str">
            <v/>
          </cell>
          <cell r="G1310" t="str">
            <v/>
          </cell>
          <cell r="H1310" t="str">
            <v/>
          </cell>
          <cell r="I1310" t="str">
            <v/>
          </cell>
          <cell r="J1310" t="str">
            <v/>
          </cell>
          <cell r="K1310" t="str">
            <v/>
          </cell>
          <cell r="L1310" t="str">
            <v>플렉시블전선관, 28C, 공량4</v>
          </cell>
        </row>
        <row r="1311">
          <cell r="A1311" t="str">
            <v>전선관부속품비(배관자재비의15%)</v>
          </cell>
          <cell r="C1311">
            <v>0.15</v>
          </cell>
          <cell r="D1311" t="str">
            <v>식</v>
          </cell>
          <cell r="H1311">
            <v>321</v>
          </cell>
          <cell r="L1311" t="str">
            <v>플렉시블전선관, 28C, 공량1</v>
          </cell>
        </row>
        <row r="1312">
          <cell r="A1312" t="str">
            <v>잡재료비(배관,배선자재비의2%)</v>
          </cell>
          <cell r="C1312">
            <v>0.02</v>
          </cell>
          <cell r="D1312" t="str">
            <v>식</v>
          </cell>
          <cell r="H1312">
            <v>42</v>
          </cell>
          <cell r="L1312" t="str">
            <v>플렉시블전선관, 28C, 공량1</v>
          </cell>
        </row>
        <row r="1313">
          <cell r="A1313" t="str">
            <v>공구손료(노무비의3%)</v>
          </cell>
          <cell r="C1313">
            <v>0.03</v>
          </cell>
          <cell r="D1313" t="str">
            <v>식</v>
          </cell>
          <cell r="H1313">
            <v>374</v>
          </cell>
          <cell r="L1313" t="str">
            <v>플렉시블전선관, 28C, 공량1</v>
          </cell>
        </row>
        <row r="1315">
          <cell r="B1315" t="str">
            <v>39호표</v>
          </cell>
          <cell r="F1315" t="str">
            <v>노 무 비</v>
          </cell>
          <cell r="H1315" t="str">
            <v>재 료 비</v>
          </cell>
          <cell r="J1315" t="str">
            <v>경   비</v>
          </cell>
          <cell r="K1315" t="str">
            <v>합   계</v>
          </cell>
          <cell r="L1315" t="str">
            <v>39호표</v>
          </cell>
        </row>
        <row r="1316">
          <cell r="A1316">
            <v>102</v>
          </cell>
          <cell r="B1316" t="str">
            <v>플렉시블전선관</v>
          </cell>
          <cell r="C1316" t="str">
            <v>36C</v>
          </cell>
          <cell r="D1316" t="str">
            <v>M</v>
          </cell>
          <cell r="F1316">
            <v>14753</v>
          </cell>
          <cell r="H1316">
            <v>4495</v>
          </cell>
          <cell r="J1316">
            <v>0</v>
          </cell>
          <cell r="K1316">
            <v>19248</v>
          </cell>
          <cell r="L1316" t="str">
            <v>플렉시블전선관, 36C</v>
          </cell>
        </row>
        <row r="1317">
          <cell r="A1317" t="str">
            <v>명      칭</v>
          </cell>
          <cell r="B1317" t="str">
            <v>규    격</v>
          </cell>
          <cell r="C1317" t="str">
            <v>수량</v>
          </cell>
          <cell r="D1317" t="str">
            <v>단위</v>
          </cell>
          <cell r="E1317" t="str">
            <v>노   무   비</v>
          </cell>
          <cell r="G1317" t="str">
            <v>재   료   비</v>
          </cell>
          <cell r="I1317" t="str">
            <v>경      비</v>
          </cell>
          <cell r="K1317" t="str">
            <v>비 고</v>
          </cell>
        </row>
        <row r="1318">
          <cell r="E1318" t="str">
            <v>단    가</v>
          </cell>
          <cell r="F1318" t="str">
            <v>금    액</v>
          </cell>
          <cell r="G1318" t="str">
            <v>단    가</v>
          </cell>
          <cell r="H1318" t="str">
            <v>금    액</v>
          </cell>
          <cell r="I1318" t="str">
            <v>단    가</v>
          </cell>
          <cell r="J1318" t="str">
            <v>금    액</v>
          </cell>
        </row>
        <row r="1319">
          <cell r="A1319" t="str">
            <v>플렉시블전선관</v>
          </cell>
          <cell r="B1319" t="str">
            <v>36C</v>
          </cell>
          <cell r="C1319">
            <v>1.1000000000000001</v>
          </cell>
          <cell r="D1319" t="str">
            <v>M</v>
          </cell>
          <cell r="G1319">
            <v>3150</v>
          </cell>
          <cell r="H1319">
            <v>3465</v>
          </cell>
          <cell r="K1319" t="str">
            <v>전기5-1적용</v>
          </cell>
          <cell r="L1319" t="str">
            <v>플렉시블전선관, 36C, 공량1</v>
          </cell>
        </row>
        <row r="1320">
          <cell r="B1320" t="str">
            <v>내선전공</v>
          </cell>
          <cell r="C1320">
            <v>0.10919999999999999</v>
          </cell>
          <cell r="D1320" t="str">
            <v>인</v>
          </cell>
          <cell r="E1320">
            <v>135106</v>
          </cell>
          <cell r="F1320">
            <v>14753</v>
          </cell>
          <cell r="G1320" t="str">
            <v>-</v>
          </cell>
          <cell r="H1320" t="str">
            <v/>
          </cell>
          <cell r="I1320">
            <v>0</v>
          </cell>
          <cell r="J1320">
            <v>0</v>
          </cell>
          <cell r="K1320" t="str">
            <v>0.091*1.2(노출120%)</v>
          </cell>
          <cell r="L1320" t="str">
            <v>플렉시블전선관, 36C, 공량1</v>
          </cell>
        </row>
        <row r="1321">
          <cell r="B1321" t="str">
            <v/>
          </cell>
          <cell r="C1321" t="str">
            <v/>
          </cell>
          <cell r="D1321" t="str">
            <v/>
          </cell>
          <cell r="E1321" t="str">
            <v/>
          </cell>
          <cell r="F1321" t="str">
            <v/>
          </cell>
          <cell r="G1321" t="str">
            <v/>
          </cell>
          <cell r="H1321" t="str">
            <v/>
          </cell>
          <cell r="I1321" t="str">
            <v/>
          </cell>
          <cell r="J1321" t="str">
            <v/>
          </cell>
          <cell r="K1321" t="str">
            <v/>
          </cell>
          <cell r="L1321" t="str">
            <v>플렉시블전선관, 36C, 공량2</v>
          </cell>
        </row>
        <row r="1322">
          <cell r="B1322" t="str">
            <v/>
          </cell>
          <cell r="C1322" t="str">
            <v/>
          </cell>
          <cell r="D1322" t="str">
            <v/>
          </cell>
          <cell r="E1322" t="str">
            <v/>
          </cell>
          <cell r="F1322" t="str">
            <v/>
          </cell>
          <cell r="G1322" t="str">
            <v/>
          </cell>
          <cell r="H1322" t="str">
            <v/>
          </cell>
          <cell r="I1322" t="str">
            <v/>
          </cell>
          <cell r="J1322" t="str">
            <v/>
          </cell>
          <cell r="K1322" t="str">
            <v/>
          </cell>
          <cell r="L1322" t="str">
            <v>플렉시블전선관, 36C, 공량3</v>
          </cell>
        </row>
        <row r="1323">
          <cell r="B1323" t="str">
            <v/>
          </cell>
          <cell r="C1323" t="str">
            <v/>
          </cell>
          <cell r="D1323" t="str">
            <v/>
          </cell>
          <cell r="E1323" t="str">
            <v/>
          </cell>
          <cell r="F1323" t="str">
            <v/>
          </cell>
          <cell r="G1323" t="str">
            <v/>
          </cell>
          <cell r="H1323" t="str">
            <v/>
          </cell>
          <cell r="I1323" t="str">
            <v/>
          </cell>
          <cell r="J1323" t="str">
            <v/>
          </cell>
          <cell r="K1323" t="str">
            <v/>
          </cell>
          <cell r="L1323" t="str">
            <v>플렉시블전선관, 36C, 공량4</v>
          </cell>
        </row>
        <row r="1324">
          <cell r="A1324" t="str">
            <v>전선관부속품비(배관자재비의15%)</v>
          </cell>
          <cell r="C1324">
            <v>0.15</v>
          </cell>
          <cell r="D1324" t="str">
            <v>식</v>
          </cell>
          <cell r="H1324">
            <v>519</v>
          </cell>
          <cell r="L1324" t="str">
            <v>플렉시블전선관, 36C, 공량1</v>
          </cell>
        </row>
        <row r="1325">
          <cell r="A1325" t="str">
            <v>잡재료비(배관,배선자재비의2%)</v>
          </cell>
          <cell r="C1325">
            <v>0.02</v>
          </cell>
          <cell r="D1325" t="str">
            <v>식</v>
          </cell>
          <cell r="H1325">
            <v>69</v>
          </cell>
          <cell r="L1325" t="str">
            <v>플렉시블전선관, 36C, 공량1</v>
          </cell>
        </row>
        <row r="1326">
          <cell r="A1326" t="str">
            <v>공구손료(노무비의3%)</v>
          </cell>
          <cell r="C1326">
            <v>0.03</v>
          </cell>
          <cell r="D1326" t="str">
            <v>식</v>
          </cell>
          <cell r="H1326">
            <v>442</v>
          </cell>
          <cell r="L1326" t="str">
            <v>플렉시블전선관, 36C, 공량1</v>
          </cell>
        </row>
        <row r="1328">
          <cell r="B1328" t="str">
            <v>40호표</v>
          </cell>
          <cell r="F1328" t="str">
            <v>노 무 비</v>
          </cell>
          <cell r="H1328" t="str">
            <v>재 료 비</v>
          </cell>
          <cell r="J1328" t="str">
            <v>경   비</v>
          </cell>
          <cell r="K1328" t="str">
            <v>합   계</v>
          </cell>
          <cell r="L1328" t="str">
            <v>40호표</v>
          </cell>
        </row>
        <row r="1329">
          <cell r="A1329">
            <v>103</v>
          </cell>
          <cell r="B1329" t="str">
            <v>플렉시블전선관</v>
          </cell>
          <cell r="C1329" t="str">
            <v>42C</v>
          </cell>
          <cell r="D1329" t="str">
            <v>M</v>
          </cell>
          <cell r="F1329">
            <v>21076</v>
          </cell>
          <cell r="H1329">
            <v>5741</v>
          </cell>
          <cell r="J1329">
            <v>0</v>
          </cell>
          <cell r="K1329">
            <v>26817</v>
          </cell>
          <cell r="L1329" t="str">
            <v>플렉시블전선관, 42C</v>
          </cell>
        </row>
        <row r="1330">
          <cell r="A1330" t="str">
            <v>명      칭</v>
          </cell>
          <cell r="B1330" t="str">
            <v>규    격</v>
          </cell>
          <cell r="C1330" t="str">
            <v>수량</v>
          </cell>
          <cell r="D1330" t="str">
            <v>단위</v>
          </cell>
          <cell r="E1330" t="str">
            <v>노   무   비</v>
          </cell>
          <cell r="G1330" t="str">
            <v>재   료   비</v>
          </cell>
          <cell r="I1330" t="str">
            <v>경      비</v>
          </cell>
          <cell r="K1330" t="str">
            <v>비 고</v>
          </cell>
        </row>
        <row r="1331">
          <cell r="E1331" t="str">
            <v>단    가</v>
          </cell>
          <cell r="F1331" t="str">
            <v>금    액</v>
          </cell>
          <cell r="G1331" t="str">
            <v>단    가</v>
          </cell>
          <cell r="H1331" t="str">
            <v>금    액</v>
          </cell>
          <cell r="I1331" t="str">
            <v>단    가</v>
          </cell>
          <cell r="J1331" t="str">
            <v>금    액</v>
          </cell>
        </row>
        <row r="1332">
          <cell r="A1332" t="str">
            <v>플렉시블전선관</v>
          </cell>
          <cell r="B1332" t="str">
            <v>42C</v>
          </cell>
          <cell r="C1332">
            <v>1.1000000000000001</v>
          </cell>
          <cell r="D1332" t="str">
            <v>M</v>
          </cell>
          <cell r="G1332">
            <v>3970</v>
          </cell>
          <cell r="H1332">
            <v>4367</v>
          </cell>
          <cell r="K1332" t="str">
            <v>전기5-1적용</v>
          </cell>
          <cell r="L1332" t="str">
            <v>플렉시블전선관, 42C, 공량1</v>
          </cell>
        </row>
        <row r="1333">
          <cell r="B1333" t="str">
            <v>내선전공</v>
          </cell>
          <cell r="C1333">
            <v>0.156</v>
          </cell>
          <cell r="D1333" t="str">
            <v>인</v>
          </cell>
          <cell r="E1333">
            <v>135106</v>
          </cell>
          <cell r="F1333">
            <v>21076</v>
          </cell>
          <cell r="G1333" t="str">
            <v>-</v>
          </cell>
          <cell r="H1333" t="str">
            <v/>
          </cell>
          <cell r="I1333">
            <v>0</v>
          </cell>
          <cell r="J1333">
            <v>0</v>
          </cell>
          <cell r="K1333" t="str">
            <v>0.13*1.2(노출120%)</v>
          </cell>
          <cell r="L1333" t="str">
            <v>플렉시블전선관, 42C, 공량1</v>
          </cell>
        </row>
        <row r="1334">
          <cell r="B1334" t="str">
            <v/>
          </cell>
          <cell r="C1334" t="str">
            <v/>
          </cell>
          <cell r="D1334" t="str">
            <v/>
          </cell>
          <cell r="E1334" t="str">
            <v/>
          </cell>
          <cell r="F1334" t="str">
            <v/>
          </cell>
          <cell r="G1334" t="str">
            <v/>
          </cell>
          <cell r="H1334" t="str">
            <v/>
          </cell>
          <cell r="I1334" t="str">
            <v/>
          </cell>
          <cell r="J1334" t="str">
            <v/>
          </cell>
          <cell r="K1334" t="str">
            <v/>
          </cell>
          <cell r="L1334" t="str">
            <v>플렉시블전선관, 42C, 공량2</v>
          </cell>
        </row>
        <row r="1335">
          <cell r="B1335" t="str">
            <v/>
          </cell>
          <cell r="C1335" t="str">
            <v/>
          </cell>
          <cell r="D1335" t="str">
            <v/>
          </cell>
          <cell r="E1335" t="str">
            <v/>
          </cell>
          <cell r="F1335" t="str">
            <v/>
          </cell>
          <cell r="G1335" t="str">
            <v/>
          </cell>
          <cell r="H1335" t="str">
            <v/>
          </cell>
          <cell r="I1335" t="str">
            <v/>
          </cell>
          <cell r="J1335" t="str">
            <v/>
          </cell>
          <cell r="K1335" t="str">
            <v/>
          </cell>
          <cell r="L1335" t="str">
            <v>플렉시블전선관, 42C, 공량3</v>
          </cell>
        </row>
        <row r="1336">
          <cell r="B1336" t="str">
            <v/>
          </cell>
          <cell r="C1336" t="str">
            <v/>
          </cell>
          <cell r="D1336" t="str">
            <v/>
          </cell>
          <cell r="E1336" t="str">
            <v/>
          </cell>
          <cell r="F1336" t="str">
            <v/>
          </cell>
          <cell r="G1336" t="str">
            <v/>
          </cell>
          <cell r="H1336" t="str">
            <v/>
          </cell>
          <cell r="I1336" t="str">
            <v/>
          </cell>
          <cell r="J1336" t="str">
            <v/>
          </cell>
          <cell r="K1336" t="str">
            <v/>
          </cell>
          <cell r="L1336" t="str">
            <v>플렉시블전선관, 42C, 공량4</v>
          </cell>
        </row>
        <row r="1337">
          <cell r="A1337" t="str">
            <v>전선관부속품비(배관자재비의15%)</v>
          </cell>
          <cell r="C1337">
            <v>0.15</v>
          </cell>
          <cell r="D1337" t="str">
            <v>식</v>
          </cell>
          <cell r="H1337">
            <v>655</v>
          </cell>
          <cell r="L1337" t="str">
            <v>플렉시블전선관, 42C, 공량1</v>
          </cell>
        </row>
        <row r="1338">
          <cell r="A1338" t="str">
            <v>잡재료비(배관,배선자재비의2%)</v>
          </cell>
          <cell r="C1338">
            <v>0.02</v>
          </cell>
          <cell r="D1338" t="str">
            <v>식</v>
          </cell>
          <cell r="H1338">
            <v>87</v>
          </cell>
          <cell r="L1338" t="str">
            <v>플렉시블전선관, 42C, 공량1</v>
          </cell>
        </row>
        <row r="1339">
          <cell r="A1339" t="str">
            <v>공구손료(노무비의3%)</v>
          </cell>
          <cell r="C1339">
            <v>0.03</v>
          </cell>
          <cell r="D1339" t="str">
            <v>식</v>
          </cell>
          <cell r="H1339">
            <v>632</v>
          </cell>
          <cell r="L1339" t="str">
            <v>플렉시블전선관, 42C, 공량1</v>
          </cell>
        </row>
        <row r="1341">
          <cell r="F1341" t="str">
            <v>노 무 비</v>
          </cell>
          <cell r="H1341" t="str">
            <v>재 료 비</v>
          </cell>
          <cell r="J1341" t="str">
            <v>경   비</v>
          </cell>
          <cell r="K1341" t="str">
            <v>합   계</v>
          </cell>
          <cell r="L1341">
            <v>0</v>
          </cell>
        </row>
        <row r="1342">
          <cell r="A1342">
            <v>104</v>
          </cell>
          <cell r="B1342" t="str">
            <v>피난구유도등(고휘도)</v>
          </cell>
          <cell r="C1342" t="str">
            <v>소형,단면,60분용</v>
          </cell>
          <cell r="D1342" t="str">
            <v>EA</v>
          </cell>
          <cell r="F1342">
            <v>27021</v>
          </cell>
          <cell r="H1342">
            <v>120810</v>
          </cell>
          <cell r="J1342">
            <v>0</v>
          </cell>
          <cell r="K1342">
            <v>147831</v>
          </cell>
          <cell r="L1342" t="str">
            <v>피난구유도등(고휘도), 소형,단면,60분용</v>
          </cell>
        </row>
        <row r="1343">
          <cell r="A1343" t="str">
            <v>명      칭</v>
          </cell>
          <cell r="B1343" t="str">
            <v>규    격</v>
          </cell>
          <cell r="C1343" t="str">
            <v>수량</v>
          </cell>
          <cell r="D1343" t="str">
            <v>단위</v>
          </cell>
          <cell r="E1343" t="str">
            <v>노   무   비</v>
          </cell>
          <cell r="G1343" t="str">
            <v>재   료   비</v>
          </cell>
          <cell r="I1343" t="str">
            <v>경      비</v>
          </cell>
          <cell r="K1343" t="str">
            <v>비 고</v>
          </cell>
        </row>
        <row r="1344">
          <cell r="E1344" t="str">
            <v>단    가</v>
          </cell>
          <cell r="F1344" t="str">
            <v>금    액</v>
          </cell>
          <cell r="G1344" t="str">
            <v>단    가</v>
          </cell>
          <cell r="H1344" t="str">
            <v>금    액</v>
          </cell>
          <cell r="I1344" t="str">
            <v>단    가</v>
          </cell>
          <cell r="J1344" t="str">
            <v>금    액</v>
          </cell>
        </row>
        <row r="1345">
          <cell r="A1345" t="str">
            <v>피난구유도등(고휘도)</v>
          </cell>
          <cell r="B1345" t="str">
            <v>소형,단면,60분용</v>
          </cell>
          <cell r="C1345">
            <v>1</v>
          </cell>
          <cell r="D1345" t="str">
            <v>EA</v>
          </cell>
          <cell r="G1345">
            <v>120000</v>
          </cell>
          <cell r="H1345">
            <v>120000</v>
          </cell>
          <cell r="K1345" t="str">
            <v>전기5-30적용</v>
          </cell>
          <cell r="L1345" t="str">
            <v>피난구유도등(고휘도), 소형,단면,60분용, 공량1</v>
          </cell>
        </row>
        <row r="1346">
          <cell r="B1346" t="str">
            <v>내선전공</v>
          </cell>
          <cell r="C1346">
            <v>0.2</v>
          </cell>
          <cell r="D1346" t="str">
            <v>인</v>
          </cell>
          <cell r="E1346">
            <v>135106</v>
          </cell>
          <cell r="F1346">
            <v>27021</v>
          </cell>
          <cell r="G1346" t="str">
            <v>-</v>
          </cell>
          <cell r="H1346" t="str">
            <v/>
          </cell>
          <cell r="I1346">
            <v>0</v>
          </cell>
          <cell r="J1346">
            <v>0</v>
          </cell>
          <cell r="K1346">
            <v>0</v>
          </cell>
          <cell r="L1346" t="str">
            <v>피난구유도등(고휘도), 소형,단면,60분용, 공량1</v>
          </cell>
        </row>
        <row r="1347">
          <cell r="B1347" t="str">
            <v/>
          </cell>
          <cell r="C1347" t="str">
            <v/>
          </cell>
          <cell r="D1347" t="str">
            <v/>
          </cell>
          <cell r="E1347" t="str">
            <v/>
          </cell>
          <cell r="F1347" t="str">
            <v/>
          </cell>
          <cell r="G1347" t="str">
            <v/>
          </cell>
          <cell r="H1347" t="str">
            <v/>
          </cell>
          <cell r="I1347" t="str">
            <v/>
          </cell>
          <cell r="J1347" t="str">
            <v/>
          </cell>
          <cell r="K1347" t="str">
            <v/>
          </cell>
          <cell r="L1347" t="str">
            <v>피난구유도등(고휘도), 소형,단면,60분용, 공량2</v>
          </cell>
        </row>
        <row r="1348">
          <cell r="B1348" t="str">
            <v/>
          </cell>
          <cell r="C1348" t="str">
            <v/>
          </cell>
          <cell r="D1348" t="str">
            <v/>
          </cell>
          <cell r="E1348" t="str">
            <v/>
          </cell>
          <cell r="F1348" t="str">
            <v/>
          </cell>
          <cell r="G1348" t="str">
            <v/>
          </cell>
          <cell r="H1348" t="str">
            <v/>
          </cell>
          <cell r="I1348" t="str">
            <v/>
          </cell>
          <cell r="J1348" t="str">
            <v/>
          </cell>
          <cell r="K1348" t="str">
            <v/>
          </cell>
          <cell r="L1348" t="str">
            <v>피난구유도등(고휘도), 소형,단면,60분용, 공량3</v>
          </cell>
        </row>
        <row r="1349">
          <cell r="B1349" t="str">
            <v/>
          </cell>
          <cell r="C1349" t="str">
            <v/>
          </cell>
          <cell r="D1349" t="str">
            <v/>
          </cell>
          <cell r="E1349" t="str">
            <v/>
          </cell>
          <cell r="F1349" t="str">
            <v/>
          </cell>
          <cell r="G1349" t="str">
            <v/>
          </cell>
          <cell r="H1349" t="str">
            <v/>
          </cell>
          <cell r="I1349" t="str">
            <v/>
          </cell>
          <cell r="J1349" t="str">
            <v/>
          </cell>
          <cell r="K1349" t="str">
            <v/>
          </cell>
          <cell r="L1349" t="str">
            <v>피난구유도등(고휘도), 소형,단면,60분용, 공량4</v>
          </cell>
        </row>
        <row r="1350">
          <cell r="A1350" t="str">
            <v>-</v>
          </cell>
          <cell r="C1350" t="str">
            <v>-</v>
          </cell>
          <cell r="D1350" t="str">
            <v>-</v>
          </cell>
          <cell r="H1350" t="str">
            <v/>
          </cell>
          <cell r="L1350" t="str">
            <v>피난구유도등(고휘도), 소형,단면,60분용, 공량1</v>
          </cell>
        </row>
        <row r="1351">
          <cell r="A1351" t="str">
            <v>-</v>
          </cell>
          <cell r="C1351" t="str">
            <v>-</v>
          </cell>
          <cell r="D1351" t="str">
            <v>-</v>
          </cell>
          <cell r="H1351" t="str">
            <v/>
          </cell>
          <cell r="L1351" t="str">
            <v>피난구유도등(고휘도), 소형,단면,60분용, 공량1</v>
          </cell>
        </row>
        <row r="1352">
          <cell r="A1352" t="str">
            <v>공구손료(노무비의3%)</v>
          </cell>
          <cell r="C1352">
            <v>0.03</v>
          </cell>
          <cell r="D1352" t="str">
            <v>식</v>
          </cell>
          <cell r="H1352">
            <v>810</v>
          </cell>
          <cell r="L1352" t="str">
            <v>피난구유도등(고휘도), 소형,단면,60분용, 공량1</v>
          </cell>
        </row>
        <row r="1354">
          <cell r="F1354" t="str">
            <v>노 무 비</v>
          </cell>
          <cell r="H1354" t="str">
            <v>재 료 비</v>
          </cell>
          <cell r="J1354" t="str">
            <v>경   비</v>
          </cell>
          <cell r="K1354" t="str">
            <v>합   계</v>
          </cell>
          <cell r="L1354">
            <v>0</v>
          </cell>
        </row>
        <row r="1355">
          <cell r="A1355">
            <v>105</v>
          </cell>
          <cell r="B1355" t="str">
            <v>피난구유도등(고휘도)</v>
          </cell>
          <cell r="C1355" t="str">
            <v>중형,단면,60분용</v>
          </cell>
          <cell r="D1355" t="str">
            <v>EA</v>
          </cell>
          <cell r="F1355">
            <v>27021</v>
          </cell>
          <cell r="H1355">
            <v>160810</v>
          </cell>
          <cell r="J1355">
            <v>0</v>
          </cell>
          <cell r="K1355">
            <v>187831</v>
          </cell>
          <cell r="L1355" t="str">
            <v>피난구유도등(고휘도), 중형,단면,60분용</v>
          </cell>
        </row>
        <row r="1356">
          <cell r="A1356" t="str">
            <v>명      칭</v>
          </cell>
          <cell r="B1356" t="str">
            <v>규    격</v>
          </cell>
          <cell r="C1356" t="str">
            <v>수량</v>
          </cell>
          <cell r="D1356" t="str">
            <v>단위</v>
          </cell>
          <cell r="E1356" t="str">
            <v>노   무   비</v>
          </cell>
          <cell r="G1356" t="str">
            <v>재   료   비</v>
          </cell>
          <cell r="I1356" t="str">
            <v>경      비</v>
          </cell>
          <cell r="K1356" t="str">
            <v>비 고</v>
          </cell>
        </row>
        <row r="1357">
          <cell r="E1357" t="str">
            <v>단    가</v>
          </cell>
          <cell r="F1357" t="str">
            <v>금    액</v>
          </cell>
          <cell r="G1357" t="str">
            <v>단    가</v>
          </cell>
          <cell r="H1357" t="str">
            <v>금    액</v>
          </cell>
          <cell r="I1357" t="str">
            <v>단    가</v>
          </cell>
          <cell r="J1357" t="str">
            <v>금    액</v>
          </cell>
        </row>
        <row r="1358">
          <cell r="A1358" t="str">
            <v>피난구유도등(고휘도)</v>
          </cell>
          <cell r="B1358" t="str">
            <v>중형,단면,60분용</v>
          </cell>
          <cell r="C1358">
            <v>1</v>
          </cell>
          <cell r="D1358" t="str">
            <v>EA</v>
          </cell>
          <cell r="G1358">
            <v>160000</v>
          </cell>
          <cell r="H1358">
            <v>160000</v>
          </cell>
          <cell r="K1358" t="str">
            <v>전기5-30적용</v>
          </cell>
          <cell r="L1358" t="str">
            <v>피난구유도등(고휘도), 중형,단면,60분용, 공량1</v>
          </cell>
        </row>
        <row r="1359">
          <cell r="B1359" t="str">
            <v>내선전공</v>
          </cell>
          <cell r="C1359">
            <v>0.2</v>
          </cell>
          <cell r="D1359" t="str">
            <v>인</v>
          </cell>
          <cell r="E1359">
            <v>135106</v>
          </cell>
          <cell r="F1359">
            <v>27021</v>
          </cell>
          <cell r="G1359" t="str">
            <v>-</v>
          </cell>
          <cell r="H1359" t="str">
            <v/>
          </cell>
          <cell r="I1359">
            <v>0</v>
          </cell>
          <cell r="J1359">
            <v>0</v>
          </cell>
          <cell r="K1359">
            <v>0</v>
          </cell>
          <cell r="L1359" t="str">
            <v>피난구유도등(고휘도), 중형,단면,60분용, 공량1</v>
          </cell>
        </row>
        <row r="1360">
          <cell r="B1360" t="str">
            <v/>
          </cell>
          <cell r="C1360" t="str">
            <v/>
          </cell>
          <cell r="D1360" t="str">
            <v/>
          </cell>
          <cell r="E1360" t="str">
            <v/>
          </cell>
          <cell r="F1360" t="str">
            <v/>
          </cell>
          <cell r="G1360" t="str">
            <v/>
          </cell>
          <cell r="H1360" t="str">
            <v/>
          </cell>
          <cell r="I1360" t="str">
            <v/>
          </cell>
          <cell r="J1360" t="str">
            <v/>
          </cell>
          <cell r="K1360" t="str">
            <v/>
          </cell>
          <cell r="L1360" t="str">
            <v>피난구유도등(고휘도), 중형,단면,60분용, 공량2</v>
          </cell>
        </row>
        <row r="1361">
          <cell r="B1361" t="str">
            <v/>
          </cell>
          <cell r="C1361" t="str">
            <v/>
          </cell>
          <cell r="D1361" t="str">
            <v/>
          </cell>
          <cell r="E1361" t="str">
            <v/>
          </cell>
          <cell r="F1361" t="str">
            <v/>
          </cell>
          <cell r="G1361" t="str">
            <v/>
          </cell>
          <cell r="H1361" t="str">
            <v/>
          </cell>
          <cell r="I1361" t="str">
            <v/>
          </cell>
          <cell r="J1361" t="str">
            <v/>
          </cell>
          <cell r="K1361" t="str">
            <v/>
          </cell>
          <cell r="L1361" t="str">
            <v>피난구유도등(고휘도), 중형,단면,60분용, 공량3</v>
          </cell>
        </row>
        <row r="1362">
          <cell r="B1362" t="str">
            <v/>
          </cell>
          <cell r="C1362" t="str">
            <v/>
          </cell>
          <cell r="D1362" t="str">
            <v/>
          </cell>
          <cell r="E1362" t="str">
            <v/>
          </cell>
          <cell r="F1362" t="str">
            <v/>
          </cell>
          <cell r="G1362" t="str">
            <v/>
          </cell>
          <cell r="H1362" t="str">
            <v/>
          </cell>
          <cell r="I1362" t="str">
            <v/>
          </cell>
          <cell r="J1362" t="str">
            <v/>
          </cell>
          <cell r="K1362" t="str">
            <v/>
          </cell>
          <cell r="L1362" t="str">
            <v>피난구유도등(고휘도), 중형,단면,60분용, 공량4</v>
          </cell>
        </row>
        <row r="1363">
          <cell r="A1363" t="str">
            <v>-</v>
          </cell>
          <cell r="C1363" t="str">
            <v>-</v>
          </cell>
          <cell r="D1363" t="str">
            <v>-</v>
          </cell>
          <cell r="H1363" t="str">
            <v/>
          </cell>
          <cell r="L1363" t="str">
            <v>피난구유도등(고휘도), 중형,단면,60분용, 공량1</v>
          </cell>
        </row>
        <row r="1364">
          <cell r="A1364" t="str">
            <v>-</v>
          </cell>
          <cell r="C1364" t="str">
            <v>-</v>
          </cell>
          <cell r="D1364" t="str">
            <v>-</v>
          </cell>
          <cell r="H1364" t="str">
            <v/>
          </cell>
          <cell r="L1364" t="str">
            <v>피난구유도등(고휘도), 중형,단면,60분용, 공량1</v>
          </cell>
        </row>
        <row r="1365">
          <cell r="A1365" t="str">
            <v>공구손료(노무비의3%)</v>
          </cell>
          <cell r="C1365">
            <v>0.03</v>
          </cell>
          <cell r="D1365" t="str">
            <v>식</v>
          </cell>
          <cell r="H1365">
            <v>810</v>
          </cell>
          <cell r="L1365" t="str">
            <v>피난구유도등(고휘도), 중형,단면,60분용, 공량1</v>
          </cell>
        </row>
        <row r="1367">
          <cell r="F1367" t="str">
            <v>노 무 비</v>
          </cell>
          <cell r="H1367" t="str">
            <v>재 료 비</v>
          </cell>
          <cell r="J1367" t="str">
            <v>경   비</v>
          </cell>
          <cell r="K1367" t="str">
            <v>합   계</v>
          </cell>
          <cell r="L1367">
            <v>0</v>
          </cell>
        </row>
        <row r="1368">
          <cell r="A1368">
            <v>106</v>
          </cell>
          <cell r="B1368" t="str">
            <v>피난구유도등(고휘도)</v>
          </cell>
          <cell r="C1368" t="str">
            <v>중형,양면,60분용</v>
          </cell>
          <cell r="D1368" t="str">
            <v>EA</v>
          </cell>
          <cell r="F1368">
            <v>27021</v>
          </cell>
          <cell r="H1368">
            <v>180810</v>
          </cell>
          <cell r="J1368">
            <v>0</v>
          </cell>
          <cell r="K1368">
            <v>207831</v>
          </cell>
          <cell r="L1368" t="str">
            <v>피난구유도등(고휘도), 중형,양면,60분용</v>
          </cell>
        </row>
        <row r="1369">
          <cell r="A1369" t="str">
            <v>명      칭</v>
          </cell>
          <cell r="B1369" t="str">
            <v>규    격</v>
          </cell>
          <cell r="C1369" t="str">
            <v>수량</v>
          </cell>
          <cell r="D1369" t="str">
            <v>단위</v>
          </cell>
          <cell r="E1369" t="str">
            <v>노   무   비</v>
          </cell>
          <cell r="G1369" t="str">
            <v>재   료   비</v>
          </cell>
          <cell r="I1369" t="str">
            <v>경      비</v>
          </cell>
          <cell r="K1369" t="str">
            <v>비 고</v>
          </cell>
        </row>
        <row r="1370">
          <cell r="E1370" t="str">
            <v>단    가</v>
          </cell>
          <cell r="F1370" t="str">
            <v>금    액</v>
          </cell>
          <cell r="G1370" t="str">
            <v>단    가</v>
          </cell>
          <cell r="H1370" t="str">
            <v>금    액</v>
          </cell>
          <cell r="I1370" t="str">
            <v>단    가</v>
          </cell>
          <cell r="J1370" t="str">
            <v>금    액</v>
          </cell>
        </row>
        <row r="1371">
          <cell r="A1371" t="str">
            <v>피난구유도등(고휘도)</v>
          </cell>
          <cell r="B1371" t="str">
            <v>중형,양면,60분용</v>
          </cell>
          <cell r="C1371">
            <v>1</v>
          </cell>
          <cell r="D1371" t="str">
            <v>EA</v>
          </cell>
          <cell r="G1371">
            <v>180000</v>
          </cell>
          <cell r="H1371">
            <v>180000</v>
          </cell>
          <cell r="K1371" t="str">
            <v>전기5-30적용</v>
          </cell>
          <cell r="L1371" t="str">
            <v>피난구유도등(고휘도), 중형,양면,60분용, 공량1</v>
          </cell>
        </row>
        <row r="1372">
          <cell r="B1372" t="str">
            <v>내선전공</v>
          </cell>
          <cell r="C1372">
            <v>0.2</v>
          </cell>
          <cell r="D1372" t="str">
            <v>인</v>
          </cell>
          <cell r="E1372">
            <v>135106</v>
          </cell>
          <cell r="F1372">
            <v>27021</v>
          </cell>
          <cell r="G1372" t="str">
            <v>-</v>
          </cell>
          <cell r="H1372" t="str">
            <v/>
          </cell>
          <cell r="I1372">
            <v>0</v>
          </cell>
          <cell r="J1372">
            <v>0</v>
          </cell>
          <cell r="K1372">
            <v>0</v>
          </cell>
          <cell r="L1372" t="str">
            <v>피난구유도등(고휘도), 중형,양면,60분용, 공량1</v>
          </cell>
        </row>
        <row r="1373">
          <cell r="B1373" t="str">
            <v/>
          </cell>
          <cell r="C1373" t="str">
            <v/>
          </cell>
          <cell r="D1373" t="str">
            <v/>
          </cell>
          <cell r="E1373" t="str">
            <v/>
          </cell>
          <cell r="F1373" t="str">
            <v/>
          </cell>
          <cell r="G1373" t="str">
            <v/>
          </cell>
          <cell r="H1373" t="str">
            <v/>
          </cell>
          <cell r="I1373" t="str">
            <v/>
          </cell>
          <cell r="J1373" t="str">
            <v/>
          </cell>
          <cell r="K1373" t="str">
            <v/>
          </cell>
          <cell r="L1373" t="str">
            <v>피난구유도등(고휘도), 중형,양면,60분용, 공량2</v>
          </cell>
        </row>
        <row r="1374">
          <cell r="B1374" t="str">
            <v/>
          </cell>
          <cell r="C1374" t="str">
            <v/>
          </cell>
          <cell r="D1374" t="str">
            <v/>
          </cell>
          <cell r="E1374" t="str">
            <v/>
          </cell>
          <cell r="F1374" t="str">
            <v/>
          </cell>
          <cell r="G1374" t="str">
            <v/>
          </cell>
          <cell r="H1374" t="str">
            <v/>
          </cell>
          <cell r="I1374" t="str">
            <v/>
          </cell>
          <cell r="J1374" t="str">
            <v/>
          </cell>
          <cell r="K1374" t="str">
            <v/>
          </cell>
          <cell r="L1374" t="str">
            <v>피난구유도등(고휘도), 중형,양면,60분용, 공량3</v>
          </cell>
        </row>
        <row r="1375">
          <cell r="B1375" t="str">
            <v/>
          </cell>
          <cell r="C1375" t="str">
            <v/>
          </cell>
          <cell r="D1375" t="str">
            <v/>
          </cell>
          <cell r="E1375" t="str">
            <v/>
          </cell>
          <cell r="F1375" t="str">
            <v/>
          </cell>
          <cell r="G1375" t="str">
            <v/>
          </cell>
          <cell r="H1375" t="str">
            <v/>
          </cell>
          <cell r="I1375" t="str">
            <v/>
          </cell>
          <cell r="J1375" t="str">
            <v/>
          </cell>
          <cell r="K1375" t="str">
            <v/>
          </cell>
          <cell r="L1375" t="str">
            <v>피난구유도등(고휘도), 중형,양면,60분용, 공량4</v>
          </cell>
        </row>
        <row r="1376">
          <cell r="A1376" t="str">
            <v>-</v>
          </cell>
          <cell r="C1376" t="str">
            <v>-</v>
          </cell>
          <cell r="D1376" t="str">
            <v>-</v>
          </cell>
          <cell r="H1376" t="str">
            <v/>
          </cell>
          <cell r="L1376" t="str">
            <v>피난구유도등(고휘도), 중형,양면,60분용, 공량1</v>
          </cell>
        </row>
        <row r="1377">
          <cell r="A1377" t="str">
            <v>-</v>
          </cell>
          <cell r="C1377" t="str">
            <v>-</v>
          </cell>
          <cell r="D1377" t="str">
            <v>-</v>
          </cell>
          <cell r="H1377" t="str">
            <v/>
          </cell>
          <cell r="L1377" t="str">
            <v>피난구유도등(고휘도), 중형,양면,60분용, 공량1</v>
          </cell>
        </row>
        <row r="1378">
          <cell r="A1378" t="str">
            <v>공구손료(노무비의3%)</v>
          </cell>
          <cell r="C1378">
            <v>0.03</v>
          </cell>
          <cell r="D1378" t="str">
            <v>식</v>
          </cell>
          <cell r="H1378">
            <v>810</v>
          </cell>
          <cell r="L1378" t="str">
            <v>피난구유도등(고휘도), 중형,양면,60분용, 공량1</v>
          </cell>
        </row>
        <row r="1380">
          <cell r="F1380" t="str">
            <v>노 무 비</v>
          </cell>
          <cell r="H1380" t="str">
            <v>재 료 비</v>
          </cell>
          <cell r="J1380" t="str">
            <v>경   비</v>
          </cell>
          <cell r="K1380" t="str">
            <v>합   계</v>
          </cell>
          <cell r="L1380">
            <v>0</v>
          </cell>
        </row>
        <row r="1381">
          <cell r="A1381">
            <v>107</v>
          </cell>
          <cell r="B1381" t="str">
            <v>핸드홀</v>
          </cell>
          <cell r="C1381" t="str">
            <v>800X800X1000</v>
          </cell>
          <cell r="D1381" t="str">
            <v>개소</v>
          </cell>
          <cell r="F1381">
            <v>70377</v>
          </cell>
          <cell r="H1381">
            <v>162111</v>
          </cell>
          <cell r="J1381">
            <v>0</v>
          </cell>
          <cell r="K1381">
            <v>232488</v>
          </cell>
          <cell r="L1381" t="str">
            <v>핸드홀, 800X800X1000</v>
          </cell>
        </row>
        <row r="1382">
          <cell r="A1382" t="str">
            <v>명      칭</v>
          </cell>
          <cell r="B1382" t="str">
            <v>규    격</v>
          </cell>
          <cell r="C1382" t="str">
            <v>수량</v>
          </cell>
          <cell r="D1382" t="str">
            <v>단위</v>
          </cell>
          <cell r="E1382" t="str">
            <v>노   무   비</v>
          </cell>
          <cell r="G1382" t="str">
            <v>재   료   비</v>
          </cell>
          <cell r="I1382" t="str">
            <v>경      비</v>
          </cell>
          <cell r="K1382" t="str">
            <v>비 고</v>
          </cell>
        </row>
        <row r="1383">
          <cell r="E1383" t="str">
            <v>단    가</v>
          </cell>
          <cell r="F1383" t="str">
            <v>금    액</v>
          </cell>
          <cell r="G1383" t="str">
            <v>단    가</v>
          </cell>
          <cell r="H1383" t="str">
            <v>금    액</v>
          </cell>
          <cell r="I1383" t="str">
            <v>단    가</v>
          </cell>
          <cell r="J1383" t="str">
            <v>금    액</v>
          </cell>
        </row>
        <row r="1384">
          <cell r="A1384" t="str">
            <v>핸드홀</v>
          </cell>
          <cell r="B1384" t="str">
            <v>800X800X1000</v>
          </cell>
          <cell r="C1384">
            <v>1</v>
          </cell>
          <cell r="D1384" t="str">
            <v>개소</v>
          </cell>
          <cell r="G1384">
            <v>160000</v>
          </cell>
          <cell r="H1384">
            <v>160000</v>
          </cell>
          <cell r="K1384" t="str">
            <v>통3-2-8적용</v>
          </cell>
          <cell r="L1384" t="str">
            <v>핸드홀, 800X800X1000, 공량1</v>
          </cell>
        </row>
        <row r="1385">
          <cell r="B1385" t="str">
            <v>통신외선공</v>
          </cell>
          <cell r="C1385">
            <v>0.04</v>
          </cell>
          <cell r="D1385" t="str">
            <v>인</v>
          </cell>
          <cell r="E1385">
            <v>174902</v>
          </cell>
          <cell r="F1385">
            <v>6996</v>
          </cell>
          <cell r="G1385" t="str">
            <v>-</v>
          </cell>
          <cell r="H1385" t="str">
            <v/>
          </cell>
          <cell r="I1385">
            <v>0</v>
          </cell>
          <cell r="J1385">
            <v>0</v>
          </cell>
          <cell r="K1385">
            <v>0</v>
          </cell>
          <cell r="L1385" t="str">
            <v>핸드홀, 800X800X1000, 공량1</v>
          </cell>
        </row>
        <row r="1386">
          <cell r="B1386" t="str">
            <v>특별인부</v>
          </cell>
          <cell r="C1386">
            <v>0.09</v>
          </cell>
          <cell r="D1386" t="str">
            <v>인</v>
          </cell>
          <cell r="E1386">
            <v>97951</v>
          </cell>
          <cell r="F1386">
            <v>8815</v>
          </cell>
          <cell r="G1386" t="str">
            <v>-</v>
          </cell>
          <cell r="H1386" t="str">
            <v/>
          </cell>
          <cell r="I1386">
            <v>0</v>
          </cell>
          <cell r="J1386">
            <v>0</v>
          </cell>
          <cell r="K1386">
            <v>0</v>
          </cell>
          <cell r="L1386" t="str">
            <v>핸드홀, 800X800X1000, 공량2</v>
          </cell>
        </row>
        <row r="1387">
          <cell r="B1387" t="str">
            <v>보통인부</v>
          </cell>
          <cell r="C1387">
            <v>0.67</v>
          </cell>
          <cell r="D1387" t="str">
            <v>인</v>
          </cell>
          <cell r="E1387">
            <v>81443</v>
          </cell>
          <cell r="F1387">
            <v>54566</v>
          </cell>
          <cell r="G1387" t="str">
            <v>-</v>
          </cell>
          <cell r="H1387" t="str">
            <v/>
          </cell>
          <cell r="I1387">
            <v>0</v>
          </cell>
          <cell r="J1387">
            <v>0</v>
          </cell>
          <cell r="K1387">
            <v>0</v>
          </cell>
          <cell r="L1387" t="str">
            <v>핸드홀, 800X800X1000, 공량3</v>
          </cell>
        </row>
        <row r="1388">
          <cell r="B1388" t="str">
            <v/>
          </cell>
          <cell r="C1388" t="str">
            <v/>
          </cell>
          <cell r="D1388" t="str">
            <v/>
          </cell>
          <cell r="E1388" t="str">
            <v/>
          </cell>
          <cell r="F1388" t="str">
            <v/>
          </cell>
          <cell r="G1388" t="str">
            <v/>
          </cell>
          <cell r="H1388" t="str">
            <v/>
          </cell>
          <cell r="I1388" t="str">
            <v/>
          </cell>
          <cell r="J1388" t="str">
            <v/>
          </cell>
          <cell r="K1388" t="str">
            <v/>
          </cell>
          <cell r="L1388" t="str">
            <v>핸드홀, 800X800X1000, 공량4</v>
          </cell>
        </row>
        <row r="1389">
          <cell r="A1389" t="str">
            <v>-</v>
          </cell>
          <cell r="C1389" t="str">
            <v>-</v>
          </cell>
          <cell r="D1389" t="str">
            <v>-</v>
          </cell>
          <cell r="H1389" t="str">
            <v/>
          </cell>
          <cell r="L1389" t="str">
            <v>핸드홀, 800X800X1000, 공량1</v>
          </cell>
        </row>
        <row r="1390">
          <cell r="A1390" t="str">
            <v>-</v>
          </cell>
          <cell r="C1390" t="str">
            <v>-</v>
          </cell>
          <cell r="D1390" t="str">
            <v>-</v>
          </cell>
          <cell r="H1390" t="str">
            <v/>
          </cell>
          <cell r="L1390" t="str">
            <v>핸드홀, 800X800X1000, 공량1</v>
          </cell>
        </row>
        <row r="1391">
          <cell r="A1391" t="str">
            <v>공구손료(노무비의3%)</v>
          </cell>
          <cell r="C1391">
            <v>0.03</v>
          </cell>
          <cell r="D1391" t="str">
            <v>식</v>
          </cell>
          <cell r="H1391">
            <v>2111</v>
          </cell>
          <cell r="L1391" t="str">
            <v>핸드홀, 800X800X1000, 공량1</v>
          </cell>
        </row>
        <row r="1393">
          <cell r="F1393" t="str">
            <v>노 무 비</v>
          </cell>
          <cell r="H1393" t="str">
            <v>재 료 비</v>
          </cell>
          <cell r="J1393" t="str">
            <v>경   비</v>
          </cell>
          <cell r="K1393" t="str">
            <v>합   계</v>
          </cell>
          <cell r="L1393">
            <v>0</v>
          </cell>
        </row>
        <row r="1394">
          <cell r="A1394">
            <v>108</v>
          </cell>
          <cell r="B1394" t="str">
            <v>현장조작반설치</v>
          </cell>
          <cell r="C1394" t="str">
            <v>1㎥이하</v>
          </cell>
          <cell r="D1394" t="str">
            <v>면</v>
          </cell>
          <cell r="F1394">
            <v>291919</v>
          </cell>
          <cell r="H1394">
            <v>8757</v>
          </cell>
          <cell r="J1394">
            <v>0</v>
          </cell>
          <cell r="K1394">
            <v>300676</v>
          </cell>
          <cell r="L1394" t="str">
            <v>현장조작반설치, 1㎥이하</v>
          </cell>
        </row>
        <row r="1395">
          <cell r="A1395" t="str">
            <v>명      칭</v>
          </cell>
          <cell r="B1395" t="str">
            <v>규    격</v>
          </cell>
          <cell r="C1395" t="str">
            <v>수량</v>
          </cell>
          <cell r="D1395" t="str">
            <v>단위</v>
          </cell>
          <cell r="E1395" t="str">
            <v>노   무   비</v>
          </cell>
          <cell r="G1395" t="str">
            <v>재   료   비</v>
          </cell>
          <cell r="I1395" t="str">
            <v>경      비</v>
          </cell>
          <cell r="K1395" t="str">
            <v>비 고</v>
          </cell>
        </row>
        <row r="1396">
          <cell r="E1396" t="str">
            <v>단    가</v>
          </cell>
          <cell r="F1396" t="str">
            <v>금    액</v>
          </cell>
          <cell r="G1396" t="str">
            <v>단    가</v>
          </cell>
          <cell r="H1396" t="str">
            <v>금    액</v>
          </cell>
          <cell r="I1396" t="str">
            <v>단    가</v>
          </cell>
          <cell r="J1396" t="str">
            <v>금    액</v>
          </cell>
        </row>
        <row r="1397">
          <cell r="A1397" t="str">
            <v>현장조작반설치</v>
          </cell>
          <cell r="B1397" t="str">
            <v>1㎥이하</v>
          </cell>
          <cell r="C1397">
            <v>1</v>
          </cell>
          <cell r="D1397" t="str">
            <v>면</v>
          </cell>
          <cell r="G1397">
            <v>0</v>
          </cell>
          <cell r="H1397">
            <v>0</v>
          </cell>
          <cell r="K1397" t="str">
            <v>전기3-35적용</v>
          </cell>
          <cell r="L1397" t="str">
            <v>현장조작반설치, 1㎥이하, 공량1</v>
          </cell>
        </row>
        <row r="1398">
          <cell r="B1398" t="str">
            <v>변전전공</v>
          </cell>
          <cell r="C1398">
            <v>1.5</v>
          </cell>
          <cell r="D1398" t="str">
            <v>인</v>
          </cell>
          <cell r="E1398">
            <v>129459</v>
          </cell>
          <cell r="F1398">
            <v>194188</v>
          </cell>
          <cell r="G1398" t="str">
            <v>-</v>
          </cell>
          <cell r="H1398" t="str">
            <v/>
          </cell>
          <cell r="I1398">
            <v>0</v>
          </cell>
          <cell r="J1398">
            <v>0</v>
          </cell>
          <cell r="K1398">
            <v>0</v>
          </cell>
          <cell r="L1398" t="str">
            <v>현장조작반설치, 1㎥이하, 공량1</v>
          </cell>
        </row>
        <row r="1399">
          <cell r="B1399" t="str">
            <v>보통인부</v>
          </cell>
          <cell r="C1399">
            <v>1.2</v>
          </cell>
          <cell r="D1399" t="str">
            <v>인</v>
          </cell>
          <cell r="E1399">
            <v>81443</v>
          </cell>
          <cell r="F1399">
            <v>97731</v>
          </cell>
          <cell r="G1399" t="str">
            <v>-</v>
          </cell>
          <cell r="H1399" t="str">
            <v/>
          </cell>
          <cell r="I1399">
            <v>0</v>
          </cell>
          <cell r="J1399">
            <v>0</v>
          </cell>
          <cell r="K1399">
            <v>0</v>
          </cell>
          <cell r="L1399" t="str">
            <v>현장조작반설치, 1㎥이하, 공량2</v>
          </cell>
        </row>
        <row r="1400">
          <cell r="B1400" t="str">
            <v/>
          </cell>
          <cell r="C1400" t="str">
            <v/>
          </cell>
          <cell r="D1400" t="str">
            <v/>
          </cell>
          <cell r="E1400" t="str">
            <v/>
          </cell>
          <cell r="F1400" t="str">
            <v/>
          </cell>
          <cell r="G1400" t="str">
            <v/>
          </cell>
          <cell r="H1400" t="str">
            <v/>
          </cell>
          <cell r="I1400" t="str">
            <v/>
          </cell>
          <cell r="J1400" t="str">
            <v/>
          </cell>
          <cell r="K1400" t="str">
            <v/>
          </cell>
          <cell r="L1400" t="str">
            <v>현장조작반설치, 1㎥이하, 공량3</v>
          </cell>
        </row>
        <row r="1401">
          <cell r="B1401" t="str">
            <v/>
          </cell>
          <cell r="C1401" t="str">
            <v/>
          </cell>
          <cell r="D1401" t="str">
            <v/>
          </cell>
          <cell r="E1401" t="str">
            <v/>
          </cell>
          <cell r="F1401" t="str">
            <v/>
          </cell>
          <cell r="G1401" t="str">
            <v/>
          </cell>
          <cell r="H1401" t="str">
            <v/>
          </cell>
          <cell r="I1401" t="str">
            <v/>
          </cell>
          <cell r="J1401" t="str">
            <v/>
          </cell>
          <cell r="K1401" t="str">
            <v/>
          </cell>
          <cell r="L1401" t="str">
            <v>현장조작반설치, 1㎥이하, 공량4</v>
          </cell>
        </row>
        <row r="1402">
          <cell r="A1402" t="str">
            <v>-</v>
          </cell>
          <cell r="C1402" t="str">
            <v>-</v>
          </cell>
          <cell r="D1402" t="str">
            <v>-</v>
          </cell>
          <cell r="H1402" t="str">
            <v/>
          </cell>
          <cell r="L1402" t="str">
            <v>현장조작반설치, 1㎥이하, 공량1</v>
          </cell>
        </row>
        <row r="1403">
          <cell r="A1403" t="str">
            <v>-</v>
          </cell>
          <cell r="C1403" t="str">
            <v>-</v>
          </cell>
          <cell r="D1403" t="str">
            <v>-</v>
          </cell>
          <cell r="H1403" t="str">
            <v/>
          </cell>
          <cell r="L1403" t="str">
            <v>현장조작반설치, 1㎥이하, 공량1</v>
          </cell>
        </row>
        <row r="1404">
          <cell r="A1404" t="str">
            <v>공구손료(노무비의3%)</v>
          </cell>
          <cell r="C1404">
            <v>0.03</v>
          </cell>
          <cell r="D1404" t="str">
            <v>식</v>
          </cell>
          <cell r="H1404">
            <v>8757</v>
          </cell>
          <cell r="L1404" t="str">
            <v>현장조작반설치, 1㎥이하, 공량1</v>
          </cell>
        </row>
        <row r="1406">
          <cell r="F1406" t="str">
            <v>노 무 비</v>
          </cell>
          <cell r="H1406" t="str">
            <v>재 료 비</v>
          </cell>
          <cell r="J1406" t="str">
            <v>경   비</v>
          </cell>
          <cell r="K1406" t="str">
            <v>합   계</v>
          </cell>
          <cell r="L1406">
            <v>0</v>
          </cell>
        </row>
        <row r="1407">
          <cell r="A1407">
            <v>109</v>
          </cell>
          <cell r="B1407" t="str">
            <v>화재수신반</v>
          </cell>
          <cell r="C1407" t="str">
            <v>R형수신기</v>
          </cell>
          <cell r="D1407" t="str">
            <v>EA</v>
          </cell>
          <cell r="F1407">
            <v>1621272</v>
          </cell>
          <cell r="H1407">
            <v>12048638</v>
          </cell>
          <cell r="J1407">
            <v>0</v>
          </cell>
          <cell r="K1407">
            <v>13669910</v>
          </cell>
          <cell r="L1407" t="str">
            <v>화재수신반, R형수신기</v>
          </cell>
        </row>
        <row r="1408">
          <cell r="A1408" t="str">
            <v>명      칭</v>
          </cell>
          <cell r="B1408" t="str">
            <v>규    격</v>
          </cell>
          <cell r="C1408" t="str">
            <v>수량</v>
          </cell>
          <cell r="D1408" t="str">
            <v>단위</v>
          </cell>
          <cell r="E1408" t="str">
            <v>노   무   비</v>
          </cell>
          <cell r="G1408" t="str">
            <v>재   료   비</v>
          </cell>
          <cell r="I1408" t="str">
            <v>경      비</v>
          </cell>
          <cell r="K1408" t="str">
            <v>비 고</v>
          </cell>
        </row>
        <row r="1409">
          <cell r="E1409" t="str">
            <v>단    가</v>
          </cell>
          <cell r="F1409" t="str">
            <v>금    액</v>
          </cell>
          <cell r="G1409" t="str">
            <v>단    가</v>
          </cell>
          <cell r="H1409" t="str">
            <v>금    액</v>
          </cell>
          <cell r="I1409" t="str">
            <v>단    가</v>
          </cell>
          <cell r="J1409" t="str">
            <v>금    액</v>
          </cell>
        </row>
        <row r="1410">
          <cell r="A1410" t="str">
            <v>화재수신반</v>
          </cell>
          <cell r="B1410" t="str">
            <v>R형수신기</v>
          </cell>
          <cell r="C1410">
            <v>1</v>
          </cell>
          <cell r="D1410" t="str">
            <v>EA</v>
          </cell>
          <cell r="G1410">
            <v>12000000</v>
          </cell>
          <cell r="H1410">
            <v>12000000</v>
          </cell>
          <cell r="K1410" t="str">
            <v>전기5-30적용</v>
          </cell>
          <cell r="L1410" t="str">
            <v>화재수신반, R형수신기, 공량1</v>
          </cell>
        </row>
        <row r="1411">
          <cell r="B1411" t="str">
            <v>내선전공</v>
          </cell>
          <cell r="C1411">
            <v>12</v>
          </cell>
          <cell r="D1411" t="str">
            <v>인</v>
          </cell>
          <cell r="E1411">
            <v>135106</v>
          </cell>
          <cell r="F1411">
            <v>1621272</v>
          </cell>
          <cell r="G1411" t="str">
            <v>-</v>
          </cell>
          <cell r="H1411" t="str">
            <v/>
          </cell>
          <cell r="I1411">
            <v>0</v>
          </cell>
          <cell r="J1411">
            <v>0</v>
          </cell>
          <cell r="K1411">
            <v>0</v>
          </cell>
          <cell r="L1411" t="str">
            <v>화재수신반, R형수신기, 공량1</v>
          </cell>
        </row>
        <row r="1412">
          <cell r="B1412" t="str">
            <v/>
          </cell>
          <cell r="C1412" t="str">
            <v/>
          </cell>
          <cell r="D1412" t="str">
            <v/>
          </cell>
          <cell r="E1412" t="str">
            <v/>
          </cell>
          <cell r="F1412" t="str">
            <v/>
          </cell>
          <cell r="G1412" t="str">
            <v/>
          </cell>
          <cell r="H1412" t="str">
            <v/>
          </cell>
          <cell r="I1412" t="str">
            <v/>
          </cell>
          <cell r="J1412" t="str">
            <v/>
          </cell>
          <cell r="K1412" t="str">
            <v/>
          </cell>
          <cell r="L1412" t="str">
            <v>화재수신반, R형수신기, 공량2</v>
          </cell>
        </row>
        <row r="1413">
          <cell r="B1413" t="str">
            <v/>
          </cell>
          <cell r="C1413" t="str">
            <v/>
          </cell>
          <cell r="D1413" t="str">
            <v/>
          </cell>
          <cell r="E1413" t="str">
            <v/>
          </cell>
          <cell r="F1413" t="str">
            <v/>
          </cell>
          <cell r="G1413" t="str">
            <v/>
          </cell>
          <cell r="H1413" t="str">
            <v/>
          </cell>
          <cell r="I1413" t="str">
            <v/>
          </cell>
          <cell r="J1413" t="str">
            <v/>
          </cell>
          <cell r="K1413" t="str">
            <v/>
          </cell>
          <cell r="L1413" t="str">
            <v>화재수신반, R형수신기, 공량3</v>
          </cell>
        </row>
        <row r="1414">
          <cell r="B1414" t="str">
            <v/>
          </cell>
          <cell r="C1414" t="str">
            <v/>
          </cell>
          <cell r="D1414" t="str">
            <v/>
          </cell>
          <cell r="E1414" t="str">
            <v/>
          </cell>
          <cell r="F1414" t="str">
            <v/>
          </cell>
          <cell r="G1414" t="str">
            <v/>
          </cell>
          <cell r="H1414" t="str">
            <v/>
          </cell>
          <cell r="I1414" t="str">
            <v/>
          </cell>
          <cell r="J1414" t="str">
            <v/>
          </cell>
          <cell r="K1414" t="str">
            <v/>
          </cell>
          <cell r="L1414" t="str">
            <v>화재수신반, R형수신기, 공량4</v>
          </cell>
        </row>
        <row r="1415">
          <cell r="A1415" t="str">
            <v>-</v>
          </cell>
          <cell r="C1415" t="str">
            <v>-</v>
          </cell>
          <cell r="D1415" t="str">
            <v>-</v>
          </cell>
          <cell r="H1415" t="str">
            <v/>
          </cell>
          <cell r="L1415" t="str">
            <v>화재수신반, R형수신기, 공량1</v>
          </cell>
        </row>
        <row r="1416">
          <cell r="A1416" t="str">
            <v>-</v>
          </cell>
          <cell r="C1416" t="str">
            <v>-</v>
          </cell>
          <cell r="D1416" t="str">
            <v>-</v>
          </cell>
          <cell r="H1416" t="str">
            <v/>
          </cell>
          <cell r="L1416" t="str">
            <v>화재수신반, R형수신기, 공량1</v>
          </cell>
        </row>
        <row r="1417">
          <cell r="A1417" t="str">
            <v>공구손료(노무비의3%)</v>
          </cell>
          <cell r="C1417">
            <v>0.03</v>
          </cell>
          <cell r="D1417" t="str">
            <v>식</v>
          </cell>
          <cell r="H1417">
            <v>48638</v>
          </cell>
          <cell r="L1417" t="str">
            <v>화재수신반, R형수신기, 공량1</v>
          </cell>
        </row>
        <row r="1419">
          <cell r="F1419" t="str">
            <v>노 무 비</v>
          </cell>
          <cell r="H1419" t="str">
            <v>재 료 비</v>
          </cell>
          <cell r="J1419" t="str">
            <v>경   비</v>
          </cell>
          <cell r="K1419" t="str">
            <v>합   계</v>
          </cell>
          <cell r="L1419">
            <v>0</v>
          </cell>
        </row>
        <row r="1420">
          <cell r="A1420">
            <v>110</v>
          </cell>
          <cell r="B1420" t="str">
            <v>AMP</v>
          </cell>
          <cell r="C1420" t="str">
            <v>RACK TYPE(600W)</v>
          </cell>
          <cell r="D1420" t="str">
            <v>개</v>
          </cell>
          <cell r="F1420">
            <v>491288</v>
          </cell>
          <cell r="H1420">
            <v>6431000</v>
          </cell>
          <cell r="J1420">
            <v>0</v>
          </cell>
          <cell r="K1420">
            <v>6922288</v>
          </cell>
          <cell r="L1420" t="str">
            <v>AMP, RACK TYPE(600W)</v>
          </cell>
        </row>
        <row r="1421">
          <cell r="A1421" t="str">
            <v>명      칭</v>
          </cell>
          <cell r="B1421" t="str">
            <v>규    격</v>
          </cell>
          <cell r="C1421" t="str">
            <v>수량</v>
          </cell>
          <cell r="D1421" t="str">
            <v>단위</v>
          </cell>
          <cell r="E1421" t="str">
            <v>노   무   비</v>
          </cell>
          <cell r="G1421" t="str">
            <v>재   료   비</v>
          </cell>
          <cell r="I1421" t="str">
            <v>경      비</v>
          </cell>
          <cell r="K1421" t="str">
            <v>비 고</v>
          </cell>
        </row>
        <row r="1422">
          <cell r="E1422" t="str">
            <v>단    가</v>
          </cell>
          <cell r="F1422" t="str">
            <v>금    액</v>
          </cell>
          <cell r="G1422" t="str">
            <v>단    가</v>
          </cell>
          <cell r="H1422" t="str">
            <v>금    액</v>
          </cell>
          <cell r="I1422" t="str">
            <v>단    가</v>
          </cell>
          <cell r="J1422" t="str">
            <v>금    액</v>
          </cell>
        </row>
        <row r="1423">
          <cell r="A1423" t="str">
            <v>AMP</v>
          </cell>
          <cell r="B1423" t="str">
            <v>RACK TYPE(600W)</v>
          </cell>
          <cell r="C1423">
            <v>1</v>
          </cell>
          <cell r="D1423" t="str">
            <v>개</v>
          </cell>
          <cell r="G1423">
            <v>6431000</v>
          </cell>
          <cell r="H1423">
            <v>6431000</v>
          </cell>
          <cell r="K1423" t="str">
            <v>통5-3-3적용</v>
          </cell>
          <cell r="L1423" t="str">
            <v>AMP, RACK TYPE(600W), 공량1</v>
          </cell>
        </row>
        <row r="1424">
          <cell r="B1424" t="str">
            <v>통신관련산업기사</v>
          </cell>
          <cell r="C1424">
            <v>1.31</v>
          </cell>
          <cell r="D1424" t="str">
            <v>인</v>
          </cell>
          <cell r="E1424">
            <v>145230</v>
          </cell>
          <cell r="F1424">
            <v>190251</v>
          </cell>
          <cell r="G1424" t="str">
            <v>-</v>
          </cell>
          <cell r="H1424" t="str">
            <v/>
          </cell>
          <cell r="I1424">
            <v>0</v>
          </cell>
          <cell r="J1424">
            <v>0</v>
          </cell>
          <cell r="K1424" t="str">
            <v>설치,조정,시험및측정</v>
          </cell>
          <cell r="L1424" t="str">
            <v>AMP, RACK TYPE(600W), 공량1</v>
          </cell>
        </row>
        <row r="1425">
          <cell r="B1425" t="str">
            <v>통신설비공</v>
          </cell>
          <cell r="C1425">
            <v>0.63</v>
          </cell>
          <cell r="D1425" t="str">
            <v>인</v>
          </cell>
          <cell r="E1425">
            <v>137172</v>
          </cell>
          <cell r="F1425">
            <v>86418</v>
          </cell>
          <cell r="G1425" t="str">
            <v>-</v>
          </cell>
          <cell r="H1425" t="str">
            <v/>
          </cell>
          <cell r="I1425">
            <v>0</v>
          </cell>
          <cell r="J1425">
            <v>0</v>
          </cell>
          <cell r="K1425" t="str">
            <v>설치,조정,시험및측정</v>
          </cell>
          <cell r="L1425" t="str">
            <v>AMP, RACK TYPE(600W), 공량2</v>
          </cell>
        </row>
        <row r="1426">
          <cell r="B1426" t="str">
            <v>보통인부</v>
          </cell>
          <cell r="C1426">
            <v>0.63</v>
          </cell>
          <cell r="D1426" t="str">
            <v>인</v>
          </cell>
          <cell r="E1426">
            <v>81443</v>
          </cell>
          <cell r="F1426">
            <v>51309</v>
          </cell>
          <cell r="G1426" t="str">
            <v>-</v>
          </cell>
          <cell r="H1426" t="str">
            <v/>
          </cell>
          <cell r="I1426">
            <v>0</v>
          </cell>
          <cell r="J1426">
            <v>0</v>
          </cell>
          <cell r="K1426" t="str">
            <v>설치,조정,시험및측정</v>
          </cell>
          <cell r="L1426" t="str">
            <v>AMP, RACK TYPE(600W), 공량3</v>
          </cell>
        </row>
        <row r="1427">
          <cell r="B1427" t="str">
            <v>통신관련기사</v>
          </cell>
          <cell r="C1427">
            <v>1.05</v>
          </cell>
          <cell r="D1427" t="str">
            <v>인</v>
          </cell>
          <cell r="E1427">
            <v>155534</v>
          </cell>
          <cell r="F1427">
            <v>163310</v>
          </cell>
          <cell r="G1427" t="str">
            <v>-</v>
          </cell>
          <cell r="H1427" t="str">
            <v/>
          </cell>
          <cell r="I1427">
            <v>0</v>
          </cell>
          <cell r="J1427">
            <v>0</v>
          </cell>
          <cell r="K1427" t="str">
            <v>설치,조정,시험및측정</v>
          </cell>
          <cell r="L1427" t="str">
            <v>AMP, RACK TYPE(600W), 공량4</v>
          </cell>
        </row>
        <row r="1428">
          <cell r="A1428">
            <v>0</v>
          </cell>
          <cell r="C1428" t="str">
            <v>-</v>
          </cell>
          <cell r="D1428" t="str">
            <v>-</v>
          </cell>
          <cell r="H1428" t="str">
            <v/>
          </cell>
          <cell r="L1428" t="str">
            <v>AMP, RACK TYPE(600W), 공량1</v>
          </cell>
        </row>
        <row r="1429">
          <cell r="A1429" t="str">
            <v>-</v>
          </cell>
          <cell r="C1429" t="str">
            <v>-</v>
          </cell>
          <cell r="D1429" t="str">
            <v>-</v>
          </cell>
          <cell r="H1429" t="str">
            <v/>
          </cell>
          <cell r="L1429" t="str">
            <v>AMP, RACK TYPE(600W), 공량1</v>
          </cell>
        </row>
        <row r="1430">
          <cell r="A1430" t="str">
            <v>-</v>
          </cell>
          <cell r="C1430" t="str">
            <v>-</v>
          </cell>
          <cell r="D1430" t="str">
            <v>-</v>
          </cell>
          <cell r="H1430" t="str">
            <v/>
          </cell>
          <cell r="L1430" t="str">
            <v>AMP, RACK TYPE(600W), 공량1</v>
          </cell>
        </row>
        <row r="1432">
          <cell r="B1432" t="str">
            <v>41호표</v>
          </cell>
          <cell r="F1432" t="str">
            <v>노 무 비</v>
          </cell>
          <cell r="H1432" t="str">
            <v>재 료 비</v>
          </cell>
          <cell r="J1432" t="str">
            <v>경   비</v>
          </cell>
          <cell r="K1432" t="str">
            <v>합   계</v>
          </cell>
          <cell r="L1432" t="str">
            <v>41호표</v>
          </cell>
        </row>
        <row r="1433">
          <cell r="A1433">
            <v>111</v>
          </cell>
          <cell r="B1433" t="str">
            <v>CABLE(옥내)</v>
          </cell>
          <cell r="C1433" t="str">
            <v>0.6/1KV F-CV(2.5SQ-2C)</v>
          </cell>
          <cell r="D1433" t="str">
            <v>M</v>
          </cell>
          <cell r="F1433">
            <v>2293</v>
          </cell>
          <cell r="H1433">
            <v>1241</v>
          </cell>
          <cell r="J1433">
            <v>0</v>
          </cell>
          <cell r="K1433">
            <v>3534</v>
          </cell>
          <cell r="L1433" t="str">
            <v>CABLE(옥내), 0.6/1KV F-CV(2.5SQ-2C)</v>
          </cell>
        </row>
        <row r="1434">
          <cell r="A1434" t="str">
            <v>명      칭</v>
          </cell>
          <cell r="B1434" t="str">
            <v>규    격</v>
          </cell>
          <cell r="C1434" t="str">
            <v>수량</v>
          </cell>
          <cell r="D1434" t="str">
            <v>단위</v>
          </cell>
          <cell r="E1434" t="str">
            <v>노   무   비</v>
          </cell>
          <cell r="G1434" t="str">
            <v>재   료   비</v>
          </cell>
          <cell r="I1434" t="str">
            <v>경      비</v>
          </cell>
          <cell r="K1434" t="str">
            <v>비 고</v>
          </cell>
        </row>
        <row r="1435">
          <cell r="E1435" t="str">
            <v>단    가</v>
          </cell>
          <cell r="F1435" t="str">
            <v>금    액</v>
          </cell>
          <cell r="G1435" t="str">
            <v>단    가</v>
          </cell>
          <cell r="H1435" t="str">
            <v>금    액</v>
          </cell>
          <cell r="I1435" t="str">
            <v>단    가</v>
          </cell>
          <cell r="J1435" t="str">
            <v>금    액</v>
          </cell>
        </row>
        <row r="1436">
          <cell r="A1436" t="str">
            <v>CABLE(옥내)</v>
          </cell>
          <cell r="B1436" t="str">
            <v>0.6/1KV F-CV(2.5SQ-2C)</v>
          </cell>
          <cell r="C1436">
            <v>1.05</v>
          </cell>
          <cell r="D1436" t="str">
            <v>M</v>
          </cell>
          <cell r="G1436">
            <v>1096</v>
          </cell>
          <cell r="H1436">
            <v>1150</v>
          </cell>
          <cell r="K1436" t="str">
            <v>전기5-13적용</v>
          </cell>
          <cell r="L1436" t="str">
            <v>CABLE(옥내), 0.6/1KV F-CV(2.5SQ-2C), 공량1</v>
          </cell>
        </row>
        <row r="1437">
          <cell r="B1437" t="str">
            <v>저압케이블전공</v>
          </cell>
          <cell r="C1437">
            <v>1.4E-2</v>
          </cell>
          <cell r="D1437" t="str">
            <v>인</v>
          </cell>
          <cell r="E1437">
            <v>163808</v>
          </cell>
          <cell r="F1437">
            <v>2293</v>
          </cell>
          <cell r="G1437" t="str">
            <v>-</v>
          </cell>
          <cell r="H1437" t="str">
            <v/>
          </cell>
          <cell r="I1437">
            <v>0</v>
          </cell>
          <cell r="J1437">
            <v>0</v>
          </cell>
          <cell r="K1437">
            <v>0</v>
          </cell>
          <cell r="L1437" t="str">
            <v>CABLE(옥내), 0.6/1KV F-CV(2.5SQ-2C), 공량1</v>
          </cell>
        </row>
        <row r="1438">
          <cell r="B1438" t="str">
            <v/>
          </cell>
          <cell r="C1438" t="str">
            <v/>
          </cell>
          <cell r="D1438" t="str">
            <v/>
          </cell>
          <cell r="E1438" t="str">
            <v/>
          </cell>
          <cell r="F1438" t="str">
            <v/>
          </cell>
          <cell r="G1438" t="str">
            <v/>
          </cell>
          <cell r="H1438" t="str">
            <v/>
          </cell>
          <cell r="I1438" t="str">
            <v/>
          </cell>
          <cell r="J1438" t="str">
            <v/>
          </cell>
          <cell r="K1438" t="str">
            <v/>
          </cell>
          <cell r="L1438" t="str">
            <v>CABLE(옥내), 0.6/1KV F-CV(2.5SQ-2C), 공량2</v>
          </cell>
        </row>
        <row r="1439">
          <cell r="B1439" t="str">
            <v/>
          </cell>
          <cell r="C1439" t="str">
            <v/>
          </cell>
          <cell r="D1439" t="str">
            <v/>
          </cell>
          <cell r="E1439" t="str">
            <v/>
          </cell>
          <cell r="F1439" t="str">
            <v/>
          </cell>
          <cell r="G1439" t="str">
            <v/>
          </cell>
          <cell r="H1439" t="str">
            <v/>
          </cell>
          <cell r="I1439" t="str">
            <v/>
          </cell>
          <cell r="J1439" t="str">
            <v/>
          </cell>
          <cell r="K1439" t="str">
            <v/>
          </cell>
          <cell r="L1439" t="str">
            <v>CABLE(옥내), 0.6/1KV F-CV(2.5SQ-2C), 공량3</v>
          </cell>
        </row>
        <row r="1440">
          <cell r="B1440" t="str">
            <v/>
          </cell>
          <cell r="C1440" t="str">
            <v/>
          </cell>
          <cell r="D1440" t="str">
            <v/>
          </cell>
          <cell r="E1440" t="str">
            <v/>
          </cell>
          <cell r="F1440" t="str">
            <v/>
          </cell>
          <cell r="G1440" t="str">
            <v/>
          </cell>
          <cell r="H1440" t="str">
            <v/>
          </cell>
          <cell r="I1440" t="str">
            <v/>
          </cell>
          <cell r="J1440" t="str">
            <v/>
          </cell>
          <cell r="K1440" t="str">
            <v/>
          </cell>
          <cell r="L1440" t="str">
            <v>CABLE(옥내), 0.6/1KV F-CV(2.5SQ-2C), 공량4</v>
          </cell>
        </row>
        <row r="1441">
          <cell r="A1441" t="str">
            <v>-</v>
          </cell>
          <cell r="C1441" t="str">
            <v>-</v>
          </cell>
          <cell r="D1441" t="str">
            <v>-</v>
          </cell>
          <cell r="H1441" t="str">
            <v/>
          </cell>
          <cell r="L1441" t="str">
            <v>CABLE(옥내), 0.6/1KV F-CV(2.5SQ-2C), 공량1</v>
          </cell>
        </row>
        <row r="1442">
          <cell r="A1442" t="str">
            <v>잡재료비(배관,배선자재비의2%)</v>
          </cell>
          <cell r="C1442">
            <v>0.02</v>
          </cell>
          <cell r="D1442" t="str">
            <v>식</v>
          </cell>
          <cell r="H1442">
            <v>23</v>
          </cell>
          <cell r="L1442" t="str">
            <v>CABLE(옥내), 0.6/1KV F-CV(2.5SQ-2C), 공량1</v>
          </cell>
        </row>
        <row r="1443">
          <cell r="A1443" t="str">
            <v>공구손료(노무비의3%)</v>
          </cell>
          <cell r="C1443">
            <v>0.03</v>
          </cell>
          <cell r="D1443" t="str">
            <v>식</v>
          </cell>
          <cell r="H1443">
            <v>68</v>
          </cell>
          <cell r="L1443" t="str">
            <v>CABLE(옥내), 0.6/1KV F-CV(2.5SQ-2C), 공량1</v>
          </cell>
        </row>
        <row r="1445">
          <cell r="B1445" t="str">
            <v>42호표</v>
          </cell>
          <cell r="F1445" t="str">
            <v>노 무 비</v>
          </cell>
          <cell r="H1445" t="str">
            <v>재 료 비</v>
          </cell>
          <cell r="J1445" t="str">
            <v>경   비</v>
          </cell>
          <cell r="K1445" t="str">
            <v>합   계</v>
          </cell>
          <cell r="L1445" t="str">
            <v>42호표</v>
          </cell>
        </row>
        <row r="1446">
          <cell r="A1446">
            <v>112</v>
          </cell>
          <cell r="B1446" t="str">
            <v>CABLE(옥내)</v>
          </cell>
          <cell r="C1446" t="str">
            <v>0.6/1KV F-CV(10SQ-3C)</v>
          </cell>
          <cell r="D1446" t="str">
            <v>M</v>
          </cell>
          <cell r="F1446">
            <v>5897</v>
          </cell>
          <cell r="H1446">
            <v>4366</v>
          </cell>
          <cell r="J1446">
            <v>0</v>
          </cell>
          <cell r="K1446">
            <v>10263</v>
          </cell>
          <cell r="L1446" t="str">
            <v>CABLE(옥내), 0.6/1KV F-CV(10SQ-3C)</v>
          </cell>
        </row>
        <row r="1447">
          <cell r="A1447" t="str">
            <v>명      칭</v>
          </cell>
          <cell r="B1447" t="str">
            <v>규    격</v>
          </cell>
          <cell r="C1447" t="str">
            <v>수량</v>
          </cell>
          <cell r="D1447" t="str">
            <v>단위</v>
          </cell>
          <cell r="E1447" t="str">
            <v>노   무   비</v>
          </cell>
          <cell r="G1447" t="str">
            <v>재   료   비</v>
          </cell>
          <cell r="I1447" t="str">
            <v>경      비</v>
          </cell>
          <cell r="K1447" t="str">
            <v>비 고</v>
          </cell>
        </row>
        <row r="1448">
          <cell r="E1448" t="str">
            <v>단    가</v>
          </cell>
          <cell r="F1448" t="str">
            <v>금    액</v>
          </cell>
          <cell r="G1448" t="str">
            <v>단    가</v>
          </cell>
          <cell r="H1448" t="str">
            <v>금    액</v>
          </cell>
          <cell r="I1448" t="str">
            <v>단    가</v>
          </cell>
          <cell r="J1448" t="str">
            <v>금    액</v>
          </cell>
        </row>
        <row r="1449">
          <cell r="A1449" t="str">
            <v>CABLE(옥내)</v>
          </cell>
          <cell r="B1449" t="str">
            <v>0.6/1KV F-CV(10SQ-3C)</v>
          </cell>
          <cell r="C1449">
            <v>1.05</v>
          </cell>
          <cell r="D1449" t="str">
            <v>M</v>
          </cell>
          <cell r="G1449">
            <v>3913</v>
          </cell>
          <cell r="H1449">
            <v>4108</v>
          </cell>
          <cell r="K1449" t="str">
            <v>전기5-13적용</v>
          </cell>
          <cell r="L1449" t="str">
            <v>CABLE(옥내), 0.6/1KV F-CV(10SQ-3C), 공량1</v>
          </cell>
        </row>
        <row r="1450">
          <cell r="B1450" t="str">
            <v>저압케이블전공</v>
          </cell>
          <cell r="C1450">
            <v>3.5999999999999997E-2</v>
          </cell>
          <cell r="D1450" t="str">
            <v>인</v>
          </cell>
          <cell r="E1450">
            <v>163808</v>
          </cell>
          <cell r="F1450">
            <v>5897</v>
          </cell>
          <cell r="G1450" t="str">
            <v>-</v>
          </cell>
          <cell r="H1450" t="str">
            <v/>
          </cell>
          <cell r="I1450">
            <v>0</v>
          </cell>
          <cell r="J1450">
            <v>0</v>
          </cell>
          <cell r="K1450">
            <v>0</v>
          </cell>
          <cell r="L1450" t="str">
            <v>CABLE(옥내), 0.6/1KV F-CV(10SQ-3C), 공량1</v>
          </cell>
        </row>
        <row r="1451">
          <cell r="B1451" t="str">
            <v/>
          </cell>
          <cell r="C1451" t="str">
            <v/>
          </cell>
          <cell r="D1451" t="str">
            <v/>
          </cell>
          <cell r="E1451" t="str">
            <v/>
          </cell>
          <cell r="F1451" t="str">
            <v/>
          </cell>
          <cell r="G1451" t="str">
            <v/>
          </cell>
          <cell r="H1451" t="str">
            <v/>
          </cell>
          <cell r="I1451" t="str">
            <v/>
          </cell>
          <cell r="J1451" t="str">
            <v/>
          </cell>
          <cell r="K1451" t="str">
            <v/>
          </cell>
          <cell r="L1451" t="str">
            <v>CABLE(옥내), 0.6/1KV F-CV(10SQ-3C), 공량2</v>
          </cell>
        </row>
        <row r="1452">
          <cell r="B1452" t="str">
            <v/>
          </cell>
          <cell r="C1452" t="str">
            <v/>
          </cell>
          <cell r="D1452" t="str">
            <v/>
          </cell>
          <cell r="E1452" t="str">
            <v/>
          </cell>
          <cell r="F1452" t="str">
            <v/>
          </cell>
          <cell r="G1452" t="str">
            <v/>
          </cell>
          <cell r="H1452" t="str">
            <v/>
          </cell>
          <cell r="I1452" t="str">
            <v/>
          </cell>
          <cell r="J1452" t="str">
            <v/>
          </cell>
          <cell r="K1452" t="str">
            <v/>
          </cell>
          <cell r="L1452" t="str">
            <v>CABLE(옥내), 0.6/1KV F-CV(10SQ-3C), 공량3</v>
          </cell>
        </row>
        <row r="1453">
          <cell r="B1453" t="str">
            <v/>
          </cell>
          <cell r="C1453" t="str">
            <v/>
          </cell>
          <cell r="D1453" t="str">
            <v/>
          </cell>
          <cell r="E1453" t="str">
            <v/>
          </cell>
          <cell r="F1453" t="str">
            <v/>
          </cell>
          <cell r="G1453" t="str">
            <v/>
          </cell>
          <cell r="H1453" t="str">
            <v/>
          </cell>
          <cell r="I1453" t="str">
            <v/>
          </cell>
          <cell r="J1453" t="str">
            <v/>
          </cell>
          <cell r="K1453" t="str">
            <v/>
          </cell>
          <cell r="L1453" t="str">
            <v>CABLE(옥내), 0.6/1KV F-CV(10SQ-3C), 공량4</v>
          </cell>
        </row>
        <row r="1454">
          <cell r="A1454" t="str">
            <v>-</v>
          </cell>
          <cell r="C1454" t="str">
            <v>-</v>
          </cell>
          <cell r="D1454" t="str">
            <v>-</v>
          </cell>
          <cell r="H1454" t="str">
            <v/>
          </cell>
          <cell r="L1454" t="str">
            <v>CABLE(옥내), 0.6/1KV F-CV(10SQ-3C), 공량1</v>
          </cell>
        </row>
        <row r="1455">
          <cell r="A1455" t="str">
            <v>잡재료비(배관,배선자재비의2%)</v>
          </cell>
          <cell r="C1455">
            <v>0.02</v>
          </cell>
          <cell r="D1455" t="str">
            <v>식</v>
          </cell>
          <cell r="H1455">
            <v>82</v>
          </cell>
          <cell r="L1455" t="str">
            <v>CABLE(옥내), 0.6/1KV F-CV(10SQ-3C), 공량1</v>
          </cell>
        </row>
        <row r="1456">
          <cell r="A1456" t="str">
            <v>공구손료(노무비의3%)</v>
          </cell>
          <cell r="C1456">
            <v>0.03</v>
          </cell>
          <cell r="D1456" t="str">
            <v>식</v>
          </cell>
          <cell r="H1456">
            <v>176</v>
          </cell>
          <cell r="L1456" t="str">
            <v>CABLE(옥내), 0.6/1KV F-CV(10SQ-3C), 공량1</v>
          </cell>
        </row>
        <row r="1458">
          <cell r="B1458" t="str">
            <v>43호표</v>
          </cell>
          <cell r="F1458" t="str">
            <v>노 무 비</v>
          </cell>
          <cell r="H1458" t="str">
            <v>재 료 비</v>
          </cell>
          <cell r="J1458" t="str">
            <v>경   비</v>
          </cell>
          <cell r="K1458" t="str">
            <v>합   계</v>
          </cell>
          <cell r="L1458" t="str">
            <v>43호표</v>
          </cell>
        </row>
        <row r="1459">
          <cell r="A1459">
            <v>113</v>
          </cell>
          <cell r="B1459" t="str">
            <v>CABLE(옥내)</v>
          </cell>
          <cell r="C1459" t="str">
            <v>0.6/1KV F-CV(10SQ-4C)</v>
          </cell>
          <cell r="D1459" t="str">
            <v>M</v>
          </cell>
          <cell r="F1459">
            <v>8026</v>
          </cell>
          <cell r="H1459">
            <v>5810</v>
          </cell>
          <cell r="J1459">
            <v>0</v>
          </cell>
          <cell r="K1459">
            <v>13836</v>
          </cell>
          <cell r="L1459" t="str">
            <v>CABLE(옥내), 0.6/1KV F-CV(10SQ-4C)</v>
          </cell>
        </row>
        <row r="1460">
          <cell r="A1460" t="str">
            <v>명      칭</v>
          </cell>
          <cell r="B1460" t="str">
            <v>규    격</v>
          </cell>
          <cell r="C1460" t="str">
            <v>수량</v>
          </cell>
          <cell r="D1460" t="str">
            <v>단위</v>
          </cell>
          <cell r="E1460" t="str">
            <v>노   무   비</v>
          </cell>
          <cell r="G1460" t="str">
            <v>재   료   비</v>
          </cell>
          <cell r="I1460" t="str">
            <v>경      비</v>
          </cell>
          <cell r="K1460" t="str">
            <v>비 고</v>
          </cell>
        </row>
        <row r="1461">
          <cell r="E1461" t="str">
            <v>단    가</v>
          </cell>
          <cell r="F1461" t="str">
            <v>금    액</v>
          </cell>
          <cell r="G1461" t="str">
            <v>단    가</v>
          </cell>
          <cell r="H1461" t="str">
            <v>금    액</v>
          </cell>
          <cell r="I1461" t="str">
            <v>단    가</v>
          </cell>
          <cell r="J1461" t="str">
            <v>금    액</v>
          </cell>
        </row>
        <row r="1462">
          <cell r="A1462" t="str">
            <v>CABLE(옥내)</v>
          </cell>
          <cell r="B1462" t="str">
            <v>0.6/1KV F-CV(10SQ-4C)</v>
          </cell>
          <cell r="C1462">
            <v>1.05</v>
          </cell>
          <cell r="D1462" t="str">
            <v>M</v>
          </cell>
          <cell r="G1462">
            <v>5201</v>
          </cell>
          <cell r="H1462">
            <v>5461</v>
          </cell>
          <cell r="K1462" t="str">
            <v>전기5-13적용</v>
          </cell>
          <cell r="L1462" t="str">
            <v>CABLE(옥내), 0.6/1KV F-CV(10SQ-4C), 공량1</v>
          </cell>
        </row>
        <row r="1463">
          <cell r="B1463" t="str">
            <v>저압케이블전공</v>
          </cell>
          <cell r="C1463">
            <v>4.9000000000000002E-2</v>
          </cell>
          <cell r="D1463" t="str">
            <v>인</v>
          </cell>
          <cell r="E1463">
            <v>163808</v>
          </cell>
          <cell r="F1463">
            <v>8026</v>
          </cell>
          <cell r="G1463" t="str">
            <v>-</v>
          </cell>
          <cell r="H1463" t="str">
            <v/>
          </cell>
          <cell r="I1463">
            <v>0</v>
          </cell>
          <cell r="J1463">
            <v>0</v>
          </cell>
          <cell r="K1463">
            <v>0</v>
          </cell>
          <cell r="L1463" t="str">
            <v>CABLE(옥내), 0.6/1KV F-CV(10SQ-4C), 공량1</v>
          </cell>
        </row>
        <row r="1464">
          <cell r="B1464" t="str">
            <v/>
          </cell>
          <cell r="C1464" t="str">
            <v/>
          </cell>
          <cell r="D1464" t="str">
            <v/>
          </cell>
          <cell r="E1464" t="str">
            <v/>
          </cell>
          <cell r="F1464" t="str">
            <v/>
          </cell>
          <cell r="G1464" t="str">
            <v/>
          </cell>
          <cell r="H1464" t="str">
            <v/>
          </cell>
          <cell r="I1464" t="str">
            <v/>
          </cell>
          <cell r="J1464" t="str">
            <v/>
          </cell>
          <cell r="K1464" t="str">
            <v/>
          </cell>
          <cell r="L1464" t="str">
            <v>CABLE(옥내), 0.6/1KV F-CV(10SQ-4C), 공량2</v>
          </cell>
        </row>
        <row r="1465">
          <cell r="B1465" t="str">
            <v/>
          </cell>
          <cell r="C1465" t="str">
            <v/>
          </cell>
          <cell r="D1465" t="str">
            <v/>
          </cell>
          <cell r="E1465" t="str">
            <v/>
          </cell>
          <cell r="F1465" t="str">
            <v/>
          </cell>
          <cell r="G1465" t="str">
            <v/>
          </cell>
          <cell r="H1465" t="str">
            <v/>
          </cell>
          <cell r="I1465" t="str">
            <v/>
          </cell>
          <cell r="J1465" t="str">
            <v/>
          </cell>
          <cell r="K1465" t="str">
            <v/>
          </cell>
          <cell r="L1465" t="str">
            <v>CABLE(옥내), 0.6/1KV F-CV(10SQ-4C), 공량3</v>
          </cell>
        </row>
        <row r="1466">
          <cell r="B1466" t="str">
            <v/>
          </cell>
          <cell r="C1466" t="str">
            <v/>
          </cell>
          <cell r="D1466" t="str">
            <v/>
          </cell>
          <cell r="E1466" t="str">
            <v/>
          </cell>
          <cell r="F1466" t="str">
            <v/>
          </cell>
          <cell r="G1466" t="str">
            <v/>
          </cell>
          <cell r="H1466" t="str">
            <v/>
          </cell>
          <cell r="I1466" t="str">
            <v/>
          </cell>
          <cell r="J1466" t="str">
            <v/>
          </cell>
          <cell r="K1466" t="str">
            <v/>
          </cell>
          <cell r="L1466" t="str">
            <v>CABLE(옥내), 0.6/1KV F-CV(10SQ-4C), 공량4</v>
          </cell>
        </row>
        <row r="1467">
          <cell r="A1467" t="str">
            <v>-</v>
          </cell>
          <cell r="C1467" t="str">
            <v>-</v>
          </cell>
          <cell r="D1467" t="str">
            <v>-</v>
          </cell>
          <cell r="H1467" t="str">
            <v/>
          </cell>
          <cell r="L1467" t="str">
            <v>CABLE(옥내), 0.6/1KV F-CV(10SQ-4C), 공량1</v>
          </cell>
        </row>
        <row r="1468">
          <cell r="A1468" t="str">
            <v>잡재료비(배관,배선자재비의2%)</v>
          </cell>
          <cell r="C1468">
            <v>0.02</v>
          </cell>
          <cell r="D1468" t="str">
            <v>식</v>
          </cell>
          <cell r="H1468">
            <v>109</v>
          </cell>
          <cell r="L1468" t="str">
            <v>CABLE(옥내), 0.6/1KV F-CV(10SQ-4C), 공량1</v>
          </cell>
        </row>
        <row r="1469">
          <cell r="A1469" t="str">
            <v>공구손료(노무비의3%)</v>
          </cell>
          <cell r="C1469">
            <v>0.03</v>
          </cell>
          <cell r="D1469" t="str">
            <v>식</v>
          </cell>
          <cell r="H1469">
            <v>240</v>
          </cell>
          <cell r="L1469" t="str">
            <v>CABLE(옥내), 0.6/1KV F-CV(10SQ-4C), 공량1</v>
          </cell>
        </row>
        <row r="1471">
          <cell r="B1471" t="str">
            <v>44호표</v>
          </cell>
          <cell r="F1471" t="str">
            <v>노 무 비</v>
          </cell>
          <cell r="H1471" t="str">
            <v>재 료 비</v>
          </cell>
          <cell r="J1471" t="str">
            <v>경   비</v>
          </cell>
          <cell r="K1471" t="str">
            <v>합   계</v>
          </cell>
          <cell r="L1471" t="str">
            <v>44호표</v>
          </cell>
        </row>
        <row r="1472">
          <cell r="A1472">
            <v>114</v>
          </cell>
          <cell r="B1472" t="str">
            <v>CABLE(옥내)</v>
          </cell>
          <cell r="C1472" t="str">
            <v>0.6/1KV F-CV(120SQ-1C)</v>
          </cell>
          <cell r="D1472" t="str">
            <v>M</v>
          </cell>
          <cell r="F1472">
            <v>13759</v>
          </cell>
          <cell r="H1472">
            <v>12962</v>
          </cell>
          <cell r="J1472">
            <v>0</v>
          </cell>
          <cell r="K1472">
            <v>26721</v>
          </cell>
          <cell r="L1472" t="str">
            <v>CABLE(옥내), 0.6/1KV F-CV(120SQ-1C)</v>
          </cell>
        </row>
        <row r="1473">
          <cell r="A1473" t="str">
            <v>명      칭</v>
          </cell>
          <cell r="B1473" t="str">
            <v>규    격</v>
          </cell>
          <cell r="C1473" t="str">
            <v>수량</v>
          </cell>
          <cell r="D1473" t="str">
            <v>단위</v>
          </cell>
          <cell r="E1473" t="str">
            <v>노   무   비</v>
          </cell>
          <cell r="G1473" t="str">
            <v>재   료   비</v>
          </cell>
          <cell r="I1473" t="str">
            <v>경      비</v>
          </cell>
          <cell r="K1473" t="str">
            <v>비 고</v>
          </cell>
        </row>
        <row r="1474">
          <cell r="E1474" t="str">
            <v>단    가</v>
          </cell>
          <cell r="F1474" t="str">
            <v>금    액</v>
          </cell>
          <cell r="G1474" t="str">
            <v>단    가</v>
          </cell>
          <cell r="H1474" t="str">
            <v>금    액</v>
          </cell>
          <cell r="I1474" t="str">
            <v>단    가</v>
          </cell>
          <cell r="J1474" t="str">
            <v>금    액</v>
          </cell>
        </row>
        <row r="1475">
          <cell r="A1475" t="str">
            <v>CABLE(옥내)</v>
          </cell>
          <cell r="B1475" t="str">
            <v>0.6/1KV F-CV(120SQ-1C)</v>
          </cell>
          <cell r="C1475">
            <v>1.05</v>
          </cell>
          <cell r="D1475" t="str">
            <v>M</v>
          </cell>
          <cell r="G1475">
            <v>11719</v>
          </cell>
          <cell r="H1475">
            <v>12304</v>
          </cell>
          <cell r="K1475" t="str">
            <v>전기5-11적용</v>
          </cell>
          <cell r="L1475" t="str">
            <v>CABLE(옥내), 0.6/1KV F-CV(120SQ-1C), 공량1</v>
          </cell>
        </row>
        <row r="1476">
          <cell r="B1476" t="str">
            <v>저압케이블전공</v>
          </cell>
          <cell r="C1476">
            <v>8.4000000000000005E-2</v>
          </cell>
          <cell r="D1476" t="str">
            <v>인</v>
          </cell>
          <cell r="E1476">
            <v>163808</v>
          </cell>
          <cell r="F1476">
            <v>13759</v>
          </cell>
          <cell r="G1476" t="str">
            <v>-</v>
          </cell>
          <cell r="H1476" t="str">
            <v/>
          </cell>
          <cell r="I1476">
            <v>0</v>
          </cell>
          <cell r="J1476">
            <v>0</v>
          </cell>
          <cell r="K1476">
            <v>0</v>
          </cell>
          <cell r="L1476" t="str">
            <v>CABLE(옥내), 0.6/1KV F-CV(120SQ-1C), 공량1</v>
          </cell>
        </row>
        <row r="1477">
          <cell r="B1477" t="str">
            <v/>
          </cell>
          <cell r="C1477" t="str">
            <v/>
          </cell>
          <cell r="D1477" t="str">
            <v/>
          </cell>
          <cell r="E1477" t="str">
            <v/>
          </cell>
          <cell r="F1477" t="str">
            <v/>
          </cell>
          <cell r="G1477" t="str">
            <v/>
          </cell>
          <cell r="H1477" t="str">
            <v/>
          </cell>
          <cell r="I1477" t="str">
            <v/>
          </cell>
          <cell r="J1477" t="str">
            <v/>
          </cell>
          <cell r="K1477" t="str">
            <v/>
          </cell>
          <cell r="L1477" t="str">
            <v>CABLE(옥내), 0.6/1KV F-CV(120SQ-1C), 공량2</v>
          </cell>
        </row>
        <row r="1478">
          <cell r="B1478" t="str">
            <v/>
          </cell>
          <cell r="C1478" t="str">
            <v/>
          </cell>
          <cell r="D1478" t="str">
            <v/>
          </cell>
          <cell r="E1478" t="str">
            <v/>
          </cell>
          <cell r="F1478" t="str">
            <v/>
          </cell>
          <cell r="G1478" t="str">
            <v/>
          </cell>
          <cell r="H1478" t="str">
            <v/>
          </cell>
          <cell r="I1478" t="str">
            <v/>
          </cell>
          <cell r="J1478" t="str">
            <v/>
          </cell>
          <cell r="K1478" t="str">
            <v/>
          </cell>
          <cell r="L1478" t="str">
            <v>CABLE(옥내), 0.6/1KV F-CV(120SQ-1C), 공량3</v>
          </cell>
        </row>
        <row r="1479">
          <cell r="B1479" t="str">
            <v/>
          </cell>
          <cell r="C1479" t="str">
            <v/>
          </cell>
          <cell r="D1479" t="str">
            <v/>
          </cell>
          <cell r="E1479" t="str">
            <v/>
          </cell>
          <cell r="F1479" t="str">
            <v/>
          </cell>
          <cell r="G1479" t="str">
            <v/>
          </cell>
          <cell r="H1479" t="str">
            <v/>
          </cell>
          <cell r="I1479" t="str">
            <v/>
          </cell>
          <cell r="J1479" t="str">
            <v/>
          </cell>
          <cell r="K1479" t="str">
            <v/>
          </cell>
          <cell r="L1479" t="str">
            <v>CABLE(옥내), 0.6/1KV F-CV(120SQ-1C), 공량4</v>
          </cell>
        </row>
        <row r="1480">
          <cell r="A1480" t="str">
            <v>-</v>
          </cell>
          <cell r="C1480" t="str">
            <v>-</v>
          </cell>
          <cell r="D1480" t="str">
            <v>-</v>
          </cell>
          <cell r="H1480" t="str">
            <v/>
          </cell>
          <cell r="L1480" t="str">
            <v>CABLE(옥내), 0.6/1KV F-CV(120SQ-1C), 공량1</v>
          </cell>
        </row>
        <row r="1481">
          <cell r="A1481" t="str">
            <v>잡재료비(배관,배선자재비의2%)</v>
          </cell>
          <cell r="C1481">
            <v>0.02</v>
          </cell>
          <cell r="D1481" t="str">
            <v>식</v>
          </cell>
          <cell r="H1481">
            <v>246</v>
          </cell>
          <cell r="L1481" t="str">
            <v>CABLE(옥내), 0.6/1KV F-CV(120SQ-1C), 공량1</v>
          </cell>
        </row>
        <row r="1482">
          <cell r="A1482" t="str">
            <v>공구손료(노무비의3%)</v>
          </cell>
          <cell r="C1482">
            <v>0.03</v>
          </cell>
          <cell r="D1482" t="str">
            <v>식</v>
          </cell>
          <cell r="H1482">
            <v>412</v>
          </cell>
          <cell r="L1482" t="str">
            <v>CABLE(옥내), 0.6/1KV F-CV(120SQ-1C), 공량1</v>
          </cell>
        </row>
        <row r="1484">
          <cell r="B1484" t="str">
            <v>45호표</v>
          </cell>
          <cell r="F1484" t="str">
            <v>노 무 비</v>
          </cell>
          <cell r="H1484" t="str">
            <v>재 료 비</v>
          </cell>
          <cell r="J1484" t="str">
            <v>경   비</v>
          </cell>
          <cell r="K1484" t="str">
            <v>합   계</v>
          </cell>
          <cell r="L1484" t="str">
            <v>45호표</v>
          </cell>
        </row>
        <row r="1485">
          <cell r="A1485">
            <v>115</v>
          </cell>
          <cell r="B1485" t="str">
            <v>CABLE(옥내)</v>
          </cell>
          <cell r="C1485" t="str">
            <v>0.6/1KV F-CV(16SQ-4C)</v>
          </cell>
          <cell r="D1485" t="str">
            <v>M</v>
          </cell>
          <cell r="F1485">
            <v>9795</v>
          </cell>
          <cell r="H1485">
            <v>7794</v>
          </cell>
          <cell r="J1485">
            <v>0</v>
          </cell>
          <cell r="K1485">
            <v>17589</v>
          </cell>
          <cell r="L1485" t="str">
            <v>CABLE(옥내), 0.6/1KV F-CV(16SQ-4C)</v>
          </cell>
        </row>
        <row r="1486">
          <cell r="A1486" t="str">
            <v>명      칭</v>
          </cell>
          <cell r="B1486" t="str">
            <v>규    격</v>
          </cell>
          <cell r="C1486" t="str">
            <v>수량</v>
          </cell>
          <cell r="D1486" t="str">
            <v>단위</v>
          </cell>
          <cell r="E1486" t="str">
            <v>노   무   비</v>
          </cell>
          <cell r="G1486" t="str">
            <v>재   료   비</v>
          </cell>
          <cell r="I1486" t="str">
            <v>경      비</v>
          </cell>
          <cell r="K1486" t="str">
            <v>비 고</v>
          </cell>
        </row>
        <row r="1487">
          <cell r="E1487" t="str">
            <v>단    가</v>
          </cell>
          <cell r="F1487" t="str">
            <v>금    액</v>
          </cell>
          <cell r="G1487" t="str">
            <v>단    가</v>
          </cell>
          <cell r="H1487" t="str">
            <v>금    액</v>
          </cell>
          <cell r="I1487" t="str">
            <v>단    가</v>
          </cell>
          <cell r="J1487" t="str">
            <v>금    액</v>
          </cell>
        </row>
        <row r="1488">
          <cell r="A1488" t="str">
            <v>CABLE(옥내)</v>
          </cell>
          <cell r="B1488" t="str">
            <v>0.6/1KV F-CV(16SQ-4C)</v>
          </cell>
          <cell r="C1488">
            <v>1.05</v>
          </cell>
          <cell r="D1488" t="str">
            <v>M</v>
          </cell>
          <cell r="G1488">
            <v>7004</v>
          </cell>
          <cell r="H1488">
            <v>7354</v>
          </cell>
          <cell r="K1488" t="str">
            <v>전기5-11적용</v>
          </cell>
          <cell r="L1488" t="str">
            <v>CABLE(옥내), 0.6/1KV F-CV(16SQ-4C), 공량1</v>
          </cell>
        </row>
        <row r="1489">
          <cell r="B1489" t="str">
            <v>저압케이블전공</v>
          </cell>
          <cell r="C1489">
            <v>5.9799999999999999E-2</v>
          </cell>
          <cell r="D1489" t="str">
            <v>인</v>
          </cell>
          <cell r="E1489">
            <v>163808</v>
          </cell>
          <cell r="F1489">
            <v>9795</v>
          </cell>
          <cell r="G1489" t="str">
            <v>-</v>
          </cell>
          <cell r="H1489" t="str">
            <v/>
          </cell>
          <cell r="I1489">
            <v>0</v>
          </cell>
          <cell r="J1489">
            <v>0</v>
          </cell>
          <cell r="K1489" t="str">
            <v>0.023*2.6</v>
          </cell>
          <cell r="L1489" t="str">
            <v>CABLE(옥내), 0.6/1KV F-CV(16SQ-4C), 공량1</v>
          </cell>
        </row>
        <row r="1490">
          <cell r="B1490" t="str">
            <v/>
          </cell>
          <cell r="C1490" t="str">
            <v/>
          </cell>
          <cell r="D1490" t="str">
            <v/>
          </cell>
          <cell r="E1490" t="str">
            <v/>
          </cell>
          <cell r="F1490" t="str">
            <v/>
          </cell>
          <cell r="G1490" t="str">
            <v/>
          </cell>
          <cell r="H1490" t="str">
            <v/>
          </cell>
          <cell r="I1490" t="str">
            <v/>
          </cell>
          <cell r="J1490" t="str">
            <v/>
          </cell>
          <cell r="K1490" t="str">
            <v/>
          </cell>
          <cell r="L1490" t="str">
            <v>CABLE(옥내), 0.6/1KV F-CV(16SQ-4C), 공량2</v>
          </cell>
        </row>
        <row r="1491">
          <cell r="B1491" t="str">
            <v/>
          </cell>
          <cell r="C1491" t="str">
            <v/>
          </cell>
          <cell r="D1491" t="str">
            <v/>
          </cell>
          <cell r="E1491" t="str">
            <v/>
          </cell>
          <cell r="F1491" t="str">
            <v/>
          </cell>
          <cell r="G1491" t="str">
            <v/>
          </cell>
          <cell r="H1491" t="str">
            <v/>
          </cell>
          <cell r="I1491" t="str">
            <v/>
          </cell>
          <cell r="J1491" t="str">
            <v/>
          </cell>
          <cell r="K1491" t="str">
            <v/>
          </cell>
          <cell r="L1491" t="str">
            <v>CABLE(옥내), 0.6/1KV F-CV(16SQ-4C), 공량3</v>
          </cell>
        </row>
        <row r="1492">
          <cell r="B1492" t="str">
            <v/>
          </cell>
          <cell r="C1492" t="str">
            <v/>
          </cell>
          <cell r="D1492" t="str">
            <v/>
          </cell>
          <cell r="E1492" t="str">
            <v/>
          </cell>
          <cell r="F1492" t="str">
            <v/>
          </cell>
          <cell r="G1492" t="str">
            <v/>
          </cell>
          <cell r="H1492" t="str">
            <v/>
          </cell>
          <cell r="I1492" t="str">
            <v/>
          </cell>
          <cell r="J1492" t="str">
            <v/>
          </cell>
          <cell r="K1492" t="str">
            <v/>
          </cell>
          <cell r="L1492" t="str">
            <v>CABLE(옥내), 0.6/1KV F-CV(16SQ-4C), 공량4</v>
          </cell>
        </row>
        <row r="1493">
          <cell r="A1493" t="str">
            <v>-</v>
          </cell>
          <cell r="C1493" t="str">
            <v>-</v>
          </cell>
          <cell r="D1493" t="str">
            <v>-</v>
          </cell>
          <cell r="H1493" t="str">
            <v/>
          </cell>
          <cell r="L1493" t="str">
            <v>CABLE(옥내), 0.6/1KV F-CV(16SQ-4C), 공량1</v>
          </cell>
        </row>
        <row r="1494">
          <cell r="A1494" t="str">
            <v>잡재료비(배관,배선자재비의2%)</v>
          </cell>
          <cell r="C1494">
            <v>0.02</v>
          </cell>
          <cell r="D1494" t="str">
            <v>식</v>
          </cell>
          <cell r="H1494">
            <v>147</v>
          </cell>
          <cell r="L1494" t="str">
            <v>CABLE(옥내), 0.6/1KV F-CV(16SQ-4C), 공량1</v>
          </cell>
        </row>
        <row r="1495">
          <cell r="A1495" t="str">
            <v>공구손료(노무비의3%)</v>
          </cell>
          <cell r="C1495">
            <v>0.03</v>
          </cell>
          <cell r="D1495" t="str">
            <v>식</v>
          </cell>
          <cell r="H1495">
            <v>293</v>
          </cell>
          <cell r="L1495" t="str">
            <v>CABLE(옥내), 0.6/1KV F-CV(16SQ-4C), 공량1</v>
          </cell>
        </row>
        <row r="1497">
          <cell r="B1497" t="str">
            <v>46호표</v>
          </cell>
          <cell r="F1497" t="str">
            <v>노 무 비</v>
          </cell>
          <cell r="H1497" t="str">
            <v>재 료 비</v>
          </cell>
          <cell r="J1497" t="str">
            <v>경   비</v>
          </cell>
          <cell r="K1497" t="str">
            <v>합   계</v>
          </cell>
          <cell r="L1497" t="str">
            <v>46호표</v>
          </cell>
        </row>
        <row r="1498">
          <cell r="A1498">
            <v>116</v>
          </cell>
          <cell r="B1498" t="str">
            <v>CABLE(옥내)</v>
          </cell>
          <cell r="C1498" t="str">
            <v>0.6/1KV F-CV(25SQ-3C)</v>
          </cell>
          <cell r="D1498" t="str">
            <v>M</v>
          </cell>
          <cell r="F1498">
            <v>9828</v>
          </cell>
          <cell r="H1498">
            <v>9048</v>
          </cell>
          <cell r="J1498">
            <v>0</v>
          </cell>
          <cell r="K1498">
            <v>18876</v>
          </cell>
          <cell r="L1498" t="str">
            <v>CABLE(옥내), 0.6/1KV F-CV(25SQ-3C)</v>
          </cell>
        </row>
        <row r="1499">
          <cell r="A1499" t="str">
            <v>명      칭</v>
          </cell>
          <cell r="B1499" t="str">
            <v>규    격</v>
          </cell>
          <cell r="C1499" t="str">
            <v>수량</v>
          </cell>
          <cell r="D1499" t="str">
            <v>단위</v>
          </cell>
          <cell r="E1499" t="str">
            <v>노   무   비</v>
          </cell>
          <cell r="G1499" t="str">
            <v>재   료   비</v>
          </cell>
          <cell r="I1499" t="str">
            <v>경      비</v>
          </cell>
          <cell r="K1499" t="str">
            <v>비 고</v>
          </cell>
        </row>
        <row r="1500">
          <cell r="E1500" t="str">
            <v>단    가</v>
          </cell>
          <cell r="F1500" t="str">
            <v>금    액</v>
          </cell>
          <cell r="G1500" t="str">
            <v>단    가</v>
          </cell>
          <cell r="H1500" t="str">
            <v>금    액</v>
          </cell>
          <cell r="I1500" t="str">
            <v>단    가</v>
          </cell>
          <cell r="J1500" t="str">
            <v>금    액</v>
          </cell>
        </row>
        <row r="1501">
          <cell r="A1501" t="str">
            <v>CABLE(옥내)</v>
          </cell>
          <cell r="B1501" t="str">
            <v>0.6/1KV F-CV(25SQ-3C)</v>
          </cell>
          <cell r="C1501">
            <v>1.05</v>
          </cell>
          <cell r="D1501" t="str">
            <v>M</v>
          </cell>
          <cell r="G1501">
            <v>8175</v>
          </cell>
          <cell r="H1501">
            <v>8583</v>
          </cell>
          <cell r="K1501" t="str">
            <v>전기5-11적용</v>
          </cell>
          <cell r="L1501" t="str">
            <v>CABLE(옥내), 0.6/1KV F-CV(25SQ-3C), 공량1</v>
          </cell>
        </row>
        <row r="1502">
          <cell r="B1502" t="str">
            <v>저압케이블전공</v>
          </cell>
          <cell r="C1502">
            <v>0.06</v>
          </cell>
          <cell r="D1502" t="str">
            <v>인</v>
          </cell>
          <cell r="E1502">
            <v>163808</v>
          </cell>
          <cell r="F1502">
            <v>9828</v>
          </cell>
          <cell r="G1502" t="str">
            <v>-</v>
          </cell>
          <cell r="H1502" t="str">
            <v/>
          </cell>
          <cell r="I1502">
            <v>0</v>
          </cell>
          <cell r="J1502">
            <v>0</v>
          </cell>
          <cell r="K1502" t="str">
            <v>0.03*2</v>
          </cell>
          <cell r="L1502" t="str">
            <v>CABLE(옥내), 0.6/1KV F-CV(25SQ-3C), 공량1</v>
          </cell>
        </row>
        <row r="1503">
          <cell r="B1503" t="str">
            <v/>
          </cell>
          <cell r="C1503" t="str">
            <v/>
          </cell>
          <cell r="D1503" t="str">
            <v/>
          </cell>
          <cell r="E1503" t="str">
            <v/>
          </cell>
          <cell r="F1503" t="str">
            <v/>
          </cell>
          <cell r="G1503" t="str">
            <v/>
          </cell>
          <cell r="H1503" t="str">
            <v/>
          </cell>
          <cell r="I1503" t="str">
            <v/>
          </cell>
          <cell r="J1503" t="str">
            <v/>
          </cell>
          <cell r="K1503" t="str">
            <v/>
          </cell>
          <cell r="L1503" t="str">
            <v>CABLE(옥내), 0.6/1KV F-CV(25SQ-3C), 공량2</v>
          </cell>
        </row>
        <row r="1504">
          <cell r="B1504" t="str">
            <v/>
          </cell>
          <cell r="C1504" t="str">
            <v/>
          </cell>
          <cell r="D1504" t="str">
            <v/>
          </cell>
          <cell r="E1504" t="str">
            <v/>
          </cell>
          <cell r="F1504" t="str">
            <v/>
          </cell>
          <cell r="G1504" t="str">
            <v/>
          </cell>
          <cell r="H1504" t="str">
            <v/>
          </cell>
          <cell r="I1504" t="str">
            <v/>
          </cell>
          <cell r="J1504" t="str">
            <v/>
          </cell>
          <cell r="K1504" t="str">
            <v/>
          </cell>
          <cell r="L1504" t="str">
            <v>CABLE(옥내), 0.6/1KV F-CV(25SQ-3C), 공량3</v>
          </cell>
        </row>
        <row r="1505">
          <cell r="B1505" t="str">
            <v/>
          </cell>
          <cell r="C1505" t="str">
            <v/>
          </cell>
          <cell r="D1505" t="str">
            <v/>
          </cell>
          <cell r="E1505" t="str">
            <v/>
          </cell>
          <cell r="F1505" t="str">
            <v/>
          </cell>
          <cell r="G1505" t="str">
            <v/>
          </cell>
          <cell r="H1505" t="str">
            <v/>
          </cell>
          <cell r="I1505" t="str">
            <v/>
          </cell>
          <cell r="J1505" t="str">
            <v/>
          </cell>
          <cell r="K1505" t="str">
            <v/>
          </cell>
          <cell r="L1505" t="str">
            <v>CABLE(옥내), 0.6/1KV F-CV(25SQ-3C), 공량4</v>
          </cell>
        </row>
        <row r="1506">
          <cell r="A1506" t="str">
            <v>-</v>
          </cell>
          <cell r="C1506" t="str">
            <v>-</v>
          </cell>
          <cell r="D1506" t="str">
            <v>-</v>
          </cell>
          <cell r="H1506" t="str">
            <v/>
          </cell>
          <cell r="L1506" t="str">
            <v>CABLE(옥내), 0.6/1KV F-CV(25SQ-3C), 공량1</v>
          </cell>
        </row>
        <row r="1507">
          <cell r="A1507" t="str">
            <v>잡재료비(배관,배선자재비의2%)</v>
          </cell>
          <cell r="C1507">
            <v>0.02</v>
          </cell>
          <cell r="D1507" t="str">
            <v>식</v>
          </cell>
          <cell r="H1507">
            <v>171</v>
          </cell>
          <cell r="L1507" t="str">
            <v>CABLE(옥내), 0.6/1KV F-CV(25SQ-3C), 공량1</v>
          </cell>
        </row>
        <row r="1508">
          <cell r="A1508" t="str">
            <v>공구손료(노무비의3%)</v>
          </cell>
          <cell r="C1508">
            <v>0.03</v>
          </cell>
          <cell r="D1508" t="str">
            <v>식</v>
          </cell>
          <cell r="H1508">
            <v>294</v>
          </cell>
          <cell r="L1508" t="str">
            <v>CABLE(옥내), 0.6/1KV F-CV(25SQ-3C), 공량1</v>
          </cell>
        </row>
        <row r="1510">
          <cell r="B1510" t="str">
            <v>47호표</v>
          </cell>
          <cell r="F1510" t="str">
            <v>노 무 비</v>
          </cell>
          <cell r="H1510" t="str">
            <v>재 료 비</v>
          </cell>
          <cell r="J1510" t="str">
            <v>경   비</v>
          </cell>
          <cell r="K1510" t="str">
            <v>합   계</v>
          </cell>
          <cell r="L1510" t="str">
            <v>47호표</v>
          </cell>
        </row>
        <row r="1511">
          <cell r="A1511">
            <v>117</v>
          </cell>
          <cell r="B1511" t="str">
            <v>CABLE(옥내)</v>
          </cell>
          <cell r="C1511" t="str">
            <v>0.6/1KV F-CV(25SQ-4C)</v>
          </cell>
          <cell r="D1511" t="str">
            <v>M</v>
          </cell>
          <cell r="F1511">
            <v>12777</v>
          </cell>
          <cell r="H1511">
            <v>12025</v>
          </cell>
          <cell r="J1511">
            <v>0</v>
          </cell>
          <cell r="K1511">
            <v>24802</v>
          </cell>
          <cell r="L1511" t="str">
            <v>CABLE(옥내), 0.6/1KV F-CV(25SQ-4C)</v>
          </cell>
        </row>
        <row r="1512">
          <cell r="A1512" t="str">
            <v>명      칭</v>
          </cell>
          <cell r="B1512" t="str">
            <v>규    격</v>
          </cell>
          <cell r="C1512" t="str">
            <v>수량</v>
          </cell>
          <cell r="D1512" t="str">
            <v>단위</v>
          </cell>
          <cell r="E1512" t="str">
            <v>노   무   비</v>
          </cell>
          <cell r="G1512" t="str">
            <v>재   료   비</v>
          </cell>
          <cell r="I1512" t="str">
            <v>경      비</v>
          </cell>
          <cell r="K1512" t="str">
            <v>비 고</v>
          </cell>
        </row>
        <row r="1513">
          <cell r="E1513" t="str">
            <v>단    가</v>
          </cell>
          <cell r="F1513" t="str">
            <v>금    액</v>
          </cell>
          <cell r="G1513" t="str">
            <v>단    가</v>
          </cell>
          <cell r="H1513" t="str">
            <v>금    액</v>
          </cell>
          <cell r="I1513" t="str">
            <v>단    가</v>
          </cell>
          <cell r="J1513" t="str">
            <v>금    액</v>
          </cell>
        </row>
        <row r="1514">
          <cell r="A1514" t="str">
            <v>CABLE(옥내)</v>
          </cell>
          <cell r="B1514" t="str">
            <v>0.6/1KV F-CV(25SQ-4C)</v>
          </cell>
          <cell r="C1514">
            <v>1.05</v>
          </cell>
          <cell r="D1514" t="str">
            <v>M</v>
          </cell>
          <cell r="G1514">
            <v>10871</v>
          </cell>
          <cell r="H1514">
            <v>11414</v>
          </cell>
          <cell r="K1514" t="str">
            <v>전기5-11적용</v>
          </cell>
          <cell r="L1514" t="str">
            <v>CABLE(옥내), 0.6/1KV F-CV(25SQ-4C), 공량1</v>
          </cell>
        </row>
        <row r="1515">
          <cell r="B1515" t="str">
            <v>저압케이블전공</v>
          </cell>
          <cell r="C1515">
            <v>7.8E-2</v>
          </cell>
          <cell r="D1515" t="str">
            <v>인</v>
          </cell>
          <cell r="E1515">
            <v>163808</v>
          </cell>
          <cell r="F1515">
            <v>12777</v>
          </cell>
          <cell r="G1515" t="str">
            <v>-</v>
          </cell>
          <cell r="H1515" t="str">
            <v/>
          </cell>
          <cell r="I1515">
            <v>0</v>
          </cell>
          <cell r="J1515">
            <v>0</v>
          </cell>
          <cell r="K1515" t="str">
            <v>0.03*2.6</v>
          </cell>
          <cell r="L1515" t="str">
            <v>CABLE(옥내), 0.6/1KV F-CV(25SQ-4C), 공량1</v>
          </cell>
        </row>
        <row r="1516">
          <cell r="B1516" t="str">
            <v/>
          </cell>
          <cell r="C1516" t="str">
            <v/>
          </cell>
          <cell r="D1516" t="str">
            <v/>
          </cell>
          <cell r="E1516" t="str">
            <v/>
          </cell>
          <cell r="F1516" t="str">
            <v/>
          </cell>
          <cell r="G1516" t="str">
            <v/>
          </cell>
          <cell r="H1516" t="str">
            <v/>
          </cell>
          <cell r="I1516" t="str">
            <v/>
          </cell>
          <cell r="J1516" t="str">
            <v/>
          </cell>
          <cell r="K1516" t="str">
            <v/>
          </cell>
          <cell r="L1516" t="str">
            <v>CABLE(옥내), 0.6/1KV F-CV(25SQ-4C), 공량2</v>
          </cell>
        </row>
        <row r="1517">
          <cell r="B1517" t="str">
            <v/>
          </cell>
          <cell r="C1517" t="str">
            <v/>
          </cell>
          <cell r="D1517" t="str">
            <v/>
          </cell>
          <cell r="E1517" t="str">
            <v/>
          </cell>
          <cell r="F1517" t="str">
            <v/>
          </cell>
          <cell r="G1517" t="str">
            <v/>
          </cell>
          <cell r="H1517" t="str">
            <v/>
          </cell>
          <cell r="I1517" t="str">
            <v/>
          </cell>
          <cell r="J1517" t="str">
            <v/>
          </cell>
          <cell r="K1517" t="str">
            <v/>
          </cell>
          <cell r="L1517" t="str">
            <v>CABLE(옥내), 0.6/1KV F-CV(25SQ-4C), 공량3</v>
          </cell>
        </row>
        <row r="1518">
          <cell r="B1518" t="str">
            <v/>
          </cell>
          <cell r="C1518" t="str">
            <v/>
          </cell>
          <cell r="D1518" t="str">
            <v/>
          </cell>
          <cell r="E1518" t="str">
            <v/>
          </cell>
          <cell r="F1518" t="str">
            <v/>
          </cell>
          <cell r="G1518" t="str">
            <v/>
          </cell>
          <cell r="H1518" t="str">
            <v/>
          </cell>
          <cell r="I1518" t="str">
            <v/>
          </cell>
          <cell r="J1518" t="str">
            <v/>
          </cell>
          <cell r="K1518" t="str">
            <v/>
          </cell>
          <cell r="L1518" t="str">
            <v>CABLE(옥내), 0.6/1KV F-CV(25SQ-4C), 공량4</v>
          </cell>
        </row>
        <row r="1519">
          <cell r="A1519" t="str">
            <v>-</v>
          </cell>
          <cell r="C1519" t="str">
            <v>-</v>
          </cell>
          <cell r="D1519" t="str">
            <v>-</v>
          </cell>
          <cell r="H1519" t="str">
            <v/>
          </cell>
          <cell r="L1519" t="str">
            <v>CABLE(옥내), 0.6/1KV F-CV(25SQ-4C), 공량1</v>
          </cell>
        </row>
        <row r="1520">
          <cell r="A1520" t="str">
            <v>잡재료비(배관,배선자재비의2%)</v>
          </cell>
          <cell r="C1520">
            <v>0.02</v>
          </cell>
          <cell r="D1520" t="str">
            <v>식</v>
          </cell>
          <cell r="H1520">
            <v>228</v>
          </cell>
          <cell r="L1520" t="str">
            <v>CABLE(옥내), 0.6/1KV F-CV(25SQ-4C), 공량1</v>
          </cell>
        </row>
        <row r="1521">
          <cell r="A1521" t="str">
            <v>공구손료(노무비의3%)</v>
          </cell>
          <cell r="C1521">
            <v>0.03</v>
          </cell>
          <cell r="D1521" t="str">
            <v>식</v>
          </cell>
          <cell r="H1521">
            <v>383</v>
          </cell>
          <cell r="L1521" t="str">
            <v>CABLE(옥내), 0.6/1KV F-CV(25SQ-4C), 공량1</v>
          </cell>
        </row>
        <row r="1523">
          <cell r="B1523" t="str">
            <v>48호표</v>
          </cell>
          <cell r="F1523" t="str">
            <v>노 무 비</v>
          </cell>
          <cell r="H1523" t="str">
            <v>재 료 비</v>
          </cell>
          <cell r="J1523" t="str">
            <v>경   비</v>
          </cell>
          <cell r="K1523" t="str">
            <v>합   계</v>
          </cell>
          <cell r="L1523" t="str">
            <v>48호표</v>
          </cell>
        </row>
        <row r="1524">
          <cell r="A1524">
            <v>118</v>
          </cell>
          <cell r="B1524" t="str">
            <v>CABLE(옥내)</v>
          </cell>
          <cell r="C1524" t="str">
            <v>0.6/1KV F-CV(4SQ-2C)</v>
          </cell>
          <cell r="D1524" t="str">
            <v>M</v>
          </cell>
          <cell r="F1524">
            <v>2620</v>
          </cell>
          <cell r="H1524">
            <v>1571</v>
          </cell>
          <cell r="J1524">
            <v>0</v>
          </cell>
          <cell r="K1524">
            <v>4191</v>
          </cell>
          <cell r="L1524" t="str">
            <v>CABLE(옥내), 0.6/1KV F-CV(4SQ-2C)</v>
          </cell>
        </row>
        <row r="1525">
          <cell r="A1525" t="str">
            <v>명      칭</v>
          </cell>
          <cell r="B1525" t="str">
            <v>규    격</v>
          </cell>
          <cell r="C1525" t="str">
            <v>수량</v>
          </cell>
          <cell r="D1525" t="str">
            <v>단위</v>
          </cell>
          <cell r="E1525" t="str">
            <v>노   무   비</v>
          </cell>
          <cell r="G1525" t="str">
            <v>재   료   비</v>
          </cell>
          <cell r="I1525" t="str">
            <v>경      비</v>
          </cell>
          <cell r="K1525" t="str">
            <v>비 고</v>
          </cell>
        </row>
        <row r="1526">
          <cell r="E1526" t="str">
            <v>단    가</v>
          </cell>
          <cell r="F1526" t="str">
            <v>금    액</v>
          </cell>
          <cell r="G1526" t="str">
            <v>단    가</v>
          </cell>
          <cell r="H1526" t="str">
            <v>금    액</v>
          </cell>
          <cell r="I1526" t="str">
            <v>단    가</v>
          </cell>
          <cell r="J1526" t="str">
            <v>금    액</v>
          </cell>
        </row>
        <row r="1527">
          <cell r="A1527" t="str">
            <v>CABLE(옥내)</v>
          </cell>
          <cell r="B1527" t="str">
            <v>0.6/1KV F-CV(4SQ-2C)</v>
          </cell>
          <cell r="C1527">
            <v>1.05</v>
          </cell>
          <cell r="D1527" t="str">
            <v>M</v>
          </cell>
          <cell r="G1527">
            <v>1395</v>
          </cell>
          <cell r="H1527">
            <v>1464</v>
          </cell>
          <cell r="K1527" t="str">
            <v>전기5-13적용</v>
          </cell>
          <cell r="L1527" t="str">
            <v>CABLE(옥내), 0.6/1KV F-CV(4SQ-2C), 공량1</v>
          </cell>
        </row>
        <row r="1528">
          <cell r="B1528" t="str">
            <v>저압케이블전공</v>
          </cell>
          <cell r="C1528">
            <v>1.6E-2</v>
          </cell>
          <cell r="D1528" t="str">
            <v>인</v>
          </cell>
          <cell r="E1528">
            <v>163808</v>
          </cell>
          <cell r="F1528">
            <v>2620</v>
          </cell>
          <cell r="G1528" t="str">
            <v>-</v>
          </cell>
          <cell r="H1528" t="str">
            <v/>
          </cell>
          <cell r="I1528">
            <v>0</v>
          </cell>
          <cell r="J1528">
            <v>0</v>
          </cell>
          <cell r="K1528">
            <v>0</v>
          </cell>
          <cell r="L1528" t="str">
            <v>CABLE(옥내), 0.6/1KV F-CV(4SQ-2C), 공량1</v>
          </cell>
        </row>
        <row r="1529">
          <cell r="B1529" t="str">
            <v/>
          </cell>
          <cell r="C1529" t="str">
            <v/>
          </cell>
          <cell r="D1529" t="str">
            <v/>
          </cell>
          <cell r="E1529" t="str">
            <v/>
          </cell>
          <cell r="F1529" t="str">
            <v/>
          </cell>
          <cell r="G1529" t="str">
            <v/>
          </cell>
          <cell r="H1529" t="str">
            <v/>
          </cell>
          <cell r="I1529" t="str">
            <v/>
          </cell>
          <cell r="J1529" t="str">
            <v/>
          </cell>
          <cell r="K1529" t="str">
            <v/>
          </cell>
          <cell r="L1529" t="str">
            <v>CABLE(옥내), 0.6/1KV F-CV(4SQ-2C), 공량2</v>
          </cell>
        </row>
        <row r="1530">
          <cell r="B1530" t="str">
            <v/>
          </cell>
          <cell r="C1530" t="str">
            <v/>
          </cell>
          <cell r="D1530" t="str">
            <v/>
          </cell>
          <cell r="E1530" t="str">
            <v/>
          </cell>
          <cell r="F1530" t="str">
            <v/>
          </cell>
          <cell r="G1530" t="str">
            <v/>
          </cell>
          <cell r="H1530" t="str">
            <v/>
          </cell>
          <cell r="I1530" t="str">
            <v/>
          </cell>
          <cell r="J1530" t="str">
            <v/>
          </cell>
          <cell r="K1530" t="str">
            <v/>
          </cell>
          <cell r="L1530" t="str">
            <v>CABLE(옥내), 0.6/1KV F-CV(4SQ-2C), 공량3</v>
          </cell>
        </row>
        <row r="1531">
          <cell r="B1531" t="str">
            <v/>
          </cell>
          <cell r="C1531" t="str">
            <v/>
          </cell>
          <cell r="D1531" t="str">
            <v/>
          </cell>
          <cell r="E1531" t="str">
            <v/>
          </cell>
          <cell r="F1531" t="str">
            <v/>
          </cell>
          <cell r="G1531" t="str">
            <v/>
          </cell>
          <cell r="H1531" t="str">
            <v/>
          </cell>
          <cell r="I1531" t="str">
            <v/>
          </cell>
          <cell r="J1531" t="str">
            <v/>
          </cell>
          <cell r="K1531" t="str">
            <v/>
          </cell>
          <cell r="L1531" t="str">
            <v>CABLE(옥내), 0.6/1KV F-CV(4SQ-2C), 공량4</v>
          </cell>
        </row>
        <row r="1532">
          <cell r="A1532" t="str">
            <v>-</v>
          </cell>
          <cell r="C1532" t="str">
            <v>-</v>
          </cell>
          <cell r="D1532" t="str">
            <v>-</v>
          </cell>
          <cell r="H1532" t="str">
            <v/>
          </cell>
          <cell r="L1532" t="str">
            <v>CABLE(옥내), 0.6/1KV F-CV(4SQ-2C), 공량1</v>
          </cell>
        </row>
        <row r="1533">
          <cell r="A1533" t="str">
            <v>잡재료비(배관,배선자재비의2%)</v>
          </cell>
          <cell r="C1533">
            <v>0.02</v>
          </cell>
          <cell r="D1533" t="str">
            <v>식</v>
          </cell>
          <cell r="H1533">
            <v>29</v>
          </cell>
          <cell r="L1533" t="str">
            <v>CABLE(옥내), 0.6/1KV F-CV(4SQ-2C), 공량1</v>
          </cell>
        </row>
        <row r="1534">
          <cell r="A1534" t="str">
            <v>공구손료(노무비의3%)</v>
          </cell>
          <cell r="C1534">
            <v>0.03</v>
          </cell>
          <cell r="D1534" t="str">
            <v>식</v>
          </cell>
          <cell r="H1534">
            <v>78</v>
          </cell>
          <cell r="L1534" t="str">
            <v>CABLE(옥내), 0.6/1KV F-CV(4SQ-2C), 공량1</v>
          </cell>
        </row>
        <row r="1536">
          <cell r="B1536" t="str">
            <v>49호표</v>
          </cell>
          <cell r="F1536" t="str">
            <v>노 무 비</v>
          </cell>
          <cell r="H1536" t="str">
            <v>재 료 비</v>
          </cell>
          <cell r="J1536" t="str">
            <v>경   비</v>
          </cell>
          <cell r="K1536" t="str">
            <v>합   계</v>
          </cell>
          <cell r="L1536" t="str">
            <v>49호표</v>
          </cell>
        </row>
        <row r="1537">
          <cell r="A1537">
            <v>119</v>
          </cell>
          <cell r="B1537" t="str">
            <v>CABLE(옥내)</v>
          </cell>
          <cell r="C1537" t="str">
            <v>0.6/1KV F-CV(4SQ-3C)</v>
          </cell>
          <cell r="D1537" t="str">
            <v>M</v>
          </cell>
          <cell r="F1537">
            <v>3603</v>
          </cell>
          <cell r="H1537">
            <v>2331</v>
          </cell>
          <cell r="J1537">
            <v>0</v>
          </cell>
          <cell r="K1537">
            <v>5934</v>
          </cell>
          <cell r="L1537" t="str">
            <v>CABLE(옥내), 0.6/1KV F-CV(4SQ-3C)</v>
          </cell>
        </row>
        <row r="1538">
          <cell r="A1538" t="str">
            <v>명      칭</v>
          </cell>
          <cell r="B1538" t="str">
            <v>규    격</v>
          </cell>
          <cell r="C1538" t="str">
            <v>수량</v>
          </cell>
          <cell r="D1538" t="str">
            <v>단위</v>
          </cell>
          <cell r="E1538" t="str">
            <v>노   무   비</v>
          </cell>
          <cell r="G1538" t="str">
            <v>재   료   비</v>
          </cell>
          <cell r="I1538" t="str">
            <v>경      비</v>
          </cell>
          <cell r="K1538" t="str">
            <v>비 고</v>
          </cell>
        </row>
        <row r="1539">
          <cell r="E1539" t="str">
            <v>단    가</v>
          </cell>
          <cell r="F1539" t="str">
            <v>금    액</v>
          </cell>
          <cell r="G1539" t="str">
            <v>단    가</v>
          </cell>
          <cell r="H1539" t="str">
            <v>금    액</v>
          </cell>
          <cell r="I1539" t="str">
            <v>단    가</v>
          </cell>
          <cell r="J1539" t="str">
            <v>금    액</v>
          </cell>
        </row>
        <row r="1540">
          <cell r="A1540" t="str">
            <v>CABLE(옥내)</v>
          </cell>
          <cell r="B1540" t="str">
            <v>0.6/1KV F-CV(4SQ-3C)</v>
          </cell>
          <cell r="C1540">
            <v>1.05</v>
          </cell>
          <cell r="D1540" t="str">
            <v>M</v>
          </cell>
          <cell r="G1540">
            <v>2077</v>
          </cell>
          <cell r="H1540">
            <v>2180</v>
          </cell>
          <cell r="K1540" t="str">
            <v>전기5-13적용</v>
          </cell>
          <cell r="L1540" t="str">
            <v>CABLE(옥내), 0.6/1KV F-CV(4SQ-3C), 공량1</v>
          </cell>
        </row>
        <row r="1541">
          <cell r="B1541" t="str">
            <v>저압케이블전공</v>
          </cell>
          <cell r="C1541">
            <v>2.1999999999999999E-2</v>
          </cell>
          <cell r="D1541" t="str">
            <v>인</v>
          </cell>
          <cell r="E1541">
            <v>163808</v>
          </cell>
          <cell r="F1541">
            <v>3603</v>
          </cell>
          <cell r="G1541" t="str">
            <v>-</v>
          </cell>
          <cell r="H1541" t="str">
            <v/>
          </cell>
          <cell r="I1541">
            <v>0</v>
          </cell>
          <cell r="J1541">
            <v>0</v>
          </cell>
          <cell r="K1541">
            <v>0</v>
          </cell>
          <cell r="L1541" t="str">
            <v>CABLE(옥내), 0.6/1KV F-CV(4SQ-3C), 공량1</v>
          </cell>
        </row>
        <row r="1542">
          <cell r="B1542" t="str">
            <v/>
          </cell>
          <cell r="C1542" t="str">
            <v/>
          </cell>
          <cell r="D1542" t="str">
            <v/>
          </cell>
          <cell r="E1542" t="str">
            <v/>
          </cell>
          <cell r="F1542" t="str">
            <v/>
          </cell>
          <cell r="G1542" t="str">
            <v/>
          </cell>
          <cell r="H1542" t="str">
            <v/>
          </cell>
          <cell r="I1542" t="str">
            <v/>
          </cell>
          <cell r="J1542" t="str">
            <v/>
          </cell>
          <cell r="K1542" t="str">
            <v/>
          </cell>
          <cell r="L1542" t="str">
            <v>CABLE(옥내), 0.6/1KV F-CV(4SQ-3C), 공량2</v>
          </cell>
        </row>
        <row r="1543">
          <cell r="B1543" t="str">
            <v/>
          </cell>
          <cell r="C1543" t="str">
            <v/>
          </cell>
          <cell r="D1543" t="str">
            <v/>
          </cell>
          <cell r="E1543" t="str">
            <v/>
          </cell>
          <cell r="F1543" t="str">
            <v/>
          </cell>
          <cell r="G1543" t="str">
            <v/>
          </cell>
          <cell r="H1543" t="str">
            <v/>
          </cell>
          <cell r="I1543" t="str">
            <v/>
          </cell>
          <cell r="J1543" t="str">
            <v/>
          </cell>
          <cell r="K1543" t="str">
            <v/>
          </cell>
          <cell r="L1543" t="str">
            <v>CABLE(옥내), 0.6/1KV F-CV(4SQ-3C), 공량3</v>
          </cell>
        </row>
        <row r="1544">
          <cell r="B1544" t="str">
            <v/>
          </cell>
          <cell r="C1544" t="str">
            <v/>
          </cell>
          <cell r="D1544" t="str">
            <v/>
          </cell>
          <cell r="E1544" t="str">
            <v/>
          </cell>
          <cell r="F1544" t="str">
            <v/>
          </cell>
          <cell r="G1544" t="str">
            <v/>
          </cell>
          <cell r="H1544" t="str">
            <v/>
          </cell>
          <cell r="I1544" t="str">
            <v/>
          </cell>
          <cell r="J1544" t="str">
            <v/>
          </cell>
          <cell r="K1544" t="str">
            <v/>
          </cell>
          <cell r="L1544" t="str">
            <v>CABLE(옥내), 0.6/1KV F-CV(4SQ-3C), 공량4</v>
          </cell>
        </row>
        <row r="1545">
          <cell r="A1545" t="str">
            <v>-</v>
          </cell>
          <cell r="C1545" t="str">
            <v>-</v>
          </cell>
          <cell r="D1545" t="str">
            <v>-</v>
          </cell>
          <cell r="H1545" t="str">
            <v/>
          </cell>
          <cell r="L1545" t="str">
            <v>CABLE(옥내), 0.6/1KV F-CV(4SQ-3C), 공량1</v>
          </cell>
        </row>
        <row r="1546">
          <cell r="A1546" t="str">
            <v>잡재료비(배관,배선자재비의2%)</v>
          </cell>
          <cell r="C1546">
            <v>0.02</v>
          </cell>
          <cell r="D1546" t="str">
            <v>식</v>
          </cell>
          <cell r="H1546">
            <v>43</v>
          </cell>
          <cell r="L1546" t="str">
            <v>CABLE(옥내), 0.6/1KV F-CV(4SQ-3C), 공량1</v>
          </cell>
        </row>
        <row r="1547">
          <cell r="A1547" t="str">
            <v>공구손료(노무비의3%)</v>
          </cell>
          <cell r="C1547">
            <v>0.03</v>
          </cell>
          <cell r="D1547" t="str">
            <v>식</v>
          </cell>
          <cell r="H1547">
            <v>108</v>
          </cell>
          <cell r="L1547" t="str">
            <v>CABLE(옥내), 0.6/1KV F-CV(4SQ-3C), 공량1</v>
          </cell>
        </row>
        <row r="1549">
          <cell r="B1549" t="str">
            <v>50호표</v>
          </cell>
          <cell r="F1549" t="str">
            <v>노 무 비</v>
          </cell>
          <cell r="H1549" t="str">
            <v>재 료 비</v>
          </cell>
          <cell r="J1549" t="str">
            <v>경   비</v>
          </cell>
          <cell r="K1549" t="str">
            <v>합   계</v>
          </cell>
          <cell r="L1549" t="str">
            <v>50호표</v>
          </cell>
        </row>
        <row r="1550">
          <cell r="A1550">
            <v>120</v>
          </cell>
          <cell r="B1550" t="str">
            <v>CABLE(옥내)</v>
          </cell>
          <cell r="C1550" t="str">
            <v>0.6/1KV F-CV(4SQ-4C)</v>
          </cell>
          <cell r="D1550" t="str">
            <v>M</v>
          </cell>
          <cell r="F1550">
            <v>4750</v>
          </cell>
          <cell r="H1550">
            <v>3092</v>
          </cell>
          <cell r="J1550">
            <v>0</v>
          </cell>
          <cell r="K1550">
            <v>7842</v>
          </cell>
          <cell r="L1550" t="str">
            <v>CABLE(옥내), 0.6/1KV F-CV(4SQ-4C)</v>
          </cell>
        </row>
        <row r="1551">
          <cell r="A1551" t="str">
            <v>명      칭</v>
          </cell>
          <cell r="B1551" t="str">
            <v>규    격</v>
          </cell>
          <cell r="C1551" t="str">
            <v>수량</v>
          </cell>
          <cell r="D1551" t="str">
            <v>단위</v>
          </cell>
          <cell r="E1551" t="str">
            <v>노   무   비</v>
          </cell>
          <cell r="G1551" t="str">
            <v>재   료   비</v>
          </cell>
          <cell r="I1551" t="str">
            <v>경      비</v>
          </cell>
          <cell r="K1551" t="str">
            <v>비 고</v>
          </cell>
        </row>
        <row r="1552">
          <cell r="E1552" t="str">
            <v>단    가</v>
          </cell>
          <cell r="F1552" t="str">
            <v>금    액</v>
          </cell>
          <cell r="G1552" t="str">
            <v>단    가</v>
          </cell>
          <cell r="H1552" t="str">
            <v>금    액</v>
          </cell>
          <cell r="I1552" t="str">
            <v>단    가</v>
          </cell>
          <cell r="J1552" t="str">
            <v>금    액</v>
          </cell>
        </row>
        <row r="1553">
          <cell r="A1553" t="str">
            <v>CABLE(옥내)</v>
          </cell>
          <cell r="B1553" t="str">
            <v>0.6/1KV F-CV(4SQ-4C)</v>
          </cell>
          <cell r="C1553">
            <v>1.05</v>
          </cell>
          <cell r="D1553" t="str">
            <v>M</v>
          </cell>
          <cell r="G1553">
            <v>2756</v>
          </cell>
          <cell r="H1553">
            <v>2893</v>
          </cell>
          <cell r="K1553" t="str">
            <v>전기5-13적용</v>
          </cell>
          <cell r="L1553" t="str">
            <v>CABLE(옥내), 0.6/1KV F-CV(4SQ-4C), 공량1</v>
          </cell>
        </row>
        <row r="1554">
          <cell r="B1554" t="str">
            <v>저압케이블전공</v>
          </cell>
          <cell r="C1554">
            <v>2.9000000000000001E-2</v>
          </cell>
          <cell r="D1554" t="str">
            <v>인</v>
          </cell>
          <cell r="E1554">
            <v>163808</v>
          </cell>
          <cell r="F1554">
            <v>4750</v>
          </cell>
          <cell r="G1554" t="str">
            <v>-</v>
          </cell>
          <cell r="H1554" t="str">
            <v/>
          </cell>
          <cell r="I1554">
            <v>0</v>
          </cell>
          <cell r="J1554">
            <v>0</v>
          </cell>
          <cell r="K1554">
            <v>0</v>
          </cell>
          <cell r="L1554" t="str">
            <v>CABLE(옥내), 0.6/1KV F-CV(4SQ-4C), 공량1</v>
          </cell>
        </row>
        <row r="1555">
          <cell r="B1555" t="str">
            <v/>
          </cell>
          <cell r="C1555" t="str">
            <v/>
          </cell>
          <cell r="D1555" t="str">
            <v/>
          </cell>
          <cell r="E1555" t="str">
            <v/>
          </cell>
          <cell r="F1555" t="str">
            <v/>
          </cell>
          <cell r="G1555" t="str">
            <v/>
          </cell>
          <cell r="H1555" t="str">
            <v/>
          </cell>
          <cell r="I1555" t="str">
            <v/>
          </cell>
          <cell r="J1555" t="str">
            <v/>
          </cell>
          <cell r="K1555" t="str">
            <v/>
          </cell>
          <cell r="L1555" t="str">
            <v>CABLE(옥내), 0.6/1KV F-CV(4SQ-4C), 공량2</v>
          </cell>
        </row>
        <row r="1556">
          <cell r="B1556" t="str">
            <v/>
          </cell>
          <cell r="C1556" t="str">
            <v/>
          </cell>
          <cell r="D1556" t="str">
            <v/>
          </cell>
          <cell r="E1556" t="str">
            <v/>
          </cell>
          <cell r="F1556" t="str">
            <v/>
          </cell>
          <cell r="G1556" t="str">
            <v/>
          </cell>
          <cell r="H1556" t="str">
            <v/>
          </cell>
          <cell r="I1556" t="str">
            <v/>
          </cell>
          <cell r="J1556" t="str">
            <v/>
          </cell>
          <cell r="K1556" t="str">
            <v/>
          </cell>
          <cell r="L1556" t="str">
            <v>CABLE(옥내), 0.6/1KV F-CV(4SQ-4C), 공량3</v>
          </cell>
        </row>
        <row r="1557">
          <cell r="B1557" t="str">
            <v/>
          </cell>
          <cell r="C1557" t="str">
            <v/>
          </cell>
          <cell r="D1557" t="str">
            <v/>
          </cell>
          <cell r="E1557" t="str">
            <v/>
          </cell>
          <cell r="F1557" t="str">
            <v/>
          </cell>
          <cell r="G1557" t="str">
            <v/>
          </cell>
          <cell r="H1557" t="str">
            <v/>
          </cell>
          <cell r="I1557" t="str">
            <v/>
          </cell>
          <cell r="J1557" t="str">
            <v/>
          </cell>
          <cell r="K1557" t="str">
            <v/>
          </cell>
          <cell r="L1557" t="str">
            <v>CABLE(옥내), 0.6/1KV F-CV(4SQ-4C), 공량4</v>
          </cell>
        </row>
        <row r="1558">
          <cell r="A1558" t="str">
            <v>-</v>
          </cell>
          <cell r="C1558" t="str">
            <v>-</v>
          </cell>
          <cell r="D1558" t="str">
            <v>-</v>
          </cell>
          <cell r="H1558" t="str">
            <v/>
          </cell>
          <cell r="L1558" t="str">
            <v>CABLE(옥내), 0.6/1KV F-CV(4SQ-4C), 공량1</v>
          </cell>
        </row>
        <row r="1559">
          <cell r="A1559" t="str">
            <v>잡재료비(배관,배선자재비의2%)</v>
          </cell>
          <cell r="C1559">
            <v>0.02</v>
          </cell>
          <cell r="D1559" t="str">
            <v>식</v>
          </cell>
          <cell r="H1559">
            <v>57</v>
          </cell>
          <cell r="L1559" t="str">
            <v>CABLE(옥내), 0.6/1KV F-CV(4SQ-4C), 공량1</v>
          </cell>
        </row>
        <row r="1560">
          <cell r="A1560" t="str">
            <v>공구손료(노무비의3%)</v>
          </cell>
          <cell r="C1560">
            <v>0.03</v>
          </cell>
          <cell r="D1560" t="str">
            <v>식</v>
          </cell>
          <cell r="H1560">
            <v>142</v>
          </cell>
          <cell r="L1560" t="str">
            <v>CABLE(옥내), 0.6/1KV F-CV(4SQ-4C), 공량1</v>
          </cell>
        </row>
        <row r="1562">
          <cell r="B1562" t="str">
            <v>51호표</v>
          </cell>
          <cell r="F1562" t="str">
            <v>노 무 비</v>
          </cell>
          <cell r="H1562" t="str">
            <v>재 료 비</v>
          </cell>
          <cell r="J1562" t="str">
            <v>경   비</v>
          </cell>
          <cell r="K1562" t="str">
            <v>합   계</v>
          </cell>
          <cell r="L1562" t="str">
            <v>51호표</v>
          </cell>
        </row>
        <row r="1563">
          <cell r="A1563">
            <v>121</v>
          </cell>
          <cell r="B1563" t="str">
            <v>CABLE(옥내)</v>
          </cell>
          <cell r="C1563" t="str">
            <v>0.6/1KV F-CV(50SQ-4C)</v>
          </cell>
          <cell r="D1563" t="str">
            <v>M</v>
          </cell>
          <cell r="F1563">
            <v>18313</v>
          </cell>
          <cell r="H1563">
            <v>22215</v>
          </cell>
          <cell r="J1563">
            <v>0</v>
          </cell>
          <cell r="K1563">
            <v>40528</v>
          </cell>
          <cell r="L1563" t="str">
            <v>CABLE(옥내), 0.6/1KV F-CV(50SQ-4C)</v>
          </cell>
        </row>
        <row r="1564">
          <cell r="A1564" t="str">
            <v>명      칭</v>
          </cell>
          <cell r="B1564" t="str">
            <v>규    격</v>
          </cell>
          <cell r="C1564" t="str">
            <v>수량</v>
          </cell>
          <cell r="D1564" t="str">
            <v>단위</v>
          </cell>
          <cell r="E1564" t="str">
            <v>노   무   비</v>
          </cell>
          <cell r="G1564" t="str">
            <v>재   료   비</v>
          </cell>
          <cell r="I1564" t="str">
            <v>경      비</v>
          </cell>
          <cell r="K1564" t="str">
            <v>비 고</v>
          </cell>
        </row>
        <row r="1565">
          <cell r="E1565" t="str">
            <v>단    가</v>
          </cell>
          <cell r="F1565" t="str">
            <v>금    액</v>
          </cell>
          <cell r="G1565" t="str">
            <v>단    가</v>
          </cell>
          <cell r="H1565" t="str">
            <v>금    액</v>
          </cell>
          <cell r="I1565" t="str">
            <v>단    가</v>
          </cell>
          <cell r="J1565" t="str">
            <v>금    액</v>
          </cell>
        </row>
        <row r="1566">
          <cell r="A1566" t="str">
            <v>CABLE(옥내)</v>
          </cell>
          <cell r="B1566" t="str">
            <v>0.6/1KV F-CV(50SQ-4C)</v>
          </cell>
          <cell r="C1566">
            <v>1.05</v>
          </cell>
          <cell r="D1566" t="str">
            <v>M</v>
          </cell>
          <cell r="G1566">
            <v>20231</v>
          </cell>
          <cell r="H1566">
            <v>21242</v>
          </cell>
          <cell r="K1566" t="str">
            <v>전기5-11적용</v>
          </cell>
          <cell r="L1566" t="str">
            <v>CABLE(옥내), 0.6/1KV F-CV(50SQ-4C), 공량1</v>
          </cell>
        </row>
        <row r="1567">
          <cell r="B1567" t="str">
            <v>저압케이블전공</v>
          </cell>
          <cell r="C1567">
            <v>0.1118</v>
          </cell>
          <cell r="D1567" t="str">
            <v>인</v>
          </cell>
          <cell r="E1567">
            <v>163808</v>
          </cell>
          <cell r="F1567">
            <v>18313</v>
          </cell>
          <cell r="G1567" t="str">
            <v>-</v>
          </cell>
          <cell r="H1567" t="str">
            <v/>
          </cell>
          <cell r="I1567">
            <v>0</v>
          </cell>
          <cell r="J1567">
            <v>0</v>
          </cell>
          <cell r="K1567" t="str">
            <v>0.043*2.6</v>
          </cell>
          <cell r="L1567" t="str">
            <v>CABLE(옥내), 0.6/1KV F-CV(50SQ-4C), 공량1</v>
          </cell>
        </row>
        <row r="1568">
          <cell r="B1568" t="str">
            <v/>
          </cell>
          <cell r="C1568" t="str">
            <v/>
          </cell>
          <cell r="D1568" t="str">
            <v/>
          </cell>
          <cell r="E1568" t="str">
            <v/>
          </cell>
          <cell r="F1568" t="str">
            <v/>
          </cell>
          <cell r="G1568" t="str">
            <v/>
          </cell>
          <cell r="H1568" t="str">
            <v/>
          </cell>
          <cell r="I1568" t="str">
            <v/>
          </cell>
          <cell r="J1568" t="str">
            <v/>
          </cell>
          <cell r="K1568" t="str">
            <v/>
          </cell>
          <cell r="L1568" t="str">
            <v>CABLE(옥내), 0.6/1KV F-CV(50SQ-4C), 공량2</v>
          </cell>
        </row>
        <row r="1569">
          <cell r="B1569" t="str">
            <v/>
          </cell>
          <cell r="C1569" t="str">
            <v/>
          </cell>
          <cell r="D1569" t="str">
            <v/>
          </cell>
          <cell r="E1569" t="str">
            <v/>
          </cell>
          <cell r="F1569" t="str">
            <v/>
          </cell>
          <cell r="G1569" t="str">
            <v/>
          </cell>
          <cell r="H1569" t="str">
            <v/>
          </cell>
          <cell r="I1569" t="str">
            <v/>
          </cell>
          <cell r="J1569" t="str">
            <v/>
          </cell>
          <cell r="K1569" t="str">
            <v/>
          </cell>
          <cell r="L1569" t="str">
            <v>CABLE(옥내), 0.6/1KV F-CV(50SQ-4C), 공량3</v>
          </cell>
        </row>
        <row r="1570">
          <cell r="B1570" t="str">
            <v/>
          </cell>
          <cell r="C1570" t="str">
            <v/>
          </cell>
          <cell r="D1570" t="str">
            <v/>
          </cell>
          <cell r="E1570" t="str">
            <v/>
          </cell>
          <cell r="F1570" t="str">
            <v/>
          </cell>
          <cell r="G1570" t="str">
            <v/>
          </cell>
          <cell r="H1570" t="str">
            <v/>
          </cell>
          <cell r="I1570" t="str">
            <v/>
          </cell>
          <cell r="J1570" t="str">
            <v/>
          </cell>
          <cell r="K1570" t="str">
            <v/>
          </cell>
          <cell r="L1570" t="str">
            <v>CABLE(옥내), 0.6/1KV F-CV(50SQ-4C), 공량4</v>
          </cell>
        </row>
        <row r="1571">
          <cell r="A1571" t="str">
            <v>-</v>
          </cell>
          <cell r="C1571" t="str">
            <v>-</v>
          </cell>
          <cell r="D1571" t="str">
            <v>-</v>
          </cell>
          <cell r="H1571" t="str">
            <v/>
          </cell>
          <cell r="L1571" t="str">
            <v>CABLE(옥내), 0.6/1KV F-CV(50SQ-4C), 공량1</v>
          </cell>
        </row>
        <row r="1572">
          <cell r="A1572" t="str">
            <v>잡재료비(배관,배선자재비의2%)</v>
          </cell>
          <cell r="C1572">
            <v>0.02</v>
          </cell>
          <cell r="D1572" t="str">
            <v>식</v>
          </cell>
          <cell r="H1572">
            <v>424</v>
          </cell>
          <cell r="L1572" t="str">
            <v>CABLE(옥내), 0.6/1KV F-CV(50SQ-4C), 공량1</v>
          </cell>
        </row>
        <row r="1573">
          <cell r="A1573" t="str">
            <v>공구손료(노무비의3%)</v>
          </cell>
          <cell r="C1573">
            <v>0.03</v>
          </cell>
          <cell r="D1573" t="str">
            <v>식</v>
          </cell>
          <cell r="H1573">
            <v>549</v>
          </cell>
          <cell r="L1573" t="str">
            <v>CABLE(옥내), 0.6/1KV F-CV(50SQ-4C), 공량1</v>
          </cell>
        </row>
        <row r="1575">
          <cell r="B1575" t="str">
            <v>52호표</v>
          </cell>
          <cell r="F1575" t="str">
            <v>노 무 비</v>
          </cell>
          <cell r="H1575" t="str">
            <v>재 료 비</v>
          </cell>
          <cell r="J1575" t="str">
            <v>경   비</v>
          </cell>
          <cell r="K1575" t="str">
            <v>합   계</v>
          </cell>
          <cell r="L1575" t="str">
            <v>52호표</v>
          </cell>
        </row>
        <row r="1576">
          <cell r="A1576">
            <v>122</v>
          </cell>
          <cell r="B1576" t="str">
            <v>CABLE(옥내)</v>
          </cell>
          <cell r="C1576" t="str">
            <v>0.6/1KV F-CV(4SQ-2C)</v>
          </cell>
          <cell r="D1576" t="str">
            <v>M</v>
          </cell>
          <cell r="F1576">
            <v>2620</v>
          </cell>
          <cell r="H1576">
            <v>1571</v>
          </cell>
          <cell r="J1576">
            <v>0</v>
          </cell>
          <cell r="K1576">
            <v>4191</v>
          </cell>
          <cell r="L1576" t="str">
            <v>CABLE(옥내), 0.6/1KV F-CV(4SQ-2C)</v>
          </cell>
        </row>
        <row r="1577">
          <cell r="A1577" t="str">
            <v>명      칭</v>
          </cell>
          <cell r="B1577" t="str">
            <v>규    격</v>
          </cell>
          <cell r="C1577" t="str">
            <v>수량</v>
          </cell>
          <cell r="D1577" t="str">
            <v>단위</v>
          </cell>
          <cell r="E1577" t="str">
            <v>노   무   비</v>
          </cell>
          <cell r="G1577" t="str">
            <v>재   료   비</v>
          </cell>
          <cell r="I1577" t="str">
            <v>경      비</v>
          </cell>
          <cell r="K1577" t="str">
            <v>비 고</v>
          </cell>
        </row>
        <row r="1578">
          <cell r="E1578" t="str">
            <v>단    가</v>
          </cell>
          <cell r="F1578" t="str">
            <v>금    액</v>
          </cell>
          <cell r="G1578" t="str">
            <v>단    가</v>
          </cell>
          <cell r="H1578" t="str">
            <v>금    액</v>
          </cell>
          <cell r="I1578" t="str">
            <v>단    가</v>
          </cell>
          <cell r="J1578" t="str">
            <v>금    액</v>
          </cell>
        </row>
        <row r="1579">
          <cell r="A1579" t="str">
            <v>CABLE(옥내)</v>
          </cell>
          <cell r="B1579" t="str">
            <v>0.6/1KV F-CV(4SQ-2C)</v>
          </cell>
          <cell r="C1579">
            <v>1.05</v>
          </cell>
          <cell r="D1579" t="str">
            <v>M</v>
          </cell>
          <cell r="G1579">
            <v>1395</v>
          </cell>
          <cell r="H1579">
            <v>1464</v>
          </cell>
          <cell r="K1579" t="str">
            <v>전기5-13적용</v>
          </cell>
          <cell r="L1579" t="str">
            <v>CABLE(옥내), 0.6/1KV F-CV(4SQ-2C), 공량1</v>
          </cell>
        </row>
        <row r="1580">
          <cell r="B1580" t="str">
            <v>저압케이블전공</v>
          </cell>
          <cell r="C1580">
            <v>1.6E-2</v>
          </cell>
          <cell r="D1580" t="str">
            <v>인</v>
          </cell>
          <cell r="E1580">
            <v>163808</v>
          </cell>
          <cell r="F1580">
            <v>2620</v>
          </cell>
          <cell r="G1580" t="str">
            <v>-</v>
          </cell>
          <cell r="H1580" t="str">
            <v/>
          </cell>
          <cell r="I1580">
            <v>0</v>
          </cell>
          <cell r="J1580">
            <v>0</v>
          </cell>
          <cell r="K1580">
            <v>0</v>
          </cell>
          <cell r="L1580" t="str">
            <v>CABLE(옥내), 0.6/1KV F-CV(4SQ-2C), 공량1</v>
          </cell>
        </row>
        <row r="1581">
          <cell r="B1581" t="str">
            <v/>
          </cell>
          <cell r="C1581" t="str">
            <v/>
          </cell>
          <cell r="D1581" t="str">
            <v/>
          </cell>
          <cell r="E1581" t="str">
            <v/>
          </cell>
          <cell r="F1581" t="str">
            <v/>
          </cell>
          <cell r="G1581" t="str">
            <v/>
          </cell>
          <cell r="H1581" t="str">
            <v/>
          </cell>
          <cell r="I1581" t="str">
            <v/>
          </cell>
          <cell r="J1581" t="str">
            <v/>
          </cell>
          <cell r="K1581" t="str">
            <v/>
          </cell>
          <cell r="L1581" t="str">
            <v>CABLE(옥내), 0.6/1KV F-CV(4SQ-2C), 공량2</v>
          </cell>
        </row>
        <row r="1582">
          <cell r="B1582" t="str">
            <v/>
          </cell>
          <cell r="C1582" t="str">
            <v/>
          </cell>
          <cell r="D1582" t="str">
            <v/>
          </cell>
          <cell r="E1582" t="str">
            <v/>
          </cell>
          <cell r="F1582" t="str">
            <v/>
          </cell>
          <cell r="G1582" t="str">
            <v/>
          </cell>
          <cell r="H1582" t="str">
            <v/>
          </cell>
          <cell r="I1582" t="str">
            <v/>
          </cell>
          <cell r="J1582" t="str">
            <v/>
          </cell>
          <cell r="K1582" t="str">
            <v/>
          </cell>
          <cell r="L1582" t="str">
            <v>CABLE(옥내), 0.6/1KV F-CV(4SQ-2C), 공량3</v>
          </cell>
        </row>
        <row r="1583">
          <cell r="B1583" t="str">
            <v/>
          </cell>
          <cell r="C1583" t="str">
            <v/>
          </cell>
          <cell r="D1583" t="str">
            <v/>
          </cell>
          <cell r="E1583" t="str">
            <v/>
          </cell>
          <cell r="F1583" t="str">
            <v/>
          </cell>
          <cell r="G1583" t="str">
            <v/>
          </cell>
          <cell r="H1583" t="str">
            <v/>
          </cell>
          <cell r="I1583" t="str">
            <v/>
          </cell>
          <cell r="J1583" t="str">
            <v/>
          </cell>
          <cell r="K1583" t="str">
            <v/>
          </cell>
          <cell r="L1583" t="str">
            <v>CABLE(옥내), 0.6/1KV F-CV(4SQ-2C), 공량4</v>
          </cell>
        </row>
        <row r="1584">
          <cell r="A1584" t="str">
            <v>-</v>
          </cell>
          <cell r="C1584" t="str">
            <v>-</v>
          </cell>
          <cell r="D1584" t="str">
            <v>-</v>
          </cell>
          <cell r="H1584" t="str">
            <v/>
          </cell>
          <cell r="L1584" t="str">
            <v>CABLE(옥내), 0.6/1KV F-CV(4SQ-2C), 공량1</v>
          </cell>
        </row>
        <row r="1585">
          <cell r="A1585" t="str">
            <v>잡재료비(배관,배선자재비의2%)</v>
          </cell>
          <cell r="C1585">
            <v>0.02</v>
          </cell>
          <cell r="D1585" t="str">
            <v>식</v>
          </cell>
          <cell r="H1585">
            <v>29</v>
          </cell>
          <cell r="L1585" t="str">
            <v>CABLE(옥내), 0.6/1KV F-CV(4SQ-2C), 공량1</v>
          </cell>
        </row>
        <row r="1586">
          <cell r="A1586" t="str">
            <v>공구손료(노무비의3%)</v>
          </cell>
          <cell r="C1586">
            <v>0.03</v>
          </cell>
          <cell r="D1586" t="str">
            <v>식</v>
          </cell>
          <cell r="H1586">
            <v>78</v>
          </cell>
          <cell r="L1586" t="str">
            <v>CABLE(옥내), 0.6/1KV F-CV(4SQ-2C), 공량1</v>
          </cell>
        </row>
        <row r="1588">
          <cell r="B1588" t="str">
            <v>53호표</v>
          </cell>
          <cell r="F1588" t="str">
            <v>노 무 비</v>
          </cell>
          <cell r="H1588" t="str">
            <v>재 료 비</v>
          </cell>
          <cell r="J1588" t="str">
            <v>경   비</v>
          </cell>
          <cell r="K1588" t="str">
            <v>합   계</v>
          </cell>
          <cell r="L1588" t="str">
            <v>53호표</v>
          </cell>
        </row>
        <row r="1589">
          <cell r="A1589">
            <v>123</v>
          </cell>
          <cell r="B1589" t="str">
            <v>CABLE(옥내)</v>
          </cell>
          <cell r="C1589" t="str">
            <v>0.6/1KV F-CV(6SQ-3C)</v>
          </cell>
          <cell r="D1589" t="str">
            <v>M</v>
          </cell>
          <cell r="F1589">
            <v>4259</v>
          </cell>
          <cell r="H1589">
            <v>2711</v>
          </cell>
          <cell r="J1589">
            <v>0</v>
          </cell>
          <cell r="K1589">
            <v>6970</v>
          </cell>
          <cell r="L1589" t="str">
            <v>CABLE(옥내), 0.6/1KV F-CV(6SQ-3C)</v>
          </cell>
        </row>
        <row r="1590">
          <cell r="A1590" t="str">
            <v>명      칭</v>
          </cell>
          <cell r="B1590" t="str">
            <v>규    격</v>
          </cell>
          <cell r="C1590" t="str">
            <v>수량</v>
          </cell>
          <cell r="D1590" t="str">
            <v>단위</v>
          </cell>
          <cell r="E1590" t="str">
            <v>노   무   비</v>
          </cell>
          <cell r="G1590" t="str">
            <v>재   료   비</v>
          </cell>
          <cell r="I1590" t="str">
            <v>경      비</v>
          </cell>
          <cell r="K1590" t="str">
            <v>비 고</v>
          </cell>
        </row>
        <row r="1591">
          <cell r="E1591" t="str">
            <v>단    가</v>
          </cell>
          <cell r="F1591" t="str">
            <v>금    액</v>
          </cell>
          <cell r="G1591" t="str">
            <v>단    가</v>
          </cell>
          <cell r="H1591" t="str">
            <v>금    액</v>
          </cell>
          <cell r="I1591" t="str">
            <v>단    가</v>
          </cell>
          <cell r="J1591" t="str">
            <v>금    액</v>
          </cell>
        </row>
        <row r="1592">
          <cell r="A1592" t="str">
            <v>CABLE(옥내)</v>
          </cell>
          <cell r="B1592" t="str">
            <v>0.6/1KV F-CV(6SQ-3C)</v>
          </cell>
          <cell r="C1592">
            <v>1.05</v>
          </cell>
          <cell r="D1592" t="str">
            <v>M</v>
          </cell>
          <cell r="G1592">
            <v>2414</v>
          </cell>
          <cell r="H1592">
            <v>2534</v>
          </cell>
          <cell r="K1592" t="str">
            <v>전기5-13적용</v>
          </cell>
          <cell r="L1592" t="str">
            <v>CABLE(옥내), 0.6/1KV F-CV(6SQ-3C), 공량1</v>
          </cell>
        </row>
        <row r="1593">
          <cell r="B1593" t="str">
            <v>저압케이블전공</v>
          </cell>
          <cell r="C1593">
            <v>2.5999999999999999E-2</v>
          </cell>
          <cell r="D1593" t="str">
            <v>인</v>
          </cell>
          <cell r="E1593">
            <v>163808</v>
          </cell>
          <cell r="F1593">
            <v>4259</v>
          </cell>
          <cell r="G1593" t="str">
            <v>-</v>
          </cell>
          <cell r="H1593" t="str">
            <v/>
          </cell>
          <cell r="I1593">
            <v>0</v>
          </cell>
          <cell r="J1593">
            <v>0</v>
          </cell>
          <cell r="K1593">
            <v>0</v>
          </cell>
          <cell r="L1593" t="str">
            <v>CABLE(옥내), 0.6/1KV F-CV(6SQ-3C), 공량1</v>
          </cell>
        </row>
        <row r="1594">
          <cell r="B1594" t="str">
            <v/>
          </cell>
          <cell r="C1594" t="str">
            <v/>
          </cell>
          <cell r="D1594" t="str">
            <v/>
          </cell>
          <cell r="E1594" t="str">
            <v/>
          </cell>
          <cell r="F1594" t="str">
            <v/>
          </cell>
          <cell r="G1594" t="str">
            <v/>
          </cell>
          <cell r="H1594" t="str">
            <v/>
          </cell>
          <cell r="I1594" t="str">
            <v/>
          </cell>
          <cell r="J1594" t="str">
            <v/>
          </cell>
          <cell r="K1594" t="str">
            <v/>
          </cell>
          <cell r="L1594" t="str">
            <v>CABLE(옥내), 0.6/1KV F-CV(6SQ-3C), 공량2</v>
          </cell>
        </row>
        <row r="1595">
          <cell r="B1595" t="str">
            <v/>
          </cell>
          <cell r="C1595" t="str">
            <v/>
          </cell>
          <cell r="D1595" t="str">
            <v/>
          </cell>
          <cell r="E1595" t="str">
            <v/>
          </cell>
          <cell r="F1595" t="str">
            <v/>
          </cell>
          <cell r="G1595" t="str">
            <v/>
          </cell>
          <cell r="H1595" t="str">
            <v/>
          </cell>
          <cell r="I1595" t="str">
            <v/>
          </cell>
          <cell r="J1595" t="str">
            <v/>
          </cell>
          <cell r="K1595" t="str">
            <v/>
          </cell>
          <cell r="L1595" t="str">
            <v>CABLE(옥내), 0.6/1KV F-CV(6SQ-3C), 공량3</v>
          </cell>
        </row>
        <row r="1596">
          <cell r="B1596" t="str">
            <v/>
          </cell>
          <cell r="C1596" t="str">
            <v/>
          </cell>
          <cell r="D1596" t="str">
            <v/>
          </cell>
          <cell r="E1596" t="str">
            <v/>
          </cell>
          <cell r="F1596" t="str">
            <v/>
          </cell>
          <cell r="G1596" t="str">
            <v/>
          </cell>
          <cell r="H1596" t="str">
            <v/>
          </cell>
          <cell r="I1596" t="str">
            <v/>
          </cell>
          <cell r="J1596" t="str">
            <v/>
          </cell>
          <cell r="K1596" t="str">
            <v/>
          </cell>
          <cell r="L1596" t="str">
            <v>CABLE(옥내), 0.6/1KV F-CV(6SQ-3C), 공량4</v>
          </cell>
        </row>
        <row r="1597">
          <cell r="A1597" t="str">
            <v>-</v>
          </cell>
          <cell r="C1597" t="str">
            <v>-</v>
          </cell>
          <cell r="D1597" t="str">
            <v>-</v>
          </cell>
          <cell r="H1597" t="str">
            <v/>
          </cell>
          <cell r="L1597" t="str">
            <v>CABLE(옥내), 0.6/1KV F-CV(6SQ-3C), 공량1</v>
          </cell>
        </row>
        <row r="1598">
          <cell r="A1598" t="str">
            <v>잡재료비(배관,배선자재비의2%)</v>
          </cell>
          <cell r="C1598">
            <v>0.02</v>
          </cell>
          <cell r="D1598" t="str">
            <v>식</v>
          </cell>
          <cell r="H1598">
            <v>50</v>
          </cell>
          <cell r="L1598" t="str">
            <v>CABLE(옥내), 0.6/1KV F-CV(6SQ-3C), 공량1</v>
          </cell>
        </row>
        <row r="1599">
          <cell r="A1599" t="str">
            <v>공구손료(노무비의3%)</v>
          </cell>
          <cell r="C1599">
            <v>0.03</v>
          </cell>
          <cell r="D1599" t="str">
            <v>식</v>
          </cell>
          <cell r="H1599">
            <v>127</v>
          </cell>
          <cell r="L1599" t="str">
            <v>CABLE(옥내), 0.6/1KV F-CV(6SQ-3C), 공량1</v>
          </cell>
        </row>
        <row r="1601">
          <cell r="B1601" t="str">
            <v>54호표</v>
          </cell>
          <cell r="F1601" t="str">
            <v>노 무 비</v>
          </cell>
          <cell r="H1601" t="str">
            <v>재 료 비</v>
          </cell>
          <cell r="J1601" t="str">
            <v>경   비</v>
          </cell>
          <cell r="K1601" t="str">
            <v>합   계</v>
          </cell>
          <cell r="L1601" t="str">
            <v>54호표</v>
          </cell>
        </row>
        <row r="1602">
          <cell r="A1602">
            <v>124</v>
          </cell>
          <cell r="B1602" t="str">
            <v>CABLE(옥내)</v>
          </cell>
          <cell r="C1602" t="str">
            <v>0.6/1KV F-CV(6SQ-4C)</v>
          </cell>
          <cell r="D1602" t="str">
            <v>M</v>
          </cell>
          <cell r="F1602">
            <v>5569</v>
          </cell>
          <cell r="H1602">
            <v>3601</v>
          </cell>
          <cell r="J1602">
            <v>0</v>
          </cell>
          <cell r="K1602">
            <v>9170</v>
          </cell>
          <cell r="L1602" t="str">
            <v>CABLE(옥내), 0.6/1KV F-CV(6SQ-4C)</v>
          </cell>
        </row>
        <row r="1603">
          <cell r="A1603" t="str">
            <v>명      칭</v>
          </cell>
          <cell r="B1603" t="str">
            <v>규    격</v>
          </cell>
          <cell r="C1603" t="str">
            <v>수량</v>
          </cell>
          <cell r="D1603" t="str">
            <v>단위</v>
          </cell>
          <cell r="E1603" t="str">
            <v>노   무   비</v>
          </cell>
          <cell r="G1603" t="str">
            <v>재   료   비</v>
          </cell>
          <cell r="I1603" t="str">
            <v>경      비</v>
          </cell>
          <cell r="K1603" t="str">
            <v>비 고</v>
          </cell>
        </row>
        <row r="1604">
          <cell r="E1604" t="str">
            <v>단    가</v>
          </cell>
          <cell r="F1604" t="str">
            <v>금    액</v>
          </cell>
          <cell r="G1604" t="str">
            <v>단    가</v>
          </cell>
          <cell r="H1604" t="str">
            <v>금    액</v>
          </cell>
          <cell r="I1604" t="str">
            <v>단    가</v>
          </cell>
          <cell r="J1604" t="str">
            <v>금    액</v>
          </cell>
        </row>
        <row r="1605">
          <cell r="A1605" t="str">
            <v>CABLE(옥내)</v>
          </cell>
          <cell r="B1605" t="str">
            <v>0.6/1KV F-CV(6SQ-4C)</v>
          </cell>
          <cell r="C1605">
            <v>1.05</v>
          </cell>
          <cell r="D1605" t="str">
            <v>M</v>
          </cell>
          <cell r="G1605">
            <v>3207</v>
          </cell>
          <cell r="H1605">
            <v>3367</v>
          </cell>
          <cell r="K1605" t="str">
            <v>전기5-13적용</v>
          </cell>
          <cell r="L1605" t="str">
            <v>CABLE(옥내), 0.6/1KV F-CV(6SQ-4C), 공량1</v>
          </cell>
        </row>
        <row r="1606">
          <cell r="B1606" t="str">
            <v>저압케이블전공</v>
          </cell>
          <cell r="C1606">
            <v>3.4000000000000002E-2</v>
          </cell>
          <cell r="D1606" t="str">
            <v>인</v>
          </cell>
          <cell r="E1606">
            <v>163808</v>
          </cell>
          <cell r="F1606">
            <v>5569</v>
          </cell>
          <cell r="G1606" t="str">
            <v>-</v>
          </cell>
          <cell r="H1606" t="str">
            <v/>
          </cell>
          <cell r="I1606">
            <v>0</v>
          </cell>
          <cell r="J1606">
            <v>0</v>
          </cell>
          <cell r="K1606">
            <v>0</v>
          </cell>
          <cell r="L1606" t="str">
            <v>CABLE(옥내), 0.6/1KV F-CV(6SQ-4C), 공량1</v>
          </cell>
        </row>
        <row r="1607">
          <cell r="B1607" t="str">
            <v/>
          </cell>
          <cell r="C1607" t="str">
            <v/>
          </cell>
          <cell r="D1607" t="str">
            <v/>
          </cell>
          <cell r="E1607" t="str">
            <v/>
          </cell>
          <cell r="F1607" t="str">
            <v/>
          </cell>
          <cell r="G1607" t="str">
            <v/>
          </cell>
          <cell r="H1607" t="str">
            <v/>
          </cell>
          <cell r="I1607" t="str">
            <v/>
          </cell>
          <cell r="J1607" t="str">
            <v/>
          </cell>
          <cell r="K1607" t="str">
            <v/>
          </cell>
          <cell r="L1607" t="str">
            <v>CABLE(옥내), 0.6/1KV F-CV(6SQ-4C), 공량2</v>
          </cell>
        </row>
        <row r="1608">
          <cell r="B1608" t="str">
            <v/>
          </cell>
          <cell r="C1608" t="str">
            <v/>
          </cell>
          <cell r="D1608" t="str">
            <v/>
          </cell>
          <cell r="E1608" t="str">
            <v/>
          </cell>
          <cell r="F1608" t="str">
            <v/>
          </cell>
          <cell r="G1608" t="str">
            <v/>
          </cell>
          <cell r="H1608" t="str">
            <v/>
          </cell>
          <cell r="I1608" t="str">
            <v/>
          </cell>
          <cell r="J1608" t="str">
            <v/>
          </cell>
          <cell r="K1608" t="str">
            <v/>
          </cell>
          <cell r="L1608" t="str">
            <v>CABLE(옥내), 0.6/1KV F-CV(6SQ-4C), 공량3</v>
          </cell>
        </row>
        <row r="1609">
          <cell r="B1609" t="str">
            <v/>
          </cell>
          <cell r="C1609" t="str">
            <v/>
          </cell>
          <cell r="D1609" t="str">
            <v/>
          </cell>
          <cell r="E1609" t="str">
            <v/>
          </cell>
          <cell r="F1609" t="str">
            <v/>
          </cell>
          <cell r="G1609" t="str">
            <v/>
          </cell>
          <cell r="H1609" t="str">
            <v/>
          </cell>
          <cell r="I1609" t="str">
            <v/>
          </cell>
          <cell r="J1609" t="str">
            <v/>
          </cell>
          <cell r="K1609" t="str">
            <v/>
          </cell>
          <cell r="L1609" t="str">
            <v>CABLE(옥내), 0.6/1KV F-CV(6SQ-4C), 공량4</v>
          </cell>
        </row>
        <row r="1610">
          <cell r="A1610" t="str">
            <v>-</v>
          </cell>
          <cell r="C1610" t="str">
            <v>-</v>
          </cell>
          <cell r="D1610" t="str">
            <v>-</v>
          </cell>
          <cell r="H1610" t="str">
            <v/>
          </cell>
          <cell r="L1610" t="str">
            <v>CABLE(옥내), 0.6/1KV F-CV(6SQ-4C), 공량1</v>
          </cell>
        </row>
        <row r="1611">
          <cell r="A1611" t="str">
            <v>잡재료비(배관,배선자재비의2%)</v>
          </cell>
          <cell r="C1611">
            <v>0.02</v>
          </cell>
          <cell r="D1611" t="str">
            <v>식</v>
          </cell>
          <cell r="H1611">
            <v>67</v>
          </cell>
          <cell r="L1611" t="str">
            <v>CABLE(옥내), 0.6/1KV F-CV(6SQ-4C), 공량1</v>
          </cell>
        </row>
        <row r="1612">
          <cell r="A1612" t="str">
            <v>공구손료(노무비의3%)</v>
          </cell>
          <cell r="C1612">
            <v>0.03</v>
          </cell>
          <cell r="D1612" t="str">
            <v>식</v>
          </cell>
          <cell r="H1612">
            <v>167</v>
          </cell>
          <cell r="L1612" t="str">
            <v>CABLE(옥내), 0.6/1KV F-CV(6SQ-4C), 공량1</v>
          </cell>
        </row>
        <row r="1614">
          <cell r="F1614" t="str">
            <v>노 무 비</v>
          </cell>
          <cell r="H1614" t="str">
            <v>재 료 비</v>
          </cell>
          <cell r="J1614" t="str">
            <v>경   비</v>
          </cell>
          <cell r="K1614" t="str">
            <v>합   계</v>
          </cell>
          <cell r="L1614">
            <v>0</v>
          </cell>
        </row>
        <row r="1615">
          <cell r="A1615">
            <v>125</v>
          </cell>
          <cell r="B1615" t="str">
            <v>CABLE(옥내)</v>
          </cell>
          <cell r="C1615" t="str">
            <v>0.6/1KV F-CV(70SQ-1C)</v>
          </cell>
          <cell r="D1615" t="str">
            <v>M</v>
          </cell>
          <cell r="F1615">
            <v>9337</v>
          </cell>
          <cell r="H1615">
            <v>7902</v>
          </cell>
          <cell r="J1615">
            <v>0</v>
          </cell>
          <cell r="K1615">
            <v>17239</v>
          </cell>
          <cell r="L1615" t="str">
            <v>CABLE(옥내), 0.6/1KV F-CV(70SQ-1C)</v>
          </cell>
        </row>
        <row r="1616">
          <cell r="A1616" t="str">
            <v>명      칭</v>
          </cell>
          <cell r="B1616" t="str">
            <v>규    격</v>
          </cell>
          <cell r="C1616" t="str">
            <v>수량</v>
          </cell>
          <cell r="D1616" t="str">
            <v>단위</v>
          </cell>
          <cell r="E1616" t="str">
            <v>노   무   비</v>
          </cell>
          <cell r="G1616" t="str">
            <v>재   료   비</v>
          </cell>
          <cell r="I1616" t="str">
            <v>경      비</v>
          </cell>
          <cell r="K1616" t="str">
            <v>비 고</v>
          </cell>
        </row>
        <row r="1617">
          <cell r="E1617" t="str">
            <v>단    가</v>
          </cell>
          <cell r="F1617" t="str">
            <v>금    액</v>
          </cell>
          <cell r="G1617" t="str">
            <v>단    가</v>
          </cell>
          <cell r="H1617" t="str">
            <v>금    액</v>
          </cell>
          <cell r="I1617" t="str">
            <v>단    가</v>
          </cell>
          <cell r="J1617" t="str">
            <v>금    액</v>
          </cell>
        </row>
        <row r="1618">
          <cell r="A1618" t="str">
            <v>CABLE(옥내)</v>
          </cell>
          <cell r="B1618" t="str">
            <v>0.6/1KV F-CV(70SQ-1C)</v>
          </cell>
          <cell r="C1618">
            <v>1.05</v>
          </cell>
          <cell r="D1618" t="str">
            <v>M</v>
          </cell>
          <cell r="G1618">
            <v>7118</v>
          </cell>
          <cell r="H1618">
            <v>7473</v>
          </cell>
          <cell r="K1618" t="str">
            <v>전기5-11적용</v>
          </cell>
          <cell r="L1618" t="str">
            <v>CABLE(옥내), 0.6/1KV F-CV(70SQ-1C), 공량1</v>
          </cell>
        </row>
        <row r="1619">
          <cell r="B1619" t="str">
            <v>저압케이블전공</v>
          </cell>
          <cell r="C1619">
            <v>5.7000000000000002E-2</v>
          </cell>
          <cell r="D1619" t="str">
            <v>인</v>
          </cell>
          <cell r="E1619">
            <v>163808</v>
          </cell>
          <cell r="F1619">
            <v>9337</v>
          </cell>
          <cell r="G1619" t="str">
            <v>-</v>
          </cell>
          <cell r="H1619" t="str">
            <v/>
          </cell>
          <cell r="I1619">
            <v>0</v>
          </cell>
          <cell r="J1619">
            <v>0</v>
          </cell>
          <cell r="K1619">
            <v>0</v>
          </cell>
          <cell r="L1619" t="str">
            <v>CABLE(옥내), 0.6/1KV F-CV(70SQ-1C), 공량1</v>
          </cell>
        </row>
        <row r="1620">
          <cell r="B1620" t="str">
            <v/>
          </cell>
          <cell r="C1620" t="str">
            <v/>
          </cell>
          <cell r="D1620" t="str">
            <v/>
          </cell>
          <cell r="E1620" t="str">
            <v/>
          </cell>
          <cell r="F1620" t="str">
            <v/>
          </cell>
          <cell r="G1620" t="str">
            <v/>
          </cell>
          <cell r="H1620" t="str">
            <v/>
          </cell>
          <cell r="I1620" t="str">
            <v/>
          </cell>
          <cell r="J1620" t="str">
            <v/>
          </cell>
          <cell r="K1620" t="str">
            <v/>
          </cell>
          <cell r="L1620" t="str">
            <v>CABLE(옥내), 0.6/1KV F-CV(70SQ-1C), 공량2</v>
          </cell>
        </row>
        <row r="1621">
          <cell r="B1621" t="str">
            <v/>
          </cell>
          <cell r="C1621" t="str">
            <v/>
          </cell>
          <cell r="D1621" t="str">
            <v/>
          </cell>
          <cell r="E1621" t="str">
            <v/>
          </cell>
          <cell r="F1621" t="str">
            <v/>
          </cell>
          <cell r="G1621" t="str">
            <v/>
          </cell>
          <cell r="H1621" t="str">
            <v/>
          </cell>
          <cell r="I1621" t="str">
            <v/>
          </cell>
          <cell r="J1621" t="str">
            <v/>
          </cell>
          <cell r="K1621" t="str">
            <v/>
          </cell>
          <cell r="L1621" t="str">
            <v>CABLE(옥내), 0.6/1KV F-CV(70SQ-1C), 공량3</v>
          </cell>
        </row>
        <row r="1622">
          <cell r="B1622" t="str">
            <v/>
          </cell>
          <cell r="C1622" t="str">
            <v/>
          </cell>
          <cell r="D1622" t="str">
            <v/>
          </cell>
          <cell r="E1622" t="str">
            <v/>
          </cell>
          <cell r="F1622" t="str">
            <v/>
          </cell>
          <cell r="G1622" t="str">
            <v/>
          </cell>
          <cell r="H1622" t="str">
            <v/>
          </cell>
          <cell r="I1622" t="str">
            <v/>
          </cell>
          <cell r="J1622" t="str">
            <v/>
          </cell>
          <cell r="K1622" t="str">
            <v/>
          </cell>
          <cell r="L1622" t="str">
            <v>CABLE(옥내), 0.6/1KV F-CV(70SQ-1C), 공량4</v>
          </cell>
        </row>
        <row r="1623">
          <cell r="A1623" t="str">
            <v>-</v>
          </cell>
          <cell r="C1623" t="str">
            <v>-</v>
          </cell>
          <cell r="D1623" t="str">
            <v>-</v>
          </cell>
          <cell r="H1623" t="str">
            <v/>
          </cell>
          <cell r="L1623" t="str">
            <v>CABLE(옥내), 0.6/1KV F-CV(70SQ-1C), 공량1</v>
          </cell>
        </row>
        <row r="1624">
          <cell r="A1624" t="str">
            <v>잡재료비(배관,배선자재비의2%)</v>
          </cell>
          <cell r="C1624">
            <v>0.02</v>
          </cell>
          <cell r="D1624" t="str">
            <v>식</v>
          </cell>
          <cell r="H1624">
            <v>149</v>
          </cell>
          <cell r="L1624" t="str">
            <v>CABLE(옥내), 0.6/1KV F-CV(70SQ-1C), 공량1</v>
          </cell>
        </row>
        <row r="1625">
          <cell r="A1625" t="str">
            <v>공구손료(노무비의3%)</v>
          </cell>
          <cell r="C1625">
            <v>0.03</v>
          </cell>
          <cell r="D1625" t="str">
            <v>식</v>
          </cell>
          <cell r="H1625">
            <v>280</v>
          </cell>
          <cell r="L1625" t="str">
            <v>CABLE(옥내), 0.6/1KV F-CV(70SQ-1C), 공량1</v>
          </cell>
        </row>
        <row r="1627">
          <cell r="F1627" t="str">
            <v>노 무 비</v>
          </cell>
          <cell r="H1627" t="str">
            <v>재 료 비</v>
          </cell>
          <cell r="J1627" t="str">
            <v>경   비</v>
          </cell>
          <cell r="K1627" t="str">
            <v>합   계</v>
          </cell>
          <cell r="L1627">
            <v>0</v>
          </cell>
        </row>
        <row r="1628">
          <cell r="A1628">
            <v>126</v>
          </cell>
          <cell r="B1628" t="str">
            <v>CABLE(옥내)</v>
          </cell>
          <cell r="C1628" t="str">
            <v>0.6/1KV F-CV(95SQ-1C)</v>
          </cell>
          <cell r="D1628" t="str">
            <v>M</v>
          </cell>
          <cell r="F1628">
            <v>11630</v>
          </cell>
          <cell r="H1628">
            <v>10591</v>
          </cell>
          <cell r="J1628">
            <v>0</v>
          </cell>
          <cell r="K1628">
            <v>22221</v>
          </cell>
          <cell r="L1628" t="str">
            <v>CABLE(옥내), 0.6/1KV F-CV(95SQ-1C)</v>
          </cell>
        </row>
        <row r="1629">
          <cell r="A1629" t="str">
            <v>명      칭</v>
          </cell>
          <cell r="B1629" t="str">
            <v>규    격</v>
          </cell>
          <cell r="C1629" t="str">
            <v>수량</v>
          </cell>
          <cell r="D1629" t="str">
            <v>단위</v>
          </cell>
          <cell r="E1629" t="str">
            <v>노   무   비</v>
          </cell>
          <cell r="G1629" t="str">
            <v>재   료   비</v>
          </cell>
          <cell r="I1629" t="str">
            <v>경      비</v>
          </cell>
          <cell r="K1629" t="str">
            <v>비 고</v>
          </cell>
        </row>
        <row r="1630">
          <cell r="E1630" t="str">
            <v>단    가</v>
          </cell>
          <cell r="F1630" t="str">
            <v>금    액</v>
          </cell>
          <cell r="G1630" t="str">
            <v>단    가</v>
          </cell>
          <cell r="H1630" t="str">
            <v>금    액</v>
          </cell>
          <cell r="I1630" t="str">
            <v>단    가</v>
          </cell>
          <cell r="J1630" t="str">
            <v>금    액</v>
          </cell>
        </row>
        <row r="1631">
          <cell r="A1631" t="str">
            <v>CABLE(옥내)</v>
          </cell>
          <cell r="B1631" t="str">
            <v>0.6/1KV F-CV(95SQ-1C)</v>
          </cell>
          <cell r="C1631">
            <v>1.05</v>
          </cell>
          <cell r="D1631" t="str">
            <v>M</v>
          </cell>
          <cell r="G1631">
            <v>9565</v>
          </cell>
          <cell r="H1631">
            <v>10043</v>
          </cell>
          <cell r="K1631" t="str">
            <v>전기5-11적용</v>
          </cell>
          <cell r="L1631" t="str">
            <v>CABLE(옥내), 0.6/1KV F-CV(95SQ-1C), 공량1</v>
          </cell>
        </row>
        <row r="1632">
          <cell r="B1632" t="str">
            <v>저압케이블전공</v>
          </cell>
          <cell r="C1632">
            <v>7.0999999999999994E-2</v>
          </cell>
          <cell r="D1632" t="str">
            <v>인</v>
          </cell>
          <cell r="E1632">
            <v>163808</v>
          </cell>
          <cell r="F1632">
            <v>11630</v>
          </cell>
          <cell r="G1632" t="str">
            <v>-</v>
          </cell>
          <cell r="H1632" t="str">
            <v/>
          </cell>
          <cell r="I1632">
            <v>0</v>
          </cell>
          <cell r="J1632">
            <v>0</v>
          </cell>
          <cell r="K1632">
            <v>0</v>
          </cell>
          <cell r="L1632" t="str">
            <v>CABLE(옥내), 0.6/1KV F-CV(95SQ-1C), 공량1</v>
          </cell>
        </row>
        <row r="1633">
          <cell r="B1633" t="str">
            <v/>
          </cell>
          <cell r="C1633" t="str">
            <v/>
          </cell>
          <cell r="D1633" t="str">
            <v/>
          </cell>
          <cell r="E1633" t="str">
            <v/>
          </cell>
          <cell r="F1633" t="str">
            <v/>
          </cell>
          <cell r="G1633" t="str">
            <v/>
          </cell>
          <cell r="H1633" t="str">
            <v/>
          </cell>
          <cell r="I1633" t="str">
            <v/>
          </cell>
          <cell r="J1633" t="str">
            <v/>
          </cell>
          <cell r="K1633" t="str">
            <v/>
          </cell>
          <cell r="L1633" t="str">
            <v>CABLE(옥내), 0.6/1KV F-CV(95SQ-1C), 공량2</v>
          </cell>
        </row>
        <row r="1634">
          <cell r="B1634" t="str">
            <v/>
          </cell>
          <cell r="C1634" t="str">
            <v/>
          </cell>
          <cell r="D1634" t="str">
            <v/>
          </cell>
          <cell r="E1634" t="str">
            <v/>
          </cell>
          <cell r="F1634" t="str">
            <v/>
          </cell>
          <cell r="G1634" t="str">
            <v/>
          </cell>
          <cell r="H1634" t="str">
            <v/>
          </cell>
          <cell r="I1634" t="str">
            <v/>
          </cell>
          <cell r="J1634" t="str">
            <v/>
          </cell>
          <cell r="K1634" t="str">
            <v/>
          </cell>
          <cell r="L1634" t="str">
            <v>CABLE(옥내), 0.6/1KV F-CV(95SQ-1C), 공량3</v>
          </cell>
        </row>
        <row r="1635">
          <cell r="B1635" t="str">
            <v/>
          </cell>
          <cell r="C1635" t="str">
            <v/>
          </cell>
          <cell r="D1635" t="str">
            <v/>
          </cell>
          <cell r="E1635" t="str">
            <v/>
          </cell>
          <cell r="F1635" t="str">
            <v/>
          </cell>
          <cell r="G1635" t="str">
            <v/>
          </cell>
          <cell r="H1635" t="str">
            <v/>
          </cell>
          <cell r="I1635" t="str">
            <v/>
          </cell>
          <cell r="J1635" t="str">
            <v/>
          </cell>
          <cell r="K1635" t="str">
            <v/>
          </cell>
          <cell r="L1635" t="str">
            <v>CABLE(옥내), 0.6/1KV F-CV(95SQ-1C), 공량4</v>
          </cell>
        </row>
        <row r="1636">
          <cell r="A1636" t="str">
            <v>-</v>
          </cell>
          <cell r="C1636" t="str">
            <v>-</v>
          </cell>
          <cell r="D1636" t="str">
            <v>-</v>
          </cell>
          <cell r="H1636" t="str">
            <v/>
          </cell>
          <cell r="L1636" t="str">
            <v>CABLE(옥내), 0.6/1KV F-CV(95SQ-1C), 공량1</v>
          </cell>
        </row>
        <row r="1637">
          <cell r="A1637" t="str">
            <v>잡재료비(배관,배선자재비의2%)</v>
          </cell>
          <cell r="C1637">
            <v>0.02</v>
          </cell>
          <cell r="D1637" t="str">
            <v>식</v>
          </cell>
          <cell r="H1637">
            <v>200</v>
          </cell>
          <cell r="L1637" t="str">
            <v>CABLE(옥내), 0.6/1KV F-CV(95SQ-1C), 공량1</v>
          </cell>
        </row>
        <row r="1638">
          <cell r="A1638" t="str">
            <v>공구손료(노무비의3%)</v>
          </cell>
          <cell r="C1638">
            <v>0.03</v>
          </cell>
          <cell r="D1638" t="str">
            <v>식</v>
          </cell>
          <cell r="H1638">
            <v>348</v>
          </cell>
          <cell r="L1638" t="str">
            <v>CABLE(옥내), 0.6/1KV F-CV(95SQ-1C), 공량1</v>
          </cell>
        </row>
        <row r="1640">
          <cell r="F1640" t="str">
            <v>노 무 비</v>
          </cell>
          <cell r="H1640" t="str">
            <v>재 료 비</v>
          </cell>
          <cell r="J1640" t="str">
            <v>경   비</v>
          </cell>
          <cell r="K1640" t="str">
            <v>합   계</v>
          </cell>
          <cell r="L1640">
            <v>0</v>
          </cell>
        </row>
        <row r="1641">
          <cell r="A1641">
            <v>127</v>
          </cell>
          <cell r="B1641" t="str">
            <v>CABLE(옥내)</v>
          </cell>
          <cell r="C1641" t="str">
            <v>23kV/F-CNCO-W(60SQ-1C)</v>
          </cell>
          <cell r="D1641" t="str">
            <v>M</v>
          </cell>
          <cell r="F1641">
            <v>5782</v>
          </cell>
          <cell r="H1641">
            <v>17829</v>
          </cell>
          <cell r="J1641">
            <v>0</v>
          </cell>
          <cell r="K1641">
            <v>23611</v>
          </cell>
          <cell r="L1641" t="str">
            <v>CABLE(옥내), 23kV/F-CNCO-W(60SQ-1C)</v>
          </cell>
        </row>
        <row r="1642">
          <cell r="A1642" t="str">
            <v>명      칭</v>
          </cell>
          <cell r="B1642" t="str">
            <v>규    격</v>
          </cell>
          <cell r="C1642" t="str">
            <v>수량</v>
          </cell>
          <cell r="D1642" t="str">
            <v>단위</v>
          </cell>
          <cell r="E1642" t="str">
            <v>노   무   비</v>
          </cell>
          <cell r="G1642" t="str">
            <v>재   료   비</v>
          </cell>
          <cell r="I1642" t="str">
            <v>경      비</v>
          </cell>
          <cell r="K1642" t="str">
            <v>비 고</v>
          </cell>
        </row>
        <row r="1643">
          <cell r="E1643" t="str">
            <v>단    가</v>
          </cell>
          <cell r="F1643" t="str">
            <v>금    액</v>
          </cell>
          <cell r="G1643" t="str">
            <v>단    가</v>
          </cell>
          <cell r="H1643" t="str">
            <v>금    액</v>
          </cell>
          <cell r="I1643" t="str">
            <v>단    가</v>
          </cell>
          <cell r="J1643" t="str">
            <v>금    액</v>
          </cell>
        </row>
        <row r="1644">
          <cell r="A1644" t="str">
            <v>CABLE(옥내)</v>
          </cell>
          <cell r="B1644" t="str">
            <v>23kV/F-CNCO-W(60SQ-1C)</v>
          </cell>
          <cell r="C1644">
            <v>1.05</v>
          </cell>
          <cell r="D1644" t="str">
            <v>M</v>
          </cell>
          <cell r="G1644">
            <v>16486</v>
          </cell>
          <cell r="H1644">
            <v>17310</v>
          </cell>
          <cell r="K1644" t="str">
            <v>전기4-34적용</v>
          </cell>
          <cell r="L1644" t="str">
            <v>CABLE(옥내), 23kV/F-CNCO-W(60SQ-1C), 공량1</v>
          </cell>
        </row>
        <row r="1645">
          <cell r="B1645" t="str">
            <v>특고압케이블전공</v>
          </cell>
          <cell r="C1645">
            <v>1.8146700000000002E-2</v>
          </cell>
          <cell r="D1645" t="str">
            <v>인</v>
          </cell>
          <cell r="E1645">
            <v>237241</v>
          </cell>
          <cell r="F1645">
            <v>4305</v>
          </cell>
          <cell r="G1645" t="str">
            <v>-</v>
          </cell>
          <cell r="H1645" t="str">
            <v/>
          </cell>
          <cell r="I1645">
            <v>0</v>
          </cell>
          <cell r="J1645">
            <v>0</v>
          </cell>
          <cell r="K1645" t="str">
            <v>0.00846*1.1*1.3*1.5</v>
          </cell>
          <cell r="L1645" t="str">
            <v>CABLE(옥내), 23kV/F-CNCO-W(60SQ-1C), 공량1</v>
          </cell>
        </row>
        <row r="1646">
          <cell r="B1646" t="str">
            <v>보통인부</v>
          </cell>
          <cell r="C1646">
            <v>1.8146700000000002E-2</v>
          </cell>
          <cell r="D1646" t="str">
            <v>인</v>
          </cell>
          <cell r="E1646">
            <v>81443</v>
          </cell>
          <cell r="F1646">
            <v>1477</v>
          </cell>
          <cell r="G1646" t="str">
            <v>-</v>
          </cell>
          <cell r="H1646" t="str">
            <v/>
          </cell>
          <cell r="I1646">
            <v>0</v>
          </cell>
          <cell r="J1646">
            <v>0</v>
          </cell>
          <cell r="K1646" t="str">
            <v>0.00846*1.1*1.3*1.5</v>
          </cell>
          <cell r="L1646" t="str">
            <v>CABLE(옥내), 23kV/F-CNCO-W(60SQ-1C), 공량2</v>
          </cell>
        </row>
        <row r="1647">
          <cell r="B1647" t="str">
            <v/>
          </cell>
          <cell r="C1647" t="str">
            <v/>
          </cell>
          <cell r="D1647" t="str">
            <v/>
          </cell>
          <cell r="E1647" t="str">
            <v/>
          </cell>
          <cell r="F1647" t="str">
            <v/>
          </cell>
          <cell r="G1647" t="str">
            <v/>
          </cell>
          <cell r="H1647" t="str">
            <v/>
          </cell>
          <cell r="I1647" t="str">
            <v/>
          </cell>
          <cell r="J1647" t="str">
            <v/>
          </cell>
          <cell r="K1647" t="str">
            <v/>
          </cell>
          <cell r="L1647" t="str">
            <v>CABLE(옥내), 23kV/F-CNCO-W(60SQ-1C), 공량3</v>
          </cell>
        </row>
        <row r="1648">
          <cell r="B1648" t="str">
            <v/>
          </cell>
          <cell r="C1648" t="str">
            <v/>
          </cell>
          <cell r="D1648" t="str">
            <v/>
          </cell>
          <cell r="E1648" t="str">
            <v/>
          </cell>
          <cell r="F1648" t="str">
            <v/>
          </cell>
          <cell r="G1648" t="str">
            <v/>
          </cell>
          <cell r="H1648" t="str">
            <v/>
          </cell>
          <cell r="I1648" t="str">
            <v/>
          </cell>
          <cell r="J1648" t="str">
            <v/>
          </cell>
          <cell r="K1648" t="str">
            <v/>
          </cell>
          <cell r="L1648" t="str">
            <v>CABLE(옥내), 23kV/F-CNCO-W(60SQ-1C), 공량4</v>
          </cell>
        </row>
        <row r="1649">
          <cell r="A1649" t="str">
            <v>-</v>
          </cell>
          <cell r="C1649" t="str">
            <v>-</v>
          </cell>
          <cell r="D1649" t="str">
            <v>-</v>
          </cell>
          <cell r="H1649" t="str">
            <v/>
          </cell>
          <cell r="L1649" t="str">
            <v>CABLE(옥내), 23kV/F-CNCO-W(60SQ-1C), 공량1</v>
          </cell>
        </row>
        <row r="1650">
          <cell r="A1650" t="str">
            <v>잡재료비(배관,배선자재비의2%)</v>
          </cell>
          <cell r="C1650">
            <v>0.02</v>
          </cell>
          <cell r="D1650" t="str">
            <v>식</v>
          </cell>
          <cell r="H1650">
            <v>346</v>
          </cell>
          <cell r="L1650" t="str">
            <v>CABLE(옥내), 23kV/F-CNCO-W(60SQ-1C), 공량1</v>
          </cell>
        </row>
        <row r="1651">
          <cell r="A1651" t="str">
            <v>공구손료(노무비의3%)</v>
          </cell>
          <cell r="C1651">
            <v>0.03</v>
          </cell>
          <cell r="D1651" t="str">
            <v>식</v>
          </cell>
          <cell r="H1651">
            <v>173</v>
          </cell>
          <cell r="L1651" t="str">
            <v>CABLE(옥내), 23kV/F-CNCO-W(60SQ-1C), 공량1</v>
          </cell>
        </row>
        <row r="1653">
          <cell r="F1653" t="str">
            <v>노 무 비</v>
          </cell>
          <cell r="H1653" t="str">
            <v>재 료 비</v>
          </cell>
          <cell r="J1653" t="str">
            <v>경   비</v>
          </cell>
          <cell r="K1653" t="str">
            <v>합   계</v>
          </cell>
          <cell r="L1653">
            <v>0</v>
          </cell>
        </row>
        <row r="1654">
          <cell r="A1654">
            <v>128</v>
          </cell>
          <cell r="B1654" t="str">
            <v>CABLE(옥내)</v>
          </cell>
          <cell r="C1654" t="str">
            <v>ECX(10C-2V)</v>
          </cell>
          <cell r="D1654" t="str">
            <v>M</v>
          </cell>
          <cell r="F1654">
            <v>6726</v>
          </cell>
          <cell r="H1654">
            <v>1998</v>
          </cell>
          <cell r="J1654">
            <v>0</v>
          </cell>
          <cell r="K1654">
            <v>8724</v>
          </cell>
          <cell r="L1654" t="str">
            <v>CABLE(옥내), ECX(10C-2V)</v>
          </cell>
        </row>
        <row r="1655">
          <cell r="A1655" t="str">
            <v>명      칭</v>
          </cell>
          <cell r="B1655" t="str">
            <v>규    격</v>
          </cell>
          <cell r="C1655" t="str">
            <v>수량</v>
          </cell>
          <cell r="D1655" t="str">
            <v>단위</v>
          </cell>
          <cell r="E1655" t="str">
            <v>노   무   비</v>
          </cell>
          <cell r="G1655" t="str">
            <v>재   료   비</v>
          </cell>
          <cell r="I1655" t="str">
            <v>경      비</v>
          </cell>
          <cell r="K1655" t="str">
            <v>비 고</v>
          </cell>
        </row>
        <row r="1656">
          <cell r="E1656" t="str">
            <v>단    가</v>
          </cell>
          <cell r="F1656" t="str">
            <v>금    액</v>
          </cell>
          <cell r="G1656" t="str">
            <v>단    가</v>
          </cell>
          <cell r="H1656" t="str">
            <v>금    액</v>
          </cell>
          <cell r="I1656" t="str">
            <v>단    가</v>
          </cell>
          <cell r="J1656" t="str">
            <v>금    액</v>
          </cell>
        </row>
        <row r="1657">
          <cell r="A1657" t="str">
            <v>CABLE(옥내)</v>
          </cell>
          <cell r="B1657" t="str">
            <v>ECX(10C-2V)</v>
          </cell>
          <cell r="C1657">
            <v>1.05</v>
          </cell>
          <cell r="D1657" t="str">
            <v>M</v>
          </cell>
          <cell r="G1657">
            <v>1679</v>
          </cell>
          <cell r="H1657">
            <v>1762</v>
          </cell>
          <cell r="K1657" t="str">
            <v>통5-3-1적용</v>
          </cell>
          <cell r="L1657" t="str">
            <v>CABLE(옥내), ECX(10C-2V), 공량1</v>
          </cell>
        </row>
        <row r="1658">
          <cell r="B1658" t="str">
            <v>통신케이블공</v>
          </cell>
          <cell r="C1658">
            <v>3.2000000000000001E-2</v>
          </cell>
          <cell r="D1658" t="str">
            <v>인</v>
          </cell>
          <cell r="E1658">
            <v>210204</v>
          </cell>
          <cell r="F1658">
            <v>6726</v>
          </cell>
          <cell r="G1658" t="str">
            <v>-</v>
          </cell>
          <cell r="H1658" t="str">
            <v/>
          </cell>
          <cell r="I1658">
            <v>0</v>
          </cell>
          <cell r="J1658">
            <v>0</v>
          </cell>
          <cell r="K1658">
            <v>0</v>
          </cell>
          <cell r="L1658" t="str">
            <v>CABLE(옥내), ECX(10C-2V), 공량1</v>
          </cell>
        </row>
        <row r="1659">
          <cell r="B1659" t="str">
            <v/>
          </cell>
          <cell r="C1659" t="str">
            <v/>
          </cell>
          <cell r="D1659" t="str">
            <v/>
          </cell>
          <cell r="E1659" t="str">
            <v/>
          </cell>
          <cell r="F1659" t="str">
            <v/>
          </cell>
          <cell r="G1659" t="str">
            <v/>
          </cell>
          <cell r="H1659" t="str">
            <v/>
          </cell>
          <cell r="I1659" t="str">
            <v/>
          </cell>
          <cell r="J1659" t="str">
            <v/>
          </cell>
          <cell r="K1659" t="str">
            <v/>
          </cell>
          <cell r="L1659" t="str">
            <v>CABLE(옥내), ECX(10C-2V), 공량2</v>
          </cell>
        </row>
        <row r="1660">
          <cell r="B1660" t="str">
            <v/>
          </cell>
          <cell r="C1660" t="str">
            <v/>
          </cell>
          <cell r="D1660" t="str">
            <v/>
          </cell>
          <cell r="E1660" t="str">
            <v/>
          </cell>
          <cell r="F1660" t="str">
            <v/>
          </cell>
          <cell r="G1660" t="str">
            <v/>
          </cell>
          <cell r="H1660" t="str">
            <v/>
          </cell>
          <cell r="I1660" t="str">
            <v/>
          </cell>
          <cell r="J1660" t="str">
            <v/>
          </cell>
          <cell r="K1660" t="str">
            <v/>
          </cell>
          <cell r="L1660" t="str">
            <v>CABLE(옥내), ECX(10C-2V), 공량3</v>
          </cell>
        </row>
        <row r="1661">
          <cell r="B1661" t="str">
            <v/>
          </cell>
          <cell r="C1661" t="str">
            <v/>
          </cell>
          <cell r="D1661" t="str">
            <v/>
          </cell>
          <cell r="E1661" t="str">
            <v/>
          </cell>
          <cell r="F1661" t="str">
            <v/>
          </cell>
          <cell r="G1661" t="str">
            <v/>
          </cell>
          <cell r="H1661" t="str">
            <v/>
          </cell>
          <cell r="I1661" t="str">
            <v/>
          </cell>
          <cell r="J1661" t="str">
            <v/>
          </cell>
          <cell r="K1661" t="str">
            <v/>
          </cell>
          <cell r="L1661" t="str">
            <v>CABLE(옥내), ECX(10C-2V), 공량4</v>
          </cell>
        </row>
        <row r="1662">
          <cell r="A1662" t="str">
            <v>-</v>
          </cell>
          <cell r="C1662" t="str">
            <v>-</v>
          </cell>
          <cell r="D1662" t="str">
            <v>-</v>
          </cell>
          <cell r="H1662" t="str">
            <v/>
          </cell>
          <cell r="L1662" t="str">
            <v>CABLE(옥내), ECX(10C-2V), 공량1</v>
          </cell>
        </row>
        <row r="1663">
          <cell r="A1663" t="str">
            <v>잡재료비(배관,배선자재비의2%)</v>
          </cell>
          <cell r="C1663">
            <v>0.02</v>
          </cell>
          <cell r="D1663" t="str">
            <v>식</v>
          </cell>
          <cell r="H1663">
            <v>35</v>
          </cell>
          <cell r="L1663" t="str">
            <v>CABLE(옥내), ECX(10C-2V), 공량1</v>
          </cell>
        </row>
        <row r="1664">
          <cell r="A1664" t="str">
            <v>공구손료(노무비의3%)</v>
          </cell>
          <cell r="C1664">
            <v>0.03</v>
          </cell>
          <cell r="D1664" t="str">
            <v>식</v>
          </cell>
          <cell r="H1664">
            <v>201</v>
          </cell>
          <cell r="L1664" t="str">
            <v>CABLE(옥내), ECX(10C-2V), 공량1</v>
          </cell>
        </row>
        <row r="1666">
          <cell r="B1666" t="str">
            <v>55호표</v>
          </cell>
          <cell r="F1666" t="str">
            <v>노 무 비</v>
          </cell>
          <cell r="H1666" t="str">
            <v>재 료 비</v>
          </cell>
          <cell r="J1666" t="str">
            <v>경   비</v>
          </cell>
          <cell r="K1666" t="str">
            <v>합   계</v>
          </cell>
          <cell r="L1666" t="str">
            <v>55호표</v>
          </cell>
        </row>
        <row r="1667">
          <cell r="A1667">
            <v>129</v>
          </cell>
          <cell r="B1667" t="str">
            <v>CABLE(옥내)</v>
          </cell>
          <cell r="C1667" t="str">
            <v>F-CVV(1.5SQ-3C)</v>
          </cell>
          <cell r="D1667" t="str">
            <v>M</v>
          </cell>
          <cell r="F1667">
            <v>3112</v>
          </cell>
          <cell r="H1667">
            <v>1476</v>
          </cell>
          <cell r="J1667">
            <v>0</v>
          </cell>
          <cell r="K1667">
            <v>4588</v>
          </cell>
          <cell r="L1667" t="str">
            <v>CABLE(옥내), F-CVV(1.5SQ-3C)</v>
          </cell>
        </row>
        <row r="1668">
          <cell r="A1668" t="str">
            <v>명      칭</v>
          </cell>
          <cell r="B1668" t="str">
            <v>규    격</v>
          </cell>
          <cell r="C1668" t="str">
            <v>수량</v>
          </cell>
          <cell r="D1668" t="str">
            <v>단위</v>
          </cell>
          <cell r="E1668" t="str">
            <v>노   무   비</v>
          </cell>
          <cell r="G1668" t="str">
            <v>재   료   비</v>
          </cell>
          <cell r="I1668" t="str">
            <v>경      비</v>
          </cell>
          <cell r="K1668" t="str">
            <v>비 고</v>
          </cell>
        </row>
        <row r="1669">
          <cell r="E1669" t="str">
            <v>단    가</v>
          </cell>
          <cell r="F1669" t="str">
            <v>금    액</v>
          </cell>
          <cell r="G1669" t="str">
            <v>단    가</v>
          </cell>
          <cell r="H1669" t="str">
            <v>금    액</v>
          </cell>
          <cell r="I1669" t="str">
            <v>단    가</v>
          </cell>
          <cell r="J1669" t="str">
            <v>금    액</v>
          </cell>
        </row>
        <row r="1670">
          <cell r="A1670" t="str">
            <v>CABLE(옥내)</v>
          </cell>
          <cell r="B1670" t="str">
            <v>F-CVV(1.5SQ-3C)</v>
          </cell>
          <cell r="C1670">
            <v>1.05</v>
          </cell>
          <cell r="D1670" t="str">
            <v>M</v>
          </cell>
          <cell r="G1670">
            <v>1292</v>
          </cell>
          <cell r="H1670">
            <v>1356</v>
          </cell>
          <cell r="K1670" t="str">
            <v>전기5-13적용</v>
          </cell>
          <cell r="L1670" t="str">
            <v>CABLE(옥내), F-CVV(1.5SQ-3C), 공량1</v>
          </cell>
        </row>
        <row r="1671">
          <cell r="B1671" t="str">
            <v>저압케이블전공</v>
          </cell>
          <cell r="C1671">
            <v>1.9E-2</v>
          </cell>
          <cell r="D1671" t="str">
            <v>인</v>
          </cell>
          <cell r="E1671">
            <v>163808</v>
          </cell>
          <cell r="F1671">
            <v>3112</v>
          </cell>
          <cell r="G1671" t="str">
            <v>-</v>
          </cell>
          <cell r="H1671" t="str">
            <v/>
          </cell>
          <cell r="I1671">
            <v>0</v>
          </cell>
          <cell r="J1671">
            <v>0</v>
          </cell>
          <cell r="K1671">
            <v>0</v>
          </cell>
          <cell r="L1671" t="str">
            <v>CABLE(옥내), F-CVV(1.5SQ-3C), 공량1</v>
          </cell>
        </row>
        <row r="1672">
          <cell r="B1672" t="str">
            <v/>
          </cell>
          <cell r="C1672" t="str">
            <v/>
          </cell>
          <cell r="D1672" t="str">
            <v/>
          </cell>
          <cell r="E1672" t="str">
            <v/>
          </cell>
          <cell r="F1672" t="str">
            <v/>
          </cell>
          <cell r="G1672" t="str">
            <v/>
          </cell>
          <cell r="H1672" t="str">
            <v/>
          </cell>
          <cell r="I1672" t="str">
            <v/>
          </cell>
          <cell r="J1672" t="str">
            <v/>
          </cell>
          <cell r="K1672" t="str">
            <v/>
          </cell>
          <cell r="L1672" t="str">
            <v>CABLE(옥내), F-CVV(1.5SQ-3C), 공량2</v>
          </cell>
        </row>
        <row r="1673">
          <cell r="B1673" t="str">
            <v/>
          </cell>
          <cell r="C1673" t="str">
            <v/>
          </cell>
          <cell r="D1673" t="str">
            <v/>
          </cell>
          <cell r="E1673" t="str">
            <v/>
          </cell>
          <cell r="F1673" t="str">
            <v/>
          </cell>
          <cell r="G1673" t="str">
            <v/>
          </cell>
          <cell r="H1673" t="str">
            <v/>
          </cell>
          <cell r="I1673" t="str">
            <v/>
          </cell>
          <cell r="J1673" t="str">
            <v/>
          </cell>
          <cell r="K1673" t="str">
            <v/>
          </cell>
          <cell r="L1673" t="str">
            <v>CABLE(옥내), F-CVV(1.5SQ-3C), 공량3</v>
          </cell>
        </row>
        <row r="1674">
          <cell r="B1674" t="str">
            <v/>
          </cell>
          <cell r="C1674" t="str">
            <v/>
          </cell>
          <cell r="D1674" t="str">
            <v/>
          </cell>
          <cell r="E1674" t="str">
            <v/>
          </cell>
          <cell r="F1674" t="str">
            <v/>
          </cell>
          <cell r="G1674" t="str">
            <v/>
          </cell>
          <cell r="H1674" t="str">
            <v/>
          </cell>
          <cell r="I1674" t="str">
            <v/>
          </cell>
          <cell r="J1674" t="str">
            <v/>
          </cell>
          <cell r="K1674" t="str">
            <v/>
          </cell>
          <cell r="L1674" t="str">
            <v>CABLE(옥내), F-CVV(1.5SQ-3C), 공량4</v>
          </cell>
        </row>
        <row r="1675">
          <cell r="A1675" t="str">
            <v>-</v>
          </cell>
          <cell r="C1675" t="str">
            <v>-</v>
          </cell>
          <cell r="D1675" t="str">
            <v>-</v>
          </cell>
          <cell r="H1675" t="str">
            <v/>
          </cell>
          <cell r="L1675" t="str">
            <v>CABLE(옥내), F-CVV(1.5SQ-3C), 공량1</v>
          </cell>
        </row>
        <row r="1676">
          <cell r="A1676" t="str">
            <v>잡재료비(배관,배선자재비의2%)</v>
          </cell>
          <cell r="C1676">
            <v>0.02</v>
          </cell>
          <cell r="D1676" t="str">
            <v>식</v>
          </cell>
          <cell r="H1676">
            <v>27</v>
          </cell>
          <cell r="L1676" t="str">
            <v>CABLE(옥내), F-CVV(1.5SQ-3C), 공량1</v>
          </cell>
        </row>
        <row r="1677">
          <cell r="A1677" t="str">
            <v>공구손료(노무비의3%)</v>
          </cell>
          <cell r="C1677">
            <v>0.03</v>
          </cell>
          <cell r="D1677" t="str">
            <v>식</v>
          </cell>
          <cell r="H1677">
            <v>93</v>
          </cell>
          <cell r="L1677" t="str">
            <v>CABLE(옥내), F-CVV(1.5SQ-3C), 공량1</v>
          </cell>
        </row>
        <row r="1679">
          <cell r="B1679" t="str">
            <v>56호표</v>
          </cell>
          <cell r="F1679" t="str">
            <v>노 무 비</v>
          </cell>
          <cell r="H1679" t="str">
            <v>재 료 비</v>
          </cell>
          <cell r="J1679" t="str">
            <v>경   비</v>
          </cell>
          <cell r="K1679" t="str">
            <v>합   계</v>
          </cell>
          <cell r="L1679" t="str">
            <v>56호표</v>
          </cell>
        </row>
        <row r="1680">
          <cell r="A1680">
            <v>130</v>
          </cell>
          <cell r="B1680" t="str">
            <v>CABLE(옥내)</v>
          </cell>
          <cell r="C1680" t="str">
            <v>F-CVV(2.5SQ-12C)</v>
          </cell>
          <cell r="D1680" t="str">
            <v>M</v>
          </cell>
          <cell r="F1680">
            <v>8845</v>
          </cell>
          <cell r="H1680">
            <v>4937</v>
          </cell>
          <cell r="J1680">
            <v>0</v>
          </cell>
          <cell r="K1680">
            <v>13782</v>
          </cell>
          <cell r="L1680" t="str">
            <v>CABLE(옥내), F-CVV(2.5SQ-12C)</v>
          </cell>
        </row>
        <row r="1681">
          <cell r="A1681" t="str">
            <v>명      칭</v>
          </cell>
          <cell r="B1681" t="str">
            <v>규    격</v>
          </cell>
          <cell r="C1681" t="str">
            <v>수량</v>
          </cell>
          <cell r="D1681" t="str">
            <v>단위</v>
          </cell>
          <cell r="E1681" t="str">
            <v>노   무   비</v>
          </cell>
          <cell r="G1681" t="str">
            <v>재   료   비</v>
          </cell>
          <cell r="I1681" t="str">
            <v>경      비</v>
          </cell>
          <cell r="K1681" t="str">
            <v>비 고</v>
          </cell>
        </row>
        <row r="1682">
          <cell r="E1682" t="str">
            <v>단    가</v>
          </cell>
          <cell r="F1682" t="str">
            <v>금    액</v>
          </cell>
          <cell r="G1682" t="str">
            <v>단    가</v>
          </cell>
          <cell r="H1682" t="str">
            <v>금    액</v>
          </cell>
          <cell r="I1682" t="str">
            <v>단    가</v>
          </cell>
          <cell r="J1682" t="str">
            <v>금    액</v>
          </cell>
        </row>
        <row r="1683">
          <cell r="A1683" t="str">
            <v>CABLE(옥내)</v>
          </cell>
          <cell r="B1683" t="str">
            <v>F-CVV(2.5SQ-12C)</v>
          </cell>
          <cell r="C1683">
            <v>1.05</v>
          </cell>
          <cell r="D1683" t="str">
            <v>M</v>
          </cell>
          <cell r="G1683">
            <v>4363</v>
          </cell>
          <cell r="H1683">
            <v>4581</v>
          </cell>
          <cell r="K1683" t="str">
            <v>전기5-13적용</v>
          </cell>
          <cell r="L1683" t="str">
            <v>CABLE(옥내), F-CVV(2.5SQ-12C), 공량1</v>
          </cell>
        </row>
        <row r="1684">
          <cell r="B1684" t="str">
            <v>저압케이블전공</v>
          </cell>
          <cell r="C1684">
            <v>5.3999999999999999E-2</v>
          </cell>
          <cell r="D1684" t="str">
            <v>인</v>
          </cell>
          <cell r="E1684">
            <v>163808</v>
          </cell>
          <cell r="F1684">
            <v>8845</v>
          </cell>
          <cell r="G1684" t="str">
            <v>-</v>
          </cell>
          <cell r="H1684" t="str">
            <v/>
          </cell>
          <cell r="I1684">
            <v>0</v>
          </cell>
          <cell r="J1684">
            <v>0</v>
          </cell>
          <cell r="K1684">
            <v>0</v>
          </cell>
          <cell r="L1684" t="str">
            <v>CABLE(옥내), F-CVV(2.5SQ-12C), 공량1</v>
          </cell>
        </row>
        <row r="1685">
          <cell r="B1685" t="str">
            <v/>
          </cell>
          <cell r="C1685" t="str">
            <v/>
          </cell>
          <cell r="D1685" t="str">
            <v/>
          </cell>
          <cell r="E1685" t="str">
            <v/>
          </cell>
          <cell r="F1685" t="str">
            <v/>
          </cell>
          <cell r="G1685" t="str">
            <v/>
          </cell>
          <cell r="H1685" t="str">
            <v/>
          </cell>
          <cell r="I1685" t="str">
            <v/>
          </cell>
          <cell r="J1685" t="str">
            <v/>
          </cell>
          <cell r="K1685" t="str">
            <v/>
          </cell>
          <cell r="L1685" t="str">
            <v>CABLE(옥내), F-CVV(2.5SQ-12C), 공량2</v>
          </cell>
        </row>
        <row r="1686">
          <cell r="B1686" t="str">
            <v/>
          </cell>
          <cell r="C1686" t="str">
            <v/>
          </cell>
          <cell r="D1686" t="str">
            <v/>
          </cell>
          <cell r="E1686" t="str">
            <v/>
          </cell>
          <cell r="F1686" t="str">
            <v/>
          </cell>
          <cell r="G1686" t="str">
            <v/>
          </cell>
          <cell r="H1686" t="str">
            <v/>
          </cell>
          <cell r="I1686" t="str">
            <v/>
          </cell>
          <cell r="J1686" t="str">
            <v/>
          </cell>
          <cell r="K1686" t="str">
            <v/>
          </cell>
          <cell r="L1686" t="str">
            <v>CABLE(옥내), F-CVV(2.5SQ-12C), 공량3</v>
          </cell>
        </row>
        <row r="1687">
          <cell r="B1687" t="str">
            <v/>
          </cell>
          <cell r="C1687" t="str">
            <v/>
          </cell>
          <cell r="D1687" t="str">
            <v/>
          </cell>
          <cell r="E1687" t="str">
            <v/>
          </cell>
          <cell r="F1687" t="str">
            <v/>
          </cell>
          <cell r="G1687" t="str">
            <v/>
          </cell>
          <cell r="H1687" t="str">
            <v/>
          </cell>
          <cell r="I1687" t="str">
            <v/>
          </cell>
          <cell r="J1687" t="str">
            <v/>
          </cell>
          <cell r="K1687" t="str">
            <v/>
          </cell>
          <cell r="L1687" t="str">
            <v>CABLE(옥내), F-CVV(2.5SQ-12C), 공량4</v>
          </cell>
        </row>
        <row r="1688">
          <cell r="A1688" t="str">
            <v>-</v>
          </cell>
          <cell r="C1688" t="str">
            <v>-</v>
          </cell>
          <cell r="D1688" t="str">
            <v>-</v>
          </cell>
          <cell r="H1688" t="str">
            <v/>
          </cell>
          <cell r="L1688" t="str">
            <v>CABLE(옥내), F-CVV(2.5SQ-12C), 공량1</v>
          </cell>
        </row>
        <row r="1689">
          <cell r="A1689" t="str">
            <v>잡재료비(배관,배선자재비의2%)</v>
          </cell>
          <cell r="C1689">
            <v>0.02</v>
          </cell>
          <cell r="D1689" t="str">
            <v>식</v>
          </cell>
          <cell r="H1689">
            <v>91</v>
          </cell>
          <cell r="L1689" t="str">
            <v>CABLE(옥내), F-CVV(2.5SQ-12C), 공량1</v>
          </cell>
        </row>
        <row r="1690">
          <cell r="A1690" t="str">
            <v>공구손료(노무비의3%)</v>
          </cell>
          <cell r="C1690">
            <v>0.03</v>
          </cell>
          <cell r="D1690" t="str">
            <v>식</v>
          </cell>
          <cell r="H1690">
            <v>265</v>
          </cell>
          <cell r="L1690" t="str">
            <v>CABLE(옥내), F-CVV(2.5SQ-12C), 공량1</v>
          </cell>
        </row>
        <row r="1692">
          <cell r="B1692" t="str">
            <v>57호표</v>
          </cell>
          <cell r="F1692" t="str">
            <v>노 무 비</v>
          </cell>
          <cell r="H1692" t="str">
            <v>재 료 비</v>
          </cell>
          <cell r="J1692" t="str">
            <v>경   비</v>
          </cell>
          <cell r="K1692" t="str">
            <v>합   계</v>
          </cell>
          <cell r="L1692" t="str">
            <v>57호표</v>
          </cell>
        </row>
        <row r="1693">
          <cell r="A1693">
            <v>131</v>
          </cell>
          <cell r="B1693" t="str">
            <v>CABLE(옥내)</v>
          </cell>
          <cell r="C1693" t="str">
            <v>F-CVV(2.5SQ-15C)</v>
          </cell>
          <cell r="D1693" t="str">
            <v>M</v>
          </cell>
          <cell r="F1693">
            <v>11794</v>
          </cell>
          <cell r="H1693">
            <v>5920</v>
          </cell>
          <cell r="J1693">
            <v>0</v>
          </cell>
          <cell r="K1693">
            <v>17714</v>
          </cell>
          <cell r="L1693" t="str">
            <v>CABLE(옥내), F-CVV(2.5SQ-15C)</v>
          </cell>
        </row>
        <row r="1694">
          <cell r="A1694" t="str">
            <v>명      칭</v>
          </cell>
          <cell r="B1694" t="str">
            <v>규    격</v>
          </cell>
          <cell r="C1694" t="str">
            <v>수량</v>
          </cell>
          <cell r="D1694" t="str">
            <v>단위</v>
          </cell>
          <cell r="E1694" t="str">
            <v>노   무   비</v>
          </cell>
          <cell r="G1694" t="str">
            <v>재   료   비</v>
          </cell>
          <cell r="I1694" t="str">
            <v>경      비</v>
          </cell>
          <cell r="K1694" t="str">
            <v>비 고</v>
          </cell>
        </row>
        <row r="1695">
          <cell r="E1695" t="str">
            <v>단    가</v>
          </cell>
          <cell r="F1695" t="str">
            <v>금    액</v>
          </cell>
          <cell r="G1695" t="str">
            <v>단    가</v>
          </cell>
          <cell r="H1695" t="str">
            <v>금    액</v>
          </cell>
          <cell r="I1695" t="str">
            <v>단    가</v>
          </cell>
          <cell r="J1695" t="str">
            <v>금    액</v>
          </cell>
        </row>
        <row r="1696">
          <cell r="A1696" t="str">
            <v>CABLE(옥내)</v>
          </cell>
          <cell r="B1696" t="str">
            <v>F-CVV(2.5SQ-15C)</v>
          </cell>
          <cell r="C1696">
            <v>1.05</v>
          </cell>
          <cell r="D1696" t="str">
            <v>M</v>
          </cell>
          <cell r="G1696">
            <v>5199</v>
          </cell>
          <cell r="H1696">
            <v>5458</v>
          </cell>
          <cell r="K1696" t="str">
            <v>전기5-13적용</v>
          </cell>
          <cell r="L1696" t="str">
            <v>CABLE(옥내), F-CVV(2.5SQ-15C), 공량1</v>
          </cell>
        </row>
        <row r="1697">
          <cell r="B1697" t="str">
            <v>저압케이블전공</v>
          </cell>
          <cell r="C1697">
            <v>7.1999999999999995E-2</v>
          </cell>
          <cell r="D1697" t="str">
            <v>인</v>
          </cell>
          <cell r="E1697">
            <v>163808</v>
          </cell>
          <cell r="F1697">
            <v>11794</v>
          </cell>
          <cell r="G1697" t="str">
            <v>-</v>
          </cell>
          <cell r="H1697" t="str">
            <v/>
          </cell>
          <cell r="I1697">
            <v>0</v>
          </cell>
          <cell r="J1697">
            <v>0</v>
          </cell>
          <cell r="K1697">
            <v>0</v>
          </cell>
          <cell r="L1697" t="str">
            <v>CABLE(옥내), F-CVV(2.5SQ-15C), 공량1</v>
          </cell>
        </row>
        <row r="1698">
          <cell r="B1698" t="str">
            <v/>
          </cell>
          <cell r="C1698" t="str">
            <v/>
          </cell>
          <cell r="D1698" t="str">
            <v/>
          </cell>
          <cell r="E1698" t="str">
            <v/>
          </cell>
          <cell r="F1698" t="str">
            <v/>
          </cell>
          <cell r="G1698" t="str">
            <v/>
          </cell>
          <cell r="H1698" t="str">
            <v/>
          </cell>
          <cell r="I1698" t="str">
            <v/>
          </cell>
          <cell r="J1698" t="str">
            <v/>
          </cell>
          <cell r="K1698" t="str">
            <v/>
          </cell>
          <cell r="L1698" t="str">
            <v>CABLE(옥내), F-CVV(2.5SQ-15C), 공량2</v>
          </cell>
        </row>
        <row r="1699">
          <cell r="B1699" t="str">
            <v/>
          </cell>
          <cell r="C1699" t="str">
            <v/>
          </cell>
          <cell r="D1699" t="str">
            <v/>
          </cell>
          <cell r="E1699" t="str">
            <v/>
          </cell>
          <cell r="F1699" t="str">
            <v/>
          </cell>
          <cell r="G1699" t="str">
            <v/>
          </cell>
          <cell r="H1699" t="str">
            <v/>
          </cell>
          <cell r="I1699" t="str">
            <v/>
          </cell>
          <cell r="J1699" t="str">
            <v/>
          </cell>
          <cell r="K1699" t="str">
            <v/>
          </cell>
          <cell r="L1699" t="str">
            <v>CABLE(옥내), F-CVV(2.5SQ-15C), 공량3</v>
          </cell>
        </row>
        <row r="1700">
          <cell r="B1700" t="str">
            <v/>
          </cell>
          <cell r="C1700" t="str">
            <v/>
          </cell>
          <cell r="D1700" t="str">
            <v/>
          </cell>
          <cell r="E1700" t="str">
            <v/>
          </cell>
          <cell r="F1700" t="str">
            <v/>
          </cell>
          <cell r="G1700" t="str">
            <v/>
          </cell>
          <cell r="H1700" t="str">
            <v/>
          </cell>
          <cell r="I1700" t="str">
            <v/>
          </cell>
          <cell r="J1700" t="str">
            <v/>
          </cell>
          <cell r="K1700" t="str">
            <v/>
          </cell>
          <cell r="L1700" t="str">
            <v>CABLE(옥내), F-CVV(2.5SQ-15C), 공량4</v>
          </cell>
        </row>
        <row r="1701">
          <cell r="A1701" t="str">
            <v>-</v>
          </cell>
          <cell r="C1701" t="str">
            <v>-</v>
          </cell>
          <cell r="D1701" t="str">
            <v>-</v>
          </cell>
          <cell r="H1701" t="str">
            <v/>
          </cell>
          <cell r="L1701" t="str">
            <v>CABLE(옥내), F-CVV(2.5SQ-15C), 공량1</v>
          </cell>
        </row>
        <row r="1702">
          <cell r="A1702" t="str">
            <v>잡재료비(배관,배선자재비의2%)</v>
          </cell>
          <cell r="C1702">
            <v>0.02</v>
          </cell>
          <cell r="D1702" t="str">
            <v>식</v>
          </cell>
          <cell r="H1702">
            <v>109</v>
          </cell>
          <cell r="L1702" t="str">
            <v>CABLE(옥내), F-CVV(2.5SQ-15C), 공량1</v>
          </cell>
        </row>
        <row r="1703">
          <cell r="A1703" t="str">
            <v>공구손료(노무비의3%)</v>
          </cell>
          <cell r="C1703">
            <v>0.03</v>
          </cell>
          <cell r="D1703" t="str">
            <v>식</v>
          </cell>
          <cell r="H1703">
            <v>353</v>
          </cell>
          <cell r="L1703" t="str">
            <v>CABLE(옥내), F-CVV(2.5SQ-15C), 공량1</v>
          </cell>
        </row>
        <row r="1705">
          <cell r="B1705" t="str">
            <v>58호표</v>
          </cell>
          <cell r="F1705" t="str">
            <v>노 무 비</v>
          </cell>
          <cell r="H1705" t="str">
            <v>재 료 비</v>
          </cell>
          <cell r="J1705" t="str">
            <v>경   비</v>
          </cell>
          <cell r="K1705" t="str">
            <v>합   계</v>
          </cell>
          <cell r="L1705" t="str">
            <v>58호표</v>
          </cell>
        </row>
        <row r="1706">
          <cell r="A1706">
            <v>132</v>
          </cell>
          <cell r="B1706" t="str">
            <v>CABLE(옥내)</v>
          </cell>
          <cell r="C1706" t="str">
            <v>F-CVV(2.5SQ-3C)</v>
          </cell>
          <cell r="D1706" t="str">
            <v>M</v>
          </cell>
          <cell r="F1706">
            <v>3112</v>
          </cell>
          <cell r="H1706">
            <v>1748</v>
          </cell>
          <cell r="J1706">
            <v>0</v>
          </cell>
          <cell r="K1706">
            <v>4860</v>
          </cell>
          <cell r="L1706" t="str">
            <v>CABLE(옥내), F-CVV(2.5SQ-3C)</v>
          </cell>
        </row>
        <row r="1707">
          <cell r="A1707" t="str">
            <v>명      칭</v>
          </cell>
          <cell r="B1707" t="str">
            <v>규    격</v>
          </cell>
          <cell r="C1707" t="str">
            <v>수량</v>
          </cell>
          <cell r="D1707" t="str">
            <v>단위</v>
          </cell>
          <cell r="E1707" t="str">
            <v>노   무   비</v>
          </cell>
          <cell r="G1707" t="str">
            <v>재   료   비</v>
          </cell>
          <cell r="I1707" t="str">
            <v>경      비</v>
          </cell>
          <cell r="K1707" t="str">
            <v>비 고</v>
          </cell>
        </row>
        <row r="1708">
          <cell r="E1708" t="str">
            <v>단    가</v>
          </cell>
          <cell r="F1708" t="str">
            <v>금    액</v>
          </cell>
          <cell r="G1708" t="str">
            <v>단    가</v>
          </cell>
          <cell r="H1708" t="str">
            <v>금    액</v>
          </cell>
          <cell r="I1708" t="str">
            <v>단    가</v>
          </cell>
          <cell r="J1708" t="str">
            <v>금    액</v>
          </cell>
        </row>
        <row r="1709">
          <cell r="A1709" t="str">
            <v>CABLE(옥내)</v>
          </cell>
          <cell r="B1709" t="str">
            <v>F-CVV(2.5SQ-3C)</v>
          </cell>
          <cell r="C1709">
            <v>1.05</v>
          </cell>
          <cell r="D1709" t="str">
            <v>M</v>
          </cell>
          <cell r="G1709">
            <v>1546</v>
          </cell>
          <cell r="H1709">
            <v>1623</v>
          </cell>
          <cell r="K1709" t="str">
            <v>전기5-13적용</v>
          </cell>
          <cell r="L1709" t="str">
            <v>CABLE(옥내), F-CVV(2.5SQ-3C), 공량1</v>
          </cell>
        </row>
        <row r="1710">
          <cell r="B1710" t="str">
            <v>저압케이블전공</v>
          </cell>
          <cell r="C1710">
            <v>1.9E-2</v>
          </cell>
          <cell r="D1710" t="str">
            <v>인</v>
          </cell>
          <cell r="E1710">
            <v>163808</v>
          </cell>
          <cell r="F1710">
            <v>3112</v>
          </cell>
          <cell r="G1710" t="str">
            <v>-</v>
          </cell>
          <cell r="H1710" t="str">
            <v/>
          </cell>
          <cell r="I1710">
            <v>0</v>
          </cell>
          <cell r="J1710">
            <v>0</v>
          </cell>
          <cell r="K1710">
            <v>0</v>
          </cell>
          <cell r="L1710" t="str">
            <v>CABLE(옥내), F-CVV(2.5SQ-3C), 공량1</v>
          </cell>
        </row>
        <row r="1711">
          <cell r="B1711" t="str">
            <v/>
          </cell>
          <cell r="C1711" t="str">
            <v/>
          </cell>
          <cell r="D1711" t="str">
            <v/>
          </cell>
          <cell r="E1711" t="str">
            <v/>
          </cell>
          <cell r="F1711" t="str">
            <v/>
          </cell>
          <cell r="G1711" t="str">
            <v/>
          </cell>
          <cell r="H1711" t="str">
            <v/>
          </cell>
          <cell r="I1711" t="str">
            <v/>
          </cell>
          <cell r="J1711" t="str">
            <v/>
          </cell>
          <cell r="K1711" t="str">
            <v/>
          </cell>
          <cell r="L1711" t="str">
            <v>CABLE(옥내), F-CVV(2.5SQ-3C), 공량2</v>
          </cell>
        </row>
        <row r="1712">
          <cell r="B1712" t="str">
            <v/>
          </cell>
          <cell r="C1712" t="str">
            <v/>
          </cell>
          <cell r="D1712" t="str">
            <v/>
          </cell>
          <cell r="E1712" t="str">
            <v/>
          </cell>
          <cell r="F1712" t="str">
            <v/>
          </cell>
          <cell r="G1712" t="str">
            <v/>
          </cell>
          <cell r="H1712" t="str">
            <v/>
          </cell>
          <cell r="I1712" t="str">
            <v/>
          </cell>
          <cell r="J1712" t="str">
            <v/>
          </cell>
          <cell r="K1712" t="str">
            <v/>
          </cell>
          <cell r="L1712" t="str">
            <v>CABLE(옥내), F-CVV(2.5SQ-3C), 공량3</v>
          </cell>
        </row>
        <row r="1713">
          <cell r="B1713" t="str">
            <v/>
          </cell>
          <cell r="C1713" t="str">
            <v/>
          </cell>
          <cell r="D1713" t="str">
            <v/>
          </cell>
          <cell r="E1713" t="str">
            <v/>
          </cell>
          <cell r="F1713" t="str">
            <v/>
          </cell>
          <cell r="G1713" t="str">
            <v/>
          </cell>
          <cell r="H1713" t="str">
            <v/>
          </cell>
          <cell r="I1713" t="str">
            <v/>
          </cell>
          <cell r="J1713" t="str">
            <v/>
          </cell>
          <cell r="K1713" t="str">
            <v/>
          </cell>
          <cell r="L1713" t="str">
            <v>CABLE(옥내), F-CVV(2.5SQ-3C), 공량4</v>
          </cell>
        </row>
        <row r="1714">
          <cell r="A1714" t="str">
            <v>-</v>
          </cell>
          <cell r="C1714" t="str">
            <v>-</v>
          </cell>
          <cell r="D1714" t="str">
            <v>-</v>
          </cell>
          <cell r="H1714" t="str">
            <v/>
          </cell>
          <cell r="L1714" t="str">
            <v>CABLE(옥내), F-CVV(2.5SQ-3C), 공량1</v>
          </cell>
        </row>
        <row r="1715">
          <cell r="A1715" t="str">
            <v>잡재료비(배관,배선자재비의2%)</v>
          </cell>
          <cell r="C1715">
            <v>0.02</v>
          </cell>
          <cell r="D1715" t="str">
            <v>식</v>
          </cell>
          <cell r="H1715">
            <v>32</v>
          </cell>
          <cell r="L1715" t="str">
            <v>CABLE(옥내), F-CVV(2.5SQ-3C), 공량1</v>
          </cell>
        </row>
        <row r="1716">
          <cell r="A1716" t="str">
            <v>공구손료(노무비의3%)</v>
          </cell>
          <cell r="C1716">
            <v>0.03</v>
          </cell>
          <cell r="D1716" t="str">
            <v>식</v>
          </cell>
          <cell r="H1716">
            <v>93</v>
          </cell>
          <cell r="L1716" t="str">
            <v>CABLE(옥내), F-CVV(2.5SQ-3C), 공량1</v>
          </cell>
        </row>
        <row r="1718">
          <cell r="B1718" t="str">
            <v>59호표</v>
          </cell>
          <cell r="F1718" t="str">
            <v>노 무 비</v>
          </cell>
          <cell r="H1718" t="str">
            <v>재 료 비</v>
          </cell>
          <cell r="J1718" t="str">
            <v>경   비</v>
          </cell>
          <cell r="K1718" t="str">
            <v>합   계</v>
          </cell>
          <cell r="L1718" t="str">
            <v>59호표</v>
          </cell>
        </row>
        <row r="1719">
          <cell r="A1719">
            <v>133</v>
          </cell>
          <cell r="B1719" t="str">
            <v>CABLE(옥내)</v>
          </cell>
          <cell r="C1719" t="str">
            <v>F-CVV(2.5SQ-5C)</v>
          </cell>
          <cell r="D1719" t="str">
            <v>M</v>
          </cell>
          <cell r="F1719">
            <v>5241</v>
          </cell>
          <cell r="H1719">
            <v>2477</v>
          </cell>
          <cell r="J1719">
            <v>0</v>
          </cell>
          <cell r="K1719">
            <v>7718</v>
          </cell>
          <cell r="L1719" t="str">
            <v>CABLE(옥내), F-CVV(2.5SQ-5C)</v>
          </cell>
        </row>
        <row r="1720">
          <cell r="A1720" t="str">
            <v>명      칭</v>
          </cell>
          <cell r="B1720" t="str">
            <v>규    격</v>
          </cell>
          <cell r="C1720" t="str">
            <v>수량</v>
          </cell>
          <cell r="D1720" t="str">
            <v>단위</v>
          </cell>
          <cell r="E1720" t="str">
            <v>노   무   비</v>
          </cell>
          <cell r="G1720" t="str">
            <v>재   료   비</v>
          </cell>
          <cell r="I1720" t="str">
            <v>경      비</v>
          </cell>
          <cell r="K1720" t="str">
            <v>비 고</v>
          </cell>
        </row>
        <row r="1721">
          <cell r="E1721" t="str">
            <v>단    가</v>
          </cell>
          <cell r="F1721" t="str">
            <v>금    액</v>
          </cell>
          <cell r="G1721" t="str">
            <v>단    가</v>
          </cell>
          <cell r="H1721" t="str">
            <v>금    액</v>
          </cell>
          <cell r="I1721" t="str">
            <v>단    가</v>
          </cell>
          <cell r="J1721" t="str">
            <v>금    액</v>
          </cell>
        </row>
        <row r="1722">
          <cell r="A1722" t="str">
            <v>CABLE(옥내)</v>
          </cell>
          <cell r="B1722" t="str">
            <v>F-CVV(2.5SQ-5C)</v>
          </cell>
          <cell r="C1722">
            <v>1.05</v>
          </cell>
          <cell r="D1722" t="str">
            <v>M</v>
          </cell>
          <cell r="G1722">
            <v>2167</v>
          </cell>
          <cell r="H1722">
            <v>2275</v>
          </cell>
          <cell r="K1722" t="str">
            <v>전기5-13적용</v>
          </cell>
          <cell r="L1722" t="str">
            <v>CABLE(옥내), F-CVV(2.5SQ-5C), 공량1</v>
          </cell>
        </row>
        <row r="1723">
          <cell r="B1723" t="str">
            <v>저압케이블전공</v>
          </cell>
          <cell r="C1723">
            <v>3.2000000000000001E-2</v>
          </cell>
          <cell r="D1723" t="str">
            <v>인</v>
          </cell>
          <cell r="E1723">
            <v>163808</v>
          </cell>
          <cell r="F1723">
            <v>5241</v>
          </cell>
          <cell r="G1723" t="str">
            <v>-</v>
          </cell>
          <cell r="H1723" t="str">
            <v/>
          </cell>
          <cell r="I1723">
            <v>0</v>
          </cell>
          <cell r="J1723">
            <v>0</v>
          </cell>
          <cell r="K1723">
            <v>0</v>
          </cell>
          <cell r="L1723" t="str">
            <v>CABLE(옥내), F-CVV(2.5SQ-5C), 공량1</v>
          </cell>
        </row>
        <row r="1724">
          <cell r="B1724" t="str">
            <v/>
          </cell>
          <cell r="C1724" t="str">
            <v/>
          </cell>
          <cell r="D1724" t="str">
            <v/>
          </cell>
          <cell r="E1724" t="str">
            <v/>
          </cell>
          <cell r="F1724" t="str">
            <v/>
          </cell>
          <cell r="G1724" t="str">
            <v/>
          </cell>
          <cell r="H1724" t="str">
            <v/>
          </cell>
          <cell r="I1724" t="str">
            <v/>
          </cell>
          <cell r="J1724" t="str">
            <v/>
          </cell>
          <cell r="K1724" t="str">
            <v/>
          </cell>
          <cell r="L1724" t="str">
            <v>CABLE(옥내), F-CVV(2.5SQ-5C), 공량2</v>
          </cell>
        </row>
        <row r="1725">
          <cell r="B1725" t="str">
            <v/>
          </cell>
          <cell r="C1725" t="str">
            <v/>
          </cell>
          <cell r="D1725" t="str">
            <v/>
          </cell>
          <cell r="E1725" t="str">
            <v/>
          </cell>
          <cell r="F1725" t="str">
            <v/>
          </cell>
          <cell r="G1725" t="str">
            <v/>
          </cell>
          <cell r="H1725" t="str">
            <v/>
          </cell>
          <cell r="I1725" t="str">
            <v/>
          </cell>
          <cell r="J1725" t="str">
            <v/>
          </cell>
          <cell r="K1725" t="str">
            <v/>
          </cell>
          <cell r="L1725" t="str">
            <v>CABLE(옥내), F-CVV(2.5SQ-5C), 공량3</v>
          </cell>
        </row>
        <row r="1726">
          <cell r="B1726" t="str">
            <v/>
          </cell>
          <cell r="C1726" t="str">
            <v/>
          </cell>
          <cell r="D1726" t="str">
            <v/>
          </cell>
          <cell r="E1726" t="str">
            <v/>
          </cell>
          <cell r="F1726" t="str">
            <v/>
          </cell>
          <cell r="G1726" t="str">
            <v/>
          </cell>
          <cell r="H1726" t="str">
            <v/>
          </cell>
          <cell r="I1726" t="str">
            <v/>
          </cell>
          <cell r="J1726" t="str">
            <v/>
          </cell>
          <cell r="K1726" t="str">
            <v/>
          </cell>
          <cell r="L1726" t="str">
            <v>CABLE(옥내), F-CVV(2.5SQ-5C), 공량4</v>
          </cell>
        </row>
        <row r="1727">
          <cell r="A1727" t="str">
            <v>-</v>
          </cell>
          <cell r="C1727" t="str">
            <v>-</v>
          </cell>
          <cell r="D1727" t="str">
            <v>-</v>
          </cell>
          <cell r="H1727" t="str">
            <v/>
          </cell>
          <cell r="L1727" t="str">
            <v>CABLE(옥내), F-CVV(2.5SQ-5C), 공량1</v>
          </cell>
        </row>
        <row r="1728">
          <cell r="A1728" t="str">
            <v>잡재료비(배관,배선자재비의2%)</v>
          </cell>
          <cell r="C1728">
            <v>0.02</v>
          </cell>
          <cell r="D1728" t="str">
            <v>식</v>
          </cell>
          <cell r="H1728">
            <v>45</v>
          </cell>
          <cell r="L1728" t="str">
            <v>CABLE(옥내), F-CVV(2.5SQ-5C), 공량1</v>
          </cell>
        </row>
        <row r="1729">
          <cell r="A1729" t="str">
            <v>공구손료(노무비의3%)</v>
          </cell>
          <cell r="C1729">
            <v>0.03</v>
          </cell>
          <cell r="D1729" t="str">
            <v>식</v>
          </cell>
          <cell r="H1729">
            <v>157</v>
          </cell>
          <cell r="L1729" t="str">
            <v>CABLE(옥내), F-CVV(2.5SQ-5C), 공량1</v>
          </cell>
        </row>
        <row r="1731">
          <cell r="B1731" t="str">
            <v>60호표</v>
          </cell>
          <cell r="F1731" t="str">
            <v>노 무 비</v>
          </cell>
          <cell r="H1731" t="str">
            <v>재 료 비</v>
          </cell>
          <cell r="J1731" t="str">
            <v>경   비</v>
          </cell>
          <cell r="K1731" t="str">
            <v>합   계</v>
          </cell>
          <cell r="L1731" t="str">
            <v>60호표</v>
          </cell>
        </row>
        <row r="1732">
          <cell r="A1732">
            <v>134</v>
          </cell>
          <cell r="B1732" t="str">
            <v>CABLE(옥내)</v>
          </cell>
          <cell r="C1732" t="str">
            <v>F-CVV(2.5SQ-10C)</v>
          </cell>
          <cell r="D1732" t="str">
            <v>M</v>
          </cell>
          <cell r="F1732">
            <v>7862</v>
          </cell>
          <cell r="H1732">
            <v>4317</v>
          </cell>
          <cell r="J1732">
            <v>0</v>
          </cell>
          <cell r="K1732">
            <v>12179</v>
          </cell>
          <cell r="L1732" t="str">
            <v>CABLE(옥내), F-CVV(2.5SQ-10C)</v>
          </cell>
        </row>
        <row r="1733">
          <cell r="A1733" t="str">
            <v>명      칭</v>
          </cell>
          <cell r="B1733" t="str">
            <v>규    격</v>
          </cell>
          <cell r="C1733" t="str">
            <v>수량</v>
          </cell>
          <cell r="D1733" t="str">
            <v>단위</v>
          </cell>
          <cell r="E1733" t="str">
            <v>노   무   비</v>
          </cell>
          <cell r="G1733" t="str">
            <v>재   료   비</v>
          </cell>
          <cell r="I1733" t="str">
            <v>경      비</v>
          </cell>
          <cell r="K1733" t="str">
            <v>비 고</v>
          </cell>
        </row>
        <row r="1734">
          <cell r="E1734" t="str">
            <v>단    가</v>
          </cell>
          <cell r="F1734" t="str">
            <v>금    액</v>
          </cell>
          <cell r="G1734" t="str">
            <v>단    가</v>
          </cell>
          <cell r="H1734" t="str">
            <v>금    액</v>
          </cell>
          <cell r="I1734" t="str">
            <v>단    가</v>
          </cell>
          <cell r="J1734" t="str">
            <v>금    액</v>
          </cell>
        </row>
        <row r="1735">
          <cell r="A1735" t="str">
            <v>CABLE(옥내)</v>
          </cell>
          <cell r="B1735" t="str">
            <v>F-CVV(2.5SQ-10C)</v>
          </cell>
          <cell r="C1735">
            <v>1.05</v>
          </cell>
          <cell r="D1735" t="str">
            <v>M</v>
          </cell>
          <cell r="G1735">
            <v>3812</v>
          </cell>
          <cell r="H1735">
            <v>4002</v>
          </cell>
          <cell r="K1735" t="str">
            <v>전기5-13적용</v>
          </cell>
          <cell r="L1735" t="str">
            <v>CABLE(옥내), F-CVV(2.5SQ-10C), 공량1</v>
          </cell>
        </row>
        <row r="1736">
          <cell r="B1736" t="str">
            <v>저압케이블전공</v>
          </cell>
          <cell r="C1736">
            <v>4.8000000000000001E-2</v>
          </cell>
          <cell r="D1736" t="str">
            <v>인</v>
          </cell>
          <cell r="E1736">
            <v>163808</v>
          </cell>
          <cell r="F1736">
            <v>7862</v>
          </cell>
          <cell r="G1736" t="str">
            <v>-</v>
          </cell>
          <cell r="H1736" t="str">
            <v/>
          </cell>
          <cell r="I1736">
            <v>0</v>
          </cell>
          <cell r="J1736">
            <v>0</v>
          </cell>
          <cell r="K1736">
            <v>0</v>
          </cell>
          <cell r="L1736" t="str">
            <v>CABLE(옥내), F-CVV(2.5SQ-10C), 공량1</v>
          </cell>
        </row>
        <row r="1737">
          <cell r="B1737" t="str">
            <v/>
          </cell>
          <cell r="C1737" t="str">
            <v/>
          </cell>
          <cell r="D1737" t="str">
            <v/>
          </cell>
          <cell r="E1737" t="str">
            <v/>
          </cell>
          <cell r="F1737" t="str">
            <v/>
          </cell>
          <cell r="G1737" t="str">
            <v/>
          </cell>
          <cell r="H1737" t="str">
            <v/>
          </cell>
          <cell r="I1737" t="str">
            <v/>
          </cell>
          <cell r="J1737" t="str">
            <v/>
          </cell>
          <cell r="K1737" t="str">
            <v/>
          </cell>
          <cell r="L1737" t="str">
            <v>CABLE(옥내), F-CVV(2.5SQ-10C), 공량2</v>
          </cell>
        </row>
        <row r="1738">
          <cell r="B1738" t="str">
            <v/>
          </cell>
          <cell r="C1738" t="str">
            <v/>
          </cell>
          <cell r="D1738" t="str">
            <v/>
          </cell>
          <cell r="E1738" t="str">
            <v/>
          </cell>
          <cell r="F1738" t="str">
            <v/>
          </cell>
          <cell r="G1738" t="str">
            <v/>
          </cell>
          <cell r="H1738" t="str">
            <v/>
          </cell>
          <cell r="I1738" t="str">
            <v/>
          </cell>
          <cell r="J1738" t="str">
            <v/>
          </cell>
          <cell r="K1738" t="str">
            <v/>
          </cell>
          <cell r="L1738" t="str">
            <v>CABLE(옥내), F-CVV(2.5SQ-10C), 공량3</v>
          </cell>
        </row>
        <row r="1739">
          <cell r="B1739" t="str">
            <v/>
          </cell>
          <cell r="C1739" t="str">
            <v/>
          </cell>
          <cell r="D1739" t="str">
            <v/>
          </cell>
          <cell r="E1739" t="str">
            <v/>
          </cell>
          <cell r="F1739" t="str">
            <v/>
          </cell>
          <cell r="G1739" t="str">
            <v/>
          </cell>
          <cell r="H1739" t="str">
            <v/>
          </cell>
          <cell r="I1739" t="str">
            <v/>
          </cell>
          <cell r="J1739" t="str">
            <v/>
          </cell>
          <cell r="K1739" t="str">
            <v/>
          </cell>
          <cell r="L1739" t="str">
            <v>CABLE(옥내), F-CVV(2.5SQ-10C), 공량4</v>
          </cell>
        </row>
        <row r="1740">
          <cell r="A1740" t="str">
            <v>-</v>
          </cell>
          <cell r="C1740" t="str">
            <v>-</v>
          </cell>
          <cell r="D1740" t="str">
            <v>-</v>
          </cell>
          <cell r="H1740" t="str">
            <v/>
          </cell>
          <cell r="L1740" t="str">
            <v>CABLE(옥내), F-CVV(2.5SQ-10C), 공량1</v>
          </cell>
        </row>
        <row r="1741">
          <cell r="A1741" t="str">
            <v>잡재료비(배관,배선자재비의2%)</v>
          </cell>
          <cell r="C1741">
            <v>0.02</v>
          </cell>
          <cell r="D1741" t="str">
            <v>식</v>
          </cell>
          <cell r="H1741">
            <v>80</v>
          </cell>
          <cell r="L1741" t="str">
            <v>CABLE(옥내), F-CVV(2.5SQ-10C), 공량1</v>
          </cell>
        </row>
        <row r="1742">
          <cell r="A1742" t="str">
            <v>공구손료(노무비의3%)</v>
          </cell>
          <cell r="C1742">
            <v>0.03</v>
          </cell>
          <cell r="D1742" t="str">
            <v>식</v>
          </cell>
          <cell r="H1742">
            <v>235</v>
          </cell>
          <cell r="L1742" t="str">
            <v>CABLE(옥내), F-CVV(2.5SQ-10C), 공량1</v>
          </cell>
        </row>
        <row r="1744">
          <cell r="B1744" t="str">
            <v>61호표</v>
          </cell>
          <cell r="F1744" t="str">
            <v>노 무 비</v>
          </cell>
          <cell r="H1744" t="str">
            <v>재 료 비</v>
          </cell>
          <cell r="J1744" t="str">
            <v>경   비</v>
          </cell>
          <cell r="K1744" t="str">
            <v>합   계</v>
          </cell>
          <cell r="L1744" t="str">
            <v>61호표</v>
          </cell>
        </row>
        <row r="1745">
          <cell r="A1745">
            <v>135</v>
          </cell>
          <cell r="B1745" t="str">
            <v>CABLE(옥내)</v>
          </cell>
          <cell r="C1745" t="str">
            <v>F-CVV(2.5SQ-20C)</v>
          </cell>
          <cell r="D1745" t="str">
            <v>M</v>
          </cell>
          <cell r="F1745">
            <v>13759</v>
          </cell>
          <cell r="H1745">
            <v>7459</v>
          </cell>
          <cell r="J1745">
            <v>0</v>
          </cell>
          <cell r="K1745">
            <v>21218</v>
          </cell>
          <cell r="L1745" t="str">
            <v>CABLE(옥내), F-CVV(2.5SQ-20C)</v>
          </cell>
        </row>
        <row r="1746">
          <cell r="A1746" t="str">
            <v>명      칭</v>
          </cell>
          <cell r="B1746" t="str">
            <v>규    격</v>
          </cell>
          <cell r="C1746" t="str">
            <v>수량</v>
          </cell>
          <cell r="D1746" t="str">
            <v>단위</v>
          </cell>
          <cell r="E1746" t="str">
            <v>노   무   비</v>
          </cell>
          <cell r="G1746" t="str">
            <v>재   료   비</v>
          </cell>
          <cell r="I1746" t="str">
            <v>경      비</v>
          </cell>
          <cell r="K1746" t="str">
            <v>비 고</v>
          </cell>
        </row>
        <row r="1747">
          <cell r="E1747" t="str">
            <v>단    가</v>
          </cell>
          <cell r="F1747" t="str">
            <v>금    액</v>
          </cell>
          <cell r="G1747" t="str">
            <v>단    가</v>
          </cell>
          <cell r="H1747" t="str">
            <v>금    액</v>
          </cell>
          <cell r="I1747" t="str">
            <v>단    가</v>
          </cell>
          <cell r="J1747" t="str">
            <v>금    액</v>
          </cell>
        </row>
        <row r="1748">
          <cell r="A1748" t="str">
            <v>CABLE(옥내)</v>
          </cell>
          <cell r="B1748" t="str">
            <v>F-CVV(2.5SQ-20C)</v>
          </cell>
          <cell r="C1748">
            <v>1.05</v>
          </cell>
          <cell r="D1748" t="str">
            <v>M</v>
          </cell>
          <cell r="G1748">
            <v>6580</v>
          </cell>
          <cell r="H1748">
            <v>6909</v>
          </cell>
          <cell r="K1748" t="str">
            <v>전기5-13적용</v>
          </cell>
          <cell r="L1748" t="str">
            <v>CABLE(옥내), F-CVV(2.5SQ-20C), 공량1</v>
          </cell>
        </row>
        <row r="1749">
          <cell r="B1749" t="str">
            <v>저압케이블전공</v>
          </cell>
          <cell r="C1749">
            <v>8.4000000000000005E-2</v>
          </cell>
          <cell r="D1749" t="str">
            <v>인</v>
          </cell>
          <cell r="E1749">
            <v>163808</v>
          </cell>
          <cell r="F1749">
            <v>13759</v>
          </cell>
          <cell r="G1749" t="str">
            <v>-</v>
          </cell>
          <cell r="H1749" t="str">
            <v/>
          </cell>
          <cell r="I1749">
            <v>0</v>
          </cell>
          <cell r="J1749">
            <v>0</v>
          </cell>
          <cell r="K1749">
            <v>0</v>
          </cell>
          <cell r="L1749" t="str">
            <v>CABLE(옥내), F-CVV(2.5SQ-20C), 공량1</v>
          </cell>
        </row>
        <row r="1750">
          <cell r="B1750" t="str">
            <v/>
          </cell>
          <cell r="C1750" t="str">
            <v/>
          </cell>
          <cell r="D1750" t="str">
            <v/>
          </cell>
          <cell r="E1750" t="str">
            <v/>
          </cell>
          <cell r="F1750" t="str">
            <v/>
          </cell>
          <cell r="G1750" t="str">
            <v/>
          </cell>
          <cell r="H1750" t="str">
            <v/>
          </cell>
          <cell r="I1750" t="str">
            <v/>
          </cell>
          <cell r="J1750" t="str">
            <v/>
          </cell>
          <cell r="K1750" t="str">
            <v/>
          </cell>
          <cell r="L1750" t="str">
            <v>CABLE(옥내), F-CVV(2.5SQ-20C), 공량2</v>
          </cell>
        </row>
        <row r="1751">
          <cell r="B1751" t="str">
            <v/>
          </cell>
          <cell r="C1751" t="str">
            <v/>
          </cell>
          <cell r="D1751" t="str">
            <v/>
          </cell>
          <cell r="E1751" t="str">
            <v/>
          </cell>
          <cell r="F1751" t="str">
            <v/>
          </cell>
          <cell r="G1751" t="str">
            <v/>
          </cell>
          <cell r="H1751" t="str">
            <v/>
          </cell>
          <cell r="I1751" t="str">
            <v/>
          </cell>
          <cell r="J1751" t="str">
            <v/>
          </cell>
          <cell r="K1751" t="str">
            <v/>
          </cell>
          <cell r="L1751" t="str">
            <v>CABLE(옥내), F-CVV(2.5SQ-20C), 공량3</v>
          </cell>
        </row>
        <row r="1752">
          <cell r="B1752" t="str">
            <v/>
          </cell>
          <cell r="C1752" t="str">
            <v/>
          </cell>
          <cell r="D1752" t="str">
            <v/>
          </cell>
          <cell r="E1752" t="str">
            <v/>
          </cell>
          <cell r="F1752" t="str">
            <v/>
          </cell>
          <cell r="G1752" t="str">
            <v/>
          </cell>
          <cell r="H1752" t="str">
            <v/>
          </cell>
          <cell r="I1752" t="str">
            <v/>
          </cell>
          <cell r="J1752" t="str">
            <v/>
          </cell>
          <cell r="K1752" t="str">
            <v/>
          </cell>
          <cell r="L1752" t="str">
            <v>CABLE(옥내), F-CVV(2.5SQ-20C), 공량4</v>
          </cell>
        </row>
        <row r="1753">
          <cell r="A1753" t="str">
            <v>-</v>
          </cell>
          <cell r="C1753" t="str">
            <v>-</v>
          </cell>
          <cell r="D1753" t="str">
            <v>-</v>
          </cell>
          <cell r="H1753" t="str">
            <v/>
          </cell>
          <cell r="L1753" t="str">
            <v>CABLE(옥내), F-CVV(2.5SQ-20C), 공량1</v>
          </cell>
        </row>
        <row r="1754">
          <cell r="A1754" t="str">
            <v>잡재료비(배관,배선자재비의2%)</v>
          </cell>
          <cell r="C1754">
            <v>0.02</v>
          </cell>
          <cell r="D1754" t="str">
            <v>식</v>
          </cell>
          <cell r="H1754">
            <v>138</v>
          </cell>
          <cell r="L1754" t="str">
            <v>CABLE(옥내), F-CVV(2.5SQ-20C), 공량1</v>
          </cell>
        </row>
        <row r="1755">
          <cell r="A1755" t="str">
            <v>공구손료(노무비의3%)</v>
          </cell>
          <cell r="C1755">
            <v>0.03</v>
          </cell>
          <cell r="D1755" t="str">
            <v>식</v>
          </cell>
          <cell r="H1755">
            <v>412</v>
          </cell>
          <cell r="L1755" t="str">
            <v>CABLE(옥내), F-CVV(2.5SQ-20C), 공량1</v>
          </cell>
        </row>
        <row r="1757">
          <cell r="B1757" t="str">
            <v>62호표</v>
          </cell>
          <cell r="F1757" t="str">
            <v>노 무 비</v>
          </cell>
          <cell r="H1757" t="str">
            <v>재 료 비</v>
          </cell>
          <cell r="J1757" t="str">
            <v>경   비</v>
          </cell>
          <cell r="K1757" t="str">
            <v>합   계</v>
          </cell>
          <cell r="L1757" t="str">
            <v>62호표</v>
          </cell>
        </row>
        <row r="1758">
          <cell r="A1758">
            <v>136</v>
          </cell>
          <cell r="B1758" t="str">
            <v>CABLE(옥내)</v>
          </cell>
          <cell r="C1758" t="str">
            <v>F-CVVS(1.5SQ-3C)</v>
          </cell>
          <cell r="D1758" t="str">
            <v>M</v>
          </cell>
          <cell r="F1758">
            <v>3734</v>
          </cell>
          <cell r="H1758">
            <v>1713</v>
          </cell>
          <cell r="J1758">
            <v>0</v>
          </cell>
          <cell r="K1758">
            <v>5447</v>
          </cell>
          <cell r="L1758" t="str">
            <v>CABLE(옥내), F-CVVS(1.5SQ-3C)</v>
          </cell>
        </row>
        <row r="1759">
          <cell r="A1759" t="str">
            <v>명      칭</v>
          </cell>
          <cell r="B1759" t="str">
            <v>규    격</v>
          </cell>
          <cell r="C1759" t="str">
            <v>수량</v>
          </cell>
          <cell r="D1759" t="str">
            <v>단위</v>
          </cell>
          <cell r="E1759" t="str">
            <v>노   무   비</v>
          </cell>
          <cell r="G1759" t="str">
            <v>재   료   비</v>
          </cell>
          <cell r="I1759" t="str">
            <v>경      비</v>
          </cell>
          <cell r="K1759" t="str">
            <v>비 고</v>
          </cell>
        </row>
        <row r="1760">
          <cell r="E1760" t="str">
            <v>단    가</v>
          </cell>
          <cell r="F1760" t="str">
            <v>금    액</v>
          </cell>
          <cell r="G1760" t="str">
            <v>단    가</v>
          </cell>
          <cell r="H1760" t="str">
            <v>금    액</v>
          </cell>
          <cell r="I1760" t="str">
            <v>단    가</v>
          </cell>
          <cell r="J1760" t="str">
            <v>금    액</v>
          </cell>
        </row>
        <row r="1761">
          <cell r="A1761" t="str">
            <v>CABLE(옥내)</v>
          </cell>
          <cell r="B1761" t="str">
            <v>F-CVVS(1.5SQ-3C)</v>
          </cell>
          <cell r="C1761">
            <v>1.05</v>
          </cell>
          <cell r="D1761" t="str">
            <v>M</v>
          </cell>
          <cell r="G1761">
            <v>1496</v>
          </cell>
          <cell r="H1761">
            <v>1570</v>
          </cell>
          <cell r="K1761" t="str">
            <v>전기5-13적용</v>
          </cell>
          <cell r="L1761" t="str">
            <v>CABLE(옥내), F-CVVS(1.5SQ-3C), 공량1</v>
          </cell>
        </row>
        <row r="1762">
          <cell r="B1762" t="str">
            <v>저압케이블전공</v>
          </cell>
          <cell r="C1762">
            <v>2.2799999999999997E-2</v>
          </cell>
          <cell r="D1762" t="str">
            <v>인</v>
          </cell>
          <cell r="E1762">
            <v>163808</v>
          </cell>
          <cell r="F1762">
            <v>3734</v>
          </cell>
          <cell r="G1762" t="str">
            <v>-</v>
          </cell>
          <cell r="H1762" t="str">
            <v/>
          </cell>
          <cell r="I1762">
            <v>0</v>
          </cell>
          <cell r="J1762">
            <v>0</v>
          </cell>
          <cell r="K1762" t="str">
            <v>0.019*1.2(쉴드120%)</v>
          </cell>
          <cell r="L1762" t="str">
            <v>CABLE(옥내), F-CVVS(1.5SQ-3C), 공량1</v>
          </cell>
        </row>
        <row r="1763">
          <cell r="B1763" t="str">
            <v/>
          </cell>
          <cell r="C1763" t="str">
            <v/>
          </cell>
          <cell r="D1763" t="str">
            <v/>
          </cell>
          <cell r="E1763" t="str">
            <v/>
          </cell>
          <cell r="F1763" t="str">
            <v/>
          </cell>
          <cell r="G1763" t="str">
            <v/>
          </cell>
          <cell r="H1763" t="str">
            <v/>
          </cell>
          <cell r="I1763" t="str">
            <v/>
          </cell>
          <cell r="J1763" t="str">
            <v/>
          </cell>
          <cell r="K1763" t="str">
            <v/>
          </cell>
          <cell r="L1763" t="str">
            <v>CABLE(옥내), F-CVVS(1.5SQ-3C), 공량2</v>
          </cell>
        </row>
        <row r="1764">
          <cell r="B1764" t="str">
            <v/>
          </cell>
          <cell r="C1764" t="str">
            <v/>
          </cell>
          <cell r="D1764" t="str">
            <v/>
          </cell>
          <cell r="E1764" t="str">
            <v/>
          </cell>
          <cell r="F1764" t="str">
            <v/>
          </cell>
          <cell r="G1764" t="str">
            <v/>
          </cell>
          <cell r="H1764" t="str">
            <v/>
          </cell>
          <cell r="I1764" t="str">
            <v/>
          </cell>
          <cell r="J1764" t="str">
            <v/>
          </cell>
          <cell r="K1764" t="str">
            <v/>
          </cell>
          <cell r="L1764" t="str">
            <v>CABLE(옥내), F-CVVS(1.5SQ-3C), 공량3</v>
          </cell>
        </row>
        <row r="1765">
          <cell r="B1765" t="str">
            <v/>
          </cell>
          <cell r="C1765" t="str">
            <v/>
          </cell>
          <cell r="D1765" t="str">
            <v/>
          </cell>
          <cell r="E1765" t="str">
            <v/>
          </cell>
          <cell r="F1765" t="str">
            <v/>
          </cell>
          <cell r="G1765" t="str">
            <v/>
          </cell>
          <cell r="H1765" t="str">
            <v/>
          </cell>
          <cell r="I1765" t="str">
            <v/>
          </cell>
          <cell r="J1765" t="str">
            <v/>
          </cell>
          <cell r="K1765" t="str">
            <v/>
          </cell>
          <cell r="L1765" t="str">
            <v>CABLE(옥내), F-CVVS(1.5SQ-3C), 공량4</v>
          </cell>
        </row>
        <row r="1766">
          <cell r="A1766" t="str">
            <v>-</v>
          </cell>
          <cell r="C1766" t="str">
            <v>-</v>
          </cell>
          <cell r="D1766" t="str">
            <v>-</v>
          </cell>
          <cell r="H1766" t="str">
            <v/>
          </cell>
          <cell r="L1766" t="str">
            <v>CABLE(옥내), F-CVVS(1.5SQ-3C), 공량1</v>
          </cell>
        </row>
        <row r="1767">
          <cell r="A1767" t="str">
            <v>잡재료비(배관,배선자재비의2%)</v>
          </cell>
          <cell r="C1767">
            <v>0.02</v>
          </cell>
          <cell r="D1767" t="str">
            <v>식</v>
          </cell>
          <cell r="H1767">
            <v>31</v>
          </cell>
          <cell r="L1767" t="str">
            <v>CABLE(옥내), F-CVVS(1.5SQ-3C), 공량1</v>
          </cell>
        </row>
        <row r="1768">
          <cell r="A1768" t="str">
            <v>공구손료(노무비의3%)</v>
          </cell>
          <cell r="C1768">
            <v>0.03</v>
          </cell>
          <cell r="D1768" t="str">
            <v>식</v>
          </cell>
          <cell r="H1768">
            <v>112</v>
          </cell>
          <cell r="L1768" t="str">
            <v>CABLE(옥내), F-CVVS(1.5SQ-3C), 공량1</v>
          </cell>
        </row>
        <row r="1770">
          <cell r="B1770" t="str">
            <v>63호표</v>
          </cell>
          <cell r="F1770" t="str">
            <v>노 무 비</v>
          </cell>
          <cell r="H1770" t="str">
            <v>재 료 비</v>
          </cell>
          <cell r="J1770" t="str">
            <v>경   비</v>
          </cell>
          <cell r="K1770" t="str">
            <v>합   계</v>
          </cell>
          <cell r="L1770" t="str">
            <v>63호표</v>
          </cell>
        </row>
        <row r="1771">
          <cell r="A1771">
            <v>137</v>
          </cell>
          <cell r="B1771" t="str">
            <v>CABLE(옥내)</v>
          </cell>
          <cell r="C1771" t="str">
            <v>F-CVVSB(1.5SQ-2C)</v>
          </cell>
          <cell r="D1771" t="str">
            <v>M</v>
          </cell>
          <cell r="F1771">
            <v>2751</v>
          </cell>
          <cell r="H1771">
            <v>1602</v>
          </cell>
          <cell r="J1771">
            <v>0</v>
          </cell>
          <cell r="K1771">
            <v>4353</v>
          </cell>
          <cell r="L1771" t="str">
            <v>CABLE(옥내), F-CVVSB(1.5SQ-2C)</v>
          </cell>
        </row>
        <row r="1772">
          <cell r="A1772" t="str">
            <v>명      칭</v>
          </cell>
          <cell r="B1772" t="str">
            <v>규    격</v>
          </cell>
          <cell r="C1772" t="str">
            <v>수량</v>
          </cell>
          <cell r="D1772" t="str">
            <v>단위</v>
          </cell>
          <cell r="E1772" t="str">
            <v>노   무   비</v>
          </cell>
          <cell r="G1772" t="str">
            <v>재   료   비</v>
          </cell>
          <cell r="I1772" t="str">
            <v>경      비</v>
          </cell>
          <cell r="K1772" t="str">
            <v>비 고</v>
          </cell>
        </row>
        <row r="1773">
          <cell r="E1773" t="str">
            <v>단    가</v>
          </cell>
          <cell r="F1773" t="str">
            <v>금    액</v>
          </cell>
          <cell r="G1773" t="str">
            <v>단    가</v>
          </cell>
          <cell r="H1773" t="str">
            <v>금    액</v>
          </cell>
          <cell r="I1773" t="str">
            <v>단    가</v>
          </cell>
          <cell r="J1773" t="str">
            <v>금    액</v>
          </cell>
        </row>
        <row r="1774">
          <cell r="A1774" t="str">
            <v>CABLE(옥내)</v>
          </cell>
          <cell r="B1774" t="str">
            <v>F-CVVSB(1.5SQ-2C)</v>
          </cell>
          <cell r="C1774">
            <v>1.05</v>
          </cell>
          <cell r="D1774" t="str">
            <v>M</v>
          </cell>
          <cell r="G1774">
            <v>1420</v>
          </cell>
          <cell r="H1774">
            <v>1491</v>
          </cell>
          <cell r="K1774" t="str">
            <v>전기5-13적용</v>
          </cell>
          <cell r="L1774" t="str">
            <v>CABLE(옥내), F-CVVSB(1.5SQ-2C), 공량1</v>
          </cell>
        </row>
        <row r="1775">
          <cell r="B1775" t="str">
            <v>저압케이블전공</v>
          </cell>
          <cell r="C1775">
            <v>1.6799999999999999E-2</v>
          </cell>
          <cell r="D1775" t="str">
            <v>인</v>
          </cell>
          <cell r="E1775">
            <v>163808</v>
          </cell>
          <cell r="F1775">
            <v>2751</v>
          </cell>
          <cell r="G1775" t="str">
            <v>-</v>
          </cell>
          <cell r="H1775" t="str">
            <v/>
          </cell>
          <cell r="I1775">
            <v>0</v>
          </cell>
          <cell r="J1775">
            <v>0</v>
          </cell>
          <cell r="K1775" t="str">
            <v>0.014*1.2(쉴드120%)</v>
          </cell>
          <cell r="L1775" t="str">
            <v>CABLE(옥내), F-CVVSB(1.5SQ-2C), 공량1</v>
          </cell>
        </row>
        <row r="1776">
          <cell r="B1776" t="str">
            <v/>
          </cell>
          <cell r="C1776" t="str">
            <v/>
          </cell>
          <cell r="D1776" t="str">
            <v/>
          </cell>
          <cell r="E1776" t="str">
            <v/>
          </cell>
          <cell r="F1776" t="str">
            <v/>
          </cell>
          <cell r="G1776" t="str">
            <v/>
          </cell>
          <cell r="H1776" t="str">
            <v/>
          </cell>
          <cell r="I1776" t="str">
            <v/>
          </cell>
          <cell r="J1776" t="str">
            <v/>
          </cell>
          <cell r="K1776" t="str">
            <v/>
          </cell>
          <cell r="L1776" t="str">
            <v>CABLE(옥내), F-CVVSB(1.5SQ-2C), 공량2</v>
          </cell>
        </row>
        <row r="1777">
          <cell r="B1777" t="str">
            <v/>
          </cell>
          <cell r="C1777" t="str">
            <v/>
          </cell>
          <cell r="D1777" t="str">
            <v/>
          </cell>
          <cell r="E1777" t="str">
            <v/>
          </cell>
          <cell r="F1777" t="str">
            <v/>
          </cell>
          <cell r="G1777" t="str">
            <v/>
          </cell>
          <cell r="H1777" t="str">
            <v/>
          </cell>
          <cell r="I1777" t="str">
            <v/>
          </cell>
          <cell r="J1777" t="str">
            <v/>
          </cell>
          <cell r="K1777" t="str">
            <v/>
          </cell>
          <cell r="L1777" t="str">
            <v>CABLE(옥내), F-CVVSB(1.5SQ-2C), 공량3</v>
          </cell>
        </row>
        <row r="1778">
          <cell r="B1778" t="str">
            <v/>
          </cell>
          <cell r="C1778" t="str">
            <v/>
          </cell>
          <cell r="D1778" t="str">
            <v/>
          </cell>
          <cell r="E1778" t="str">
            <v/>
          </cell>
          <cell r="F1778" t="str">
            <v/>
          </cell>
          <cell r="G1778" t="str">
            <v/>
          </cell>
          <cell r="H1778" t="str">
            <v/>
          </cell>
          <cell r="I1778" t="str">
            <v/>
          </cell>
          <cell r="J1778" t="str">
            <v/>
          </cell>
          <cell r="K1778" t="str">
            <v/>
          </cell>
          <cell r="L1778" t="str">
            <v>CABLE(옥내), F-CVVSB(1.5SQ-2C), 공량4</v>
          </cell>
        </row>
        <row r="1779">
          <cell r="A1779" t="str">
            <v>-</v>
          </cell>
          <cell r="C1779" t="str">
            <v>-</v>
          </cell>
          <cell r="D1779" t="str">
            <v>-</v>
          </cell>
          <cell r="H1779" t="str">
            <v/>
          </cell>
          <cell r="L1779" t="str">
            <v>CABLE(옥내), F-CVVSB(1.5SQ-2C), 공량1</v>
          </cell>
        </row>
        <row r="1780">
          <cell r="A1780" t="str">
            <v>잡재료비(배관,배선자재비의2%)</v>
          </cell>
          <cell r="C1780">
            <v>0.02</v>
          </cell>
          <cell r="D1780" t="str">
            <v>식</v>
          </cell>
          <cell r="H1780">
            <v>29</v>
          </cell>
          <cell r="L1780" t="str">
            <v>CABLE(옥내), F-CVVSB(1.5SQ-2C), 공량1</v>
          </cell>
        </row>
        <row r="1781">
          <cell r="A1781" t="str">
            <v>공구손료(노무비의3%)</v>
          </cell>
          <cell r="C1781">
            <v>0.03</v>
          </cell>
          <cell r="D1781" t="str">
            <v>식</v>
          </cell>
          <cell r="H1781">
            <v>82</v>
          </cell>
          <cell r="L1781" t="str">
            <v>CABLE(옥내), F-CVVSB(1.5SQ-2C), 공량1</v>
          </cell>
        </row>
        <row r="1783">
          <cell r="B1783" t="str">
            <v>64호표</v>
          </cell>
          <cell r="F1783" t="str">
            <v>노 무 비</v>
          </cell>
          <cell r="H1783" t="str">
            <v>재 료 비</v>
          </cell>
          <cell r="J1783" t="str">
            <v>경   비</v>
          </cell>
          <cell r="K1783" t="str">
            <v>합   계</v>
          </cell>
          <cell r="L1783" t="str">
            <v>64호표</v>
          </cell>
        </row>
        <row r="1784">
          <cell r="A1784">
            <v>138</v>
          </cell>
          <cell r="B1784" t="str">
            <v>CABLE(옥내)</v>
          </cell>
          <cell r="C1784" t="str">
            <v>UTP(0.5mm-25P)</v>
          </cell>
          <cell r="D1784" t="str">
            <v>M</v>
          </cell>
          <cell r="F1784">
            <v>5801</v>
          </cell>
          <cell r="H1784">
            <v>7135</v>
          </cell>
          <cell r="J1784">
            <v>0</v>
          </cell>
          <cell r="K1784">
            <v>12936</v>
          </cell>
          <cell r="L1784" t="str">
            <v>CABLE(옥내), UTP(0.5mm-25P)</v>
          </cell>
        </row>
        <row r="1785">
          <cell r="A1785" t="str">
            <v>명      칭</v>
          </cell>
          <cell r="B1785" t="str">
            <v>규    격</v>
          </cell>
          <cell r="C1785" t="str">
            <v>수량</v>
          </cell>
          <cell r="D1785" t="str">
            <v>단위</v>
          </cell>
          <cell r="E1785" t="str">
            <v>노   무   비</v>
          </cell>
          <cell r="G1785" t="str">
            <v>재   료   비</v>
          </cell>
          <cell r="I1785" t="str">
            <v>경      비</v>
          </cell>
          <cell r="K1785" t="str">
            <v>비 고</v>
          </cell>
        </row>
        <row r="1786">
          <cell r="E1786" t="str">
            <v>단    가</v>
          </cell>
          <cell r="F1786" t="str">
            <v>금    액</v>
          </cell>
          <cell r="G1786" t="str">
            <v>단    가</v>
          </cell>
          <cell r="H1786" t="str">
            <v>금    액</v>
          </cell>
          <cell r="I1786" t="str">
            <v>단    가</v>
          </cell>
          <cell r="J1786" t="str">
            <v>금    액</v>
          </cell>
        </row>
        <row r="1787">
          <cell r="A1787" t="str">
            <v>CABLE(옥내)</v>
          </cell>
          <cell r="B1787" t="str">
            <v>UTP(0.5mm-25P)</v>
          </cell>
          <cell r="C1787">
            <v>1.05</v>
          </cell>
          <cell r="D1787" t="str">
            <v>M</v>
          </cell>
          <cell r="G1787">
            <v>6500</v>
          </cell>
          <cell r="H1787">
            <v>6825</v>
          </cell>
          <cell r="K1787" t="str">
            <v>통신7-1적용</v>
          </cell>
          <cell r="L1787" t="str">
            <v>CABLE(옥내), UTP(0.5mm-25P), 공량1</v>
          </cell>
        </row>
        <row r="1788">
          <cell r="B1788" t="str">
            <v>통신케이블공</v>
          </cell>
          <cell r="C1788">
            <v>2.76E-2</v>
          </cell>
          <cell r="D1788" t="str">
            <v>인</v>
          </cell>
          <cell r="E1788">
            <v>210204</v>
          </cell>
          <cell r="F1788">
            <v>5801</v>
          </cell>
          <cell r="G1788" t="str">
            <v>-</v>
          </cell>
          <cell r="H1788" t="str">
            <v/>
          </cell>
          <cell r="I1788">
            <v>0</v>
          </cell>
          <cell r="J1788">
            <v>0</v>
          </cell>
          <cell r="K1788" t="str">
            <v>0.023*1.2</v>
          </cell>
          <cell r="L1788" t="str">
            <v>CABLE(옥내), UTP(0.5mm-25P), 공량1</v>
          </cell>
        </row>
        <row r="1789">
          <cell r="B1789" t="str">
            <v/>
          </cell>
          <cell r="C1789" t="str">
            <v/>
          </cell>
          <cell r="D1789" t="str">
            <v/>
          </cell>
          <cell r="E1789" t="str">
            <v/>
          </cell>
          <cell r="F1789" t="str">
            <v/>
          </cell>
          <cell r="G1789" t="str">
            <v/>
          </cell>
          <cell r="H1789" t="str">
            <v/>
          </cell>
          <cell r="I1789" t="str">
            <v/>
          </cell>
          <cell r="J1789" t="str">
            <v/>
          </cell>
          <cell r="K1789" t="str">
            <v/>
          </cell>
          <cell r="L1789" t="str">
            <v>CABLE(옥내), UTP(0.5mm-25P), 공량2</v>
          </cell>
        </row>
        <row r="1790">
          <cell r="B1790" t="str">
            <v/>
          </cell>
          <cell r="C1790" t="str">
            <v/>
          </cell>
          <cell r="D1790" t="str">
            <v/>
          </cell>
          <cell r="E1790" t="str">
            <v/>
          </cell>
          <cell r="F1790" t="str">
            <v/>
          </cell>
          <cell r="G1790" t="str">
            <v/>
          </cell>
          <cell r="H1790" t="str">
            <v/>
          </cell>
          <cell r="I1790" t="str">
            <v/>
          </cell>
          <cell r="J1790" t="str">
            <v/>
          </cell>
          <cell r="K1790" t="str">
            <v/>
          </cell>
          <cell r="L1790" t="str">
            <v>CABLE(옥내), UTP(0.5mm-25P), 공량3</v>
          </cell>
        </row>
        <row r="1791">
          <cell r="B1791" t="str">
            <v/>
          </cell>
          <cell r="C1791" t="str">
            <v/>
          </cell>
          <cell r="D1791" t="str">
            <v/>
          </cell>
          <cell r="E1791" t="str">
            <v/>
          </cell>
          <cell r="F1791" t="str">
            <v/>
          </cell>
          <cell r="G1791" t="str">
            <v/>
          </cell>
          <cell r="H1791" t="str">
            <v/>
          </cell>
          <cell r="I1791" t="str">
            <v/>
          </cell>
          <cell r="J1791" t="str">
            <v/>
          </cell>
          <cell r="K1791" t="str">
            <v/>
          </cell>
          <cell r="L1791" t="str">
            <v>CABLE(옥내), UTP(0.5mm-25P), 공량4</v>
          </cell>
        </row>
        <row r="1792">
          <cell r="A1792" t="str">
            <v>-</v>
          </cell>
          <cell r="C1792" t="str">
            <v>-</v>
          </cell>
          <cell r="D1792" t="str">
            <v>-</v>
          </cell>
          <cell r="H1792" t="str">
            <v/>
          </cell>
          <cell r="L1792" t="str">
            <v>CABLE(옥내), UTP(0.5mm-25P), 공량1</v>
          </cell>
        </row>
        <row r="1793">
          <cell r="A1793" t="str">
            <v>잡재료비(배관,배선자재비의2%)</v>
          </cell>
          <cell r="C1793">
            <v>0.02</v>
          </cell>
          <cell r="D1793" t="str">
            <v>식</v>
          </cell>
          <cell r="H1793">
            <v>136</v>
          </cell>
          <cell r="L1793" t="str">
            <v>CABLE(옥내), UTP(0.5mm-25P), 공량1</v>
          </cell>
        </row>
        <row r="1794">
          <cell r="A1794" t="str">
            <v>공구손료(노무비의3%)</v>
          </cell>
          <cell r="C1794">
            <v>0.03</v>
          </cell>
          <cell r="D1794" t="str">
            <v>식</v>
          </cell>
          <cell r="H1794">
            <v>174</v>
          </cell>
          <cell r="L1794" t="str">
            <v>CABLE(옥내), UTP(0.5mm-25P), 공량1</v>
          </cell>
        </row>
        <row r="1796">
          <cell r="B1796" t="str">
            <v>65호표</v>
          </cell>
          <cell r="F1796" t="str">
            <v>노 무 비</v>
          </cell>
          <cell r="H1796" t="str">
            <v>재 료 비</v>
          </cell>
          <cell r="J1796" t="str">
            <v>경   비</v>
          </cell>
          <cell r="K1796" t="str">
            <v>합   계</v>
          </cell>
          <cell r="L1796" t="str">
            <v>65호표</v>
          </cell>
        </row>
        <row r="1797">
          <cell r="A1797">
            <v>139</v>
          </cell>
          <cell r="B1797" t="str">
            <v>CABLE(옥내)</v>
          </cell>
          <cell r="C1797" t="str">
            <v>UTP(0.5mm-4P)</v>
          </cell>
          <cell r="D1797" t="str">
            <v>M</v>
          </cell>
          <cell r="F1797">
            <v>2338</v>
          </cell>
          <cell r="H1797">
            <v>712</v>
          </cell>
          <cell r="J1797">
            <v>0</v>
          </cell>
          <cell r="K1797">
            <v>3050</v>
          </cell>
          <cell r="L1797" t="str">
            <v>CABLE(옥내), UTP(0.5mm-4P)</v>
          </cell>
        </row>
        <row r="1798">
          <cell r="A1798" t="str">
            <v>명      칭</v>
          </cell>
          <cell r="B1798" t="str">
            <v>규    격</v>
          </cell>
          <cell r="C1798" t="str">
            <v>수량</v>
          </cell>
          <cell r="D1798" t="str">
            <v>단위</v>
          </cell>
          <cell r="E1798" t="str">
            <v>노   무   비</v>
          </cell>
          <cell r="G1798" t="str">
            <v>재   료   비</v>
          </cell>
          <cell r="I1798" t="str">
            <v>경      비</v>
          </cell>
          <cell r="K1798" t="str">
            <v>비 고</v>
          </cell>
        </row>
        <row r="1799">
          <cell r="E1799" t="str">
            <v>단    가</v>
          </cell>
          <cell r="F1799" t="str">
            <v>금    액</v>
          </cell>
          <cell r="G1799" t="str">
            <v>단    가</v>
          </cell>
          <cell r="H1799" t="str">
            <v>금    액</v>
          </cell>
          <cell r="I1799" t="str">
            <v>단    가</v>
          </cell>
          <cell r="J1799" t="str">
            <v>금    액</v>
          </cell>
        </row>
        <row r="1800">
          <cell r="A1800" t="str">
            <v>CABLE(옥내)</v>
          </cell>
          <cell r="B1800" t="str">
            <v>UTP(0.5mm-4P)</v>
          </cell>
          <cell r="C1800">
            <v>1.05</v>
          </cell>
          <cell r="D1800" t="str">
            <v>M</v>
          </cell>
          <cell r="G1800">
            <v>600</v>
          </cell>
          <cell r="H1800">
            <v>630</v>
          </cell>
          <cell r="K1800" t="str">
            <v>통신7-1적용</v>
          </cell>
          <cell r="L1800" t="str">
            <v>CABLE(옥내), UTP(0.5mm-4P), 공량1</v>
          </cell>
        </row>
        <row r="1801">
          <cell r="B1801" t="str">
            <v>통신내선공</v>
          </cell>
          <cell r="C1801">
            <v>1.7999999999999999E-2</v>
          </cell>
          <cell r="D1801" t="str">
            <v>인</v>
          </cell>
          <cell r="E1801">
            <v>129936</v>
          </cell>
          <cell r="F1801">
            <v>2338</v>
          </cell>
          <cell r="G1801" t="str">
            <v>-</v>
          </cell>
          <cell r="H1801" t="str">
            <v/>
          </cell>
          <cell r="I1801">
            <v>0</v>
          </cell>
          <cell r="J1801">
            <v>0</v>
          </cell>
          <cell r="K1801" t="str">
            <v>0.015*1.2</v>
          </cell>
          <cell r="L1801" t="str">
            <v>CABLE(옥내), UTP(0.5mm-4P), 공량1</v>
          </cell>
        </row>
        <row r="1802">
          <cell r="B1802" t="str">
            <v/>
          </cell>
          <cell r="C1802" t="str">
            <v/>
          </cell>
          <cell r="D1802" t="str">
            <v/>
          </cell>
          <cell r="E1802" t="str">
            <v/>
          </cell>
          <cell r="F1802" t="str">
            <v/>
          </cell>
          <cell r="G1802" t="str">
            <v/>
          </cell>
          <cell r="H1802" t="str">
            <v/>
          </cell>
          <cell r="I1802" t="str">
            <v/>
          </cell>
          <cell r="J1802" t="str">
            <v/>
          </cell>
          <cell r="K1802" t="str">
            <v/>
          </cell>
          <cell r="L1802" t="str">
            <v>CABLE(옥내), UTP(0.5mm-4P), 공량2</v>
          </cell>
        </row>
        <row r="1803">
          <cell r="B1803" t="str">
            <v/>
          </cell>
          <cell r="C1803" t="str">
            <v/>
          </cell>
          <cell r="D1803" t="str">
            <v/>
          </cell>
          <cell r="E1803" t="str">
            <v/>
          </cell>
          <cell r="F1803" t="str">
            <v/>
          </cell>
          <cell r="G1803" t="str">
            <v/>
          </cell>
          <cell r="H1803" t="str">
            <v/>
          </cell>
          <cell r="I1803" t="str">
            <v/>
          </cell>
          <cell r="J1803" t="str">
            <v/>
          </cell>
          <cell r="K1803" t="str">
            <v/>
          </cell>
          <cell r="L1803" t="str">
            <v>CABLE(옥내), UTP(0.5mm-4P), 공량3</v>
          </cell>
        </row>
        <row r="1804">
          <cell r="B1804" t="str">
            <v/>
          </cell>
          <cell r="C1804" t="str">
            <v/>
          </cell>
          <cell r="D1804" t="str">
            <v/>
          </cell>
          <cell r="E1804" t="str">
            <v/>
          </cell>
          <cell r="F1804" t="str">
            <v/>
          </cell>
          <cell r="G1804" t="str">
            <v/>
          </cell>
          <cell r="H1804" t="str">
            <v/>
          </cell>
          <cell r="I1804" t="str">
            <v/>
          </cell>
          <cell r="J1804" t="str">
            <v/>
          </cell>
          <cell r="K1804" t="str">
            <v/>
          </cell>
          <cell r="L1804" t="str">
            <v>CABLE(옥내), UTP(0.5mm-4P), 공량4</v>
          </cell>
        </row>
        <row r="1805">
          <cell r="A1805" t="str">
            <v>-</v>
          </cell>
          <cell r="C1805" t="str">
            <v>-</v>
          </cell>
          <cell r="D1805" t="str">
            <v>-</v>
          </cell>
          <cell r="H1805" t="str">
            <v/>
          </cell>
          <cell r="L1805" t="str">
            <v>CABLE(옥내), UTP(0.5mm-4P), 공량1</v>
          </cell>
        </row>
        <row r="1806">
          <cell r="A1806" t="str">
            <v>잡재료비(배관,배선자재비의2%)</v>
          </cell>
          <cell r="C1806">
            <v>0.02</v>
          </cell>
          <cell r="D1806" t="str">
            <v>식</v>
          </cell>
          <cell r="H1806">
            <v>12</v>
          </cell>
          <cell r="L1806" t="str">
            <v>CABLE(옥내), UTP(0.5mm-4P), 공량1</v>
          </cell>
        </row>
        <row r="1807">
          <cell r="A1807" t="str">
            <v>공구손료(노무비의3%)</v>
          </cell>
          <cell r="C1807">
            <v>0.03</v>
          </cell>
          <cell r="D1807" t="str">
            <v>식</v>
          </cell>
          <cell r="H1807">
            <v>70</v>
          </cell>
          <cell r="L1807" t="str">
            <v>CABLE(옥내), UTP(0.5mm-4P), 공량1</v>
          </cell>
        </row>
        <row r="1809">
          <cell r="B1809" t="str">
            <v>66호표</v>
          </cell>
          <cell r="F1809" t="str">
            <v>노 무 비</v>
          </cell>
          <cell r="H1809" t="str">
            <v>재 료 비</v>
          </cell>
          <cell r="J1809" t="str">
            <v>경   비</v>
          </cell>
          <cell r="K1809" t="str">
            <v>합   계</v>
          </cell>
          <cell r="L1809" t="str">
            <v>66호표</v>
          </cell>
        </row>
        <row r="1810">
          <cell r="A1810">
            <v>140</v>
          </cell>
          <cell r="B1810" t="str">
            <v>CABLE(옥외)</v>
          </cell>
          <cell r="C1810" t="str">
            <v>0.6/1KV F-CV(10SQ-2C)</v>
          </cell>
          <cell r="D1810" t="str">
            <v>M</v>
          </cell>
          <cell r="F1810">
            <v>4095</v>
          </cell>
          <cell r="H1810">
            <v>2874</v>
          </cell>
          <cell r="J1810">
            <v>0</v>
          </cell>
          <cell r="K1810">
            <v>6969</v>
          </cell>
          <cell r="L1810" t="str">
            <v>CABLE(옥외), 0.6/1KV F-CV(10SQ-2C)</v>
          </cell>
        </row>
        <row r="1811">
          <cell r="A1811" t="str">
            <v>명      칭</v>
          </cell>
          <cell r="B1811" t="str">
            <v>규    격</v>
          </cell>
          <cell r="C1811" t="str">
            <v>수량</v>
          </cell>
          <cell r="D1811" t="str">
            <v>단위</v>
          </cell>
          <cell r="E1811" t="str">
            <v>노   무   비</v>
          </cell>
          <cell r="G1811" t="str">
            <v>재   료   비</v>
          </cell>
          <cell r="I1811" t="str">
            <v>경      비</v>
          </cell>
          <cell r="K1811" t="str">
            <v>비 고</v>
          </cell>
        </row>
        <row r="1812">
          <cell r="E1812" t="str">
            <v>단    가</v>
          </cell>
          <cell r="F1812" t="str">
            <v>금    액</v>
          </cell>
          <cell r="G1812" t="str">
            <v>단    가</v>
          </cell>
          <cell r="H1812" t="str">
            <v>금    액</v>
          </cell>
          <cell r="I1812" t="str">
            <v>단    가</v>
          </cell>
          <cell r="J1812" t="str">
            <v>금    액</v>
          </cell>
        </row>
        <row r="1813">
          <cell r="A1813" t="str">
            <v>CABLE(옥외)</v>
          </cell>
          <cell r="B1813" t="str">
            <v>0.6/1KV F-CV(10SQ-2C)</v>
          </cell>
          <cell r="C1813">
            <v>1.03</v>
          </cell>
          <cell r="D1813" t="str">
            <v>M</v>
          </cell>
          <cell r="G1813">
            <v>2621</v>
          </cell>
          <cell r="H1813">
            <v>2699</v>
          </cell>
          <cell r="K1813" t="str">
            <v>전기5-13적용</v>
          </cell>
          <cell r="L1813" t="str">
            <v>CABLE(옥외), 0.6/1KV F-CV(10SQ-2C), 공량1</v>
          </cell>
        </row>
        <row r="1814">
          <cell r="B1814" t="str">
            <v>저압케이블전공</v>
          </cell>
          <cell r="C1814">
            <v>2.5000000000000001E-2</v>
          </cell>
          <cell r="D1814" t="str">
            <v>인</v>
          </cell>
          <cell r="E1814">
            <v>163808</v>
          </cell>
          <cell r="F1814">
            <v>4095</v>
          </cell>
          <cell r="G1814" t="str">
            <v>-</v>
          </cell>
          <cell r="H1814" t="str">
            <v/>
          </cell>
          <cell r="I1814">
            <v>0</v>
          </cell>
          <cell r="J1814">
            <v>0</v>
          </cell>
          <cell r="K1814">
            <v>0</v>
          </cell>
          <cell r="L1814" t="str">
            <v>CABLE(옥외), 0.6/1KV F-CV(10SQ-2C), 공량1</v>
          </cell>
        </row>
        <row r="1815">
          <cell r="B1815" t="str">
            <v/>
          </cell>
          <cell r="C1815" t="str">
            <v/>
          </cell>
          <cell r="D1815" t="str">
            <v/>
          </cell>
          <cell r="E1815" t="str">
            <v/>
          </cell>
          <cell r="F1815" t="str">
            <v/>
          </cell>
          <cell r="G1815" t="str">
            <v/>
          </cell>
          <cell r="H1815" t="str">
            <v/>
          </cell>
          <cell r="I1815" t="str">
            <v/>
          </cell>
          <cell r="J1815" t="str">
            <v/>
          </cell>
          <cell r="K1815" t="str">
            <v/>
          </cell>
          <cell r="L1815" t="str">
            <v>CABLE(옥외), 0.6/1KV F-CV(10SQ-2C), 공량2</v>
          </cell>
        </row>
        <row r="1816">
          <cell r="B1816" t="str">
            <v/>
          </cell>
          <cell r="C1816" t="str">
            <v/>
          </cell>
          <cell r="D1816" t="str">
            <v/>
          </cell>
          <cell r="E1816" t="str">
            <v/>
          </cell>
          <cell r="F1816" t="str">
            <v/>
          </cell>
          <cell r="G1816" t="str">
            <v/>
          </cell>
          <cell r="H1816" t="str">
            <v/>
          </cell>
          <cell r="I1816" t="str">
            <v/>
          </cell>
          <cell r="J1816" t="str">
            <v/>
          </cell>
          <cell r="K1816" t="str">
            <v/>
          </cell>
          <cell r="L1816" t="str">
            <v>CABLE(옥외), 0.6/1KV F-CV(10SQ-2C), 공량3</v>
          </cell>
        </row>
        <row r="1817">
          <cell r="B1817" t="str">
            <v/>
          </cell>
          <cell r="C1817" t="str">
            <v/>
          </cell>
          <cell r="D1817" t="str">
            <v/>
          </cell>
          <cell r="E1817" t="str">
            <v/>
          </cell>
          <cell r="F1817" t="str">
            <v/>
          </cell>
          <cell r="G1817" t="str">
            <v/>
          </cell>
          <cell r="H1817" t="str">
            <v/>
          </cell>
          <cell r="I1817" t="str">
            <v/>
          </cell>
          <cell r="J1817" t="str">
            <v/>
          </cell>
          <cell r="K1817" t="str">
            <v/>
          </cell>
          <cell r="L1817" t="str">
            <v>CABLE(옥외), 0.6/1KV F-CV(10SQ-2C), 공량4</v>
          </cell>
        </row>
        <row r="1818">
          <cell r="A1818" t="str">
            <v>-</v>
          </cell>
          <cell r="C1818" t="str">
            <v>-</v>
          </cell>
          <cell r="D1818" t="str">
            <v>-</v>
          </cell>
          <cell r="H1818" t="str">
            <v/>
          </cell>
          <cell r="L1818" t="str">
            <v>CABLE(옥외), 0.6/1KV F-CV(10SQ-2C), 공량1</v>
          </cell>
        </row>
        <row r="1819">
          <cell r="A1819" t="str">
            <v>잡재료비(배관,배선자재비의2%)</v>
          </cell>
          <cell r="C1819">
            <v>0.02</v>
          </cell>
          <cell r="D1819" t="str">
            <v>식</v>
          </cell>
          <cell r="H1819">
            <v>53</v>
          </cell>
          <cell r="L1819" t="str">
            <v>CABLE(옥외), 0.6/1KV F-CV(10SQ-2C), 공량1</v>
          </cell>
        </row>
        <row r="1820">
          <cell r="A1820" t="str">
            <v>공구손료(노무비의3%)</v>
          </cell>
          <cell r="C1820">
            <v>0.03</v>
          </cell>
          <cell r="D1820" t="str">
            <v>식</v>
          </cell>
          <cell r="H1820">
            <v>122</v>
          </cell>
          <cell r="L1820" t="str">
            <v>CABLE(옥외), 0.6/1KV F-CV(10SQ-2C), 공량1</v>
          </cell>
        </row>
        <row r="1822">
          <cell r="B1822" t="str">
            <v>67호표</v>
          </cell>
          <cell r="F1822" t="str">
            <v>노 무 비</v>
          </cell>
          <cell r="H1822" t="str">
            <v>재 료 비</v>
          </cell>
          <cell r="J1822" t="str">
            <v>경   비</v>
          </cell>
          <cell r="K1822" t="str">
            <v>합   계</v>
          </cell>
          <cell r="L1822" t="str">
            <v>67호표</v>
          </cell>
        </row>
        <row r="1823">
          <cell r="A1823">
            <v>141</v>
          </cell>
          <cell r="B1823" t="str">
            <v>CABLE(옥외)</v>
          </cell>
          <cell r="C1823" t="str">
            <v>0.6/1KV F-CV(240SQ-1C)</v>
          </cell>
          <cell r="D1823" t="str">
            <v>M</v>
          </cell>
          <cell r="F1823">
            <v>22277</v>
          </cell>
          <cell r="H1823">
            <v>24839</v>
          </cell>
          <cell r="J1823">
            <v>0</v>
          </cell>
          <cell r="K1823">
            <v>47116</v>
          </cell>
          <cell r="L1823" t="str">
            <v>CABLE(옥외), 0.6/1KV F-CV(240SQ-1C)</v>
          </cell>
        </row>
        <row r="1824">
          <cell r="A1824" t="str">
            <v>명      칭</v>
          </cell>
          <cell r="B1824" t="str">
            <v>규    격</v>
          </cell>
          <cell r="C1824" t="str">
            <v>수량</v>
          </cell>
          <cell r="D1824" t="str">
            <v>단위</v>
          </cell>
          <cell r="E1824" t="str">
            <v>노   무   비</v>
          </cell>
          <cell r="G1824" t="str">
            <v>재   료   비</v>
          </cell>
          <cell r="I1824" t="str">
            <v>경      비</v>
          </cell>
          <cell r="K1824" t="str">
            <v>비 고</v>
          </cell>
        </row>
        <row r="1825">
          <cell r="E1825" t="str">
            <v>단    가</v>
          </cell>
          <cell r="F1825" t="str">
            <v>금    액</v>
          </cell>
          <cell r="G1825" t="str">
            <v>단    가</v>
          </cell>
          <cell r="H1825" t="str">
            <v>금    액</v>
          </cell>
          <cell r="I1825" t="str">
            <v>단    가</v>
          </cell>
          <cell r="J1825" t="str">
            <v>금    액</v>
          </cell>
        </row>
        <row r="1826">
          <cell r="A1826" t="str">
            <v>CABLE(옥외)</v>
          </cell>
          <cell r="B1826" t="str">
            <v>0.6/1KV F-CV(240SQ-1C)</v>
          </cell>
          <cell r="C1826">
            <v>1.03</v>
          </cell>
          <cell r="D1826" t="str">
            <v>M</v>
          </cell>
          <cell r="G1826">
            <v>23008</v>
          </cell>
          <cell r="H1826">
            <v>23698</v>
          </cell>
          <cell r="K1826" t="str">
            <v>전기5-11적용</v>
          </cell>
          <cell r="L1826" t="str">
            <v>CABLE(옥외), 0.6/1KV F-CV(240SQ-1C), 공량1</v>
          </cell>
        </row>
        <row r="1827">
          <cell r="B1827" t="str">
            <v>저압케이블전공</v>
          </cell>
          <cell r="C1827">
            <v>0.13600000000000001</v>
          </cell>
          <cell r="D1827" t="str">
            <v>인</v>
          </cell>
          <cell r="E1827">
            <v>163808</v>
          </cell>
          <cell r="F1827">
            <v>22277</v>
          </cell>
          <cell r="G1827" t="str">
            <v>-</v>
          </cell>
          <cell r="H1827" t="str">
            <v/>
          </cell>
          <cell r="I1827">
            <v>0</v>
          </cell>
          <cell r="J1827">
            <v>0</v>
          </cell>
          <cell r="K1827">
            <v>0</v>
          </cell>
          <cell r="L1827" t="str">
            <v>CABLE(옥외), 0.6/1KV F-CV(240SQ-1C), 공량1</v>
          </cell>
        </row>
        <row r="1828">
          <cell r="B1828" t="str">
            <v/>
          </cell>
          <cell r="C1828" t="str">
            <v/>
          </cell>
          <cell r="D1828" t="str">
            <v/>
          </cell>
          <cell r="E1828" t="str">
            <v/>
          </cell>
          <cell r="F1828" t="str">
            <v/>
          </cell>
          <cell r="G1828" t="str">
            <v/>
          </cell>
          <cell r="H1828" t="str">
            <v/>
          </cell>
          <cell r="I1828" t="str">
            <v/>
          </cell>
          <cell r="J1828" t="str">
            <v/>
          </cell>
          <cell r="K1828" t="str">
            <v/>
          </cell>
          <cell r="L1828" t="str">
            <v>CABLE(옥외), 0.6/1KV F-CV(240SQ-1C), 공량2</v>
          </cell>
        </row>
        <row r="1829">
          <cell r="B1829" t="str">
            <v/>
          </cell>
          <cell r="C1829" t="str">
            <v/>
          </cell>
          <cell r="D1829" t="str">
            <v/>
          </cell>
          <cell r="E1829" t="str">
            <v/>
          </cell>
          <cell r="F1829" t="str">
            <v/>
          </cell>
          <cell r="G1829" t="str">
            <v/>
          </cell>
          <cell r="H1829" t="str">
            <v/>
          </cell>
          <cell r="I1829" t="str">
            <v/>
          </cell>
          <cell r="J1829" t="str">
            <v/>
          </cell>
          <cell r="K1829" t="str">
            <v/>
          </cell>
          <cell r="L1829" t="str">
            <v>CABLE(옥외), 0.6/1KV F-CV(240SQ-1C), 공량3</v>
          </cell>
        </row>
        <row r="1830">
          <cell r="B1830" t="str">
            <v/>
          </cell>
          <cell r="C1830" t="str">
            <v/>
          </cell>
          <cell r="D1830" t="str">
            <v/>
          </cell>
          <cell r="E1830" t="str">
            <v/>
          </cell>
          <cell r="F1830" t="str">
            <v/>
          </cell>
          <cell r="G1830" t="str">
            <v/>
          </cell>
          <cell r="H1830" t="str">
            <v/>
          </cell>
          <cell r="I1830" t="str">
            <v/>
          </cell>
          <cell r="J1830" t="str">
            <v/>
          </cell>
          <cell r="K1830" t="str">
            <v/>
          </cell>
          <cell r="L1830" t="str">
            <v>CABLE(옥외), 0.6/1KV F-CV(240SQ-1C), 공량4</v>
          </cell>
        </row>
        <row r="1831">
          <cell r="A1831" t="str">
            <v>-</v>
          </cell>
          <cell r="C1831" t="str">
            <v>-</v>
          </cell>
          <cell r="D1831" t="str">
            <v>-</v>
          </cell>
          <cell r="H1831" t="str">
            <v/>
          </cell>
          <cell r="L1831" t="str">
            <v>CABLE(옥외), 0.6/1KV F-CV(240SQ-1C), 공량1</v>
          </cell>
        </row>
        <row r="1832">
          <cell r="A1832" t="str">
            <v>잡재료비(배관,배선자재비의2%)</v>
          </cell>
          <cell r="C1832">
            <v>0.02</v>
          </cell>
          <cell r="D1832" t="str">
            <v>식</v>
          </cell>
          <cell r="H1832">
            <v>473</v>
          </cell>
          <cell r="L1832" t="str">
            <v>CABLE(옥외), 0.6/1KV F-CV(240SQ-1C), 공량1</v>
          </cell>
        </row>
        <row r="1833">
          <cell r="A1833" t="str">
            <v>공구손료(노무비의3%)</v>
          </cell>
          <cell r="C1833">
            <v>0.03</v>
          </cell>
          <cell r="D1833" t="str">
            <v>식</v>
          </cell>
          <cell r="H1833">
            <v>668</v>
          </cell>
          <cell r="L1833" t="str">
            <v>CABLE(옥외), 0.6/1KV F-CV(240SQ-1C), 공량1</v>
          </cell>
        </row>
        <row r="1835">
          <cell r="B1835" t="str">
            <v>68호표</v>
          </cell>
          <cell r="F1835" t="str">
            <v>노 무 비</v>
          </cell>
          <cell r="H1835" t="str">
            <v>재 료 비</v>
          </cell>
          <cell r="J1835" t="str">
            <v>경   비</v>
          </cell>
          <cell r="K1835" t="str">
            <v>합   계</v>
          </cell>
          <cell r="L1835" t="str">
            <v>68호표</v>
          </cell>
        </row>
        <row r="1836">
          <cell r="A1836">
            <v>142</v>
          </cell>
          <cell r="B1836" t="str">
            <v>CABLE(옥외)</v>
          </cell>
          <cell r="C1836" t="str">
            <v>0.6/1KV F-CV(4SQ-2C)</v>
          </cell>
          <cell r="D1836" t="str">
            <v>M</v>
          </cell>
          <cell r="F1836">
            <v>2620</v>
          </cell>
          <cell r="H1836">
            <v>1542</v>
          </cell>
          <cell r="J1836">
            <v>0</v>
          </cell>
          <cell r="K1836">
            <v>4162</v>
          </cell>
          <cell r="L1836" t="str">
            <v>CABLE(옥외), 0.6/1KV F-CV(4SQ-2C)</v>
          </cell>
        </row>
        <row r="1837">
          <cell r="A1837" t="str">
            <v>명      칭</v>
          </cell>
          <cell r="B1837" t="str">
            <v>규    격</v>
          </cell>
          <cell r="C1837" t="str">
            <v>수량</v>
          </cell>
          <cell r="D1837" t="str">
            <v>단위</v>
          </cell>
          <cell r="E1837" t="str">
            <v>노   무   비</v>
          </cell>
          <cell r="G1837" t="str">
            <v>재   료   비</v>
          </cell>
          <cell r="I1837" t="str">
            <v>경      비</v>
          </cell>
          <cell r="K1837" t="str">
            <v>비 고</v>
          </cell>
        </row>
        <row r="1838">
          <cell r="E1838" t="str">
            <v>단    가</v>
          </cell>
          <cell r="F1838" t="str">
            <v>금    액</v>
          </cell>
          <cell r="G1838" t="str">
            <v>단    가</v>
          </cell>
          <cell r="H1838" t="str">
            <v>금    액</v>
          </cell>
          <cell r="I1838" t="str">
            <v>단    가</v>
          </cell>
          <cell r="J1838" t="str">
            <v>금    액</v>
          </cell>
        </row>
        <row r="1839">
          <cell r="A1839" t="str">
            <v>CABLE(옥외)</v>
          </cell>
          <cell r="B1839" t="str">
            <v>0.6/1KV F-CV(4SQ-2C)</v>
          </cell>
          <cell r="C1839">
            <v>1.03</v>
          </cell>
          <cell r="D1839" t="str">
            <v>M</v>
          </cell>
          <cell r="G1839">
            <v>1395</v>
          </cell>
          <cell r="H1839">
            <v>1436</v>
          </cell>
          <cell r="K1839" t="str">
            <v>전기5-13적용</v>
          </cell>
          <cell r="L1839" t="str">
            <v>CABLE(옥외), 0.6/1KV F-CV(4SQ-2C), 공량1</v>
          </cell>
        </row>
        <row r="1840">
          <cell r="B1840" t="str">
            <v>저압케이블전공</v>
          </cell>
          <cell r="C1840">
            <v>1.6E-2</v>
          </cell>
          <cell r="D1840" t="str">
            <v>인</v>
          </cell>
          <cell r="E1840">
            <v>163808</v>
          </cell>
          <cell r="F1840">
            <v>2620</v>
          </cell>
          <cell r="G1840" t="str">
            <v>-</v>
          </cell>
          <cell r="H1840" t="str">
            <v/>
          </cell>
          <cell r="I1840">
            <v>0</v>
          </cell>
          <cell r="J1840">
            <v>0</v>
          </cell>
          <cell r="K1840">
            <v>0</v>
          </cell>
          <cell r="L1840" t="str">
            <v>CABLE(옥외), 0.6/1KV F-CV(4SQ-2C), 공량1</v>
          </cell>
        </row>
        <row r="1841">
          <cell r="B1841" t="str">
            <v/>
          </cell>
          <cell r="C1841" t="str">
            <v/>
          </cell>
          <cell r="D1841" t="str">
            <v/>
          </cell>
          <cell r="E1841" t="str">
            <v/>
          </cell>
          <cell r="F1841" t="str">
            <v/>
          </cell>
          <cell r="G1841" t="str">
            <v/>
          </cell>
          <cell r="H1841" t="str">
            <v/>
          </cell>
          <cell r="I1841" t="str">
            <v/>
          </cell>
          <cell r="J1841" t="str">
            <v/>
          </cell>
          <cell r="K1841" t="str">
            <v/>
          </cell>
          <cell r="L1841" t="str">
            <v>CABLE(옥외), 0.6/1KV F-CV(4SQ-2C), 공량2</v>
          </cell>
        </row>
        <row r="1842">
          <cell r="B1842" t="str">
            <v/>
          </cell>
          <cell r="C1842" t="str">
            <v/>
          </cell>
          <cell r="D1842" t="str">
            <v/>
          </cell>
          <cell r="E1842" t="str">
            <v/>
          </cell>
          <cell r="F1842" t="str">
            <v/>
          </cell>
          <cell r="G1842" t="str">
            <v/>
          </cell>
          <cell r="H1842" t="str">
            <v/>
          </cell>
          <cell r="I1842" t="str">
            <v/>
          </cell>
          <cell r="J1842" t="str">
            <v/>
          </cell>
          <cell r="K1842" t="str">
            <v/>
          </cell>
          <cell r="L1842" t="str">
            <v>CABLE(옥외), 0.6/1KV F-CV(4SQ-2C), 공량3</v>
          </cell>
        </row>
        <row r="1843">
          <cell r="B1843" t="str">
            <v/>
          </cell>
          <cell r="C1843" t="str">
            <v/>
          </cell>
          <cell r="D1843" t="str">
            <v/>
          </cell>
          <cell r="E1843" t="str">
            <v/>
          </cell>
          <cell r="F1843" t="str">
            <v/>
          </cell>
          <cell r="G1843" t="str">
            <v/>
          </cell>
          <cell r="H1843" t="str">
            <v/>
          </cell>
          <cell r="I1843" t="str">
            <v/>
          </cell>
          <cell r="J1843" t="str">
            <v/>
          </cell>
          <cell r="K1843" t="str">
            <v/>
          </cell>
          <cell r="L1843" t="str">
            <v>CABLE(옥외), 0.6/1KV F-CV(4SQ-2C), 공량4</v>
          </cell>
        </row>
        <row r="1844">
          <cell r="A1844" t="str">
            <v>-</v>
          </cell>
          <cell r="C1844" t="str">
            <v>-</v>
          </cell>
          <cell r="D1844" t="str">
            <v>-</v>
          </cell>
          <cell r="H1844" t="str">
            <v/>
          </cell>
          <cell r="L1844" t="str">
            <v>CABLE(옥외), 0.6/1KV F-CV(4SQ-2C), 공량1</v>
          </cell>
        </row>
        <row r="1845">
          <cell r="A1845" t="str">
            <v>잡재료비(배관,배선자재비의2%)</v>
          </cell>
          <cell r="C1845">
            <v>0.02</v>
          </cell>
          <cell r="D1845" t="str">
            <v>식</v>
          </cell>
          <cell r="H1845">
            <v>28</v>
          </cell>
          <cell r="L1845" t="str">
            <v>CABLE(옥외), 0.6/1KV F-CV(4SQ-2C), 공량1</v>
          </cell>
        </row>
        <row r="1846">
          <cell r="A1846" t="str">
            <v>공구손료(노무비의3%)</v>
          </cell>
          <cell r="C1846">
            <v>0.03</v>
          </cell>
          <cell r="D1846" t="str">
            <v>식</v>
          </cell>
          <cell r="H1846">
            <v>78</v>
          </cell>
          <cell r="L1846" t="str">
            <v>CABLE(옥외), 0.6/1KV F-CV(4SQ-2C), 공량1</v>
          </cell>
        </row>
        <row r="1848">
          <cell r="F1848" t="str">
            <v>노 무 비</v>
          </cell>
          <cell r="H1848" t="str">
            <v>재 료 비</v>
          </cell>
          <cell r="J1848" t="str">
            <v>경   비</v>
          </cell>
          <cell r="K1848" t="str">
            <v>합   계</v>
          </cell>
          <cell r="L1848">
            <v>0</v>
          </cell>
        </row>
        <row r="1849">
          <cell r="A1849">
            <v>143</v>
          </cell>
          <cell r="B1849" t="str">
            <v>CABLE(옥외)</v>
          </cell>
          <cell r="C1849" t="str">
            <v>23kV/F-CNCO-W(60SQ-1C)</v>
          </cell>
          <cell r="D1849" t="str">
            <v>M</v>
          </cell>
          <cell r="F1849">
            <v>5782</v>
          </cell>
          <cell r="H1849">
            <v>17492</v>
          </cell>
          <cell r="J1849">
            <v>0</v>
          </cell>
          <cell r="K1849">
            <v>23274</v>
          </cell>
          <cell r="L1849" t="str">
            <v>CABLE(옥외), 23kV/F-CNCO-W(60SQ-1C)</v>
          </cell>
        </row>
        <row r="1850">
          <cell r="A1850" t="str">
            <v>명      칭</v>
          </cell>
          <cell r="B1850" t="str">
            <v>규    격</v>
          </cell>
          <cell r="C1850" t="str">
            <v>수량</v>
          </cell>
          <cell r="D1850" t="str">
            <v>단위</v>
          </cell>
          <cell r="E1850" t="str">
            <v>노   무   비</v>
          </cell>
          <cell r="G1850" t="str">
            <v>재   료   비</v>
          </cell>
          <cell r="I1850" t="str">
            <v>경      비</v>
          </cell>
          <cell r="K1850" t="str">
            <v>비 고</v>
          </cell>
        </row>
        <row r="1851">
          <cell r="E1851" t="str">
            <v>단    가</v>
          </cell>
          <cell r="F1851" t="str">
            <v>금    액</v>
          </cell>
          <cell r="G1851" t="str">
            <v>단    가</v>
          </cell>
          <cell r="H1851" t="str">
            <v>금    액</v>
          </cell>
          <cell r="I1851" t="str">
            <v>단    가</v>
          </cell>
          <cell r="J1851" t="str">
            <v>금    액</v>
          </cell>
        </row>
        <row r="1852">
          <cell r="A1852" t="str">
            <v>CABLE(옥외)</v>
          </cell>
          <cell r="B1852" t="str">
            <v>23kV/F-CNCO-W(60SQ-1C)</v>
          </cell>
          <cell r="C1852">
            <v>1.03</v>
          </cell>
          <cell r="D1852" t="str">
            <v>M</v>
          </cell>
          <cell r="G1852">
            <v>16486</v>
          </cell>
          <cell r="H1852">
            <v>16980</v>
          </cell>
          <cell r="K1852" t="str">
            <v>전기4-34적용</v>
          </cell>
          <cell r="L1852" t="str">
            <v>CABLE(옥외), 23kV/F-CNCO-W(60SQ-1C), 공량1</v>
          </cell>
        </row>
        <row r="1853">
          <cell r="B1853" t="str">
            <v>특고압케이블전공</v>
          </cell>
          <cell r="C1853">
            <v>1.8146700000000002E-2</v>
          </cell>
          <cell r="D1853" t="str">
            <v>인</v>
          </cell>
          <cell r="E1853">
            <v>237241</v>
          </cell>
          <cell r="F1853">
            <v>4305</v>
          </cell>
          <cell r="G1853" t="str">
            <v>-</v>
          </cell>
          <cell r="H1853" t="str">
            <v/>
          </cell>
          <cell r="I1853">
            <v>0</v>
          </cell>
          <cell r="J1853">
            <v>0</v>
          </cell>
          <cell r="K1853" t="str">
            <v>0.00846*1.1*1.3*1.5</v>
          </cell>
          <cell r="L1853" t="str">
            <v>CABLE(옥외), 23kV/F-CNCO-W(60SQ-1C), 공량1</v>
          </cell>
        </row>
        <row r="1854">
          <cell r="B1854" t="str">
            <v>보통인부</v>
          </cell>
          <cell r="C1854">
            <v>1.8146700000000002E-2</v>
          </cell>
          <cell r="D1854" t="str">
            <v>인</v>
          </cell>
          <cell r="E1854">
            <v>81443</v>
          </cell>
          <cell r="F1854">
            <v>1477</v>
          </cell>
          <cell r="G1854" t="str">
            <v>-</v>
          </cell>
          <cell r="H1854" t="str">
            <v/>
          </cell>
          <cell r="I1854">
            <v>0</v>
          </cell>
          <cell r="J1854">
            <v>0</v>
          </cell>
          <cell r="K1854" t="str">
            <v>0.00846*1.1*1.3*1.5</v>
          </cell>
          <cell r="L1854" t="str">
            <v>CABLE(옥외), 23kV/F-CNCO-W(60SQ-1C), 공량2</v>
          </cell>
        </row>
        <row r="1855">
          <cell r="B1855" t="str">
            <v/>
          </cell>
          <cell r="C1855" t="str">
            <v/>
          </cell>
          <cell r="D1855" t="str">
            <v/>
          </cell>
          <cell r="E1855" t="str">
            <v/>
          </cell>
          <cell r="F1855" t="str">
            <v/>
          </cell>
          <cell r="G1855" t="str">
            <v/>
          </cell>
          <cell r="H1855" t="str">
            <v/>
          </cell>
          <cell r="I1855" t="str">
            <v/>
          </cell>
          <cell r="J1855" t="str">
            <v/>
          </cell>
          <cell r="K1855" t="str">
            <v/>
          </cell>
          <cell r="L1855" t="str">
            <v>CABLE(옥외), 23kV/F-CNCO-W(60SQ-1C), 공량3</v>
          </cell>
        </row>
        <row r="1856">
          <cell r="B1856" t="str">
            <v/>
          </cell>
          <cell r="C1856" t="str">
            <v/>
          </cell>
          <cell r="D1856" t="str">
            <v/>
          </cell>
          <cell r="E1856" t="str">
            <v/>
          </cell>
          <cell r="F1856" t="str">
            <v/>
          </cell>
          <cell r="G1856" t="str">
            <v/>
          </cell>
          <cell r="H1856" t="str">
            <v/>
          </cell>
          <cell r="I1856" t="str">
            <v/>
          </cell>
          <cell r="J1856" t="str">
            <v/>
          </cell>
          <cell r="K1856" t="str">
            <v/>
          </cell>
          <cell r="L1856" t="str">
            <v>CABLE(옥외), 23kV/F-CNCO-W(60SQ-1C), 공량4</v>
          </cell>
        </row>
        <row r="1857">
          <cell r="A1857" t="str">
            <v>-</v>
          </cell>
          <cell r="C1857" t="str">
            <v>-</v>
          </cell>
          <cell r="D1857" t="str">
            <v>-</v>
          </cell>
          <cell r="H1857" t="str">
            <v/>
          </cell>
          <cell r="L1857" t="str">
            <v>CABLE(옥외), 23kV/F-CNCO-W(60SQ-1C), 공량1</v>
          </cell>
        </row>
        <row r="1858">
          <cell r="A1858" t="str">
            <v>잡재료비(배관,배선자재비의2%)</v>
          </cell>
          <cell r="C1858">
            <v>0.02</v>
          </cell>
          <cell r="D1858" t="str">
            <v>식</v>
          </cell>
          <cell r="H1858">
            <v>339</v>
          </cell>
          <cell r="L1858" t="str">
            <v>CABLE(옥외), 23kV/F-CNCO-W(60SQ-1C), 공량1</v>
          </cell>
        </row>
        <row r="1859">
          <cell r="A1859" t="str">
            <v>공구손료(노무비의3%)</v>
          </cell>
          <cell r="C1859">
            <v>0.03</v>
          </cell>
          <cell r="D1859" t="str">
            <v>식</v>
          </cell>
          <cell r="H1859">
            <v>173</v>
          </cell>
          <cell r="L1859" t="str">
            <v>CABLE(옥외), 23kV/F-CNCO-W(60SQ-1C), 공량1</v>
          </cell>
        </row>
        <row r="1861">
          <cell r="F1861" t="str">
            <v>노 무 비</v>
          </cell>
          <cell r="H1861" t="str">
            <v>재 료 비</v>
          </cell>
          <cell r="J1861" t="str">
            <v>경   비</v>
          </cell>
          <cell r="K1861" t="str">
            <v>합   계</v>
          </cell>
          <cell r="L1861">
            <v>0</v>
          </cell>
        </row>
        <row r="1862">
          <cell r="A1862">
            <v>144</v>
          </cell>
          <cell r="B1862" t="str">
            <v>FBT</v>
          </cell>
          <cell r="C1862" t="str">
            <v>5C</v>
          </cell>
          <cell r="D1862" t="str">
            <v>M</v>
          </cell>
          <cell r="F1862">
            <v>3783</v>
          </cell>
          <cell r="H1862">
            <v>662</v>
          </cell>
          <cell r="J1862">
            <v>0</v>
          </cell>
          <cell r="K1862">
            <v>4445</v>
          </cell>
          <cell r="L1862" t="str">
            <v>FBT, 5C</v>
          </cell>
        </row>
        <row r="1863">
          <cell r="A1863" t="str">
            <v>명      칭</v>
          </cell>
          <cell r="B1863" t="str">
            <v>규    격</v>
          </cell>
          <cell r="C1863" t="str">
            <v>수량</v>
          </cell>
          <cell r="D1863" t="str">
            <v>단위</v>
          </cell>
          <cell r="E1863" t="str">
            <v>노   무   비</v>
          </cell>
          <cell r="G1863" t="str">
            <v>재   료   비</v>
          </cell>
          <cell r="I1863" t="str">
            <v>경      비</v>
          </cell>
          <cell r="K1863" t="str">
            <v>비 고</v>
          </cell>
        </row>
        <row r="1864">
          <cell r="E1864" t="str">
            <v>단    가</v>
          </cell>
          <cell r="F1864" t="str">
            <v>금    액</v>
          </cell>
          <cell r="G1864" t="str">
            <v>단    가</v>
          </cell>
          <cell r="H1864" t="str">
            <v>금    액</v>
          </cell>
          <cell r="I1864" t="str">
            <v>단    가</v>
          </cell>
          <cell r="J1864" t="str">
            <v>금    액</v>
          </cell>
        </row>
        <row r="1865">
          <cell r="A1865" t="str">
            <v>FBT</v>
          </cell>
          <cell r="B1865" t="str">
            <v>5C</v>
          </cell>
          <cell r="C1865">
            <v>1.1000000000000001</v>
          </cell>
          <cell r="D1865" t="str">
            <v>M</v>
          </cell>
          <cell r="G1865">
            <v>490</v>
          </cell>
          <cell r="H1865">
            <v>539</v>
          </cell>
          <cell r="K1865" t="str">
            <v>통신5-3-1적용</v>
          </cell>
          <cell r="L1865" t="str">
            <v>FBT, 5C, 공량1</v>
          </cell>
        </row>
        <row r="1866">
          <cell r="B1866" t="str">
            <v>통신케이블공</v>
          </cell>
          <cell r="C1866">
            <v>1.7999999999999999E-2</v>
          </cell>
          <cell r="D1866" t="str">
            <v>인</v>
          </cell>
          <cell r="E1866">
            <v>210204</v>
          </cell>
          <cell r="F1866">
            <v>3783</v>
          </cell>
          <cell r="G1866" t="str">
            <v>-</v>
          </cell>
          <cell r="H1866" t="str">
            <v/>
          </cell>
          <cell r="I1866">
            <v>0</v>
          </cell>
          <cell r="J1866">
            <v>0</v>
          </cell>
          <cell r="K1866">
            <v>0</v>
          </cell>
          <cell r="L1866" t="str">
            <v>FBT, 5C, 공량1</v>
          </cell>
        </row>
        <row r="1867">
          <cell r="B1867" t="str">
            <v/>
          </cell>
          <cell r="C1867" t="str">
            <v/>
          </cell>
          <cell r="D1867" t="str">
            <v/>
          </cell>
          <cell r="E1867" t="str">
            <v/>
          </cell>
          <cell r="F1867" t="str">
            <v/>
          </cell>
          <cell r="G1867" t="str">
            <v/>
          </cell>
          <cell r="H1867" t="str">
            <v/>
          </cell>
          <cell r="I1867" t="str">
            <v/>
          </cell>
          <cell r="J1867" t="str">
            <v/>
          </cell>
          <cell r="K1867" t="str">
            <v/>
          </cell>
          <cell r="L1867" t="str">
            <v>FBT, 5C, 공량2</v>
          </cell>
        </row>
        <row r="1868">
          <cell r="B1868" t="str">
            <v/>
          </cell>
          <cell r="C1868" t="str">
            <v/>
          </cell>
          <cell r="D1868" t="str">
            <v/>
          </cell>
          <cell r="E1868" t="str">
            <v/>
          </cell>
          <cell r="F1868" t="str">
            <v/>
          </cell>
          <cell r="G1868" t="str">
            <v/>
          </cell>
          <cell r="H1868" t="str">
            <v/>
          </cell>
          <cell r="I1868" t="str">
            <v/>
          </cell>
          <cell r="J1868" t="str">
            <v/>
          </cell>
          <cell r="K1868" t="str">
            <v/>
          </cell>
          <cell r="L1868" t="str">
            <v>FBT, 5C, 공량3</v>
          </cell>
        </row>
        <row r="1869">
          <cell r="B1869" t="str">
            <v/>
          </cell>
          <cell r="C1869" t="str">
            <v/>
          </cell>
          <cell r="D1869" t="str">
            <v/>
          </cell>
          <cell r="E1869" t="str">
            <v/>
          </cell>
          <cell r="F1869" t="str">
            <v/>
          </cell>
          <cell r="G1869" t="str">
            <v/>
          </cell>
          <cell r="H1869" t="str">
            <v/>
          </cell>
          <cell r="I1869" t="str">
            <v/>
          </cell>
          <cell r="J1869" t="str">
            <v/>
          </cell>
          <cell r="K1869" t="str">
            <v/>
          </cell>
          <cell r="L1869" t="str">
            <v>FBT, 5C, 공량4</v>
          </cell>
        </row>
        <row r="1870">
          <cell r="A1870" t="str">
            <v>-</v>
          </cell>
          <cell r="C1870" t="str">
            <v>-</v>
          </cell>
          <cell r="D1870" t="str">
            <v>-</v>
          </cell>
          <cell r="H1870" t="str">
            <v/>
          </cell>
          <cell r="L1870" t="str">
            <v>FBT, 5C, 공량1</v>
          </cell>
        </row>
        <row r="1871">
          <cell r="A1871" t="str">
            <v>잡재료비(배관,배선자재비의2%)</v>
          </cell>
          <cell r="C1871">
            <v>0.02</v>
          </cell>
          <cell r="D1871" t="str">
            <v>식</v>
          </cell>
          <cell r="H1871">
            <v>10</v>
          </cell>
          <cell r="L1871" t="str">
            <v>FBT, 5C, 공량1</v>
          </cell>
        </row>
        <row r="1872">
          <cell r="A1872" t="str">
            <v>공구손료(노무비의3%)</v>
          </cell>
          <cell r="C1872">
            <v>0.03</v>
          </cell>
          <cell r="D1872" t="str">
            <v>식</v>
          </cell>
          <cell r="H1872">
            <v>113</v>
          </cell>
          <cell r="L1872" t="str">
            <v>FBT, 5C, 공량1</v>
          </cell>
        </row>
        <row r="1874">
          <cell r="F1874" t="str">
            <v>노 무 비</v>
          </cell>
          <cell r="H1874" t="str">
            <v>재 료 비</v>
          </cell>
          <cell r="J1874" t="str">
            <v>경   비</v>
          </cell>
          <cell r="K1874" t="str">
            <v>합   계</v>
          </cell>
          <cell r="L1874">
            <v>0</v>
          </cell>
        </row>
        <row r="1875">
          <cell r="A1875">
            <v>145</v>
          </cell>
          <cell r="B1875" t="str">
            <v>HFBT</v>
          </cell>
          <cell r="C1875" t="str">
            <v>7C</v>
          </cell>
          <cell r="D1875" t="str">
            <v>M</v>
          </cell>
          <cell r="F1875">
            <v>4624</v>
          </cell>
          <cell r="H1875">
            <v>1170</v>
          </cell>
          <cell r="J1875">
            <v>0</v>
          </cell>
          <cell r="K1875">
            <v>5794</v>
          </cell>
          <cell r="L1875" t="str">
            <v>HFBT, 7C</v>
          </cell>
        </row>
        <row r="1876">
          <cell r="A1876" t="str">
            <v>명      칭</v>
          </cell>
          <cell r="B1876" t="str">
            <v>규    격</v>
          </cell>
          <cell r="C1876" t="str">
            <v>수량</v>
          </cell>
          <cell r="D1876" t="str">
            <v>단위</v>
          </cell>
          <cell r="E1876" t="str">
            <v>노   무   비</v>
          </cell>
          <cell r="G1876" t="str">
            <v>재   료   비</v>
          </cell>
          <cell r="I1876" t="str">
            <v>경      비</v>
          </cell>
          <cell r="K1876" t="str">
            <v>비 고</v>
          </cell>
        </row>
        <row r="1877">
          <cell r="E1877" t="str">
            <v>단    가</v>
          </cell>
          <cell r="F1877" t="str">
            <v>금    액</v>
          </cell>
          <cell r="G1877" t="str">
            <v>단    가</v>
          </cell>
          <cell r="H1877" t="str">
            <v>금    액</v>
          </cell>
          <cell r="I1877" t="str">
            <v>단    가</v>
          </cell>
          <cell r="J1877" t="str">
            <v>금    액</v>
          </cell>
        </row>
        <row r="1878">
          <cell r="A1878" t="str">
            <v>HFBT</v>
          </cell>
          <cell r="B1878" t="str">
            <v>7C</v>
          </cell>
          <cell r="C1878">
            <v>1.1000000000000001</v>
          </cell>
          <cell r="D1878" t="str">
            <v>M</v>
          </cell>
          <cell r="G1878">
            <v>920</v>
          </cell>
          <cell r="H1878">
            <v>1012</v>
          </cell>
          <cell r="K1878" t="str">
            <v>통신5-3-1적용</v>
          </cell>
          <cell r="L1878" t="str">
            <v>HFBT, 7C, 공량1</v>
          </cell>
        </row>
        <row r="1879">
          <cell r="B1879" t="str">
            <v>통신케이블공</v>
          </cell>
          <cell r="C1879">
            <v>2.1999999999999999E-2</v>
          </cell>
          <cell r="D1879" t="str">
            <v>인</v>
          </cell>
          <cell r="E1879">
            <v>210204</v>
          </cell>
          <cell r="F1879">
            <v>4624</v>
          </cell>
          <cell r="G1879" t="str">
            <v>-</v>
          </cell>
          <cell r="H1879" t="str">
            <v/>
          </cell>
          <cell r="I1879">
            <v>0</v>
          </cell>
          <cell r="J1879">
            <v>0</v>
          </cell>
          <cell r="K1879">
            <v>0</v>
          </cell>
          <cell r="L1879" t="str">
            <v>HFBT, 7C, 공량1</v>
          </cell>
        </row>
        <row r="1880">
          <cell r="B1880" t="str">
            <v/>
          </cell>
          <cell r="C1880" t="str">
            <v/>
          </cell>
          <cell r="D1880" t="str">
            <v/>
          </cell>
          <cell r="E1880" t="str">
            <v/>
          </cell>
          <cell r="F1880" t="str">
            <v/>
          </cell>
          <cell r="G1880" t="str">
            <v/>
          </cell>
          <cell r="H1880" t="str">
            <v/>
          </cell>
          <cell r="I1880" t="str">
            <v/>
          </cell>
          <cell r="J1880" t="str">
            <v/>
          </cell>
          <cell r="K1880" t="str">
            <v/>
          </cell>
          <cell r="L1880" t="str">
            <v>HFBT, 7C, 공량2</v>
          </cell>
        </row>
        <row r="1881">
          <cell r="B1881" t="str">
            <v/>
          </cell>
          <cell r="C1881" t="str">
            <v/>
          </cell>
          <cell r="D1881" t="str">
            <v/>
          </cell>
          <cell r="E1881" t="str">
            <v/>
          </cell>
          <cell r="F1881" t="str">
            <v/>
          </cell>
          <cell r="G1881" t="str">
            <v/>
          </cell>
          <cell r="H1881" t="str">
            <v/>
          </cell>
          <cell r="I1881" t="str">
            <v/>
          </cell>
          <cell r="J1881" t="str">
            <v/>
          </cell>
          <cell r="K1881" t="str">
            <v/>
          </cell>
          <cell r="L1881" t="str">
            <v>HFBT, 7C, 공량3</v>
          </cell>
        </row>
        <row r="1882">
          <cell r="B1882" t="str">
            <v/>
          </cell>
          <cell r="C1882" t="str">
            <v/>
          </cell>
          <cell r="D1882" t="str">
            <v/>
          </cell>
          <cell r="E1882" t="str">
            <v/>
          </cell>
          <cell r="F1882" t="str">
            <v/>
          </cell>
          <cell r="G1882" t="str">
            <v/>
          </cell>
          <cell r="H1882" t="str">
            <v/>
          </cell>
          <cell r="I1882" t="str">
            <v/>
          </cell>
          <cell r="J1882" t="str">
            <v/>
          </cell>
          <cell r="K1882" t="str">
            <v/>
          </cell>
          <cell r="L1882" t="str">
            <v>HFBT, 7C, 공량4</v>
          </cell>
        </row>
        <row r="1883">
          <cell r="A1883" t="str">
            <v>-</v>
          </cell>
          <cell r="C1883" t="str">
            <v>-</v>
          </cell>
          <cell r="D1883" t="str">
            <v>-</v>
          </cell>
          <cell r="H1883" t="str">
            <v/>
          </cell>
          <cell r="L1883" t="str">
            <v>HFBT, 7C, 공량1</v>
          </cell>
        </row>
        <row r="1884">
          <cell r="A1884" t="str">
            <v>잡재료비(배관,배선자재비의2%)</v>
          </cell>
          <cell r="C1884">
            <v>0.02</v>
          </cell>
          <cell r="D1884" t="str">
            <v>식</v>
          </cell>
          <cell r="H1884">
            <v>20</v>
          </cell>
          <cell r="L1884" t="str">
            <v>HFBT, 7C, 공량1</v>
          </cell>
        </row>
        <row r="1885">
          <cell r="A1885" t="str">
            <v>공구손료(노무비의3%)</v>
          </cell>
          <cell r="C1885">
            <v>0.03</v>
          </cell>
          <cell r="D1885" t="str">
            <v>식</v>
          </cell>
          <cell r="H1885">
            <v>138</v>
          </cell>
          <cell r="L1885" t="str">
            <v>HFBT, 7C, 공량1</v>
          </cell>
        </row>
        <row r="1887">
          <cell r="B1887" t="str">
            <v>69호표</v>
          </cell>
          <cell r="F1887" t="str">
            <v>노 무 비</v>
          </cell>
          <cell r="H1887" t="str">
            <v>재 료 비</v>
          </cell>
          <cell r="J1887" t="str">
            <v>경   비</v>
          </cell>
          <cell r="K1887" t="str">
            <v>합   계</v>
          </cell>
          <cell r="L1887" t="str">
            <v>69호표</v>
          </cell>
        </row>
        <row r="1888">
          <cell r="A1888">
            <v>146</v>
          </cell>
          <cell r="B1888" t="str">
            <v>HI-PVC관</v>
          </cell>
          <cell r="C1888" t="str">
            <v>16C</v>
          </cell>
          <cell r="D1888" t="str">
            <v>M</v>
          </cell>
          <cell r="F1888">
            <v>5404</v>
          </cell>
          <cell r="H1888">
            <v>594</v>
          </cell>
          <cell r="J1888">
            <v>0</v>
          </cell>
          <cell r="K1888">
            <v>5998</v>
          </cell>
          <cell r="L1888" t="str">
            <v>HI-PVC관, 16C</v>
          </cell>
        </row>
        <row r="1889">
          <cell r="A1889" t="str">
            <v>명      칭</v>
          </cell>
          <cell r="B1889" t="str">
            <v>규    격</v>
          </cell>
          <cell r="C1889" t="str">
            <v>수량</v>
          </cell>
          <cell r="D1889" t="str">
            <v>단위</v>
          </cell>
          <cell r="E1889" t="str">
            <v>노   무   비</v>
          </cell>
          <cell r="G1889" t="str">
            <v>재   료   비</v>
          </cell>
          <cell r="I1889" t="str">
            <v>경      비</v>
          </cell>
          <cell r="K1889" t="str">
            <v>비 고</v>
          </cell>
        </row>
        <row r="1890">
          <cell r="E1890" t="str">
            <v>단    가</v>
          </cell>
          <cell r="F1890" t="str">
            <v>금    액</v>
          </cell>
          <cell r="G1890" t="str">
            <v>단    가</v>
          </cell>
          <cell r="H1890" t="str">
            <v>금    액</v>
          </cell>
          <cell r="I1890" t="str">
            <v>단    가</v>
          </cell>
          <cell r="J1890" t="str">
            <v>금    액</v>
          </cell>
        </row>
        <row r="1891">
          <cell r="A1891" t="str">
            <v>HI-PVC관</v>
          </cell>
          <cell r="B1891" t="str">
            <v>16C</v>
          </cell>
          <cell r="C1891">
            <v>1.1000000000000001</v>
          </cell>
          <cell r="D1891" t="str">
            <v>M</v>
          </cell>
          <cell r="G1891">
            <v>337</v>
          </cell>
          <cell r="H1891">
            <v>370</v>
          </cell>
          <cell r="K1891" t="str">
            <v>전기5-1적용</v>
          </cell>
          <cell r="L1891" t="str">
            <v>HI-PVC관, 16C, 공량1</v>
          </cell>
        </row>
        <row r="1892">
          <cell r="B1892" t="str">
            <v>내선전공</v>
          </cell>
          <cell r="C1892">
            <v>4.0000000000000008E-2</v>
          </cell>
          <cell r="D1892" t="str">
            <v>인</v>
          </cell>
          <cell r="E1892">
            <v>135106</v>
          </cell>
          <cell r="F1892">
            <v>5404</v>
          </cell>
          <cell r="G1892" t="str">
            <v>-</v>
          </cell>
          <cell r="H1892" t="str">
            <v/>
          </cell>
          <cell r="I1892">
            <v>0</v>
          </cell>
          <cell r="J1892">
            <v>0</v>
          </cell>
          <cell r="K1892" t="str">
            <v>0.05*0.8</v>
          </cell>
          <cell r="L1892" t="str">
            <v>HI-PVC관, 16C, 공량1</v>
          </cell>
        </row>
        <row r="1893">
          <cell r="B1893" t="str">
            <v/>
          </cell>
          <cell r="C1893" t="str">
            <v/>
          </cell>
          <cell r="D1893" t="str">
            <v/>
          </cell>
          <cell r="E1893" t="str">
            <v/>
          </cell>
          <cell r="F1893" t="str">
            <v/>
          </cell>
          <cell r="G1893" t="str">
            <v/>
          </cell>
          <cell r="H1893" t="str">
            <v/>
          </cell>
          <cell r="I1893" t="str">
            <v/>
          </cell>
          <cell r="J1893" t="str">
            <v/>
          </cell>
          <cell r="K1893" t="str">
            <v/>
          </cell>
          <cell r="L1893" t="str">
            <v>HI-PVC관, 16C, 공량2</v>
          </cell>
        </row>
        <row r="1894">
          <cell r="B1894" t="str">
            <v/>
          </cell>
          <cell r="C1894" t="str">
            <v/>
          </cell>
          <cell r="D1894" t="str">
            <v/>
          </cell>
          <cell r="E1894" t="str">
            <v/>
          </cell>
          <cell r="F1894" t="str">
            <v/>
          </cell>
          <cell r="G1894" t="str">
            <v/>
          </cell>
          <cell r="H1894" t="str">
            <v/>
          </cell>
          <cell r="I1894" t="str">
            <v/>
          </cell>
          <cell r="J1894" t="str">
            <v/>
          </cell>
          <cell r="K1894" t="str">
            <v/>
          </cell>
          <cell r="L1894" t="str">
            <v>HI-PVC관, 16C, 공량3</v>
          </cell>
        </row>
        <row r="1895">
          <cell r="B1895" t="str">
            <v/>
          </cell>
          <cell r="C1895" t="str">
            <v/>
          </cell>
          <cell r="D1895" t="str">
            <v/>
          </cell>
          <cell r="E1895" t="str">
            <v/>
          </cell>
          <cell r="F1895" t="str">
            <v/>
          </cell>
          <cell r="G1895" t="str">
            <v/>
          </cell>
          <cell r="H1895" t="str">
            <v/>
          </cell>
          <cell r="I1895" t="str">
            <v/>
          </cell>
          <cell r="J1895" t="str">
            <v/>
          </cell>
          <cell r="K1895" t="str">
            <v/>
          </cell>
          <cell r="L1895" t="str">
            <v>HI-PVC관, 16C, 공량4</v>
          </cell>
        </row>
        <row r="1896">
          <cell r="A1896" t="str">
            <v>전선관부속품비(배관자재비의15%)</v>
          </cell>
          <cell r="C1896">
            <v>0.15</v>
          </cell>
          <cell r="D1896" t="str">
            <v>식</v>
          </cell>
          <cell r="H1896">
            <v>55</v>
          </cell>
          <cell r="L1896" t="str">
            <v>HI-PVC관, 16C, 공량1</v>
          </cell>
        </row>
        <row r="1897">
          <cell r="A1897" t="str">
            <v>잡재료비(배관,배선자재비의2%)</v>
          </cell>
          <cell r="C1897">
            <v>0.02</v>
          </cell>
          <cell r="D1897" t="str">
            <v>식</v>
          </cell>
          <cell r="H1897">
            <v>7</v>
          </cell>
          <cell r="L1897" t="str">
            <v>HI-PVC관, 16C, 공량1</v>
          </cell>
        </row>
        <row r="1898">
          <cell r="A1898" t="str">
            <v>공구손료(노무비의3%)</v>
          </cell>
          <cell r="C1898">
            <v>0.03</v>
          </cell>
          <cell r="D1898" t="str">
            <v>식</v>
          </cell>
          <cell r="H1898">
            <v>162</v>
          </cell>
          <cell r="L1898" t="str">
            <v>HI-PVC관, 16C, 공량1</v>
          </cell>
        </row>
        <row r="1900">
          <cell r="B1900" t="str">
            <v>70호표</v>
          </cell>
          <cell r="F1900" t="str">
            <v>노 무 비</v>
          </cell>
          <cell r="H1900" t="str">
            <v>재 료 비</v>
          </cell>
          <cell r="J1900" t="str">
            <v>경   비</v>
          </cell>
          <cell r="K1900" t="str">
            <v>합   계</v>
          </cell>
          <cell r="L1900" t="str">
            <v>70호표</v>
          </cell>
        </row>
        <row r="1901">
          <cell r="A1901">
            <v>147</v>
          </cell>
          <cell r="B1901" t="str">
            <v>HI-PVC관</v>
          </cell>
          <cell r="C1901" t="str">
            <v>22C</v>
          </cell>
          <cell r="D1901" t="str">
            <v>M</v>
          </cell>
          <cell r="F1901">
            <v>6485</v>
          </cell>
          <cell r="H1901">
            <v>717</v>
          </cell>
          <cell r="J1901">
            <v>0</v>
          </cell>
          <cell r="K1901">
            <v>7202</v>
          </cell>
          <cell r="L1901" t="str">
            <v>HI-PVC관, 22C</v>
          </cell>
        </row>
        <row r="1902">
          <cell r="A1902" t="str">
            <v>명      칭</v>
          </cell>
          <cell r="B1902" t="str">
            <v>규    격</v>
          </cell>
          <cell r="C1902" t="str">
            <v>수량</v>
          </cell>
          <cell r="D1902" t="str">
            <v>단위</v>
          </cell>
          <cell r="E1902" t="str">
            <v>노   무   비</v>
          </cell>
          <cell r="G1902" t="str">
            <v>재   료   비</v>
          </cell>
          <cell r="I1902" t="str">
            <v>경      비</v>
          </cell>
          <cell r="K1902" t="str">
            <v>비 고</v>
          </cell>
        </row>
        <row r="1903">
          <cell r="E1903" t="str">
            <v>단    가</v>
          </cell>
          <cell r="F1903" t="str">
            <v>금    액</v>
          </cell>
          <cell r="G1903" t="str">
            <v>단    가</v>
          </cell>
          <cell r="H1903" t="str">
            <v>금    액</v>
          </cell>
          <cell r="I1903" t="str">
            <v>단    가</v>
          </cell>
          <cell r="J1903" t="str">
            <v>금    액</v>
          </cell>
        </row>
        <row r="1904">
          <cell r="A1904" t="str">
            <v>HI-PVC관</v>
          </cell>
          <cell r="B1904" t="str">
            <v>22C</v>
          </cell>
          <cell r="C1904">
            <v>1.1000000000000001</v>
          </cell>
          <cell r="D1904" t="str">
            <v>M</v>
          </cell>
          <cell r="G1904">
            <v>408</v>
          </cell>
          <cell r="H1904">
            <v>448</v>
          </cell>
          <cell r="K1904" t="str">
            <v>전기5-1적용</v>
          </cell>
          <cell r="L1904" t="str">
            <v>HI-PVC관, 22C, 공량1</v>
          </cell>
        </row>
        <row r="1905">
          <cell r="B1905" t="str">
            <v>내선전공</v>
          </cell>
          <cell r="C1905">
            <v>4.8000000000000001E-2</v>
          </cell>
          <cell r="D1905" t="str">
            <v>인</v>
          </cell>
          <cell r="E1905">
            <v>135106</v>
          </cell>
          <cell r="F1905">
            <v>6485</v>
          </cell>
          <cell r="G1905" t="str">
            <v>-</v>
          </cell>
          <cell r="H1905" t="str">
            <v/>
          </cell>
          <cell r="I1905">
            <v>0</v>
          </cell>
          <cell r="J1905">
            <v>0</v>
          </cell>
          <cell r="K1905" t="str">
            <v>0.06*0.8</v>
          </cell>
          <cell r="L1905" t="str">
            <v>HI-PVC관, 22C, 공량1</v>
          </cell>
        </row>
        <row r="1906">
          <cell r="B1906" t="str">
            <v/>
          </cell>
          <cell r="C1906" t="str">
            <v/>
          </cell>
          <cell r="D1906" t="str">
            <v/>
          </cell>
          <cell r="E1906" t="str">
            <v/>
          </cell>
          <cell r="F1906" t="str">
            <v/>
          </cell>
          <cell r="G1906" t="str">
            <v/>
          </cell>
          <cell r="H1906" t="str">
            <v/>
          </cell>
          <cell r="I1906" t="str">
            <v/>
          </cell>
          <cell r="J1906" t="str">
            <v/>
          </cell>
          <cell r="K1906" t="str">
            <v/>
          </cell>
          <cell r="L1906" t="str">
            <v>HI-PVC관, 22C, 공량2</v>
          </cell>
        </row>
        <row r="1907">
          <cell r="B1907" t="str">
            <v/>
          </cell>
          <cell r="C1907" t="str">
            <v/>
          </cell>
          <cell r="D1907" t="str">
            <v/>
          </cell>
          <cell r="E1907" t="str">
            <v/>
          </cell>
          <cell r="F1907" t="str">
            <v/>
          </cell>
          <cell r="G1907" t="str">
            <v/>
          </cell>
          <cell r="H1907" t="str">
            <v/>
          </cell>
          <cell r="I1907" t="str">
            <v/>
          </cell>
          <cell r="J1907" t="str">
            <v/>
          </cell>
          <cell r="K1907" t="str">
            <v/>
          </cell>
          <cell r="L1907" t="str">
            <v>HI-PVC관, 22C, 공량3</v>
          </cell>
        </row>
        <row r="1908">
          <cell r="B1908" t="str">
            <v/>
          </cell>
          <cell r="C1908" t="str">
            <v/>
          </cell>
          <cell r="D1908" t="str">
            <v/>
          </cell>
          <cell r="E1908" t="str">
            <v/>
          </cell>
          <cell r="F1908" t="str">
            <v/>
          </cell>
          <cell r="G1908" t="str">
            <v/>
          </cell>
          <cell r="H1908" t="str">
            <v/>
          </cell>
          <cell r="I1908" t="str">
            <v/>
          </cell>
          <cell r="J1908" t="str">
            <v/>
          </cell>
          <cell r="K1908" t="str">
            <v/>
          </cell>
          <cell r="L1908" t="str">
            <v>HI-PVC관, 22C, 공량4</v>
          </cell>
        </row>
        <row r="1909">
          <cell r="A1909" t="str">
            <v>전선관부속품비(배관자재비의15%)</v>
          </cell>
          <cell r="C1909">
            <v>0.15</v>
          </cell>
          <cell r="D1909" t="str">
            <v>식</v>
          </cell>
          <cell r="H1909">
            <v>67</v>
          </cell>
          <cell r="L1909" t="str">
            <v>HI-PVC관, 22C, 공량1</v>
          </cell>
        </row>
        <row r="1910">
          <cell r="A1910" t="str">
            <v>잡재료비(배관,배선자재비의2%)</v>
          </cell>
          <cell r="C1910">
            <v>0.02</v>
          </cell>
          <cell r="D1910" t="str">
            <v>식</v>
          </cell>
          <cell r="H1910">
            <v>8</v>
          </cell>
          <cell r="L1910" t="str">
            <v>HI-PVC관, 22C, 공량1</v>
          </cell>
        </row>
        <row r="1911">
          <cell r="A1911" t="str">
            <v>공구손료(노무비의3%)</v>
          </cell>
          <cell r="C1911">
            <v>0.03</v>
          </cell>
          <cell r="D1911" t="str">
            <v>식</v>
          </cell>
          <cell r="H1911">
            <v>194</v>
          </cell>
          <cell r="L1911" t="str">
            <v>HI-PVC관, 22C, 공량1</v>
          </cell>
        </row>
        <row r="1913">
          <cell r="B1913" t="str">
            <v>71호표</v>
          </cell>
          <cell r="F1913" t="str">
            <v>노 무 비</v>
          </cell>
          <cell r="H1913" t="str">
            <v>재 료 비</v>
          </cell>
          <cell r="J1913" t="str">
            <v>경   비</v>
          </cell>
          <cell r="K1913" t="str">
            <v>합   계</v>
          </cell>
          <cell r="L1913" t="str">
            <v>71호표</v>
          </cell>
        </row>
        <row r="1914">
          <cell r="A1914">
            <v>148</v>
          </cell>
          <cell r="B1914" t="str">
            <v>HI-PVC관</v>
          </cell>
          <cell r="C1914" t="str">
            <v>28C</v>
          </cell>
          <cell r="D1914" t="str">
            <v>M</v>
          </cell>
          <cell r="F1914">
            <v>8646</v>
          </cell>
          <cell r="H1914">
            <v>1278</v>
          </cell>
          <cell r="J1914">
            <v>0</v>
          </cell>
          <cell r="K1914">
            <v>9924</v>
          </cell>
          <cell r="L1914" t="str">
            <v>HI-PVC관, 28C</v>
          </cell>
        </row>
        <row r="1915">
          <cell r="A1915" t="str">
            <v>명      칭</v>
          </cell>
          <cell r="B1915" t="str">
            <v>규    격</v>
          </cell>
          <cell r="C1915" t="str">
            <v>수량</v>
          </cell>
          <cell r="D1915" t="str">
            <v>단위</v>
          </cell>
          <cell r="E1915" t="str">
            <v>노   무   비</v>
          </cell>
          <cell r="G1915" t="str">
            <v>재   료   비</v>
          </cell>
          <cell r="I1915" t="str">
            <v>경      비</v>
          </cell>
          <cell r="K1915" t="str">
            <v>비 고</v>
          </cell>
        </row>
        <row r="1916">
          <cell r="E1916" t="str">
            <v>단    가</v>
          </cell>
          <cell r="F1916" t="str">
            <v>금    액</v>
          </cell>
          <cell r="G1916" t="str">
            <v>단    가</v>
          </cell>
          <cell r="H1916" t="str">
            <v>금    액</v>
          </cell>
          <cell r="I1916" t="str">
            <v>단    가</v>
          </cell>
          <cell r="J1916" t="str">
            <v>금    액</v>
          </cell>
        </row>
        <row r="1917">
          <cell r="A1917" t="str">
            <v>HI-PVC관</v>
          </cell>
          <cell r="B1917" t="str">
            <v>28C</v>
          </cell>
          <cell r="C1917">
            <v>1.1000000000000001</v>
          </cell>
          <cell r="D1917" t="str">
            <v>M</v>
          </cell>
          <cell r="G1917">
            <v>793</v>
          </cell>
          <cell r="H1917">
            <v>872</v>
          </cell>
          <cell r="K1917" t="str">
            <v>전기5-1적용</v>
          </cell>
          <cell r="L1917" t="str">
            <v>HI-PVC관, 28C, 공량1</v>
          </cell>
        </row>
        <row r="1918">
          <cell r="B1918" t="str">
            <v>내선전공</v>
          </cell>
          <cell r="C1918">
            <v>6.4000000000000001E-2</v>
          </cell>
          <cell r="D1918" t="str">
            <v>인</v>
          </cell>
          <cell r="E1918">
            <v>135106</v>
          </cell>
          <cell r="F1918">
            <v>8646</v>
          </cell>
          <cell r="G1918" t="str">
            <v>-</v>
          </cell>
          <cell r="H1918" t="str">
            <v/>
          </cell>
          <cell r="I1918">
            <v>0</v>
          </cell>
          <cell r="J1918">
            <v>0</v>
          </cell>
          <cell r="K1918" t="str">
            <v>0.08*0.8</v>
          </cell>
          <cell r="L1918" t="str">
            <v>HI-PVC관, 28C, 공량1</v>
          </cell>
        </row>
        <row r="1919">
          <cell r="B1919" t="str">
            <v/>
          </cell>
          <cell r="C1919" t="str">
            <v/>
          </cell>
          <cell r="D1919" t="str">
            <v/>
          </cell>
          <cell r="E1919" t="str">
            <v/>
          </cell>
          <cell r="F1919" t="str">
            <v/>
          </cell>
          <cell r="G1919" t="str">
            <v/>
          </cell>
          <cell r="H1919" t="str">
            <v/>
          </cell>
          <cell r="I1919" t="str">
            <v/>
          </cell>
          <cell r="J1919" t="str">
            <v/>
          </cell>
          <cell r="K1919" t="str">
            <v/>
          </cell>
          <cell r="L1919" t="str">
            <v>HI-PVC관, 28C, 공량2</v>
          </cell>
        </row>
        <row r="1920">
          <cell r="B1920" t="str">
            <v/>
          </cell>
          <cell r="C1920" t="str">
            <v/>
          </cell>
          <cell r="D1920" t="str">
            <v/>
          </cell>
          <cell r="E1920" t="str">
            <v/>
          </cell>
          <cell r="F1920" t="str">
            <v/>
          </cell>
          <cell r="G1920" t="str">
            <v/>
          </cell>
          <cell r="H1920" t="str">
            <v/>
          </cell>
          <cell r="I1920" t="str">
            <v/>
          </cell>
          <cell r="J1920" t="str">
            <v/>
          </cell>
          <cell r="K1920" t="str">
            <v/>
          </cell>
          <cell r="L1920" t="str">
            <v>HI-PVC관, 28C, 공량3</v>
          </cell>
        </row>
        <row r="1921">
          <cell r="B1921" t="str">
            <v/>
          </cell>
          <cell r="C1921" t="str">
            <v/>
          </cell>
          <cell r="D1921" t="str">
            <v/>
          </cell>
          <cell r="E1921" t="str">
            <v/>
          </cell>
          <cell r="F1921" t="str">
            <v/>
          </cell>
          <cell r="G1921" t="str">
            <v/>
          </cell>
          <cell r="H1921" t="str">
            <v/>
          </cell>
          <cell r="I1921" t="str">
            <v/>
          </cell>
          <cell r="J1921" t="str">
            <v/>
          </cell>
          <cell r="K1921" t="str">
            <v/>
          </cell>
          <cell r="L1921" t="str">
            <v>HI-PVC관, 28C, 공량4</v>
          </cell>
        </row>
        <row r="1922">
          <cell r="A1922" t="str">
            <v>전선관부속품비(배관자재비의15%)</v>
          </cell>
          <cell r="C1922">
            <v>0.15</v>
          </cell>
          <cell r="D1922" t="str">
            <v>식</v>
          </cell>
          <cell r="H1922">
            <v>130</v>
          </cell>
          <cell r="L1922" t="str">
            <v>HI-PVC관, 28C, 공량1</v>
          </cell>
        </row>
        <row r="1923">
          <cell r="A1923" t="str">
            <v>잡재료비(배관,배선자재비의2%)</v>
          </cell>
          <cell r="C1923">
            <v>0.02</v>
          </cell>
          <cell r="D1923" t="str">
            <v>식</v>
          </cell>
          <cell r="H1923">
            <v>17</v>
          </cell>
          <cell r="L1923" t="str">
            <v>HI-PVC관, 28C, 공량1</v>
          </cell>
        </row>
        <row r="1924">
          <cell r="A1924" t="str">
            <v>공구손료(노무비의3%)</v>
          </cell>
          <cell r="C1924">
            <v>0.03</v>
          </cell>
          <cell r="D1924" t="str">
            <v>식</v>
          </cell>
          <cell r="H1924">
            <v>259</v>
          </cell>
          <cell r="L1924" t="str">
            <v>HI-PVC관, 28C, 공량1</v>
          </cell>
        </row>
        <row r="1926">
          <cell r="B1926" t="str">
            <v>72호표</v>
          </cell>
          <cell r="F1926" t="str">
            <v>노 무 비</v>
          </cell>
          <cell r="H1926" t="str">
            <v>재 료 비</v>
          </cell>
          <cell r="J1926" t="str">
            <v>경   비</v>
          </cell>
          <cell r="K1926" t="str">
            <v>합   계</v>
          </cell>
          <cell r="L1926" t="str">
            <v>72호표</v>
          </cell>
        </row>
        <row r="1927">
          <cell r="A1927">
            <v>149</v>
          </cell>
          <cell r="B1927" t="str">
            <v>HI-PVC관</v>
          </cell>
          <cell r="C1927" t="str">
            <v>36C</v>
          </cell>
          <cell r="D1927" t="str">
            <v>M</v>
          </cell>
          <cell r="F1927">
            <v>10808</v>
          </cell>
          <cell r="H1927">
            <v>1912</v>
          </cell>
          <cell r="J1927">
            <v>0</v>
          </cell>
          <cell r="K1927">
            <v>12720</v>
          </cell>
          <cell r="L1927" t="str">
            <v>HI-PVC관, 36C</v>
          </cell>
        </row>
        <row r="1928">
          <cell r="A1928" t="str">
            <v>명      칭</v>
          </cell>
          <cell r="B1928" t="str">
            <v>규    격</v>
          </cell>
          <cell r="C1928" t="str">
            <v>수량</v>
          </cell>
          <cell r="D1928" t="str">
            <v>단위</v>
          </cell>
          <cell r="E1928" t="str">
            <v>노   무   비</v>
          </cell>
          <cell r="G1928" t="str">
            <v>재   료   비</v>
          </cell>
          <cell r="I1928" t="str">
            <v>경      비</v>
          </cell>
          <cell r="K1928" t="str">
            <v>비 고</v>
          </cell>
        </row>
        <row r="1929">
          <cell r="E1929" t="str">
            <v>단    가</v>
          </cell>
          <cell r="F1929" t="str">
            <v>금    액</v>
          </cell>
          <cell r="G1929" t="str">
            <v>단    가</v>
          </cell>
          <cell r="H1929" t="str">
            <v>금    액</v>
          </cell>
          <cell r="I1929" t="str">
            <v>단    가</v>
          </cell>
          <cell r="J1929" t="str">
            <v>금    액</v>
          </cell>
        </row>
        <row r="1930">
          <cell r="A1930" t="str">
            <v>HI-PVC관</v>
          </cell>
          <cell r="B1930" t="str">
            <v>36C</v>
          </cell>
          <cell r="C1930">
            <v>1.1000000000000001</v>
          </cell>
          <cell r="D1930" t="str">
            <v>M</v>
          </cell>
          <cell r="G1930">
            <v>1235</v>
          </cell>
          <cell r="H1930">
            <v>1358</v>
          </cell>
          <cell r="K1930" t="str">
            <v>전기5-1적용</v>
          </cell>
          <cell r="L1930" t="str">
            <v>HI-PVC관, 36C, 공량1</v>
          </cell>
        </row>
        <row r="1931">
          <cell r="B1931" t="str">
            <v>내선전공</v>
          </cell>
          <cell r="C1931">
            <v>8.0000000000000016E-2</v>
          </cell>
          <cell r="D1931" t="str">
            <v>인</v>
          </cell>
          <cell r="E1931">
            <v>135106</v>
          </cell>
          <cell r="F1931">
            <v>10808</v>
          </cell>
          <cell r="G1931" t="str">
            <v>-</v>
          </cell>
          <cell r="H1931" t="str">
            <v/>
          </cell>
          <cell r="I1931">
            <v>0</v>
          </cell>
          <cell r="J1931">
            <v>0</v>
          </cell>
          <cell r="K1931" t="str">
            <v>0.1*0.8</v>
          </cell>
          <cell r="L1931" t="str">
            <v>HI-PVC관, 36C, 공량1</v>
          </cell>
        </row>
        <row r="1932">
          <cell r="B1932" t="str">
            <v/>
          </cell>
          <cell r="C1932" t="str">
            <v/>
          </cell>
          <cell r="D1932" t="str">
            <v/>
          </cell>
          <cell r="E1932" t="str">
            <v/>
          </cell>
          <cell r="F1932" t="str">
            <v/>
          </cell>
          <cell r="G1932" t="str">
            <v/>
          </cell>
          <cell r="H1932" t="str">
            <v/>
          </cell>
          <cell r="I1932" t="str">
            <v/>
          </cell>
          <cell r="J1932" t="str">
            <v/>
          </cell>
          <cell r="K1932" t="str">
            <v/>
          </cell>
          <cell r="L1932" t="str">
            <v>HI-PVC관, 36C, 공량2</v>
          </cell>
        </row>
        <row r="1933">
          <cell r="B1933" t="str">
            <v/>
          </cell>
          <cell r="C1933" t="str">
            <v/>
          </cell>
          <cell r="D1933" t="str">
            <v/>
          </cell>
          <cell r="E1933" t="str">
            <v/>
          </cell>
          <cell r="F1933" t="str">
            <v/>
          </cell>
          <cell r="G1933" t="str">
            <v/>
          </cell>
          <cell r="H1933" t="str">
            <v/>
          </cell>
          <cell r="I1933" t="str">
            <v/>
          </cell>
          <cell r="J1933" t="str">
            <v/>
          </cell>
          <cell r="K1933" t="str">
            <v/>
          </cell>
          <cell r="L1933" t="str">
            <v>HI-PVC관, 36C, 공량3</v>
          </cell>
        </row>
        <row r="1934">
          <cell r="B1934" t="str">
            <v/>
          </cell>
          <cell r="C1934" t="str">
            <v/>
          </cell>
          <cell r="D1934" t="str">
            <v/>
          </cell>
          <cell r="E1934" t="str">
            <v/>
          </cell>
          <cell r="F1934" t="str">
            <v/>
          </cell>
          <cell r="G1934" t="str">
            <v/>
          </cell>
          <cell r="H1934" t="str">
            <v/>
          </cell>
          <cell r="I1934" t="str">
            <v/>
          </cell>
          <cell r="J1934" t="str">
            <v/>
          </cell>
          <cell r="K1934" t="str">
            <v/>
          </cell>
          <cell r="L1934" t="str">
            <v>HI-PVC관, 36C, 공량4</v>
          </cell>
        </row>
        <row r="1935">
          <cell r="A1935" t="str">
            <v>전선관부속품비(배관자재비의15%)</v>
          </cell>
          <cell r="C1935">
            <v>0.15</v>
          </cell>
          <cell r="D1935" t="str">
            <v>식</v>
          </cell>
          <cell r="H1935">
            <v>203</v>
          </cell>
          <cell r="L1935" t="str">
            <v>HI-PVC관, 36C, 공량1</v>
          </cell>
        </row>
        <row r="1936">
          <cell r="A1936" t="str">
            <v>잡재료비(배관,배선자재비의2%)</v>
          </cell>
          <cell r="C1936">
            <v>0.02</v>
          </cell>
          <cell r="D1936" t="str">
            <v>식</v>
          </cell>
          <cell r="H1936">
            <v>27</v>
          </cell>
          <cell r="L1936" t="str">
            <v>HI-PVC관, 36C, 공량1</v>
          </cell>
        </row>
        <row r="1937">
          <cell r="A1937" t="str">
            <v>공구손료(노무비의3%)</v>
          </cell>
          <cell r="C1937">
            <v>0.03</v>
          </cell>
          <cell r="D1937" t="str">
            <v>식</v>
          </cell>
          <cell r="H1937">
            <v>324</v>
          </cell>
          <cell r="L1937" t="str">
            <v>HI-PVC관, 36C, 공량1</v>
          </cell>
        </row>
        <row r="1939">
          <cell r="B1939" t="str">
            <v>73호표</v>
          </cell>
          <cell r="F1939" t="str">
            <v>노 무 비</v>
          </cell>
          <cell r="H1939" t="str">
            <v>재 료 비</v>
          </cell>
          <cell r="J1939" t="str">
            <v>경   비</v>
          </cell>
          <cell r="K1939" t="str">
            <v>합   계</v>
          </cell>
          <cell r="L1939" t="str">
            <v>73호표</v>
          </cell>
        </row>
        <row r="1940">
          <cell r="A1940">
            <v>150</v>
          </cell>
          <cell r="B1940" t="str">
            <v>HI-PVC관</v>
          </cell>
          <cell r="C1940" t="str">
            <v>42C</v>
          </cell>
          <cell r="D1940" t="str">
            <v>M</v>
          </cell>
          <cell r="F1940">
            <v>14051</v>
          </cell>
          <cell r="H1940">
            <v>2294</v>
          </cell>
          <cell r="J1940">
            <v>0</v>
          </cell>
          <cell r="K1940">
            <v>16345</v>
          </cell>
          <cell r="L1940" t="str">
            <v>HI-PVC관, 42C</v>
          </cell>
        </row>
        <row r="1941">
          <cell r="A1941" t="str">
            <v>명      칭</v>
          </cell>
          <cell r="B1941" t="str">
            <v>규    격</v>
          </cell>
          <cell r="C1941" t="str">
            <v>수량</v>
          </cell>
          <cell r="D1941" t="str">
            <v>단위</v>
          </cell>
          <cell r="E1941" t="str">
            <v>노   무   비</v>
          </cell>
          <cell r="G1941" t="str">
            <v>재   료   비</v>
          </cell>
          <cell r="I1941" t="str">
            <v>경      비</v>
          </cell>
          <cell r="K1941" t="str">
            <v>비 고</v>
          </cell>
        </row>
        <row r="1942">
          <cell r="E1942" t="str">
            <v>단    가</v>
          </cell>
          <cell r="F1942" t="str">
            <v>금    액</v>
          </cell>
          <cell r="G1942" t="str">
            <v>단    가</v>
          </cell>
          <cell r="H1942" t="str">
            <v>금    액</v>
          </cell>
          <cell r="I1942" t="str">
            <v>단    가</v>
          </cell>
          <cell r="J1942" t="str">
            <v>금    액</v>
          </cell>
        </row>
        <row r="1943">
          <cell r="A1943" t="str">
            <v>HI-PVC관</v>
          </cell>
          <cell r="B1943" t="str">
            <v>42C</v>
          </cell>
          <cell r="C1943">
            <v>1.1000000000000001</v>
          </cell>
          <cell r="D1943" t="str">
            <v>M</v>
          </cell>
          <cell r="G1943">
            <v>1456</v>
          </cell>
          <cell r="H1943">
            <v>1601</v>
          </cell>
          <cell r="K1943" t="str">
            <v>전기5-1적용</v>
          </cell>
          <cell r="L1943" t="str">
            <v>HI-PVC관, 42C, 공량1</v>
          </cell>
        </row>
        <row r="1944">
          <cell r="B1944" t="str">
            <v>내선전공</v>
          </cell>
          <cell r="C1944">
            <v>0.10400000000000001</v>
          </cell>
          <cell r="D1944" t="str">
            <v>인</v>
          </cell>
          <cell r="E1944">
            <v>135106</v>
          </cell>
          <cell r="F1944">
            <v>14051</v>
          </cell>
          <cell r="G1944" t="str">
            <v>-</v>
          </cell>
          <cell r="H1944" t="str">
            <v/>
          </cell>
          <cell r="I1944">
            <v>0</v>
          </cell>
          <cell r="J1944">
            <v>0</v>
          </cell>
          <cell r="K1944" t="str">
            <v>0.13*0.8</v>
          </cell>
          <cell r="L1944" t="str">
            <v>HI-PVC관, 42C, 공량1</v>
          </cell>
        </row>
        <row r="1945">
          <cell r="B1945" t="str">
            <v/>
          </cell>
          <cell r="C1945" t="str">
            <v/>
          </cell>
          <cell r="D1945" t="str">
            <v/>
          </cell>
          <cell r="E1945" t="str">
            <v/>
          </cell>
          <cell r="F1945" t="str">
            <v/>
          </cell>
          <cell r="G1945" t="str">
            <v/>
          </cell>
          <cell r="H1945" t="str">
            <v/>
          </cell>
          <cell r="I1945" t="str">
            <v/>
          </cell>
          <cell r="J1945" t="str">
            <v/>
          </cell>
          <cell r="K1945" t="str">
            <v/>
          </cell>
          <cell r="L1945" t="str">
            <v>HI-PVC관, 42C, 공량2</v>
          </cell>
        </row>
        <row r="1946">
          <cell r="B1946" t="str">
            <v/>
          </cell>
          <cell r="C1946" t="str">
            <v/>
          </cell>
          <cell r="D1946" t="str">
            <v/>
          </cell>
          <cell r="E1946" t="str">
            <v/>
          </cell>
          <cell r="F1946" t="str">
            <v/>
          </cell>
          <cell r="G1946" t="str">
            <v/>
          </cell>
          <cell r="H1946" t="str">
            <v/>
          </cell>
          <cell r="I1946" t="str">
            <v/>
          </cell>
          <cell r="J1946" t="str">
            <v/>
          </cell>
          <cell r="K1946" t="str">
            <v/>
          </cell>
          <cell r="L1946" t="str">
            <v>HI-PVC관, 42C, 공량3</v>
          </cell>
        </row>
        <row r="1947">
          <cell r="B1947" t="str">
            <v/>
          </cell>
          <cell r="C1947" t="str">
            <v/>
          </cell>
          <cell r="D1947" t="str">
            <v/>
          </cell>
          <cell r="E1947" t="str">
            <v/>
          </cell>
          <cell r="F1947" t="str">
            <v/>
          </cell>
          <cell r="G1947" t="str">
            <v/>
          </cell>
          <cell r="H1947" t="str">
            <v/>
          </cell>
          <cell r="I1947" t="str">
            <v/>
          </cell>
          <cell r="J1947" t="str">
            <v/>
          </cell>
          <cell r="K1947" t="str">
            <v/>
          </cell>
          <cell r="L1947" t="str">
            <v>HI-PVC관, 42C, 공량4</v>
          </cell>
        </row>
        <row r="1948">
          <cell r="A1948" t="str">
            <v>전선관부속품비(배관자재비의15%)</v>
          </cell>
          <cell r="C1948">
            <v>0.15</v>
          </cell>
          <cell r="D1948" t="str">
            <v>식</v>
          </cell>
          <cell r="H1948">
            <v>240</v>
          </cell>
          <cell r="L1948" t="str">
            <v>HI-PVC관, 42C, 공량1</v>
          </cell>
        </row>
        <row r="1949">
          <cell r="A1949" t="str">
            <v>잡재료비(배관,배선자재비의2%)</v>
          </cell>
          <cell r="C1949">
            <v>0.02</v>
          </cell>
          <cell r="D1949" t="str">
            <v>식</v>
          </cell>
          <cell r="H1949">
            <v>32</v>
          </cell>
          <cell r="L1949" t="str">
            <v>HI-PVC관, 42C, 공량1</v>
          </cell>
        </row>
        <row r="1950">
          <cell r="A1950" t="str">
            <v>공구손료(노무비의3%)</v>
          </cell>
          <cell r="C1950">
            <v>0.03</v>
          </cell>
          <cell r="D1950" t="str">
            <v>식</v>
          </cell>
          <cell r="H1950">
            <v>421</v>
          </cell>
          <cell r="L1950" t="str">
            <v>HI-PVC관, 42C, 공량1</v>
          </cell>
        </row>
        <row r="1952">
          <cell r="B1952" t="str">
            <v>74호표</v>
          </cell>
          <cell r="F1952" t="str">
            <v>노 무 비</v>
          </cell>
          <cell r="H1952" t="str">
            <v>재 료 비</v>
          </cell>
          <cell r="J1952" t="str">
            <v>경   비</v>
          </cell>
          <cell r="K1952" t="str">
            <v>합   계</v>
          </cell>
          <cell r="L1952" t="str">
            <v>74호표</v>
          </cell>
        </row>
        <row r="1953">
          <cell r="A1953">
            <v>151</v>
          </cell>
          <cell r="B1953" t="str">
            <v>HI-PVC관</v>
          </cell>
          <cell r="C1953" t="str">
            <v>54C</v>
          </cell>
          <cell r="D1953" t="str">
            <v>M</v>
          </cell>
          <cell r="F1953">
            <v>20536</v>
          </cell>
          <cell r="H1953">
            <v>3375</v>
          </cell>
          <cell r="J1953">
            <v>0</v>
          </cell>
          <cell r="K1953">
            <v>23911</v>
          </cell>
          <cell r="L1953" t="str">
            <v>HI-PVC관, 54C</v>
          </cell>
        </row>
        <row r="1954">
          <cell r="A1954" t="str">
            <v>명      칭</v>
          </cell>
          <cell r="B1954" t="str">
            <v>규    격</v>
          </cell>
          <cell r="C1954" t="str">
            <v>수량</v>
          </cell>
          <cell r="D1954" t="str">
            <v>단위</v>
          </cell>
          <cell r="E1954" t="str">
            <v>노   무   비</v>
          </cell>
          <cell r="G1954" t="str">
            <v>재   료   비</v>
          </cell>
          <cell r="I1954" t="str">
            <v>경      비</v>
          </cell>
          <cell r="K1954" t="str">
            <v>비 고</v>
          </cell>
        </row>
        <row r="1955">
          <cell r="E1955" t="str">
            <v>단    가</v>
          </cell>
          <cell r="F1955" t="str">
            <v>금    액</v>
          </cell>
          <cell r="G1955" t="str">
            <v>단    가</v>
          </cell>
          <cell r="H1955" t="str">
            <v>금    액</v>
          </cell>
          <cell r="I1955" t="str">
            <v>단    가</v>
          </cell>
          <cell r="J1955" t="str">
            <v>금    액</v>
          </cell>
        </row>
        <row r="1956">
          <cell r="A1956" t="str">
            <v>HI-PVC관</v>
          </cell>
          <cell r="B1956" t="str">
            <v>54C</v>
          </cell>
          <cell r="C1956">
            <v>1.1000000000000001</v>
          </cell>
          <cell r="D1956" t="str">
            <v>M</v>
          </cell>
          <cell r="G1956">
            <v>2145</v>
          </cell>
          <cell r="H1956">
            <v>2359</v>
          </cell>
          <cell r="K1956" t="str">
            <v>전기5-1적용</v>
          </cell>
          <cell r="L1956" t="str">
            <v>HI-PVC관, 54C, 공량1</v>
          </cell>
        </row>
        <row r="1957">
          <cell r="B1957" t="str">
            <v>내선전공</v>
          </cell>
          <cell r="C1957">
            <v>0.15200000000000002</v>
          </cell>
          <cell r="D1957" t="str">
            <v>인</v>
          </cell>
          <cell r="E1957">
            <v>135106</v>
          </cell>
          <cell r="F1957">
            <v>20536</v>
          </cell>
          <cell r="G1957" t="str">
            <v>-</v>
          </cell>
          <cell r="H1957" t="str">
            <v/>
          </cell>
          <cell r="I1957">
            <v>0</v>
          </cell>
          <cell r="J1957">
            <v>0</v>
          </cell>
          <cell r="K1957" t="str">
            <v>0.19*0.8</v>
          </cell>
          <cell r="L1957" t="str">
            <v>HI-PVC관, 54C, 공량1</v>
          </cell>
        </row>
        <row r="1958">
          <cell r="B1958" t="str">
            <v/>
          </cell>
          <cell r="C1958" t="str">
            <v/>
          </cell>
          <cell r="D1958" t="str">
            <v/>
          </cell>
          <cell r="E1958" t="str">
            <v/>
          </cell>
          <cell r="F1958" t="str">
            <v/>
          </cell>
          <cell r="G1958" t="str">
            <v/>
          </cell>
          <cell r="H1958" t="str">
            <v/>
          </cell>
          <cell r="I1958" t="str">
            <v/>
          </cell>
          <cell r="J1958" t="str">
            <v/>
          </cell>
          <cell r="K1958" t="str">
            <v/>
          </cell>
          <cell r="L1958" t="str">
            <v>HI-PVC관, 54C, 공량2</v>
          </cell>
        </row>
        <row r="1959">
          <cell r="B1959" t="str">
            <v/>
          </cell>
          <cell r="C1959" t="str">
            <v/>
          </cell>
          <cell r="D1959" t="str">
            <v/>
          </cell>
          <cell r="E1959" t="str">
            <v/>
          </cell>
          <cell r="F1959" t="str">
            <v/>
          </cell>
          <cell r="G1959" t="str">
            <v/>
          </cell>
          <cell r="H1959" t="str">
            <v/>
          </cell>
          <cell r="I1959" t="str">
            <v/>
          </cell>
          <cell r="J1959" t="str">
            <v/>
          </cell>
          <cell r="K1959" t="str">
            <v/>
          </cell>
          <cell r="L1959" t="str">
            <v>HI-PVC관, 54C, 공량3</v>
          </cell>
        </row>
        <row r="1960">
          <cell r="B1960" t="str">
            <v/>
          </cell>
          <cell r="C1960" t="str">
            <v/>
          </cell>
          <cell r="D1960" t="str">
            <v/>
          </cell>
          <cell r="E1960" t="str">
            <v/>
          </cell>
          <cell r="F1960" t="str">
            <v/>
          </cell>
          <cell r="G1960" t="str">
            <v/>
          </cell>
          <cell r="H1960" t="str">
            <v/>
          </cell>
          <cell r="I1960" t="str">
            <v/>
          </cell>
          <cell r="J1960" t="str">
            <v/>
          </cell>
          <cell r="K1960" t="str">
            <v/>
          </cell>
          <cell r="L1960" t="str">
            <v>HI-PVC관, 54C, 공량4</v>
          </cell>
        </row>
        <row r="1961">
          <cell r="A1961" t="str">
            <v>전선관부속품비(배관자재비의15%)</v>
          </cell>
          <cell r="C1961">
            <v>0.15</v>
          </cell>
          <cell r="D1961" t="str">
            <v>식</v>
          </cell>
          <cell r="H1961">
            <v>353</v>
          </cell>
          <cell r="L1961" t="str">
            <v>HI-PVC관, 54C, 공량1</v>
          </cell>
        </row>
        <row r="1962">
          <cell r="A1962" t="str">
            <v>잡재료비(배관,배선자재비의2%)</v>
          </cell>
          <cell r="C1962">
            <v>0.02</v>
          </cell>
          <cell r="D1962" t="str">
            <v>식</v>
          </cell>
          <cell r="H1962">
            <v>47</v>
          </cell>
          <cell r="L1962" t="str">
            <v>HI-PVC관, 54C, 공량1</v>
          </cell>
        </row>
        <row r="1963">
          <cell r="A1963" t="str">
            <v>공구손료(노무비의3%)</v>
          </cell>
          <cell r="C1963">
            <v>0.03</v>
          </cell>
          <cell r="D1963" t="str">
            <v>식</v>
          </cell>
          <cell r="H1963">
            <v>616</v>
          </cell>
          <cell r="L1963" t="str">
            <v>HI-PVC관, 54C, 공량1</v>
          </cell>
        </row>
        <row r="1965">
          <cell r="B1965" t="str">
            <v>75호표</v>
          </cell>
          <cell r="F1965" t="str">
            <v>노 무 비</v>
          </cell>
          <cell r="H1965" t="str">
            <v>재 료 비</v>
          </cell>
          <cell r="J1965" t="str">
            <v>경   비</v>
          </cell>
          <cell r="K1965" t="str">
            <v>합   계</v>
          </cell>
          <cell r="L1965" t="str">
            <v>75호표</v>
          </cell>
        </row>
        <row r="1966">
          <cell r="A1966">
            <v>152</v>
          </cell>
          <cell r="B1966" t="str">
            <v>JOINT BOX</v>
          </cell>
          <cell r="C1966" t="str">
            <v>100X100X75</v>
          </cell>
          <cell r="D1966" t="str">
            <v>EA</v>
          </cell>
          <cell r="F1966">
            <v>39180</v>
          </cell>
          <cell r="H1966">
            <v>8175</v>
          </cell>
          <cell r="J1966">
            <v>0</v>
          </cell>
          <cell r="K1966">
            <v>47355</v>
          </cell>
          <cell r="L1966" t="str">
            <v>JOINT BOX, 100X100X75</v>
          </cell>
        </row>
        <row r="1967">
          <cell r="A1967" t="str">
            <v>명      칭</v>
          </cell>
          <cell r="B1967" t="str">
            <v>규    격</v>
          </cell>
          <cell r="C1967" t="str">
            <v>수량</v>
          </cell>
          <cell r="D1967" t="str">
            <v>단위</v>
          </cell>
          <cell r="E1967" t="str">
            <v>노   무   비</v>
          </cell>
          <cell r="G1967" t="str">
            <v>재   료   비</v>
          </cell>
          <cell r="I1967" t="str">
            <v>경      비</v>
          </cell>
          <cell r="K1967" t="str">
            <v>비 고</v>
          </cell>
        </row>
        <row r="1968">
          <cell r="E1968" t="str">
            <v>단    가</v>
          </cell>
          <cell r="F1968" t="str">
            <v>금    액</v>
          </cell>
          <cell r="G1968" t="str">
            <v>단    가</v>
          </cell>
          <cell r="H1968" t="str">
            <v>금    액</v>
          </cell>
          <cell r="I1968" t="str">
            <v>단    가</v>
          </cell>
          <cell r="J1968" t="str">
            <v>금    액</v>
          </cell>
        </row>
        <row r="1969">
          <cell r="A1969" t="str">
            <v>JOINT BOX</v>
          </cell>
          <cell r="B1969" t="str">
            <v>100X100X75</v>
          </cell>
          <cell r="C1969">
            <v>1</v>
          </cell>
          <cell r="D1969" t="str">
            <v>EA</v>
          </cell>
          <cell r="G1969">
            <v>7000</v>
          </cell>
          <cell r="H1969">
            <v>7000</v>
          </cell>
          <cell r="K1969" t="str">
            <v>전기5-3적용</v>
          </cell>
          <cell r="L1969" t="str">
            <v>JOINT BOX, 100X100X75, 공량1</v>
          </cell>
        </row>
        <row r="1970">
          <cell r="B1970" t="str">
            <v>내선전공</v>
          </cell>
          <cell r="C1970">
            <v>0.28999999999999998</v>
          </cell>
          <cell r="D1970" t="str">
            <v>인</v>
          </cell>
          <cell r="E1970">
            <v>135106</v>
          </cell>
          <cell r="F1970">
            <v>39180</v>
          </cell>
          <cell r="G1970" t="str">
            <v>-</v>
          </cell>
          <cell r="H1970" t="str">
            <v/>
          </cell>
          <cell r="I1970">
            <v>0</v>
          </cell>
          <cell r="J1970">
            <v>0</v>
          </cell>
          <cell r="K1970">
            <v>0</v>
          </cell>
          <cell r="L1970" t="str">
            <v>JOINT BOX, 100X100X75, 공량1</v>
          </cell>
        </row>
        <row r="1971">
          <cell r="B1971" t="str">
            <v/>
          </cell>
          <cell r="C1971" t="str">
            <v/>
          </cell>
          <cell r="D1971" t="str">
            <v/>
          </cell>
          <cell r="E1971" t="str">
            <v/>
          </cell>
          <cell r="F1971" t="str">
            <v/>
          </cell>
          <cell r="G1971" t="str">
            <v/>
          </cell>
          <cell r="H1971" t="str">
            <v/>
          </cell>
          <cell r="I1971" t="str">
            <v/>
          </cell>
          <cell r="J1971" t="str">
            <v/>
          </cell>
          <cell r="K1971" t="str">
            <v/>
          </cell>
          <cell r="L1971" t="str">
            <v>JOINT BOX, 100X100X75, 공량2</v>
          </cell>
        </row>
        <row r="1972">
          <cell r="B1972" t="str">
            <v/>
          </cell>
          <cell r="C1972" t="str">
            <v/>
          </cell>
          <cell r="D1972" t="str">
            <v/>
          </cell>
          <cell r="E1972" t="str">
            <v/>
          </cell>
          <cell r="F1972" t="str">
            <v/>
          </cell>
          <cell r="G1972" t="str">
            <v/>
          </cell>
          <cell r="H1972" t="str">
            <v/>
          </cell>
          <cell r="I1972" t="str">
            <v/>
          </cell>
          <cell r="J1972" t="str">
            <v/>
          </cell>
          <cell r="K1972" t="str">
            <v/>
          </cell>
          <cell r="L1972" t="str">
            <v>JOINT BOX, 100X100X75, 공량3</v>
          </cell>
        </row>
        <row r="1973">
          <cell r="B1973" t="str">
            <v/>
          </cell>
          <cell r="C1973" t="str">
            <v/>
          </cell>
          <cell r="D1973" t="str">
            <v/>
          </cell>
          <cell r="E1973" t="str">
            <v/>
          </cell>
          <cell r="F1973" t="str">
            <v/>
          </cell>
          <cell r="G1973" t="str">
            <v/>
          </cell>
          <cell r="H1973" t="str">
            <v/>
          </cell>
          <cell r="I1973" t="str">
            <v/>
          </cell>
          <cell r="J1973" t="str">
            <v/>
          </cell>
          <cell r="K1973" t="str">
            <v/>
          </cell>
          <cell r="L1973" t="str">
            <v>JOINT BOX, 100X100X75, 공량4</v>
          </cell>
        </row>
        <row r="1974">
          <cell r="A1974" t="str">
            <v>-</v>
          </cell>
          <cell r="C1974" t="str">
            <v>-</v>
          </cell>
          <cell r="D1974" t="str">
            <v>-</v>
          </cell>
          <cell r="H1974" t="str">
            <v/>
          </cell>
          <cell r="L1974" t="str">
            <v>JOINT BOX, 100X100X75, 공량1</v>
          </cell>
        </row>
        <row r="1975">
          <cell r="A1975" t="str">
            <v>-</v>
          </cell>
          <cell r="C1975" t="str">
            <v>-</v>
          </cell>
          <cell r="D1975" t="str">
            <v>-</v>
          </cell>
          <cell r="H1975" t="str">
            <v/>
          </cell>
          <cell r="L1975" t="str">
            <v>JOINT BOX, 100X100X75, 공량1</v>
          </cell>
        </row>
        <row r="1976">
          <cell r="A1976" t="str">
            <v>공구손료(노무비의3%)</v>
          </cell>
          <cell r="C1976">
            <v>0.03</v>
          </cell>
          <cell r="D1976" t="str">
            <v>식</v>
          </cell>
          <cell r="H1976">
            <v>1175</v>
          </cell>
          <cell r="L1976" t="str">
            <v>JOINT BOX, 100X100X75, 공량1</v>
          </cell>
        </row>
        <row r="1978">
          <cell r="B1978" t="str">
            <v>76호표</v>
          </cell>
          <cell r="F1978" t="str">
            <v>노 무 비</v>
          </cell>
          <cell r="H1978" t="str">
            <v>재 료 비</v>
          </cell>
          <cell r="J1978" t="str">
            <v>경   비</v>
          </cell>
          <cell r="K1978" t="str">
            <v>합   계</v>
          </cell>
          <cell r="L1978" t="str">
            <v>76호표</v>
          </cell>
        </row>
        <row r="1979">
          <cell r="A1979">
            <v>153</v>
          </cell>
          <cell r="B1979" t="str">
            <v>PULL BOX</v>
          </cell>
          <cell r="C1979" t="str">
            <v>100X100X75</v>
          </cell>
          <cell r="D1979" t="str">
            <v>EA</v>
          </cell>
          <cell r="F1979">
            <v>22968</v>
          </cell>
          <cell r="H1979">
            <v>2199</v>
          </cell>
          <cell r="J1979">
            <v>0</v>
          </cell>
          <cell r="K1979">
            <v>25167</v>
          </cell>
          <cell r="L1979" t="str">
            <v>PULL BOX, 100X100X75</v>
          </cell>
        </row>
        <row r="1980">
          <cell r="A1980" t="str">
            <v>명      칭</v>
          </cell>
          <cell r="B1980" t="str">
            <v>규    격</v>
          </cell>
          <cell r="C1980" t="str">
            <v>수량</v>
          </cell>
          <cell r="D1980" t="str">
            <v>단위</v>
          </cell>
          <cell r="E1980" t="str">
            <v>노   무   비</v>
          </cell>
          <cell r="G1980" t="str">
            <v>재   료   비</v>
          </cell>
          <cell r="I1980" t="str">
            <v>경      비</v>
          </cell>
          <cell r="K1980" t="str">
            <v>비 고</v>
          </cell>
        </row>
        <row r="1981">
          <cell r="E1981" t="str">
            <v>단    가</v>
          </cell>
          <cell r="F1981" t="str">
            <v>금    액</v>
          </cell>
          <cell r="G1981" t="str">
            <v>단    가</v>
          </cell>
          <cell r="H1981" t="str">
            <v>금    액</v>
          </cell>
          <cell r="I1981" t="str">
            <v>단    가</v>
          </cell>
          <cell r="J1981" t="str">
            <v>금    액</v>
          </cell>
        </row>
        <row r="1982">
          <cell r="A1982" t="str">
            <v>PULL BOX</v>
          </cell>
          <cell r="B1982" t="str">
            <v>100X100X75</v>
          </cell>
          <cell r="C1982">
            <v>1</v>
          </cell>
          <cell r="D1982" t="str">
            <v>EA</v>
          </cell>
          <cell r="G1982">
            <v>1510</v>
          </cell>
          <cell r="H1982">
            <v>1510</v>
          </cell>
          <cell r="K1982" t="str">
            <v>전기5-4적용</v>
          </cell>
          <cell r="L1982" t="str">
            <v>PULL BOX, 100X100X75, 공량1</v>
          </cell>
        </row>
        <row r="1983">
          <cell r="B1983" t="str">
            <v>내선전공</v>
          </cell>
          <cell r="C1983">
            <v>0.17</v>
          </cell>
          <cell r="D1983" t="str">
            <v>인</v>
          </cell>
          <cell r="E1983">
            <v>135106</v>
          </cell>
          <cell r="F1983">
            <v>22968</v>
          </cell>
          <cell r="G1983" t="str">
            <v>-</v>
          </cell>
          <cell r="H1983" t="str">
            <v/>
          </cell>
          <cell r="I1983">
            <v>0</v>
          </cell>
          <cell r="J1983">
            <v>0</v>
          </cell>
          <cell r="K1983">
            <v>0</v>
          </cell>
          <cell r="L1983" t="str">
            <v>PULL BOX, 100X100X75, 공량1</v>
          </cell>
        </row>
        <row r="1984">
          <cell r="B1984" t="str">
            <v/>
          </cell>
          <cell r="C1984" t="str">
            <v/>
          </cell>
          <cell r="D1984" t="str">
            <v/>
          </cell>
          <cell r="E1984" t="str">
            <v/>
          </cell>
          <cell r="F1984" t="str">
            <v/>
          </cell>
          <cell r="G1984" t="str">
            <v/>
          </cell>
          <cell r="H1984" t="str">
            <v/>
          </cell>
          <cell r="I1984" t="str">
            <v/>
          </cell>
          <cell r="J1984" t="str">
            <v/>
          </cell>
          <cell r="K1984" t="str">
            <v/>
          </cell>
          <cell r="L1984" t="str">
            <v>PULL BOX, 100X100X75, 공량2</v>
          </cell>
        </row>
        <row r="1985">
          <cell r="B1985" t="str">
            <v/>
          </cell>
          <cell r="C1985" t="str">
            <v/>
          </cell>
          <cell r="D1985" t="str">
            <v/>
          </cell>
          <cell r="E1985" t="str">
            <v/>
          </cell>
          <cell r="F1985" t="str">
            <v/>
          </cell>
          <cell r="G1985" t="str">
            <v/>
          </cell>
          <cell r="H1985" t="str">
            <v/>
          </cell>
          <cell r="I1985" t="str">
            <v/>
          </cell>
          <cell r="J1985" t="str">
            <v/>
          </cell>
          <cell r="K1985" t="str">
            <v/>
          </cell>
          <cell r="L1985" t="str">
            <v>PULL BOX, 100X100X75, 공량3</v>
          </cell>
        </row>
        <row r="1986">
          <cell r="B1986" t="str">
            <v/>
          </cell>
          <cell r="C1986" t="str">
            <v/>
          </cell>
          <cell r="D1986" t="str">
            <v/>
          </cell>
          <cell r="E1986" t="str">
            <v/>
          </cell>
          <cell r="F1986" t="str">
            <v/>
          </cell>
          <cell r="G1986" t="str">
            <v/>
          </cell>
          <cell r="H1986" t="str">
            <v/>
          </cell>
          <cell r="I1986" t="str">
            <v/>
          </cell>
          <cell r="J1986" t="str">
            <v/>
          </cell>
          <cell r="K1986" t="str">
            <v/>
          </cell>
          <cell r="L1986" t="str">
            <v>PULL BOX, 100X100X75, 공량4</v>
          </cell>
        </row>
        <row r="1987">
          <cell r="A1987" t="str">
            <v>-</v>
          </cell>
          <cell r="C1987" t="str">
            <v>-</v>
          </cell>
          <cell r="D1987" t="str">
            <v>-</v>
          </cell>
          <cell r="H1987" t="str">
            <v/>
          </cell>
          <cell r="L1987" t="str">
            <v>PULL BOX, 100X100X75, 공량1</v>
          </cell>
        </row>
        <row r="1988">
          <cell r="A1988" t="str">
            <v>-</v>
          </cell>
          <cell r="C1988" t="str">
            <v>-</v>
          </cell>
          <cell r="D1988" t="str">
            <v>-</v>
          </cell>
          <cell r="H1988" t="str">
            <v/>
          </cell>
          <cell r="L1988" t="str">
            <v>PULL BOX, 100X100X75, 공량1</v>
          </cell>
        </row>
        <row r="1989">
          <cell r="A1989" t="str">
            <v>공구손료(노무비의3%)</v>
          </cell>
          <cell r="C1989">
            <v>0.03</v>
          </cell>
          <cell r="D1989" t="str">
            <v>식</v>
          </cell>
          <cell r="H1989">
            <v>689</v>
          </cell>
          <cell r="L1989" t="str">
            <v>PULL BOX, 100X100X75, 공량1</v>
          </cell>
        </row>
        <row r="1991">
          <cell r="B1991" t="str">
            <v>77호표</v>
          </cell>
          <cell r="F1991" t="str">
            <v>노 무 비</v>
          </cell>
          <cell r="H1991" t="str">
            <v>재 료 비</v>
          </cell>
          <cell r="J1991" t="str">
            <v>경   비</v>
          </cell>
          <cell r="K1991" t="str">
            <v>합   계</v>
          </cell>
          <cell r="L1991" t="str">
            <v>77호표</v>
          </cell>
        </row>
        <row r="1992">
          <cell r="A1992">
            <v>154</v>
          </cell>
          <cell r="B1992" t="str">
            <v>PULL BOX</v>
          </cell>
          <cell r="C1992" t="str">
            <v>150X150X150</v>
          </cell>
          <cell r="D1992" t="str">
            <v>EA</v>
          </cell>
          <cell r="F1992">
            <v>89169</v>
          </cell>
          <cell r="H1992">
            <v>5295</v>
          </cell>
          <cell r="J1992">
            <v>0</v>
          </cell>
          <cell r="K1992">
            <v>94464</v>
          </cell>
          <cell r="L1992" t="str">
            <v>PULL BOX, 150X150X150</v>
          </cell>
        </row>
        <row r="1993">
          <cell r="A1993" t="str">
            <v>명      칭</v>
          </cell>
          <cell r="B1993" t="str">
            <v>규    격</v>
          </cell>
          <cell r="C1993" t="str">
            <v>수량</v>
          </cell>
          <cell r="D1993" t="str">
            <v>단위</v>
          </cell>
          <cell r="E1993" t="str">
            <v>노   무   비</v>
          </cell>
          <cell r="G1993" t="str">
            <v>재   료   비</v>
          </cell>
          <cell r="I1993" t="str">
            <v>경      비</v>
          </cell>
          <cell r="K1993" t="str">
            <v>비 고</v>
          </cell>
        </row>
        <row r="1994">
          <cell r="E1994" t="str">
            <v>단    가</v>
          </cell>
          <cell r="F1994" t="str">
            <v>금    액</v>
          </cell>
          <cell r="G1994" t="str">
            <v>단    가</v>
          </cell>
          <cell r="H1994" t="str">
            <v>금    액</v>
          </cell>
          <cell r="I1994" t="str">
            <v>단    가</v>
          </cell>
          <cell r="J1994" t="str">
            <v>금    액</v>
          </cell>
        </row>
        <row r="1995">
          <cell r="A1995" t="str">
            <v>PULL BOX</v>
          </cell>
          <cell r="B1995" t="str">
            <v>150X150X150</v>
          </cell>
          <cell r="C1995">
            <v>1</v>
          </cell>
          <cell r="D1995" t="str">
            <v>EA</v>
          </cell>
          <cell r="G1995">
            <v>2620</v>
          </cell>
          <cell r="H1995">
            <v>2620</v>
          </cell>
          <cell r="K1995" t="str">
            <v>전기5-4적용</v>
          </cell>
          <cell r="L1995" t="str">
            <v>PULL BOX, 150X150X150, 공량1</v>
          </cell>
        </row>
        <row r="1996">
          <cell r="B1996" t="str">
            <v>내선전공</v>
          </cell>
          <cell r="C1996">
            <v>0.66</v>
          </cell>
          <cell r="D1996" t="str">
            <v>인</v>
          </cell>
          <cell r="E1996">
            <v>135106</v>
          </cell>
          <cell r="F1996">
            <v>89169</v>
          </cell>
          <cell r="G1996" t="str">
            <v>-</v>
          </cell>
          <cell r="H1996" t="str">
            <v/>
          </cell>
          <cell r="I1996">
            <v>0</v>
          </cell>
          <cell r="J1996">
            <v>0</v>
          </cell>
          <cell r="K1996">
            <v>0</v>
          </cell>
          <cell r="L1996" t="str">
            <v>PULL BOX, 150X150X150, 공량1</v>
          </cell>
        </row>
        <row r="1997">
          <cell r="B1997" t="str">
            <v/>
          </cell>
          <cell r="C1997" t="str">
            <v/>
          </cell>
          <cell r="D1997" t="str">
            <v/>
          </cell>
          <cell r="E1997" t="str">
            <v/>
          </cell>
          <cell r="F1997" t="str">
            <v/>
          </cell>
          <cell r="G1997" t="str">
            <v/>
          </cell>
          <cell r="H1997" t="str">
            <v/>
          </cell>
          <cell r="I1997" t="str">
            <v/>
          </cell>
          <cell r="J1997" t="str">
            <v/>
          </cell>
          <cell r="K1997" t="str">
            <v/>
          </cell>
          <cell r="L1997" t="str">
            <v>PULL BOX, 150X150X150, 공량2</v>
          </cell>
        </row>
        <row r="1998">
          <cell r="B1998" t="str">
            <v/>
          </cell>
          <cell r="C1998" t="str">
            <v/>
          </cell>
          <cell r="D1998" t="str">
            <v/>
          </cell>
          <cell r="E1998" t="str">
            <v/>
          </cell>
          <cell r="F1998" t="str">
            <v/>
          </cell>
          <cell r="G1998" t="str">
            <v/>
          </cell>
          <cell r="H1998" t="str">
            <v/>
          </cell>
          <cell r="I1998" t="str">
            <v/>
          </cell>
          <cell r="J1998" t="str">
            <v/>
          </cell>
          <cell r="K1998" t="str">
            <v/>
          </cell>
          <cell r="L1998" t="str">
            <v>PULL BOX, 150X150X150, 공량3</v>
          </cell>
        </row>
        <row r="1999">
          <cell r="B1999" t="str">
            <v/>
          </cell>
          <cell r="C1999" t="str">
            <v/>
          </cell>
          <cell r="D1999" t="str">
            <v/>
          </cell>
          <cell r="E1999" t="str">
            <v/>
          </cell>
          <cell r="F1999" t="str">
            <v/>
          </cell>
          <cell r="G1999" t="str">
            <v/>
          </cell>
          <cell r="H1999" t="str">
            <v/>
          </cell>
          <cell r="I1999" t="str">
            <v/>
          </cell>
          <cell r="J1999" t="str">
            <v/>
          </cell>
          <cell r="K1999" t="str">
            <v/>
          </cell>
          <cell r="L1999" t="str">
            <v>PULL BOX, 150X150X150, 공량4</v>
          </cell>
        </row>
        <row r="2000">
          <cell r="A2000" t="str">
            <v>-</v>
          </cell>
          <cell r="C2000" t="str">
            <v>-</v>
          </cell>
          <cell r="D2000" t="str">
            <v>-</v>
          </cell>
          <cell r="H2000" t="str">
            <v/>
          </cell>
          <cell r="L2000" t="str">
            <v>PULL BOX, 150X150X150, 공량1</v>
          </cell>
        </row>
        <row r="2001">
          <cell r="A2001" t="str">
            <v>-</v>
          </cell>
          <cell r="C2001" t="str">
            <v>-</v>
          </cell>
          <cell r="D2001" t="str">
            <v>-</v>
          </cell>
          <cell r="H2001" t="str">
            <v/>
          </cell>
          <cell r="L2001" t="str">
            <v>PULL BOX, 150X150X150, 공량1</v>
          </cell>
        </row>
        <row r="2002">
          <cell r="A2002" t="str">
            <v>공구손료(노무비의3%)</v>
          </cell>
          <cell r="C2002">
            <v>0.03</v>
          </cell>
          <cell r="D2002" t="str">
            <v>식</v>
          </cell>
          <cell r="H2002">
            <v>2675</v>
          </cell>
          <cell r="L2002" t="str">
            <v>PULL BOX, 150X150X150, 공량1</v>
          </cell>
        </row>
        <row r="2004">
          <cell r="B2004" t="str">
            <v>78호표</v>
          </cell>
          <cell r="F2004" t="str">
            <v>노 무 비</v>
          </cell>
          <cell r="H2004" t="str">
            <v>재 료 비</v>
          </cell>
          <cell r="J2004" t="str">
            <v>경   비</v>
          </cell>
          <cell r="K2004" t="str">
            <v>합   계</v>
          </cell>
          <cell r="L2004" t="str">
            <v>78호표</v>
          </cell>
        </row>
        <row r="2005">
          <cell r="A2005">
            <v>155</v>
          </cell>
          <cell r="B2005" t="str">
            <v>PULL BOX</v>
          </cell>
          <cell r="C2005" t="str">
            <v>200X200X100</v>
          </cell>
          <cell r="D2005" t="str">
            <v>EA</v>
          </cell>
          <cell r="F2005">
            <v>89169</v>
          </cell>
          <cell r="H2005">
            <v>6115</v>
          </cell>
          <cell r="J2005">
            <v>0</v>
          </cell>
          <cell r="K2005">
            <v>95284</v>
          </cell>
          <cell r="L2005" t="str">
            <v>PULL BOX, 200X200X100</v>
          </cell>
        </row>
        <row r="2006">
          <cell r="A2006" t="str">
            <v>명      칭</v>
          </cell>
          <cell r="B2006" t="str">
            <v>규    격</v>
          </cell>
          <cell r="C2006" t="str">
            <v>수량</v>
          </cell>
          <cell r="D2006" t="str">
            <v>단위</v>
          </cell>
          <cell r="E2006" t="str">
            <v>노   무   비</v>
          </cell>
          <cell r="G2006" t="str">
            <v>재   료   비</v>
          </cell>
          <cell r="I2006" t="str">
            <v>경      비</v>
          </cell>
          <cell r="K2006" t="str">
            <v>비 고</v>
          </cell>
        </row>
        <row r="2007">
          <cell r="E2007" t="str">
            <v>단    가</v>
          </cell>
          <cell r="F2007" t="str">
            <v>금    액</v>
          </cell>
          <cell r="G2007" t="str">
            <v>단    가</v>
          </cell>
          <cell r="H2007" t="str">
            <v>금    액</v>
          </cell>
          <cell r="I2007" t="str">
            <v>단    가</v>
          </cell>
          <cell r="J2007" t="str">
            <v>금    액</v>
          </cell>
        </row>
        <row r="2008">
          <cell r="A2008" t="str">
            <v>PULL BOX</v>
          </cell>
          <cell r="B2008" t="str">
            <v>200X200X100</v>
          </cell>
          <cell r="C2008">
            <v>1</v>
          </cell>
          <cell r="D2008" t="str">
            <v>EA</v>
          </cell>
          <cell r="G2008">
            <v>3440</v>
          </cell>
          <cell r="H2008">
            <v>3440</v>
          </cell>
          <cell r="K2008" t="str">
            <v>전기5-4적용</v>
          </cell>
          <cell r="L2008" t="str">
            <v>PULL BOX, 200X200X100, 공량1</v>
          </cell>
        </row>
        <row r="2009">
          <cell r="B2009" t="str">
            <v>내선전공</v>
          </cell>
          <cell r="C2009">
            <v>0.66</v>
          </cell>
          <cell r="D2009" t="str">
            <v>인</v>
          </cell>
          <cell r="E2009">
            <v>135106</v>
          </cell>
          <cell r="F2009">
            <v>89169</v>
          </cell>
          <cell r="G2009" t="str">
            <v>-</v>
          </cell>
          <cell r="H2009" t="str">
            <v/>
          </cell>
          <cell r="I2009">
            <v>0</v>
          </cell>
          <cell r="J2009">
            <v>0</v>
          </cell>
          <cell r="K2009">
            <v>0</v>
          </cell>
          <cell r="L2009" t="str">
            <v>PULL BOX, 200X200X100, 공량1</v>
          </cell>
        </row>
        <row r="2010">
          <cell r="B2010" t="str">
            <v/>
          </cell>
          <cell r="C2010" t="str">
            <v/>
          </cell>
          <cell r="D2010" t="str">
            <v/>
          </cell>
          <cell r="E2010" t="str">
            <v/>
          </cell>
          <cell r="F2010" t="str">
            <v/>
          </cell>
          <cell r="G2010" t="str">
            <v/>
          </cell>
          <cell r="H2010" t="str">
            <v/>
          </cell>
          <cell r="I2010" t="str">
            <v/>
          </cell>
          <cell r="J2010" t="str">
            <v/>
          </cell>
          <cell r="K2010" t="str">
            <v/>
          </cell>
          <cell r="L2010" t="str">
            <v>PULL BOX, 200X200X100, 공량2</v>
          </cell>
        </row>
        <row r="2011">
          <cell r="B2011" t="str">
            <v/>
          </cell>
          <cell r="C2011" t="str">
            <v/>
          </cell>
          <cell r="D2011" t="str">
            <v/>
          </cell>
          <cell r="E2011" t="str">
            <v/>
          </cell>
          <cell r="F2011" t="str">
            <v/>
          </cell>
          <cell r="G2011" t="str">
            <v/>
          </cell>
          <cell r="H2011" t="str">
            <v/>
          </cell>
          <cell r="I2011" t="str">
            <v/>
          </cell>
          <cell r="J2011" t="str">
            <v/>
          </cell>
          <cell r="K2011" t="str">
            <v/>
          </cell>
          <cell r="L2011" t="str">
            <v>PULL BOX, 200X200X100, 공량3</v>
          </cell>
        </row>
        <row r="2012">
          <cell r="B2012" t="str">
            <v/>
          </cell>
          <cell r="C2012" t="str">
            <v/>
          </cell>
          <cell r="D2012" t="str">
            <v/>
          </cell>
          <cell r="E2012" t="str">
            <v/>
          </cell>
          <cell r="F2012" t="str">
            <v/>
          </cell>
          <cell r="G2012" t="str">
            <v/>
          </cell>
          <cell r="H2012" t="str">
            <v/>
          </cell>
          <cell r="I2012" t="str">
            <v/>
          </cell>
          <cell r="J2012" t="str">
            <v/>
          </cell>
          <cell r="K2012" t="str">
            <v/>
          </cell>
          <cell r="L2012" t="str">
            <v>PULL BOX, 200X200X100, 공량4</v>
          </cell>
        </row>
        <row r="2013">
          <cell r="A2013" t="str">
            <v>-</v>
          </cell>
          <cell r="C2013" t="str">
            <v>-</v>
          </cell>
          <cell r="D2013" t="str">
            <v>-</v>
          </cell>
          <cell r="H2013" t="str">
            <v/>
          </cell>
          <cell r="L2013" t="str">
            <v>PULL BOX, 200X200X100, 공량1</v>
          </cell>
        </row>
        <row r="2014">
          <cell r="A2014" t="str">
            <v>-</v>
          </cell>
          <cell r="C2014" t="str">
            <v>-</v>
          </cell>
          <cell r="D2014" t="str">
            <v>-</v>
          </cell>
          <cell r="H2014" t="str">
            <v/>
          </cell>
          <cell r="L2014" t="str">
            <v>PULL BOX, 200X200X100, 공량1</v>
          </cell>
        </row>
        <row r="2015">
          <cell r="A2015" t="str">
            <v>공구손료(노무비의3%)</v>
          </cell>
          <cell r="C2015">
            <v>0.03</v>
          </cell>
          <cell r="D2015" t="str">
            <v>식</v>
          </cell>
          <cell r="H2015">
            <v>2675</v>
          </cell>
          <cell r="L2015" t="str">
            <v>PULL BOX, 200X200X100, 공량1</v>
          </cell>
        </row>
        <row r="2017">
          <cell r="B2017" t="str">
            <v>79호표</v>
          </cell>
          <cell r="F2017" t="str">
            <v>노 무 비</v>
          </cell>
          <cell r="H2017" t="str">
            <v>재 료 비</v>
          </cell>
          <cell r="J2017" t="str">
            <v>경   비</v>
          </cell>
          <cell r="K2017" t="str">
            <v>합   계</v>
          </cell>
          <cell r="L2017" t="str">
            <v>79호표</v>
          </cell>
        </row>
        <row r="2018">
          <cell r="A2018">
            <v>156</v>
          </cell>
          <cell r="B2018" t="str">
            <v>PULL BOX</v>
          </cell>
          <cell r="C2018" t="str">
            <v>200X200X200</v>
          </cell>
          <cell r="D2018" t="str">
            <v>EA</v>
          </cell>
          <cell r="F2018">
            <v>22968</v>
          </cell>
          <cell r="H2018">
            <v>5539</v>
          </cell>
          <cell r="J2018">
            <v>0</v>
          </cell>
          <cell r="K2018">
            <v>28507</v>
          </cell>
          <cell r="L2018" t="str">
            <v>PULL BOX, 200X200X200</v>
          </cell>
        </row>
        <row r="2019">
          <cell r="A2019" t="str">
            <v>명      칭</v>
          </cell>
          <cell r="B2019" t="str">
            <v>규    격</v>
          </cell>
          <cell r="C2019" t="str">
            <v>수량</v>
          </cell>
          <cell r="D2019" t="str">
            <v>단위</v>
          </cell>
          <cell r="E2019" t="str">
            <v>노   무   비</v>
          </cell>
          <cell r="G2019" t="str">
            <v>재   료   비</v>
          </cell>
          <cell r="I2019" t="str">
            <v>경      비</v>
          </cell>
          <cell r="K2019" t="str">
            <v>비 고</v>
          </cell>
        </row>
        <row r="2020">
          <cell r="E2020" t="str">
            <v>단    가</v>
          </cell>
          <cell r="F2020" t="str">
            <v>금    액</v>
          </cell>
          <cell r="G2020" t="str">
            <v>단    가</v>
          </cell>
          <cell r="H2020" t="str">
            <v>금    액</v>
          </cell>
          <cell r="I2020" t="str">
            <v>단    가</v>
          </cell>
          <cell r="J2020" t="str">
            <v>금    액</v>
          </cell>
        </row>
        <row r="2021">
          <cell r="A2021" t="str">
            <v>PULL BOX</v>
          </cell>
          <cell r="B2021" t="str">
            <v>200X200X200</v>
          </cell>
          <cell r="C2021">
            <v>1</v>
          </cell>
          <cell r="D2021" t="str">
            <v>EA</v>
          </cell>
          <cell r="G2021">
            <v>4850</v>
          </cell>
          <cell r="H2021">
            <v>4850</v>
          </cell>
          <cell r="K2021" t="str">
            <v>전기5-4적용</v>
          </cell>
          <cell r="L2021" t="str">
            <v>PULL BOX, 200X200X200, 공량1</v>
          </cell>
        </row>
        <row r="2022">
          <cell r="B2022" t="str">
            <v>내선전공</v>
          </cell>
          <cell r="C2022">
            <v>0.17</v>
          </cell>
          <cell r="D2022" t="str">
            <v>인</v>
          </cell>
          <cell r="E2022">
            <v>135106</v>
          </cell>
          <cell r="F2022">
            <v>22968</v>
          </cell>
          <cell r="G2022" t="str">
            <v>-</v>
          </cell>
          <cell r="H2022" t="str">
            <v/>
          </cell>
          <cell r="I2022">
            <v>0</v>
          </cell>
          <cell r="J2022">
            <v>0</v>
          </cell>
          <cell r="K2022">
            <v>0</v>
          </cell>
          <cell r="L2022" t="str">
            <v>PULL BOX, 200X200X200, 공량1</v>
          </cell>
        </row>
        <row r="2023">
          <cell r="B2023" t="str">
            <v/>
          </cell>
          <cell r="C2023" t="str">
            <v/>
          </cell>
          <cell r="D2023" t="str">
            <v/>
          </cell>
          <cell r="E2023" t="str">
            <v/>
          </cell>
          <cell r="F2023" t="str">
            <v/>
          </cell>
          <cell r="G2023" t="str">
            <v/>
          </cell>
          <cell r="H2023" t="str">
            <v/>
          </cell>
          <cell r="I2023" t="str">
            <v/>
          </cell>
          <cell r="J2023" t="str">
            <v/>
          </cell>
          <cell r="K2023" t="str">
            <v/>
          </cell>
          <cell r="L2023" t="str">
            <v>PULL BOX, 200X200X200, 공량2</v>
          </cell>
        </row>
        <row r="2024">
          <cell r="B2024" t="str">
            <v/>
          </cell>
          <cell r="C2024" t="str">
            <v/>
          </cell>
          <cell r="D2024" t="str">
            <v/>
          </cell>
          <cell r="E2024" t="str">
            <v/>
          </cell>
          <cell r="F2024" t="str">
            <v/>
          </cell>
          <cell r="G2024" t="str">
            <v/>
          </cell>
          <cell r="H2024" t="str">
            <v/>
          </cell>
          <cell r="I2024" t="str">
            <v/>
          </cell>
          <cell r="J2024" t="str">
            <v/>
          </cell>
          <cell r="K2024" t="str">
            <v/>
          </cell>
          <cell r="L2024" t="str">
            <v>PULL BOX, 200X200X200, 공량3</v>
          </cell>
        </row>
        <row r="2025">
          <cell r="B2025" t="str">
            <v/>
          </cell>
          <cell r="C2025" t="str">
            <v/>
          </cell>
          <cell r="D2025" t="str">
            <v/>
          </cell>
          <cell r="E2025" t="str">
            <v/>
          </cell>
          <cell r="F2025" t="str">
            <v/>
          </cell>
          <cell r="G2025" t="str">
            <v/>
          </cell>
          <cell r="H2025" t="str">
            <v/>
          </cell>
          <cell r="I2025" t="str">
            <v/>
          </cell>
          <cell r="J2025" t="str">
            <v/>
          </cell>
          <cell r="K2025" t="str">
            <v/>
          </cell>
          <cell r="L2025" t="str">
            <v>PULL BOX, 200X200X200, 공량4</v>
          </cell>
        </row>
        <row r="2026">
          <cell r="A2026" t="str">
            <v>-</v>
          </cell>
          <cell r="C2026" t="str">
            <v>-</v>
          </cell>
          <cell r="D2026" t="str">
            <v>-</v>
          </cell>
          <cell r="H2026" t="str">
            <v/>
          </cell>
          <cell r="L2026" t="str">
            <v>PULL BOX, 200X200X200, 공량1</v>
          </cell>
        </row>
        <row r="2027">
          <cell r="A2027" t="str">
            <v>-</v>
          </cell>
          <cell r="C2027" t="str">
            <v>-</v>
          </cell>
          <cell r="D2027" t="str">
            <v>-</v>
          </cell>
          <cell r="H2027" t="str">
            <v/>
          </cell>
          <cell r="L2027" t="str">
            <v>PULL BOX, 200X200X200, 공량1</v>
          </cell>
        </row>
        <row r="2028">
          <cell r="A2028" t="str">
            <v>공구손료(노무비의3%)</v>
          </cell>
          <cell r="C2028">
            <v>0.03</v>
          </cell>
          <cell r="D2028" t="str">
            <v>식</v>
          </cell>
          <cell r="H2028">
            <v>689</v>
          </cell>
          <cell r="L2028" t="str">
            <v>PULL BOX, 200X200X200, 공량1</v>
          </cell>
        </row>
        <row r="2030">
          <cell r="B2030" t="str">
            <v>80호표</v>
          </cell>
          <cell r="F2030" t="str">
            <v>노 무 비</v>
          </cell>
          <cell r="H2030" t="str">
            <v>재 료 비</v>
          </cell>
          <cell r="J2030" t="str">
            <v>경   비</v>
          </cell>
          <cell r="K2030" t="str">
            <v>합   계</v>
          </cell>
          <cell r="L2030" t="str">
            <v>80호표</v>
          </cell>
        </row>
        <row r="2031">
          <cell r="A2031">
            <v>157</v>
          </cell>
          <cell r="B2031" t="str">
            <v>PULL BOX</v>
          </cell>
          <cell r="C2031" t="str">
            <v>300X300X200</v>
          </cell>
          <cell r="D2031" t="str">
            <v>EA</v>
          </cell>
          <cell r="F2031">
            <v>89169</v>
          </cell>
          <cell r="H2031">
            <v>9785</v>
          </cell>
          <cell r="J2031">
            <v>0</v>
          </cell>
          <cell r="K2031">
            <v>98954</v>
          </cell>
          <cell r="L2031" t="str">
            <v>PULL BOX, 300X300X200</v>
          </cell>
        </row>
        <row r="2032">
          <cell r="A2032" t="str">
            <v>명      칭</v>
          </cell>
          <cell r="B2032" t="str">
            <v>규    격</v>
          </cell>
          <cell r="C2032" t="str">
            <v>수량</v>
          </cell>
          <cell r="D2032" t="str">
            <v>단위</v>
          </cell>
          <cell r="E2032" t="str">
            <v>노   무   비</v>
          </cell>
          <cell r="G2032" t="str">
            <v>재   료   비</v>
          </cell>
          <cell r="I2032" t="str">
            <v>경      비</v>
          </cell>
          <cell r="K2032" t="str">
            <v>비 고</v>
          </cell>
        </row>
        <row r="2033">
          <cell r="E2033" t="str">
            <v>단    가</v>
          </cell>
          <cell r="F2033" t="str">
            <v>금    액</v>
          </cell>
          <cell r="G2033" t="str">
            <v>단    가</v>
          </cell>
          <cell r="H2033" t="str">
            <v>금    액</v>
          </cell>
          <cell r="I2033" t="str">
            <v>단    가</v>
          </cell>
          <cell r="J2033" t="str">
            <v>금    액</v>
          </cell>
        </row>
        <row r="2034">
          <cell r="A2034" t="str">
            <v>PULL BOX</v>
          </cell>
          <cell r="B2034" t="str">
            <v>300X300X200</v>
          </cell>
          <cell r="C2034">
            <v>1</v>
          </cell>
          <cell r="D2034" t="str">
            <v>EA</v>
          </cell>
          <cell r="G2034">
            <v>7110</v>
          </cell>
          <cell r="H2034">
            <v>7110</v>
          </cell>
          <cell r="K2034" t="str">
            <v>전기5-4적용</v>
          </cell>
          <cell r="L2034" t="str">
            <v>PULL BOX, 300X300X200, 공량1</v>
          </cell>
        </row>
        <row r="2035">
          <cell r="B2035" t="str">
            <v>내선전공</v>
          </cell>
          <cell r="C2035">
            <v>0.66</v>
          </cell>
          <cell r="D2035" t="str">
            <v>인</v>
          </cell>
          <cell r="E2035">
            <v>135106</v>
          </cell>
          <cell r="F2035">
            <v>89169</v>
          </cell>
          <cell r="G2035" t="str">
            <v>-</v>
          </cell>
          <cell r="H2035" t="str">
            <v/>
          </cell>
          <cell r="I2035">
            <v>0</v>
          </cell>
          <cell r="J2035">
            <v>0</v>
          </cell>
          <cell r="K2035">
            <v>0</v>
          </cell>
          <cell r="L2035" t="str">
            <v>PULL BOX, 300X300X200, 공량1</v>
          </cell>
        </row>
        <row r="2036">
          <cell r="B2036" t="str">
            <v/>
          </cell>
          <cell r="C2036" t="str">
            <v/>
          </cell>
          <cell r="D2036" t="str">
            <v/>
          </cell>
          <cell r="E2036" t="str">
            <v/>
          </cell>
          <cell r="F2036" t="str">
            <v/>
          </cell>
          <cell r="G2036" t="str">
            <v/>
          </cell>
          <cell r="H2036" t="str">
            <v/>
          </cell>
          <cell r="I2036" t="str">
            <v/>
          </cell>
          <cell r="J2036" t="str">
            <v/>
          </cell>
          <cell r="K2036" t="str">
            <v/>
          </cell>
          <cell r="L2036" t="str">
            <v>PULL BOX, 300X300X200, 공량2</v>
          </cell>
        </row>
        <row r="2037">
          <cell r="B2037" t="str">
            <v/>
          </cell>
          <cell r="C2037" t="str">
            <v/>
          </cell>
          <cell r="D2037" t="str">
            <v/>
          </cell>
          <cell r="E2037" t="str">
            <v/>
          </cell>
          <cell r="F2037" t="str">
            <v/>
          </cell>
          <cell r="G2037" t="str">
            <v/>
          </cell>
          <cell r="H2037" t="str">
            <v/>
          </cell>
          <cell r="I2037" t="str">
            <v/>
          </cell>
          <cell r="J2037" t="str">
            <v/>
          </cell>
          <cell r="K2037" t="str">
            <v/>
          </cell>
          <cell r="L2037" t="str">
            <v>PULL BOX, 300X300X200, 공량3</v>
          </cell>
        </row>
        <row r="2038">
          <cell r="B2038" t="str">
            <v/>
          </cell>
          <cell r="C2038" t="str">
            <v/>
          </cell>
          <cell r="D2038" t="str">
            <v/>
          </cell>
          <cell r="E2038" t="str">
            <v/>
          </cell>
          <cell r="F2038" t="str">
            <v/>
          </cell>
          <cell r="G2038" t="str">
            <v/>
          </cell>
          <cell r="H2038" t="str">
            <v/>
          </cell>
          <cell r="I2038" t="str">
            <v/>
          </cell>
          <cell r="J2038" t="str">
            <v/>
          </cell>
          <cell r="K2038" t="str">
            <v/>
          </cell>
          <cell r="L2038" t="str">
            <v>PULL BOX, 300X300X200, 공량4</v>
          </cell>
        </row>
        <row r="2039">
          <cell r="A2039" t="str">
            <v>-</v>
          </cell>
          <cell r="C2039" t="str">
            <v>-</v>
          </cell>
          <cell r="D2039" t="str">
            <v>-</v>
          </cell>
          <cell r="H2039" t="str">
            <v/>
          </cell>
          <cell r="L2039" t="str">
            <v>PULL BOX, 300X300X200, 공량1</v>
          </cell>
        </row>
        <row r="2040">
          <cell r="A2040" t="str">
            <v>-</v>
          </cell>
          <cell r="C2040" t="str">
            <v>-</v>
          </cell>
          <cell r="D2040" t="str">
            <v>-</v>
          </cell>
          <cell r="H2040" t="str">
            <v/>
          </cell>
          <cell r="L2040" t="str">
            <v>PULL BOX, 300X300X200, 공량1</v>
          </cell>
        </row>
        <row r="2041">
          <cell r="A2041" t="str">
            <v>공구손료(노무비의3%)</v>
          </cell>
          <cell r="C2041">
            <v>0.03</v>
          </cell>
          <cell r="D2041" t="str">
            <v>식</v>
          </cell>
          <cell r="H2041">
            <v>2675</v>
          </cell>
          <cell r="L2041" t="str">
            <v>PULL BOX, 300X300X200, 공량1</v>
          </cell>
        </row>
        <row r="2043">
          <cell r="B2043" t="str">
            <v>81호표</v>
          </cell>
          <cell r="F2043" t="str">
            <v>노 무 비</v>
          </cell>
          <cell r="H2043" t="str">
            <v>재 료 비</v>
          </cell>
          <cell r="J2043" t="str">
            <v>경   비</v>
          </cell>
          <cell r="K2043" t="str">
            <v>합   계</v>
          </cell>
          <cell r="L2043" t="str">
            <v>81호표</v>
          </cell>
        </row>
        <row r="2044">
          <cell r="A2044">
            <v>158</v>
          </cell>
          <cell r="B2044" t="str">
            <v>PULL BOX</v>
          </cell>
          <cell r="C2044" t="str">
            <v>300X300X300</v>
          </cell>
          <cell r="D2044" t="str">
            <v>EA</v>
          </cell>
          <cell r="F2044">
            <v>89169</v>
          </cell>
          <cell r="H2044">
            <v>11265</v>
          </cell>
          <cell r="J2044">
            <v>0</v>
          </cell>
          <cell r="K2044">
            <v>100434</v>
          </cell>
          <cell r="L2044" t="str">
            <v>PULL BOX, 300X300X300</v>
          </cell>
        </row>
        <row r="2045">
          <cell r="A2045" t="str">
            <v>명      칭</v>
          </cell>
          <cell r="B2045" t="str">
            <v>규    격</v>
          </cell>
          <cell r="C2045" t="str">
            <v>수량</v>
          </cell>
          <cell r="D2045" t="str">
            <v>단위</v>
          </cell>
          <cell r="E2045" t="str">
            <v>노   무   비</v>
          </cell>
          <cell r="G2045" t="str">
            <v>재   료   비</v>
          </cell>
          <cell r="I2045" t="str">
            <v>경      비</v>
          </cell>
          <cell r="K2045" t="str">
            <v>비 고</v>
          </cell>
        </row>
        <row r="2046">
          <cell r="E2046" t="str">
            <v>단    가</v>
          </cell>
          <cell r="F2046" t="str">
            <v>금    액</v>
          </cell>
          <cell r="G2046" t="str">
            <v>단    가</v>
          </cell>
          <cell r="H2046" t="str">
            <v>금    액</v>
          </cell>
          <cell r="I2046" t="str">
            <v>단    가</v>
          </cell>
          <cell r="J2046" t="str">
            <v>금    액</v>
          </cell>
        </row>
        <row r="2047">
          <cell r="A2047" t="str">
            <v>PULL BOX</v>
          </cell>
          <cell r="B2047" t="str">
            <v>300X300X300</v>
          </cell>
          <cell r="C2047">
            <v>1</v>
          </cell>
          <cell r="D2047" t="str">
            <v>EA</v>
          </cell>
          <cell r="G2047">
            <v>8590</v>
          </cell>
          <cell r="H2047">
            <v>8590</v>
          </cell>
          <cell r="K2047" t="str">
            <v>전기5-4적용</v>
          </cell>
          <cell r="L2047" t="str">
            <v>PULL BOX, 300X300X300, 공량1</v>
          </cell>
        </row>
        <row r="2048">
          <cell r="B2048" t="str">
            <v>내선전공</v>
          </cell>
          <cell r="C2048">
            <v>0.66</v>
          </cell>
          <cell r="D2048" t="str">
            <v>인</v>
          </cell>
          <cell r="E2048">
            <v>135106</v>
          </cell>
          <cell r="F2048">
            <v>89169</v>
          </cell>
          <cell r="G2048" t="str">
            <v>-</v>
          </cell>
          <cell r="H2048" t="str">
            <v/>
          </cell>
          <cell r="I2048">
            <v>0</v>
          </cell>
          <cell r="J2048">
            <v>0</v>
          </cell>
          <cell r="K2048">
            <v>0</v>
          </cell>
          <cell r="L2048" t="str">
            <v>PULL BOX, 300X300X300, 공량1</v>
          </cell>
        </row>
        <row r="2049">
          <cell r="B2049" t="str">
            <v/>
          </cell>
          <cell r="C2049" t="str">
            <v/>
          </cell>
          <cell r="D2049" t="str">
            <v/>
          </cell>
          <cell r="E2049" t="str">
            <v/>
          </cell>
          <cell r="F2049" t="str">
            <v/>
          </cell>
          <cell r="G2049" t="str">
            <v/>
          </cell>
          <cell r="H2049" t="str">
            <v/>
          </cell>
          <cell r="I2049" t="str">
            <v/>
          </cell>
          <cell r="J2049" t="str">
            <v/>
          </cell>
          <cell r="K2049" t="str">
            <v/>
          </cell>
          <cell r="L2049" t="str">
            <v>PULL BOX, 300X300X300, 공량2</v>
          </cell>
        </row>
        <row r="2050">
          <cell r="B2050" t="str">
            <v/>
          </cell>
          <cell r="C2050" t="str">
            <v/>
          </cell>
          <cell r="D2050" t="str">
            <v/>
          </cell>
          <cell r="E2050" t="str">
            <v/>
          </cell>
          <cell r="F2050" t="str">
            <v/>
          </cell>
          <cell r="G2050" t="str">
            <v/>
          </cell>
          <cell r="H2050" t="str">
            <v/>
          </cell>
          <cell r="I2050" t="str">
            <v/>
          </cell>
          <cell r="J2050" t="str">
            <v/>
          </cell>
          <cell r="K2050" t="str">
            <v/>
          </cell>
          <cell r="L2050" t="str">
            <v>PULL BOX, 300X300X300, 공량3</v>
          </cell>
        </row>
        <row r="2051">
          <cell r="B2051" t="str">
            <v/>
          </cell>
          <cell r="C2051" t="str">
            <v/>
          </cell>
          <cell r="D2051" t="str">
            <v/>
          </cell>
          <cell r="E2051" t="str">
            <v/>
          </cell>
          <cell r="F2051" t="str">
            <v/>
          </cell>
          <cell r="G2051" t="str">
            <v/>
          </cell>
          <cell r="H2051" t="str">
            <v/>
          </cell>
          <cell r="I2051" t="str">
            <v/>
          </cell>
          <cell r="J2051" t="str">
            <v/>
          </cell>
          <cell r="K2051" t="str">
            <v/>
          </cell>
          <cell r="L2051" t="str">
            <v>PULL BOX, 300X300X300, 공량4</v>
          </cell>
        </row>
        <row r="2052">
          <cell r="A2052" t="str">
            <v>-</v>
          </cell>
          <cell r="C2052" t="str">
            <v>-</v>
          </cell>
          <cell r="D2052" t="str">
            <v>-</v>
          </cell>
          <cell r="H2052" t="str">
            <v/>
          </cell>
          <cell r="L2052" t="str">
            <v>PULL BOX, 300X300X300, 공량1</v>
          </cell>
        </row>
        <row r="2053">
          <cell r="A2053" t="str">
            <v>-</v>
          </cell>
          <cell r="C2053" t="str">
            <v>-</v>
          </cell>
          <cell r="D2053" t="str">
            <v>-</v>
          </cell>
          <cell r="H2053" t="str">
            <v/>
          </cell>
          <cell r="L2053" t="str">
            <v>PULL BOX, 300X300X300, 공량1</v>
          </cell>
        </row>
        <row r="2054">
          <cell r="A2054" t="str">
            <v>공구손료(노무비의3%)</v>
          </cell>
          <cell r="C2054">
            <v>0.03</v>
          </cell>
          <cell r="D2054" t="str">
            <v>식</v>
          </cell>
          <cell r="H2054">
            <v>2675</v>
          </cell>
          <cell r="L2054" t="str">
            <v>PULL BOX, 300X300X300, 공량1</v>
          </cell>
        </row>
        <row r="2056">
          <cell r="F2056" t="str">
            <v>노 무 비</v>
          </cell>
          <cell r="H2056" t="str">
            <v>재 료 비</v>
          </cell>
          <cell r="J2056" t="str">
            <v>경   비</v>
          </cell>
          <cell r="K2056" t="str">
            <v>합   계</v>
          </cell>
          <cell r="L2056">
            <v>0</v>
          </cell>
        </row>
        <row r="2057">
          <cell r="A2057">
            <v>159</v>
          </cell>
          <cell r="B2057" t="str">
            <v>S/W BOX</v>
          </cell>
          <cell r="C2057" t="str">
            <v>1개용54mm</v>
          </cell>
          <cell r="D2057" t="str">
            <v>EA</v>
          </cell>
          <cell r="F2057">
            <v>27021</v>
          </cell>
          <cell r="H2057">
            <v>1338</v>
          </cell>
          <cell r="J2057">
            <v>0</v>
          </cell>
          <cell r="K2057">
            <v>28359</v>
          </cell>
          <cell r="L2057" t="str">
            <v>S/W BOX, 1개용54mm</v>
          </cell>
        </row>
        <row r="2058">
          <cell r="A2058" t="str">
            <v>명      칭</v>
          </cell>
          <cell r="B2058" t="str">
            <v>규    격</v>
          </cell>
          <cell r="C2058" t="str">
            <v>수량</v>
          </cell>
          <cell r="D2058" t="str">
            <v>단위</v>
          </cell>
          <cell r="E2058" t="str">
            <v>노   무   비</v>
          </cell>
          <cell r="G2058" t="str">
            <v>재   료   비</v>
          </cell>
          <cell r="I2058" t="str">
            <v>경      비</v>
          </cell>
          <cell r="K2058" t="str">
            <v>비 고</v>
          </cell>
        </row>
        <row r="2059">
          <cell r="E2059" t="str">
            <v>단    가</v>
          </cell>
          <cell r="F2059" t="str">
            <v>금    액</v>
          </cell>
          <cell r="G2059" t="str">
            <v>단    가</v>
          </cell>
          <cell r="H2059" t="str">
            <v>금    액</v>
          </cell>
          <cell r="I2059" t="str">
            <v>단    가</v>
          </cell>
          <cell r="J2059" t="str">
            <v>금    액</v>
          </cell>
        </row>
        <row r="2060">
          <cell r="A2060" t="str">
            <v>S/W BOX</v>
          </cell>
          <cell r="B2060" t="str">
            <v>1개용54mm</v>
          </cell>
          <cell r="C2060">
            <v>1</v>
          </cell>
          <cell r="D2060" t="str">
            <v>EA</v>
          </cell>
          <cell r="G2060">
            <v>528</v>
          </cell>
          <cell r="H2060">
            <v>528</v>
          </cell>
          <cell r="K2060" t="str">
            <v>전기5-3적용</v>
          </cell>
          <cell r="L2060" t="str">
            <v>S/W BOX, 1개용54mm, 공량1</v>
          </cell>
        </row>
        <row r="2061">
          <cell r="B2061" t="str">
            <v>내선전공</v>
          </cell>
          <cell r="C2061">
            <v>0.2</v>
          </cell>
          <cell r="D2061" t="str">
            <v>인</v>
          </cell>
          <cell r="E2061">
            <v>135106</v>
          </cell>
          <cell r="F2061">
            <v>27021</v>
          </cell>
          <cell r="G2061" t="str">
            <v>-</v>
          </cell>
          <cell r="H2061" t="str">
            <v/>
          </cell>
          <cell r="I2061">
            <v>0</v>
          </cell>
          <cell r="J2061">
            <v>0</v>
          </cell>
          <cell r="K2061">
            <v>0</v>
          </cell>
          <cell r="L2061" t="str">
            <v>S/W BOX, 1개용54mm, 공량1</v>
          </cell>
        </row>
        <row r="2062">
          <cell r="B2062" t="str">
            <v/>
          </cell>
          <cell r="C2062" t="str">
            <v/>
          </cell>
          <cell r="D2062" t="str">
            <v/>
          </cell>
          <cell r="E2062" t="str">
            <v/>
          </cell>
          <cell r="F2062" t="str">
            <v/>
          </cell>
          <cell r="G2062" t="str">
            <v/>
          </cell>
          <cell r="H2062" t="str">
            <v/>
          </cell>
          <cell r="I2062" t="str">
            <v/>
          </cell>
          <cell r="J2062" t="str">
            <v/>
          </cell>
          <cell r="K2062" t="str">
            <v/>
          </cell>
          <cell r="L2062" t="str">
            <v>S/W BOX, 1개용54mm, 공량2</v>
          </cell>
        </row>
        <row r="2063">
          <cell r="B2063" t="str">
            <v/>
          </cell>
          <cell r="C2063" t="str">
            <v/>
          </cell>
          <cell r="D2063" t="str">
            <v/>
          </cell>
          <cell r="E2063" t="str">
            <v/>
          </cell>
          <cell r="F2063" t="str">
            <v/>
          </cell>
          <cell r="G2063" t="str">
            <v/>
          </cell>
          <cell r="H2063" t="str">
            <v/>
          </cell>
          <cell r="I2063" t="str">
            <v/>
          </cell>
          <cell r="J2063" t="str">
            <v/>
          </cell>
          <cell r="K2063" t="str">
            <v/>
          </cell>
          <cell r="L2063" t="str">
            <v>S/W BOX, 1개용54mm, 공량3</v>
          </cell>
        </row>
        <row r="2064">
          <cell r="B2064" t="str">
            <v/>
          </cell>
          <cell r="C2064" t="str">
            <v/>
          </cell>
          <cell r="D2064" t="str">
            <v/>
          </cell>
          <cell r="E2064" t="str">
            <v/>
          </cell>
          <cell r="F2064" t="str">
            <v/>
          </cell>
          <cell r="G2064" t="str">
            <v/>
          </cell>
          <cell r="H2064" t="str">
            <v/>
          </cell>
          <cell r="I2064" t="str">
            <v/>
          </cell>
          <cell r="J2064" t="str">
            <v/>
          </cell>
          <cell r="K2064" t="str">
            <v/>
          </cell>
          <cell r="L2064" t="str">
            <v>S/W BOX, 1개용54mm, 공량4</v>
          </cell>
        </row>
        <row r="2065">
          <cell r="A2065" t="str">
            <v>-</v>
          </cell>
          <cell r="C2065" t="str">
            <v>-</v>
          </cell>
          <cell r="D2065" t="str">
            <v>-</v>
          </cell>
          <cell r="H2065" t="str">
            <v/>
          </cell>
          <cell r="L2065" t="str">
            <v>S/W BOX, 1개용54mm, 공량1</v>
          </cell>
        </row>
        <row r="2066">
          <cell r="A2066" t="str">
            <v>-</v>
          </cell>
          <cell r="C2066" t="str">
            <v>-</v>
          </cell>
          <cell r="D2066" t="str">
            <v>-</v>
          </cell>
          <cell r="H2066" t="str">
            <v/>
          </cell>
          <cell r="L2066" t="str">
            <v>S/W BOX, 1개용54mm, 공량1</v>
          </cell>
        </row>
        <row r="2067">
          <cell r="A2067" t="str">
            <v>공구손료(노무비의3%)</v>
          </cell>
          <cell r="C2067">
            <v>0.03</v>
          </cell>
          <cell r="D2067" t="str">
            <v>식</v>
          </cell>
          <cell r="H2067">
            <v>810</v>
          </cell>
          <cell r="L2067" t="str">
            <v>S/W BOX, 1개용54mm, 공량1</v>
          </cell>
        </row>
        <row r="2069">
          <cell r="F2069" t="str">
            <v>노 무 비</v>
          </cell>
          <cell r="H2069" t="str">
            <v>재 료 비</v>
          </cell>
          <cell r="J2069" t="str">
            <v>경   비</v>
          </cell>
          <cell r="K2069" t="str">
            <v>합   계</v>
          </cell>
          <cell r="L2069">
            <v>0</v>
          </cell>
        </row>
        <row r="2070">
          <cell r="A2070">
            <v>160</v>
          </cell>
          <cell r="B2070" t="str">
            <v>S/W BOX</v>
          </cell>
          <cell r="C2070" t="str">
            <v>2개용54mm</v>
          </cell>
          <cell r="D2070" t="str">
            <v>EA</v>
          </cell>
          <cell r="F2070">
            <v>27021</v>
          </cell>
          <cell r="H2070">
            <v>1511</v>
          </cell>
          <cell r="J2070">
            <v>0</v>
          </cell>
          <cell r="K2070">
            <v>28532</v>
          </cell>
          <cell r="L2070" t="str">
            <v>S/W BOX, 2개용54mm</v>
          </cell>
        </row>
        <row r="2071">
          <cell r="A2071" t="str">
            <v>명      칭</v>
          </cell>
          <cell r="B2071" t="str">
            <v>규    격</v>
          </cell>
          <cell r="C2071" t="str">
            <v>수량</v>
          </cell>
          <cell r="D2071" t="str">
            <v>단위</v>
          </cell>
          <cell r="E2071" t="str">
            <v>노   무   비</v>
          </cell>
          <cell r="G2071" t="str">
            <v>재   료   비</v>
          </cell>
          <cell r="I2071" t="str">
            <v>경      비</v>
          </cell>
          <cell r="K2071" t="str">
            <v>비 고</v>
          </cell>
        </row>
        <row r="2072">
          <cell r="E2072" t="str">
            <v>단    가</v>
          </cell>
          <cell r="F2072" t="str">
            <v>금    액</v>
          </cell>
          <cell r="G2072" t="str">
            <v>단    가</v>
          </cell>
          <cell r="H2072" t="str">
            <v>금    액</v>
          </cell>
          <cell r="I2072" t="str">
            <v>단    가</v>
          </cell>
          <cell r="J2072" t="str">
            <v>금    액</v>
          </cell>
        </row>
        <row r="2073">
          <cell r="A2073" t="str">
            <v>S/W BOX</v>
          </cell>
          <cell r="B2073" t="str">
            <v>2개용54mm</v>
          </cell>
          <cell r="C2073">
            <v>1</v>
          </cell>
          <cell r="D2073" t="str">
            <v>EA</v>
          </cell>
          <cell r="G2073">
            <v>701</v>
          </cell>
          <cell r="H2073">
            <v>701</v>
          </cell>
          <cell r="K2073" t="str">
            <v>전기5-3적용</v>
          </cell>
          <cell r="L2073" t="str">
            <v>S/W BOX, 2개용54mm, 공량1</v>
          </cell>
        </row>
        <row r="2074">
          <cell r="B2074" t="str">
            <v>내선전공</v>
          </cell>
          <cell r="C2074">
            <v>0.2</v>
          </cell>
          <cell r="D2074" t="str">
            <v>인</v>
          </cell>
          <cell r="E2074">
            <v>135106</v>
          </cell>
          <cell r="F2074">
            <v>27021</v>
          </cell>
          <cell r="G2074" t="str">
            <v>-</v>
          </cell>
          <cell r="H2074" t="str">
            <v/>
          </cell>
          <cell r="I2074">
            <v>0</v>
          </cell>
          <cell r="J2074">
            <v>0</v>
          </cell>
          <cell r="K2074">
            <v>0</v>
          </cell>
          <cell r="L2074" t="str">
            <v>S/W BOX, 2개용54mm, 공량1</v>
          </cell>
        </row>
        <row r="2075">
          <cell r="B2075" t="str">
            <v/>
          </cell>
          <cell r="C2075" t="str">
            <v/>
          </cell>
          <cell r="D2075" t="str">
            <v/>
          </cell>
          <cell r="E2075" t="str">
            <v/>
          </cell>
          <cell r="F2075" t="str">
            <v/>
          </cell>
          <cell r="G2075" t="str">
            <v/>
          </cell>
          <cell r="H2075" t="str">
            <v/>
          </cell>
          <cell r="I2075" t="str">
            <v/>
          </cell>
          <cell r="J2075" t="str">
            <v/>
          </cell>
          <cell r="K2075" t="str">
            <v/>
          </cell>
          <cell r="L2075" t="str">
            <v>S/W BOX, 2개용54mm, 공량2</v>
          </cell>
        </row>
        <row r="2076">
          <cell r="B2076" t="str">
            <v/>
          </cell>
          <cell r="C2076" t="str">
            <v/>
          </cell>
          <cell r="D2076" t="str">
            <v/>
          </cell>
          <cell r="E2076" t="str">
            <v/>
          </cell>
          <cell r="F2076" t="str">
            <v/>
          </cell>
          <cell r="G2076" t="str">
            <v/>
          </cell>
          <cell r="H2076" t="str">
            <v/>
          </cell>
          <cell r="I2076" t="str">
            <v/>
          </cell>
          <cell r="J2076" t="str">
            <v/>
          </cell>
          <cell r="K2076" t="str">
            <v/>
          </cell>
          <cell r="L2076" t="str">
            <v>S/W BOX, 2개용54mm, 공량3</v>
          </cell>
        </row>
        <row r="2077">
          <cell r="B2077" t="str">
            <v/>
          </cell>
          <cell r="C2077" t="str">
            <v/>
          </cell>
          <cell r="D2077" t="str">
            <v/>
          </cell>
          <cell r="E2077" t="str">
            <v/>
          </cell>
          <cell r="F2077" t="str">
            <v/>
          </cell>
          <cell r="G2077" t="str">
            <v/>
          </cell>
          <cell r="H2077" t="str">
            <v/>
          </cell>
          <cell r="I2077" t="str">
            <v/>
          </cell>
          <cell r="J2077" t="str">
            <v/>
          </cell>
          <cell r="K2077" t="str">
            <v/>
          </cell>
          <cell r="L2077" t="str">
            <v>S/W BOX, 2개용54mm, 공량4</v>
          </cell>
        </row>
        <row r="2078">
          <cell r="A2078" t="str">
            <v>-</v>
          </cell>
          <cell r="C2078" t="str">
            <v>-</v>
          </cell>
          <cell r="D2078" t="str">
            <v>-</v>
          </cell>
          <cell r="H2078" t="str">
            <v/>
          </cell>
          <cell r="L2078" t="str">
            <v>S/W BOX, 2개용54mm, 공량1</v>
          </cell>
        </row>
        <row r="2079">
          <cell r="A2079" t="str">
            <v>-</v>
          </cell>
          <cell r="C2079" t="str">
            <v>-</v>
          </cell>
          <cell r="D2079" t="str">
            <v>-</v>
          </cell>
          <cell r="H2079" t="str">
            <v/>
          </cell>
          <cell r="L2079" t="str">
            <v>S/W BOX, 2개용54mm, 공량1</v>
          </cell>
        </row>
        <row r="2080">
          <cell r="A2080" t="str">
            <v>공구손료(노무비의3%)</v>
          </cell>
          <cell r="C2080">
            <v>0.03</v>
          </cell>
          <cell r="D2080" t="str">
            <v>식</v>
          </cell>
          <cell r="H2080">
            <v>810</v>
          </cell>
          <cell r="L2080" t="str">
            <v>S/W BOX, 2개용54mm, 공량1</v>
          </cell>
        </row>
        <row r="2082">
          <cell r="F2082" t="str">
            <v>노 무 비</v>
          </cell>
          <cell r="H2082" t="str">
            <v>재 료 비</v>
          </cell>
          <cell r="J2082" t="str">
            <v>경   비</v>
          </cell>
          <cell r="K2082" t="str">
            <v>합   계</v>
          </cell>
          <cell r="L2082">
            <v>0</v>
          </cell>
        </row>
        <row r="2083">
          <cell r="A2083">
            <v>161</v>
          </cell>
          <cell r="B2083" t="str">
            <v>S/W BOX</v>
          </cell>
          <cell r="C2083" t="str">
            <v>3개용54mm</v>
          </cell>
          <cell r="D2083" t="str">
            <v>EA</v>
          </cell>
          <cell r="F2083">
            <v>27021</v>
          </cell>
          <cell r="H2083">
            <v>2345</v>
          </cell>
          <cell r="J2083">
            <v>0</v>
          </cell>
          <cell r="K2083">
            <v>29366</v>
          </cell>
          <cell r="L2083" t="str">
            <v>S/W BOX, 3개용54mm</v>
          </cell>
        </row>
        <row r="2084">
          <cell r="A2084" t="str">
            <v>명      칭</v>
          </cell>
          <cell r="B2084" t="str">
            <v>규    격</v>
          </cell>
          <cell r="C2084" t="str">
            <v>수량</v>
          </cell>
          <cell r="D2084" t="str">
            <v>단위</v>
          </cell>
          <cell r="E2084" t="str">
            <v>노   무   비</v>
          </cell>
          <cell r="G2084" t="str">
            <v>재   료   비</v>
          </cell>
          <cell r="I2084" t="str">
            <v>경      비</v>
          </cell>
          <cell r="K2084" t="str">
            <v>비 고</v>
          </cell>
        </row>
        <row r="2085">
          <cell r="E2085" t="str">
            <v>단    가</v>
          </cell>
          <cell r="F2085" t="str">
            <v>금    액</v>
          </cell>
          <cell r="G2085" t="str">
            <v>단    가</v>
          </cell>
          <cell r="H2085" t="str">
            <v>금    액</v>
          </cell>
          <cell r="I2085" t="str">
            <v>단    가</v>
          </cell>
          <cell r="J2085" t="str">
            <v>금    액</v>
          </cell>
        </row>
        <row r="2086">
          <cell r="A2086" t="str">
            <v>S/W BOX</v>
          </cell>
          <cell r="B2086" t="str">
            <v>3개용54mm</v>
          </cell>
          <cell r="C2086">
            <v>1</v>
          </cell>
          <cell r="D2086" t="str">
            <v>EA</v>
          </cell>
          <cell r="G2086">
            <v>1535</v>
          </cell>
          <cell r="H2086">
            <v>1535</v>
          </cell>
          <cell r="K2086" t="str">
            <v>전기5-3적용</v>
          </cell>
          <cell r="L2086" t="str">
            <v>S/W BOX, 3개용54mm, 공량1</v>
          </cell>
        </row>
        <row r="2087">
          <cell r="B2087" t="str">
            <v>내선전공</v>
          </cell>
          <cell r="C2087">
            <v>0.2</v>
          </cell>
          <cell r="D2087" t="str">
            <v>인</v>
          </cell>
          <cell r="E2087">
            <v>135106</v>
          </cell>
          <cell r="F2087">
            <v>27021</v>
          </cell>
          <cell r="G2087" t="str">
            <v>-</v>
          </cell>
          <cell r="H2087" t="str">
            <v/>
          </cell>
          <cell r="I2087">
            <v>0</v>
          </cell>
          <cell r="J2087">
            <v>0</v>
          </cell>
          <cell r="K2087">
            <v>0</v>
          </cell>
          <cell r="L2087" t="str">
            <v>S/W BOX, 3개용54mm, 공량1</v>
          </cell>
        </row>
        <row r="2088">
          <cell r="B2088" t="str">
            <v/>
          </cell>
          <cell r="C2088" t="str">
            <v/>
          </cell>
          <cell r="D2088" t="str">
            <v/>
          </cell>
          <cell r="E2088" t="str">
            <v/>
          </cell>
          <cell r="F2088" t="str">
            <v/>
          </cell>
          <cell r="G2088" t="str">
            <v/>
          </cell>
          <cell r="H2088" t="str">
            <v/>
          </cell>
          <cell r="I2088" t="str">
            <v/>
          </cell>
          <cell r="J2088" t="str">
            <v/>
          </cell>
          <cell r="K2088" t="str">
            <v/>
          </cell>
          <cell r="L2088" t="str">
            <v>S/W BOX, 3개용54mm, 공량2</v>
          </cell>
        </row>
        <row r="2089">
          <cell r="B2089" t="str">
            <v/>
          </cell>
          <cell r="C2089" t="str">
            <v/>
          </cell>
          <cell r="D2089" t="str">
            <v/>
          </cell>
          <cell r="E2089" t="str">
            <v/>
          </cell>
          <cell r="F2089" t="str">
            <v/>
          </cell>
          <cell r="G2089" t="str">
            <v/>
          </cell>
          <cell r="H2089" t="str">
            <v/>
          </cell>
          <cell r="I2089" t="str">
            <v/>
          </cell>
          <cell r="J2089" t="str">
            <v/>
          </cell>
          <cell r="K2089" t="str">
            <v/>
          </cell>
          <cell r="L2089" t="str">
            <v>S/W BOX, 3개용54mm, 공량3</v>
          </cell>
        </row>
        <row r="2090">
          <cell r="B2090" t="str">
            <v/>
          </cell>
          <cell r="C2090" t="str">
            <v/>
          </cell>
          <cell r="D2090" t="str">
            <v/>
          </cell>
          <cell r="E2090" t="str">
            <v/>
          </cell>
          <cell r="F2090" t="str">
            <v/>
          </cell>
          <cell r="G2090" t="str">
            <v/>
          </cell>
          <cell r="H2090" t="str">
            <v/>
          </cell>
          <cell r="I2090" t="str">
            <v/>
          </cell>
          <cell r="J2090" t="str">
            <v/>
          </cell>
          <cell r="K2090" t="str">
            <v/>
          </cell>
          <cell r="L2090" t="str">
            <v>S/W BOX, 3개용54mm, 공량4</v>
          </cell>
        </row>
        <row r="2091">
          <cell r="A2091" t="str">
            <v>-</v>
          </cell>
          <cell r="C2091" t="str">
            <v>-</v>
          </cell>
          <cell r="D2091" t="str">
            <v>-</v>
          </cell>
          <cell r="H2091" t="str">
            <v/>
          </cell>
          <cell r="L2091" t="str">
            <v>S/W BOX, 3개용54mm, 공량1</v>
          </cell>
        </row>
        <row r="2092">
          <cell r="A2092" t="str">
            <v>-</v>
          </cell>
          <cell r="C2092" t="str">
            <v>-</v>
          </cell>
          <cell r="D2092" t="str">
            <v>-</v>
          </cell>
          <cell r="H2092" t="str">
            <v/>
          </cell>
          <cell r="L2092" t="str">
            <v>S/W BOX, 3개용54mm, 공량1</v>
          </cell>
        </row>
        <row r="2093">
          <cell r="A2093" t="str">
            <v>공구손료(노무비의3%)</v>
          </cell>
          <cell r="C2093">
            <v>0.03</v>
          </cell>
          <cell r="D2093" t="str">
            <v>식</v>
          </cell>
          <cell r="H2093">
            <v>810</v>
          </cell>
          <cell r="L2093" t="str">
            <v>S/W BOX, 3개용54mm, 공량1</v>
          </cell>
        </row>
        <row r="2095">
          <cell r="F2095" t="str">
            <v>노 무 비</v>
          </cell>
          <cell r="H2095" t="str">
            <v>재 료 비</v>
          </cell>
          <cell r="J2095" t="str">
            <v>경   비</v>
          </cell>
          <cell r="K2095" t="str">
            <v>합   계</v>
          </cell>
          <cell r="L2095">
            <v>0</v>
          </cell>
        </row>
        <row r="2096">
          <cell r="A2096">
            <v>162</v>
          </cell>
          <cell r="B2096" t="str">
            <v>TRAY</v>
          </cell>
          <cell r="C2096" t="str">
            <v>200W/150H</v>
          </cell>
          <cell r="D2096" t="str">
            <v>M</v>
          </cell>
          <cell r="F2096">
            <v>31074</v>
          </cell>
          <cell r="H2096">
            <v>14949</v>
          </cell>
          <cell r="J2096">
            <v>0</v>
          </cell>
          <cell r="K2096">
            <v>46023</v>
          </cell>
          <cell r="L2096" t="str">
            <v>TRAY, 200W/150H</v>
          </cell>
        </row>
        <row r="2097">
          <cell r="A2097" t="str">
            <v>명      칭</v>
          </cell>
          <cell r="B2097" t="str">
            <v>규    격</v>
          </cell>
          <cell r="C2097" t="str">
            <v>수량</v>
          </cell>
          <cell r="D2097" t="str">
            <v>단위</v>
          </cell>
          <cell r="E2097" t="str">
            <v>노   무   비</v>
          </cell>
          <cell r="G2097" t="str">
            <v>재   료   비</v>
          </cell>
          <cell r="I2097" t="str">
            <v>경      비</v>
          </cell>
          <cell r="K2097" t="str">
            <v>비 고</v>
          </cell>
        </row>
        <row r="2098">
          <cell r="E2098" t="str">
            <v>단    가</v>
          </cell>
          <cell r="F2098" t="str">
            <v>금    액</v>
          </cell>
          <cell r="G2098" t="str">
            <v>단    가</v>
          </cell>
          <cell r="H2098" t="str">
            <v>금    액</v>
          </cell>
          <cell r="I2098" t="str">
            <v>단    가</v>
          </cell>
          <cell r="J2098" t="str">
            <v>금    액</v>
          </cell>
        </row>
        <row r="2099">
          <cell r="A2099" t="str">
            <v>TRAY</v>
          </cell>
          <cell r="B2099" t="str">
            <v>200W/150H</v>
          </cell>
          <cell r="C2099">
            <v>1.05</v>
          </cell>
          <cell r="D2099" t="str">
            <v>M</v>
          </cell>
          <cell r="G2099">
            <v>13350</v>
          </cell>
          <cell r="H2099">
            <v>14017</v>
          </cell>
          <cell r="K2099" t="str">
            <v>전기5-8적용</v>
          </cell>
          <cell r="L2099" t="str">
            <v>TRAY, 200W/150H, 공량1</v>
          </cell>
        </row>
        <row r="2100">
          <cell r="B2100" t="str">
            <v>내선전공</v>
          </cell>
          <cell r="C2100">
            <v>0.23</v>
          </cell>
          <cell r="D2100" t="str">
            <v>인</v>
          </cell>
          <cell r="E2100">
            <v>135106</v>
          </cell>
          <cell r="F2100">
            <v>31074</v>
          </cell>
          <cell r="G2100" t="str">
            <v>-</v>
          </cell>
          <cell r="H2100" t="str">
            <v/>
          </cell>
          <cell r="I2100">
            <v>0</v>
          </cell>
          <cell r="J2100">
            <v>0</v>
          </cell>
          <cell r="K2100">
            <v>0</v>
          </cell>
          <cell r="L2100" t="str">
            <v>TRAY, 200W/150H, 공량1</v>
          </cell>
        </row>
        <row r="2101">
          <cell r="B2101" t="str">
            <v/>
          </cell>
          <cell r="C2101" t="str">
            <v/>
          </cell>
          <cell r="D2101" t="str">
            <v/>
          </cell>
          <cell r="E2101" t="str">
            <v/>
          </cell>
          <cell r="F2101" t="str">
            <v/>
          </cell>
          <cell r="G2101" t="str">
            <v/>
          </cell>
          <cell r="H2101" t="str">
            <v/>
          </cell>
          <cell r="I2101" t="str">
            <v/>
          </cell>
          <cell r="J2101" t="str">
            <v/>
          </cell>
          <cell r="K2101" t="str">
            <v/>
          </cell>
          <cell r="L2101" t="str">
            <v>TRAY, 200W/150H, 공량2</v>
          </cell>
        </row>
        <row r="2102">
          <cell r="B2102" t="str">
            <v/>
          </cell>
          <cell r="C2102" t="str">
            <v/>
          </cell>
          <cell r="D2102" t="str">
            <v/>
          </cell>
          <cell r="E2102" t="str">
            <v/>
          </cell>
          <cell r="F2102" t="str">
            <v/>
          </cell>
          <cell r="G2102" t="str">
            <v/>
          </cell>
          <cell r="H2102" t="str">
            <v/>
          </cell>
          <cell r="I2102" t="str">
            <v/>
          </cell>
          <cell r="J2102" t="str">
            <v/>
          </cell>
          <cell r="K2102" t="str">
            <v/>
          </cell>
          <cell r="L2102" t="str">
            <v>TRAY, 200W/150H, 공량3</v>
          </cell>
        </row>
        <row r="2103">
          <cell r="B2103" t="str">
            <v/>
          </cell>
          <cell r="C2103" t="str">
            <v/>
          </cell>
          <cell r="D2103" t="str">
            <v/>
          </cell>
          <cell r="E2103" t="str">
            <v/>
          </cell>
          <cell r="F2103" t="str">
            <v/>
          </cell>
          <cell r="G2103" t="str">
            <v/>
          </cell>
          <cell r="H2103" t="str">
            <v/>
          </cell>
          <cell r="I2103" t="str">
            <v/>
          </cell>
          <cell r="J2103" t="str">
            <v/>
          </cell>
          <cell r="K2103" t="str">
            <v/>
          </cell>
          <cell r="L2103" t="str">
            <v>TRAY, 200W/150H, 공량4</v>
          </cell>
        </row>
        <row r="2104">
          <cell r="A2104" t="str">
            <v>-</v>
          </cell>
          <cell r="C2104" t="str">
            <v>-</v>
          </cell>
          <cell r="D2104" t="str">
            <v>-</v>
          </cell>
          <cell r="H2104" t="str">
            <v/>
          </cell>
          <cell r="L2104" t="str">
            <v>TRAY, 200W/150H, 공량1</v>
          </cell>
        </row>
        <row r="2105">
          <cell r="A2105" t="str">
            <v>-</v>
          </cell>
          <cell r="C2105" t="str">
            <v>-</v>
          </cell>
          <cell r="D2105" t="str">
            <v>-</v>
          </cell>
          <cell r="H2105" t="str">
            <v/>
          </cell>
          <cell r="L2105" t="str">
            <v>TRAY, 200W/150H, 공량1</v>
          </cell>
        </row>
        <row r="2106">
          <cell r="A2106" t="str">
            <v>공구손료(노무비의3%)</v>
          </cell>
          <cell r="C2106">
            <v>0.03</v>
          </cell>
          <cell r="D2106" t="str">
            <v>식</v>
          </cell>
          <cell r="H2106">
            <v>932</v>
          </cell>
          <cell r="L2106" t="str">
            <v>TRAY, 200W/150H, 공량1</v>
          </cell>
        </row>
        <row r="2108">
          <cell r="F2108" t="str">
            <v>노 무 비</v>
          </cell>
          <cell r="H2108" t="str">
            <v>재 료 비</v>
          </cell>
          <cell r="J2108" t="str">
            <v>경   비</v>
          </cell>
          <cell r="K2108" t="str">
            <v>합   계</v>
          </cell>
          <cell r="L2108">
            <v>0</v>
          </cell>
        </row>
        <row r="2109">
          <cell r="A2109">
            <v>163</v>
          </cell>
          <cell r="B2109" t="str">
            <v>TRAY</v>
          </cell>
          <cell r="C2109" t="str">
            <v>300W/150H</v>
          </cell>
          <cell r="D2109" t="str">
            <v>M</v>
          </cell>
          <cell r="F2109">
            <v>40531</v>
          </cell>
          <cell r="H2109">
            <v>16177</v>
          </cell>
          <cell r="J2109">
            <v>0</v>
          </cell>
          <cell r="K2109">
            <v>56708</v>
          </cell>
          <cell r="L2109" t="str">
            <v>TRAY, 300W/150H</v>
          </cell>
        </row>
        <row r="2110">
          <cell r="A2110" t="str">
            <v>명      칭</v>
          </cell>
          <cell r="B2110" t="str">
            <v>규    격</v>
          </cell>
          <cell r="C2110" t="str">
            <v>수량</v>
          </cell>
          <cell r="D2110" t="str">
            <v>단위</v>
          </cell>
          <cell r="E2110" t="str">
            <v>노   무   비</v>
          </cell>
          <cell r="G2110" t="str">
            <v>재   료   비</v>
          </cell>
          <cell r="I2110" t="str">
            <v>경      비</v>
          </cell>
          <cell r="K2110" t="str">
            <v>비 고</v>
          </cell>
        </row>
        <row r="2111">
          <cell r="E2111" t="str">
            <v>단    가</v>
          </cell>
          <cell r="F2111" t="str">
            <v>금    액</v>
          </cell>
          <cell r="G2111" t="str">
            <v>단    가</v>
          </cell>
          <cell r="H2111" t="str">
            <v>금    액</v>
          </cell>
          <cell r="I2111" t="str">
            <v>단    가</v>
          </cell>
          <cell r="J2111" t="str">
            <v>금    액</v>
          </cell>
        </row>
        <row r="2112">
          <cell r="A2112" t="str">
            <v>TRAY</v>
          </cell>
          <cell r="B2112" t="str">
            <v>300W/150H</v>
          </cell>
          <cell r="C2112">
            <v>1.05</v>
          </cell>
          <cell r="D2112" t="str">
            <v>M</v>
          </cell>
          <cell r="G2112">
            <v>14250</v>
          </cell>
          <cell r="H2112">
            <v>14962</v>
          </cell>
          <cell r="K2112" t="str">
            <v>전기5-8적용</v>
          </cell>
          <cell r="L2112" t="str">
            <v>TRAY, 300W/150H, 공량1</v>
          </cell>
        </row>
        <row r="2113">
          <cell r="B2113" t="str">
            <v>내선전공</v>
          </cell>
          <cell r="C2113">
            <v>0.3</v>
          </cell>
          <cell r="D2113" t="str">
            <v>인</v>
          </cell>
          <cell r="E2113">
            <v>135106</v>
          </cell>
          <cell r="F2113">
            <v>40531</v>
          </cell>
          <cell r="G2113" t="str">
            <v>-</v>
          </cell>
          <cell r="H2113" t="str">
            <v/>
          </cell>
          <cell r="I2113">
            <v>0</v>
          </cell>
          <cell r="J2113">
            <v>0</v>
          </cell>
          <cell r="K2113">
            <v>0</v>
          </cell>
          <cell r="L2113" t="str">
            <v>TRAY, 300W/150H, 공량1</v>
          </cell>
        </row>
        <row r="2114">
          <cell r="B2114" t="str">
            <v/>
          </cell>
          <cell r="C2114" t="str">
            <v/>
          </cell>
          <cell r="D2114" t="str">
            <v/>
          </cell>
          <cell r="E2114" t="str">
            <v/>
          </cell>
          <cell r="F2114" t="str">
            <v/>
          </cell>
          <cell r="G2114" t="str">
            <v/>
          </cell>
          <cell r="H2114" t="str">
            <v/>
          </cell>
          <cell r="I2114" t="str">
            <v/>
          </cell>
          <cell r="J2114" t="str">
            <v/>
          </cell>
          <cell r="K2114" t="str">
            <v/>
          </cell>
          <cell r="L2114" t="str">
            <v>TRAY, 300W/150H, 공량2</v>
          </cell>
        </row>
        <row r="2115">
          <cell r="B2115" t="str">
            <v/>
          </cell>
          <cell r="C2115" t="str">
            <v/>
          </cell>
          <cell r="D2115" t="str">
            <v/>
          </cell>
          <cell r="E2115" t="str">
            <v/>
          </cell>
          <cell r="F2115" t="str">
            <v/>
          </cell>
          <cell r="G2115" t="str">
            <v/>
          </cell>
          <cell r="H2115" t="str">
            <v/>
          </cell>
          <cell r="I2115" t="str">
            <v/>
          </cell>
          <cell r="J2115" t="str">
            <v/>
          </cell>
          <cell r="K2115" t="str">
            <v/>
          </cell>
          <cell r="L2115" t="str">
            <v>TRAY, 300W/150H, 공량3</v>
          </cell>
        </row>
        <row r="2116">
          <cell r="B2116" t="str">
            <v/>
          </cell>
          <cell r="C2116" t="str">
            <v/>
          </cell>
          <cell r="D2116" t="str">
            <v/>
          </cell>
          <cell r="E2116" t="str">
            <v/>
          </cell>
          <cell r="F2116" t="str">
            <v/>
          </cell>
          <cell r="G2116" t="str">
            <v/>
          </cell>
          <cell r="H2116" t="str">
            <v/>
          </cell>
          <cell r="I2116" t="str">
            <v/>
          </cell>
          <cell r="J2116" t="str">
            <v/>
          </cell>
          <cell r="K2116" t="str">
            <v/>
          </cell>
          <cell r="L2116" t="str">
            <v>TRAY, 300W/150H, 공량4</v>
          </cell>
        </row>
        <row r="2117">
          <cell r="A2117" t="str">
            <v>-</v>
          </cell>
          <cell r="C2117" t="str">
            <v>-</v>
          </cell>
          <cell r="D2117" t="str">
            <v>-</v>
          </cell>
          <cell r="H2117" t="str">
            <v/>
          </cell>
          <cell r="L2117" t="str">
            <v>TRAY, 300W/150H, 공량1</v>
          </cell>
        </row>
        <row r="2118">
          <cell r="A2118" t="str">
            <v>-</v>
          </cell>
          <cell r="C2118" t="str">
            <v>-</v>
          </cell>
          <cell r="D2118" t="str">
            <v>-</v>
          </cell>
          <cell r="H2118" t="str">
            <v/>
          </cell>
          <cell r="L2118" t="str">
            <v>TRAY, 300W/150H, 공량1</v>
          </cell>
        </row>
        <row r="2119">
          <cell r="A2119" t="str">
            <v>공구손료(노무비의3%)</v>
          </cell>
          <cell r="C2119">
            <v>0.03</v>
          </cell>
          <cell r="D2119" t="str">
            <v>식</v>
          </cell>
          <cell r="H2119">
            <v>1215</v>
          </cell>
          <cell r="L2119" t="str">
            <v>TRAY, 300W/150H, 공량1</v>
          </cell>
        </row>
        <row r="2121">
          <cell r="F2121" t="str">
            <v>노 무 비</v>
          </cell>
          <cell r="H2121" t="str">
            <v>재 료 비</v>
          </cell>
          <cell r="J2121" t="str">
            <v>경   비</v>
          </cell>
          <cell r="K2121" t="str">
            <v>합   계</v>
          </cell>
          <cell r="L2121">
            <v>0</v>
          </cell>
        </row>
        <row r="2122">
          <cell r="A2122">
            <v>164</v>
          </cell>
          <cell r="B2122" t="str">
            <v>TRAY</v>
          </cell>
          <cell r="C2122" t="str">
            <v>450W/150H</v>
          </cell>
          <cell r="D2122" t="str">
            <v>M</v>
          </cell>
          <cell r="F2122">
            <v>64850</v>
          </cell>
          <cell r="H2122">
            <v>19742</v>
          </cell>
          <cell r="J2122">
            <v>0</v>
          </cell>
          <cell r="K2122">
            <v>84592</v>
          </cell>
          <cell r="L2122" t="str">
            <v>TRAY, 450W/150H</v>
          </cell>
        </row>
        <row r="2123">
          <cell r="A2123" t="str">
            <v>명      칭</v>
          </cell>
          <cell r="B2123" t="str">
            <v>규    격</v>
          </cell>
          <cell r="C2123" t="str">
            <v>수량</v>
          </cell>
          <cell r="D2123" t="str">
            <v>단위</v>
          </cell>
          <cell r="E2123" t="str">
            <v>노   무   비</v>
          </cell>
          <cell r="G2123" t="str">
            <v>재   료   비</v>
          </cell>
          <cell r="I2123" t="str">
            <v>경      비</v>
          </cell>
          <cell r="K2123" t="str">
            <v>비 고</v>
          </cell>
        </row>
        <row r="2124">
          <cell r="E2124" t="str">
            <v>단    가</v>
          </cell>
          <cell r="F2124" t="str">
            <v>금    액</v>
          </cell>
          <cell r="G2124" t="str">
            <v>단    가</v>
          </cell>
          <cell r="H2124" t="str">
            <v>금    액</v>
          </cell>
          <cell r="I2124" t="str">
            <v>단    가</v>
          </cell>
          <cell r="J2124" t="str">
            <v>금    액</v>
          </cell>
        </row>
        <row r="2125">
          <cell r="A2125" t="str">
            <v>TRAY</v>
          </cell>
          <cell r="B2125" t="str">
            <v>450W/150H</v>
          </cell>
          <cell r="C2125">
            <v>1.05</v>
          </cell>
          <cell r="D2125" t="str">
            <v>M</v>
          </cell>
          <cell r="G2125">
            <v>16950</v>
          </cell>
          <cell r="H2125">
            <v>17797</v>
          </cell>
          <cell r="K2125" t="str">
            <v>전기5-8적용</v>
          </cell>
          <cell r="L2125" t="str">
            <v>TRAY, 450W/150H, 공량1</v>
          </cell>
        </row>
        <row r="2126">
          <cell r="B2126" t="str">
            <v>내선전공</v>
          </cell>
          <cell r="C2126">
            <v>0.48</v>
          </cell>
          <cell r="D2126" t="str">
            <v>인</v>
          </cell>
          <cell r="E2126">
            <v>135106</v>
          </cell>
          <cell r="F2126">
            <v>64850</v>
          </cell>
          <cell r="G2126" t="str">
            <v>-</v>
          </cell>
          <cell r="H2126" t="str">
            <v/>
          </cell>
          <cell r="I2126">
            <v>0</v>
          </cell>
          <cell r="J2126">
            <v>0</v>
          </cell>
          <cell r="K2126">
            <v>0</v>
          </cell>
          <cell r="L2126" t="str">
            <v>TRAY, 450W/150H, 공량1</v>
          </cell>
        </row>
        <row r="2127">
          <cell r="B2127" t="str">
            <v/>
          </cell>
          <cell r="C2127" t="str">
            <v/>
          </cell>
          <cell r="D2127" t="str">
            <v/>
          </cell>
          <cell r="E2127" t="str">
            <v/>
          </cell>
          <cell r="F2127" t="str">
            <v/>
          </cell>
          <cell r="G2127" t="str">
            <v/>
          </cell>
          <cell r="H2127" t="str">
            <v/>
          </cell>
          <cell r="I2127" t="str">
            <v/>
          </cell>
          <cell r="J2127" t="str">
            <v/>
          </cell>
          <cell r="K2127" t="str">
            <v/>
          </cell>
          <cell r="L2127" t="str">
            <v>TRAY, 450W/150H, 공량2</v>
          </cell>
        </row>
        <row r="2128">
          <cell r="B2128" t="str">
            <v/>
          </cell>
          <cell r="C2128" t="str">
            <v/>
          </cell>
          <cell r="D2128" t="str">
            <v/>
          </cell>
          <cell r="E2128" t="str">
            <v/>
          </cell>
          <cell r="F2128" t="str">
            <v/>
          </cell>
          <cell r="G2128" t="str">
            <v/>
          </cell>
          <cell r="H2128" t="str">
            <v/>
          </cell>
          <cell r="I2128" t="str">
            <v/>
          </cell>
          <cell r="J2128" t="str">
            <v/>
          </cell>
          <cell r="K2128" t="str">
            <v/>
          </cell>
          <cell r="L2128" t="str">
            <v>TRAY, 450W/150H, 공량3</v>
          </cell>
        </row>
        <row r="2129">
          <cell r="B2129" t="str">
            <v/>
          </cell>
          <cell r="C2129" t="str">
            <v/>
          </cell>
          <cell r="D2129" t="str">
            <v/>
          </cell>
          <cell r="E2129" t="str">
            <v/>
          </cell>
          <cell r="F2129" t="str">
            <v/>
          </cell>
          <cell r="G2129" t="str">
            <v/>
          </cell>
          <cell r="H2129" t="str">
            <v/>
          </cell>
          <cell r="I2129" t="str">
            <v/>
          </cell>
          <cell r="J2129" t="str">
            <v/>
          </cell>
          <cell r="K2129" t="str">
            <v/>
          </cell>
          <cell r="L2129" t="str">
            <v>TRAY, 450W/150H, 공량4</v>
          </cell>
        </row>
        <row r="2130">
          <cell r="A2130" t="str">
            <v>-</v>
          </cell>
          <cell r="C2130" t="str">
            <v>-</v>
          </cell>
          <cell r="D2130" t="str">
            <v>-</v>
          </cell>
          <cell r="H2130" t="str">
            <v/>
          </cell>
          <cell r="L2130" t="str">
            <v>TRAY, 450W/150H, 공량1</v>
          </cell>
        </row>
        <row r="2131">
          <cell r="A2131" t="str">
            <v>-</v>
          </cell>
          <cell r="C2131" t="str">
            <v>-</v>
          </cell>
          <cell r="D2131" t="str">
            <v>-</v>
          </cell>
          <cell r="H2131" t="str">
            <v/>
          </cell>
          <cell r="L2131" t="str">
            <v>TRAY, 450W/150H, 공량1</v>
          </cell>
        </row>
        <row r="2132">
          <cell r="A2132" t="str">
            <v>공구손료(노무비의3%)</v>
          </cell>
          <cell r="C2132">
            <v>0.03</v>
          </cell>
          <cell r="D2132" t="str">
            <v>식</v>
          </cell>
          <cell r="H2132">
            <v>1945</v>
          </cell>
          <cell r="L2132" t="str">
            <v>TRAY, 450W/150H, 공량1</v>
          </cell>
        </row>
        <row r="2134">
          <cell r="F2134" t="str">
            <v>노 무 비</v>
          </cell>
          <cell r="H2134" t="str">
            <v>재 료 비</v>
          </cell>
          <cell r="J2134" t="str">
            <v>경   비</v>
          </cell>
          <cell r="K2134" t="str">
            <v>합   계</v>
          </cell>
          <cell r="L2134">
            <v>0</v>
          </cell>
        </row>
        <row r="2135">
          <cell r="A2135">
            <v>165</v>
          </cell>
          <cell r="B2135" t="str">
            <v>TRAY</v>
          </cell>
          <cell r="C2135" t="str">
            <v>750W/150H</v>
          </cell>
          <cell r="D2135" t="str">
            <v>M</v>
          </cell>
          <cell r="F2135">
            <v>97276</v>
          </cell>
          <cell r="H2135">
            <v>23550</v>
          </cell>
          <cell r="J2135">
            <v>0</v>
          </cell>
          <cell r="K2135">
            <v>120826</v>
          </cell>
          <cell r="L2135" t="str">
            <v>TRAY, 750W/150H</v>
          </cell>
        </row>
        <row r="2136">
          <cell r="A2136" t="str">
            <v>명      칭</v>
          </cell>
          <cell r="B2136" t="str">
            <v>규    격</v>
          </cell>
          <cell r="C2136" t="str">
            <v>수량</v>
          </cell>
          <cell r="D2136" t="str">
            <v>단위</v>
          </cell>
          <cell r="E2136" t="str">
            <v>노   무   비</v>
          </cell>
          <cell r="G2136" t="str">
            <v>재   료   비</v>
          </cell>
          <cell r="I2136" t="str">
            <v>경      비</v>
          </cell>
          <cell r="K2136" t="str">
            <v>비 고</v>
          </cell>
        </row>
        <row r="2137">
          <cell r="E2137" t="str">
            <v>단    가</v>
          </cell>
          <cell r="F2137" t="str">
            <v>금    액</v>
          </cell>
          <cell r="G2137" t="str">
            <v>단    가</v>
          </cell>
          <cell r="H2137" t="str">
            <v>금    액</v>
          </cell>
          <cell r="I2137" t="str">
            <v>단    가</v>
          </cell>
          <cell r="J2137" t="str">
            <v>금    액</v>
          </cell>
        </row>
        <row r="2138">
          <cell r="A2138" t="str">
            <v>TRAY</v>
          </cell>
          <cell r="B2138" t="str">
            <v>750W/150H</v>
          </cell>
          <cell r="C2138">
            <v>1.05</v>
          </cell>
          <cell r="D2138" t="str">
            <v>M</v>
          </cell>
          <cell r="G2138">
            <v>19650</v>
          </cell>
          <cell r="H2138">
            <v>20632</v>
          </cell>
          <cell r="K2138" t="str">
            <v>전기5-8적용</v>
          </cell>
          <cell r="L2138" t="str">
            <v>TRAY, 750W/150H, 공량1</v>
          </cell>
        </row>
        <row r="2139">
          <cell r="B2139" t="str">
            <v>내선전공</v>
          </cell>
          <cell r="C2139">
            <v>0.72</v>
          </cell>
          <cell r="D2139" t="str">
            <v>인</v>
          </cell>
          <cell r="E2139">
            <v>135106</v>
          </cell>
          <cell r="F2139">
            <v>97276</v>
          </cell>
          <cell r="G2139" t="str">
            <v>-</v>
          </cell>
          <cell r="H2139" t="str">
            <v/>
          </cell>
          <cell r="I2139">
            <v>0</v>
          </cell>
          <cell r="J2139">
            <v>0</v>
          </cell>
          <cell r="K2139">
            <v>0</v>
          </cell>
          <cell r="L2139" t="str">
            <v>TRAY, 750W/150H, 공량1</v>
          </cell>
        </row>
        <row r="2140">
          <cell r="B2140" t="str">
            <v/>
          </cell>
          <cell r="C2140" t="str">
            <v/>
          </cell>
          <cell r="D2140" t="str">
            <v/>
          </cell>
          <cell r="E2140" t="str">
            <v/>
          </cell>
          <cell r="F2140" t="str">
            <v/>
          </cell>
          <cell r="G2140" t="str">
            <v/>
          </cell>
          <cell r="H2140" t="str">
            <v/>
          </cell>
          <cell r="I2140" t="str">
            <v/>
          </cell>
          <cell r="J2140" t="str">
            <v/>
          </cell>
          <cell r="K2140" t="str">
            <v/>
          </cell>
          <cell r="L2140" t="str">
            <v>TRAY, 750W/150H, 공량2</v>
          </cell>
        </row>
        <row r="2141">
          <cell r="B2141" t="str">
            <v/>
          </cell>
          <cell r="C2141" t="str">
            <v/>
          </cell>
          <cell r="D2141" t="str">
            <v/>
          </cell>
          <cell r="E2141" t="str">
            <v/>
          </cell>
          <cell r="F2141" t="str">
            <v/>
          </cell>
          <cell r="G2141" t="str">
            <v/>
          </cell>
          <cell r="H2141" t="str">
            <v/>
          </cell>
          <cell r="I2141" t="str">
            <v/>
          </cell>
          <cell r="J2141" t="str">
            <v/>
          </cell>
          <cell r="K2141" t="str">
            <v/>
          </cell>
          <cell r="L2141" t="str">
            <v>TRAY, 750W/150H, 공량3</v>
          </cell>
        </row>
        <row r="2142">
          <cell r="B2142" t="str">
            <v/>
          </cell>
          <cell r="C2142" t="str">
            <v/>
          </cell>
          <cell r="D2142" t="str">
            <v/>
          </cell>
          <cell r="E2142" t="str">
            <v/>
          </cell>
          <cell r="F2142" t="str">
            <v/>
          </cell>
          <cell r="G2142" t="str">
            <v/>
          </cell>
          <cell r="H2142" t="str">
            <v/>
          </cell>
          <cell r="I2142" t="str">
            <v/>
          </cell>
          <cell r="J2142" t="str">
            <v/>
          </cell>
          <cell r="K2142" t="str">
            <v/>
          </cell>
          <cell r="L2142" t="str">
            <v>TRAY, 750W/150H, 공량4</v>
          </cell>
        </row>
        <row r="2143">
          <cell r="A2143" t="str">
            <v>-</v>
          </cell>
          <cell r="C2143" t="str">
            <v>-</v>
          </cell>
          <cell r="D2143" t="str">
            <v>-</v>
          </cell>
          <cell r="H2143" t="str">
            <v/>
          </cell>
          <cell r="L2143" t="str">
            <v>TRAY, 750W/150H, 공량1</v>
          </cell>
        </row>
        <row r="2144">
          <cell r="A2144" t="str">
            <v>-</v>
          </cell>
          <cell r="C2144" t="str">
            <v>-</v>
          </cell>
          <cell r="D2144" t="str">
            <v>-</v>
          </cell>
          <cell r="H2144" t="str">
            <v/>
          </cell>
          <cell r="L2144" t="str">
            <v>TRAY, 750W/150H, 공량1</v>
          </cell>
        </row>
        <row r="2145">
          <cell r="A2145" t="str">
            <v>공구손료(노무비의3%)</v>
          </cell>
          <cell r="C2145">
            <v>0.03</v>
          </cell>
          <cell r="D2145" t="str">
            <v>식</v>
          </cell>
          <cell r="H2145">
            <v>2918</v>
          </cell>
          <cell r="L2145" t="str">
            <v>TRAY, 750W/150H, 공량1</v>
          </cell>
        </row>
        <row r="2147">
          <cell r="F2147" t="str">
            <v>노 무 비</v>
          </cell>
          <cell r="H2147" t="str">
            <v>재 료 비</v>
          </cell>
          <cell r="J2147" t="str">
            <v>경   비</v>
          </cell>
          <cell r="K2147" t="str">
            <v>합   계</v>
          </cell>
          <cell r="L2147">
            <v>0</v>
          </cell>
        </row>
        <row r="2148">
          <cell r="A2148">
            <v>166</v>
          </cell>
          <cell r="B2148" t="str">
            <v>TRAY</v>
          </cell>
          <cell r="C2148" t="str">
            <v>750W/150H</v>
          </cell>
          <cell r="D2148" t="str">
            <v>M</v>
          </cell>
          <cell r="F2148">
            <v>97276</v>
          </cell>
          <cell r="H2148">
            <v>23550</v>
          </cell>
          <cell r="J2148">
            <v>0</v>
          </cell>
          <cell r="K2148">
            <v>120826</v>
          </cell>
          <cell r="L2148" t="str">
            <v>TRAY, 750W/150H</v>
          </cell>
        </row>
        <row r="2149">
          <cell r="A2149" t="str">
            <v>명      칭</v>
          </cell>
          <cell r="B2149" t="str">
            <v>규    격</v>
          </cell>
          <cell r="C2149" t="str">
            <v>수량</v>
          </cell>
          <cell r="D2149" t="str">
            <v>단위</v>
          </cell>
          <cell r="E2149" t="str">
            <v>노   무   비</v>
          </cell>
          <cell r="G2149" t="str">
            <v>재   료   비</v>
          </cell>
          <cell r="I2149" t="str">
            <v>경      비</v>
          </cell>
          <cell r="K2149" t="str">
            <v>비 고</v>
          </cell>
        </row>
        <row r="2150">
          <cell r="E2150" t="str">
            <v>단    가</v>
          </cell>
          <cell r="F2150" t="str">
            <v>금    액</v>
          </cell>
          <cell r="G2150" t="str">
            <v>단    가</v>
          </cell>
          <cell r="H2150" t="str">
            <v>금    액</v>
          </cell>
          <cell r="I2150" t="str">
            <v>단    가</v>
          </cell>
          <cell r="J2150" t="str">
            <v>금    액</v>
          </cell>
        </row>
        <row r="2151">
          <cell r="A2151" t="str">
            <v>TRAY</v>
          </cell>
          <cell r="B2151" t="str">
            <v>750W/150H</v>
          </cell>
          <cell r="C2151">
            <v>1.05</v>
          </cell>
          <cell r="D2151" t="str">
            <v>M</v>
          </cell>
          <cell r="G2151">
            <v>19650</v>
          </cell>
          <cell r="H2151">
            <v>20632</v>
          </cell>
          <cell r="K2151" t="str">
            <v>전기5-8적용</v>
          </cell>
          <cell r="L2151" t="str">
            <v>TRAY, 750W/150H, 공량1</v>
          </cell>
        </row>
        <row r="2152">
          <cell r="B2152" t="str">
            <v>내선전공</v>
          </cell>
          <cell r="C2152">
            <v>0.72</v>
          </cell>
          <cell r="D2152" t="str">
            <v>인</v>
          </cell>
          <cell r="E2152">
            <v>135106</v>
          </cell>
          <cell r="F2152">
            <v>97276</v>
          </cell>
          <cell r="G2152" t="str">
            <v>-</v>
          </cell>
          <cell r="H2152" t="str">
            <v/>
          </cell>
          <cell r="I2152">
            <v>0</v>
          </cell>
          <cell r="J2152">
            <v>0</v>
          </cell>
          <cell r="K2152">
            <v>0</v>
          </cell>
          <cell r="L2152" t="str">
            <v>TRAY, 750W/150H, 공량1</v>
          </cell>
        </row>
        <row r="2153">
          <cell r="B2153" t="str">
            <v/>
          </cell>
          <cell r="C2153" t="str">
            <v/>
          </cell>
          <cell r="D2153" t="str">
            <v/>
          </cell>
          <cell r="E2153" t="str">
            <v/>
          </cell>
          <cell r="F2153" t="str">
            <v/>
          </cell>
          <cell r="G2153" t="str">
            <v/>
          </cell>
          <cell r="H2153" t="str">
            <v/>
          </cell>
          <cell r="I2153" t="str">
            <v/>
          </cell>
          <cell r="J2153" t="str">
            <v/>
          </cell>
          <cell r="K2153" t="str">
            <v/>
          </cell>
          <cell r="L2153" t="str">
            <v>TRAY, 750W/150H, 공량2</v>
          </cell>
        </row>
        <row r="2154">
          <cell r="B2154" t="str">
            <v/>
          </cell>
          <cell r="C2154" t="str">
            <v/>
          </cell>
          <cell r="D2154" t="str">
            <v/>
          </cell>
          <cell r="E2154" t="str">
            <v/>
          </cell>
          <cell r="F2154" t="str">
            <v/>
          </cell>
          <cell r="G2154" t="str">
            <v/>
          </cell>
          <cell r="H2154" t="str">
            <v/>
          </cell>
          <cell r="I2154" t="str">
            <v/>
          </cell>
          <cell r="J2154" t="str">
            <v/>
          </cell>
          <cell r="K2154" t="str">
            <v/>
          </cell>
          <cell r="L2154" t="str">
            <v>TRAY, 750W/150H, 공량3</v>
          </cell>
        </row>
        <row r="2155">
          <cell r="B2155" t="str">
            <v/>
          </cell>
          <cell r="C2155" t="str">
            <v/>
          </cell>
          <cell r="D2155" t="str">
            <v/>
          </cell>
          <cell r="E2155" t="str">
            <v/>
          </cell>
          <cell r="F2155" t="str">
            <v/>
          </cell>
          <cell r="G2155" t="str">
            <v/>
          </cell>
          <cell r="H2155" t="str">
            <v/>
          </cell>
          <cell r="I2155" t="str">
            <v/>
          </cell>
          <cell r="J2155" t="str">
            <v/>
          </cell>
          <cell r="K2155" t="str">
            <v/>
          </cell>
          <cell r="L2155" t="str">
            <v>TRAY, 750W/150H, 공량4</v>
          </cell>
        </row>
        <row r="2156">
          <cell r="A2156" t="str">
            <v>-</v>
          </cell>
          <cell r="C2156" t="str">
            <v>-</v>
          </cell>
          <cell r="D2156" t="str">
            <v>-</v>
          </cell>
          <cell r="H2156" t="str">
            <v/>
          </cell>
          <cell r="L2156" t="str">
            <v>TRAY, 750W/150H, 공량1</v>
          </cell>
        </row>
        <row r="2157">
          <cell r="A2157" t="str">
            <v>-</v>
          </cell>
          <cell r="C2157" t="str">
            <v>-</v>
          </cell>
          <cell r="D2157" t="str">
            <v>-</v>
          </cell>
          <cell r="H2157" t="str">
            <v/>
          </cell>
          <cell r="L2157" t="str">
            <v>TRAY, 750W/150H, 공량1</v>
          </cell>
        </row>
        <row r="2158">
          <cell r="A2158" t="str">
            <v>공구손료(노무비의3%)</v>
          </cell>
          <cell r="C2158">
            <v>0.03</v>
          </cell>
          <cell r="D2158" t="str">
            <v>식</v>
          </cell>
          <cell r="H2158">
            <v>2918</v>
          </cell>
          <cell r="L2158" t="str">
            <v>TRAY, 750W/150H, 공량1</v>
          </cell>
        </row>
        <row r="2160">
          <cell r="L2160">
            <v>0</v>
          </cell>
        </row>
        <row r="2161">
          <cell r="L2161" t="str">
            <v xml:space="preserve">, </v>
          </cell>
        </row>
        <row r="2164">
          <cell r="L2164" t="str">
            <v>, , 공량1</v>
          </cell>
        </row>
        <row r="2165">
          <cell r="L2165" t="str">
            <v>, , 공량1</v>
          </cell>
        </row>
        <row r="2166">
          <cell r="L2166" t="str">
            <v>, , 공량2</v>
          </cell>
        </row>
        <row r="2167">
          <cell r="L2167" t="str">
            <v>, , 공량3</v>
          </cell>
        </row>
        <row r="2168">
          <cell r="L2168" t="str">
            <v>, , 공량4</v>
          </cell>
        </row>
        <row r="2169">
          <cell r="L2169" t="str">
            <v>, , 공량1</v>
          </cell>
        </row>
        <row r="2170">
          <cell r="L2170" t="str">
            <v>, , 공량1</v>
          </cell>
        </row>
        <row r="2171">
          <cell r="L2171" t="str">
            <v>, , 공량1</v>
          </cell>
        </row>
        <row r="2173">
          <cell r="L2173">
            <v>0</v>
          </cell>
        </row>
        <row r="2174">
          <cell r="L2174" t="str">
            <v xml:space="preserve">, </v>
          </cell>
        </row>
        <row r="2177">
          <cell r="L2177" t="str">
            <v>, , 공량1</v>
          </cell>
        </row>
        <row r="2178">
          <cell r="L2178" t="str">
            <v>, , 공량1</v>
          </cell>
        </row>
        <row r="2179">
          <cell r="L2179" t="str">
            <v>, , 공량2</v>
          </cell>
        </row>
        <row r="2180">
          <cell r="L2180" t="str">
            <v>, , 공량3</v>
          </cell>
        </row>
        <row r="2181">
          <cell r="L2181" t="str">
            <v>, , 공량4</v>
          </cell>
        </row>
        <row r="2182">
          <cell r="L2182" t="str">
            <v>, , 공량1</v>
          </cell>
        </row>
        <row r="2183">
          <cell r="L2183" t="str">
            <v>, , 공량1</v>
          </cell>
        </row>
        <row r="2184">
          <cell r="L2184" t="str">
            <v>, , 공량1</v>
          </cell>
        </row>
      </sheetData>
      <sheetData sheetId="13">
        <row r="2">
          <cell r="F2" t="str">
            <v>노 무 비</v>
          </cell>
          <cell r="H2" t="str">
            <v>재 료 비</v>
          </cell>
          <cell r="J2" t="str">
            <v>경   비</v>
          </cell>
          <cell r="K2" t="str">
            <v>합   계</v>
          </cell>
          <cell r="L2">
            <v>0</v>
          </cell>
        </row>
        <row r="3">
          <cell r="A3">
            <v>167</v>
          </cell>
          <cell r="B3" t="str">
            <v>한전인입설비</v>
          </cell>
          <cell r="C3" t="str">
            <v>1회선</v>
          </cell>
          <cell r="D3" t="str">
            <v>개소</v>
          </cell>
          <cell r="F3">
            <v>1365821</v>
          </cell>
          <cell r="H3">
            <v>909900</v>
          </cell>
          <cell r="J3">
            <v>0</v>
          </cell>
          <cell r="K3">
            <v>2275721</v>
          </cell>
          <cell r="L3" t="str">
            <v>한전인입설비, 1회선</v>
          </cell>
        </row>
        <row r="4">
          <cell r="A4" t="str">
            <v>명      칭</v>
          </cell>
          <cell r="B4" t="str">
            <v>규    격</v>
          </cell>
          <cell r="C4" t="str">
            <v>수량</v>
          </cell>
          <cell r="D4" t="str">
            <v>단위</v>
          </cell>
          <cell r="E4" t="str">
            <v>노   무   비</v>
          </cell>
          <cell r="G4" t="str">
            <v>재   료   비</v>
          </cell>
          <cell r="I4" t="str">
            <v>경      비</v>
          </cell>
          <cell r="K4" t="str">
            <v>비 고</v>
          </cell>
        </row>
        <row r="5">
          <cell r="E5" t="str">
            <v>단    가</v>
          </cell>
          <cell r="F5" t="str">
            <v>금    액</v>
          </cell>
          <cell r="G5" t="str">
            <v>단    가</v>
          </cell>
          <cell r="H5" t="str">
            <v>금    액</v>
          </cell>
          <cell r="I5" t="str">
            <v>단    가</v>
          </cell>
          <cell r="J5" t="str">
            <v>금    액</v>
          </cell>
        </row>
        <row r="6">
          <cell r="A6" t="str">
            <v>한전인입설비</v>
          </cell>
          <cell r="B6" t="str">
            <v>1회선</v>
          </cell>
          <cell r="C6" t="str">
            <v/>
          </cell>
          <cell r="D6" t="str">
            <v>개소</v>
          </cell>
        </row>
        <row r="7">
          <cell r="A7" t="str">
            <v>피뢰기</v>
          </cell>
          <cell r="B7" t="str">
            <v>(LA 18kV 2.5kA)</v>
          </cell>
          <cell r="C7">
            <v>6</v>
          </cell>
          <cell r="D7" t="str">
            <v>SET</v>
          </cell>
          <cell r="G7">
            <v>58000</v>
          </cell>
          <cell r="H7">
            <v>348000</v>
          </cell>
          <cell r="L7" t="str">
            <v>피뢰기, (LA 18kV 2.5kA), 공량1</v>
          </cell>
        </row>
        <row r="8">
          <cell r="A8" t="str">
            <v>경완금</v>
          </cell>
          <cell r="B8" t="str">
            <v>(75x75 1800mm)</v>
          </cell>
          <cell r="C8">
            <v>2</v>
          </cell>
          <cell r="D8" t="str">
            <v>개</v>
          </cell>
          <cell r="G8">
            <v>22584</v>
          </cell>
          <cell r="H8">
            <v>45168</v>
          </cell>
          <cell r="L8" t="str">
            <v>경완금, (75x75 1800mm), 공량1</v>
          </cell>
        </row>
        <row r="9">
          <cell r="A9" t="str">
            <v>케이블지지금구</v>
          </cell>
          <cell r="B9" t="str">
            <v>상하부용</v>
          </cell>
          <cell r="C9">
            <v>2</v>
          </cell>
          <cell r="D9" t="str">
            <v>개</v>
          </cell>
          <cell r="G9">
            <v>71174</v>
          </cell>
          <cell r="H9">
            <v>142348</v>
          </cell>
          <cell r="L9" t="str">
            <v>케이블지지금구, 상하부용, 공량1</v>
          </cell>
        </row>
        <row r="10">
          <cell r="A10" t="str">
            <v>각암타이</v>
          </cell>
          <cell r="B10" t="str">
            <v>(40x40x6 900mm)</v>
          </cell>
          <cell r="C10">
            <v>2</v>
          </cell>
          <cell r="D10" t="str">
            <v>개</v>
          </cell>
          <cell r="G10">
            <v>3800</v>
          </cell>
          <cell r="H10">
            <v>7600</v>
          </cell>
          <cell r="L10" t="str">
            <v>각암타이, (40x40x6 900mm), 공량1</v>
          </cell>
        </row>
        <row r="11">
          <cell r="A11" t="str">
            <v>암타이밴드</v>
          </cell>
          <cell r="B11" t="str">
            <v>(2방3호)</v>
          </cell>
          <cell r="C11">
            <v>2</v>
          </cell>
          <cell r="D11" t="str">
            <v>개</v>
          </cell>
          <cell r="G11">
            <v>3340</v>
          </cell>
          <cell r="H11">
            <v>6680</v>
          </cell>
          <cell r="L11" t="str">
            <v>암타이밴드, (2방3호), 공량1</v>
          </cell>
        </row>
        <row r="12">
          <cell r="A12" t="str">
            <v>케이블크리트</v>
          </cell>
          <cell r="B12" t="str">
            <v>헷드지지용</v>
          </cell>
          <cell r="C12">
            <v>2</v>
          </cell>
          <cell r="D12" t="str">
            <v>개</v>
          </cell>
          <cell r="G12">
            <v>8212</v>
          </cell>
          <cell r="H12">
            <v>16424</v>
          </cell>
          <cell r="L12" t="str">
            <v>케이블크리트, 헷드지지용, 공량1</v>
          </cell>
        </row>
        <row r="13">
          <cell r="A13" t="str">
            <v>지선밴드</v>
          </cell>
          <cell r="B13" t="str">
            <v>2방3호</v>
          </cell>
          <cell r="C13">
            <v>4</v>
          </cell>
          <cell r="D13" t="str">
            <v>개</v>
          </cell>
          <cell r="G13">
            <v>5580</v>
          </cell>
          <cell r="H13">
            <v>22320</v>
          </cell>
          <cell r="L13" t="str">
            <v>지선밴드, 2방3호, 공량1</v>
          </cell>
        </row>
        <row r="14">
          <cell r="A14" t="str">
            <v>강제전선관</v>
          </cell>
          <cell r="B14" t="str">
            <v>104C</v>
          </cell>
          <cell r="C14">
            <v>12</v>
          </cell>
          <cell r="D14" t="str">
            <v>M</v>
          </cell>
          <cell r="G14">
            <v>16874</v>
          </cell>
          <cell r="H14">
            <v>202488</v>
          </cell>
          <cell r="L14" t="str">
            <v>강제전선관, 104C, 공량1</v>
          </cell>
        </row>
        <row r="15">
          <cell r="A15" t="str">
            <v>위샤캪</v>
          </cell>
          <cell r="B15" t="str">
            <v>104C</v>
          </cell>
          <cell r="C15">
            <v>2</v>
          </cell>
          <cell r="D15" t="str">
            <v>개</v>
          </cell>
          <cell r="G15">
            <v>38949</v>
          </cell>
          <cell r="H15">
            <v>77898</v>
          </cell>
          <cell r="L15" t="str">
            <v>위샤캪, 104C, 공량1</v>
          </cell>
        </row>
        <row r="16">
          <cell r="L16" t="str">
            <v>, , 공량1</v>
          </cell>
        </row>
        <row r="17">
          <cell r="L17" t="str">
            <v>, , 공량1</v>
          </cell>
        </row>
        <row r="18">
          <cell r="L18" t="str">
            <v>, , 공량1</v>
          </cell>
        </row>
        <row r="19">
          <cell r="L19" t="str">
            <v>, , 공량1</v>
          </cell>
        </row>
        <row r="20">
          <cell r="A20" t="str">
            <v>피뢰기</v>
          </cell>
          <cell r="B20" t="str">
            <v>배전전공</v>
          </cell>
          <cell r="C20">
            <v>0.8580000000000001</v>
          </cell>
          <cell r="D20" t="str">
            <v>인</v>
          </cell>
          <cell r="E20">
            <v>216877</v>
          </cell>
          <cell r="F20">
            <v>186080</v>
          </cell>
          <cell r="K20" t="str">
            <v>전4-24</v>
          </cell>
          <cell r="L20" t="str">
            <v>피뢰기, 배전전공, 인</v>
          </cell>
        </row>
        <row r="21">
          <cell r="A21" t="str">
            <v>경완금</v>
          </cell>
          <cell r="B21" t="str">
            <v>배전전공</v>
          </cell>
          <cell r="C21">
            <v>9.6000000000000002E-2</v>
          </cell>
          <cell r="D21" t="str">
            <v>인</v>
          </cell>
          <cell r="E21">
            <v>216877</v>
          </cell>
          <cell r="F21">
            <v>20820</v>
          </cell>
          <cell r="K21" t="str">
            <v>전4-6</v>
          </cell>
          <cell r="L21" t="str">
            <v>경완금, 배전전공, 인</v>
          </cell>
        </row>
        <row r="22">
          <cell r="A22" t="str">
            <v>경완금</v>
          </cell>
          <cell r="B22" t="str">
            <v>보통인부</v>
          </cell>
          <cell r="C22">
            <v>9.6000000000000002E-2</v>
          </cell>
          <cell r="D22" t="str">
            <v>인</v>
          </cell>
          <cell r="E22">
            <v>81443</v>
          </cell>
          <cell r="F22">
            <v>7818</v>
          </cell>
          <cell r="K22" t="str">
            <v>전4-6</v>
          </cell>
          <cell r="L22" t="str">
            <v>경완금, 보통인부, 인</v>
          </cell>
        </row>
        <row r="23">
          <cell r="A23" t="str">
            <v>강제전선관</v>
          </cell>
          <cell r="B23" t="str">
            <v>내선전공</v>
          </cell>
          <cell r="C23">
            <v>8.52</v>
          </cell>
          <cell r="D23" t="str">
            <v>인</v>
          </cell>
          <cell r="E23">
            <v>135106</v>
          </cell>
          <cell r="F23">
            <v>1151103</v>
          </cell>
          <cell r="K23" t="str">
            <v>전5-1</v>
          </cell>
          <cell r="L23" t="str">
            <v>강제전선관, 내선전공, 인</v>
          </cell>
        </row>
        <row r="24">
          <cell r="L24" t="str">
            <v xml:space="preserve">, , </v>
          </cell>
        </row>
        <row r="25">
          <cell r="L25" t="str">
            <v xml:space="preserve">, , </v>
          </cell>
        </row>
        <row r="26">
          <cell r="L26" t="str">
            <v xml:space="preserve">, , </v>
          </cell>
        </row>
        <row r="27">
          <cell r="L27" t="str">
            <v xml:space="preserve">, , </v>
          </cell>
        </row>
        <row r="28">
          <cell r="L28" t="str">
            <v>한전인입설비, 1회선, 공량1</v>
          </cell>
        </row>
        <row r="29">
          <cell r="L29" t="str">
            <v>한전인입설비, 1회선, 공량1</v>
          </cell>
        </row>
        <row r="30">
          <cell r="A30" t="str">
            <v>공구손료(노무비의3%)</v>
          </cell>
          <cell r="C30">
            <v>0.03</v>
          </cell>
          <cell r="D30" t="str">
            <v>식</v>
          </cell>
          <cell r="H30">
            <v>40974</v>
          </cell>
          <cell r="L30" t="str">
            <v>한전인입설비, 1회선, 공량1</v>
          </cell>
        </row>
        <row r="32">
          <cell r="B32" t="str">
            <v>82호표</v>
          </cell>
          <cell r="F32" t="str">
            <v>노 무 비</v>
          </cell>
          <cell r="H32" t="str">
            <v>재 료 비</v>
          </cell>
          <cell r="J32" t="str">
            <v>경   비</v>
          </cell>
          <cell r="K32" t="str">
            <v>합   계</v>
          </cell>
          <cell r="L32" t="str">
            <v>82호표</v>
          </cell>
        </row>
        <row r="33">
          <cell r="A33">
            <v>168</v>
          </cell>
          <cell r="B33" t="str">
            <v>한전인입설비</v>
          </cell>
          <cell r="C33" t="str">
            <v>저압수전</v>
          </cell>
          <cell r="D33" t="str">
            <v>개소</v>
          </cell>
          <cell r="F33">
            <v>101329</v>
          </cell>
          <cell r="H33">
            <v>34008</v>
          </cell>
          <cell r="J33">
            <v>0</v>
          </cell>
          <cell r="K33">
            <v>135337</v>
          </cell>
          <cell r="L33" t="str">
            <v>한전인입설비, 저압수전</v>
          </cell>
        </row>
        <row r="34">
          <cell r="A34" t="str">
            <v>명      칭</v>
          </cell>
          <cell r="B34" t="str">
            <v>규    격</v>
          </cell>
          <cell r="C34" t="str">
            <v>수량</v>
          </cell>
          <cell r="D34" t="str">
            <v>단위</v>
          </cell>
          <cell r="E34" t="str">
            <v>노   무   비</v>
          </cell>
          <cell r="G34" t="str">
            <v>재   료   비</v>
          </cell>
          <cell r="I34" t="str">
            <v>경      비</v>
          </cell>
          <cell r="K34" t="str">
            <v>비 고</v>
          </cell>
        </row>
        <row r="35">
          <cell r="E35" t="str">
            <v>단    가</v>
          </cell>
          <cell r="F35" t="str">
            <v>금    액</v>
          </cell>
          <cell r="G35" t="str">
            <v>단    가</v>
          </cell>
          <cell r="H35" t="str">
            <v>금    액</v>
          </cell>
          <cell r="I35" t="str">
            <v>단    가</v>
          </cell>
          <cell r="J35" t="str">
            <v>금    액</v>
          </cell>
        </row>
        <row r="36">
          <cell r="A36" t="str">
            <v>한전인입설비</v>
          </cell>
          <cell r="B36" t="str">
            <v>저압수전</v>
          </cell>
          <cell r="C36" t="str">
            <v/>
          </cell>
          <cell r="D36" t="str">
            <v>개소</v>
          </cell>
        </row>
        <row r="37">
          <cell r="A37" t="str">
            <v>지선밴드</v>
          </cell>
          <cell r="B37" t="str">
            <v>2방3호</v>
          </cell>
          <cell r="C37">
            <v>2</v>
          </cell>
          <cell r="D37" t="str">
            <v>SET</v>
          </cell>
          <cell r="G37">
            <v>5580</v>
          </cell>
          <cell r="H37">
            <v>11160</v>
          </cell>
          <cell r="L37" t="str">
            <v>지선밴드, 2방3호, 공량1</v>
          </cell>
        </row>
        <row r="38">
          <cell r="A38" t="str">
            <v>강제전선관</v>
          </cell>
          <cell r="B38" t="str">
            <v>42C</v>
          </cell>
          <cell r="C38">
            <v>3</v>
          </cell>
          <cell r="D38" t="str">
            <v>개</v>
          </cell>
          <cell r="G38">
            <v>5061</v>
          </cell>
          <cell r="H38">
            <v>15183</v>
          </cell>
          <cell r="L38" t="str">
            <v>강제전선관, 42C, 공량1</v>
          </cell>
        </row>
        <row r="39">
          <cell r="A39" t="str">
            <v>위샤캪</v>
          </cell>
          <cell r="B39" t="str">
            <v>42C</v>
          </cell>
          <cell r="C39">
            <v>1</v>
          </cell>
          <cell r="D39" t="str">
            <v>개</v>
          </cell>
          <cell r="G39">
            <v>4626</v>
          </cell>
          <cell r="H39">
            <v>4626</v>
          </cell>
          <cell r="L39" t="str">
            <v>위샤캪, 42C, 공량1</v>
          </cell>
        </row>
        <row r="40">
          <cell r="L40" t="str">
            <v>, , 공량1</v>
          </cell>
        </row>
        <row r="41">
          <cell r="L41" t="str">
            <v>, , 공량1</v>
          </cell>
        </row>
        <row r="42">
          <cell r="L42" t="str">
            <v>, , 공량1</v>
          </cell>
        </row>
        <row r="43">
          <cell r="L43" t="str">
            <v>, , 공량1</v>
          </cell>
        </row>
        <row r="44">
          <cell r="L44" t="str">
            <v>, , 공량1</v>
          </cell>
        </row>
        <row r="45">
          <cell r="L45" t="str">
            <v>, , 공량1</v>
          </cell>
        </row>
        <row r="46">
          <cell r="L46" t="str">
            <v>, , 공량1</v>
          </cell>
        </row>
        <row r="47">
          <cell r="L47" t="str">
            <v>, , 공량1</v>
          </cell>
        </row>
        <row r="48">
          <cell r="L48" t="str">
            <v>, , 공량1</v>
          </cell>
        </row>
        <row r="49">
          <cell r="L49" t="str">
            <v>, , 공량1</v>
          </cell>
        </row>
        <row r="50">
          <cell r="L50" t="str">
            <v xml:space="preserve">, , </v>
          </cell>
        </row>
        <row r="51">
          <cell r="L51" t="str">
            <v xml:space="preserve">, , </v>
          </cell>
        </row>
        <row r="52">
          <cell r="L52" t="str">
            <v xml:space="preserve">, , </v>
          </cell>
        </row>
        <row r="53">
          <cell r="A53" t="str">
            <v>강제전선관</v>
          </cell>
          <cell r="B53" t="str">
            <v>내선전공</v>
          </cell>
          <cell r="C53">
            <v>0.75</v>
          </cell>
          <cell r="D53" t="str">
            <v>인</v>
          </cell>
          <cell r="E53">
            <v>135106</v>
          </cell>
          <cell r="F53">
            <v>101329</v>
          </cell>
          <cell r="K53" t="str">
            <v>전5-1</v>
          </cell>
          <cell r="L53" t="str">
            <v>강제전선관, 내선전공, 인</v>
          </cell>
        </row>
        <row r="54">
          <cell r="L54" t="str">
            <v xml:space="preserve">, , </v>
          </cell>
        </row>
        <row r="55">
          <cell r="L55" t="str">
            <v xml:space="preserve">, , </v>
          </cell>
        </row>
        <row r="56">
          <cell r="L56" t="str">
            <v xml:space="preserve">, , </v>
          </cell>
        </row>
        <row r="57">
          <cell r="L57" t="str">
            <v xml:space="preserve">, , </v>
          </cell>
        </row>
        <row r="58">
          <cell r="L58" t="str">
            <v>한전인입설비, 저압수전, 공량1</v>
          </cell>
        </row>
        <row r="59">
          <cell r="L59" t="str">
            <v>한전인입설비, 저압수전, 공량1</v>
          </cell>
        </row>
        <row r="60">
          <cell r="A60" t="str">
            <v>공구손료(노무비의3%)</v>
          </cell>
          <cell r="C60">
            <v>0.03</v>
          </cell>
          <cell r="D60" t="str">
            <v>식</v>
          </cell>
          <cell r="H60">
            <v>3039</v>
          </cell>
          <cell r="L60" t="str">
            <v>한전인입설비, 저압수전, 공량1</v>
          </cell>
        </row>
        <row r="62">
          <cell r="B62" t="str">
            <v>83호표</v>
          </cell>
          <cell r="F62" t="str">
            <v>노 무 비</v>
          </cell>
          <cell r="H62" t="str">
            <v>재 료 비</v>
          </cell>
          <cell r="J62" t="str">
            <v>경   비</v>
          </cell>
          <cell r="K62" t="str">
            <v>합   계</v>
          </cell>
          <cell r="L62" t="str">
            <v>83호표</v>
          </cell>
        </row>
        <row r="63">
          <cell r="A63">
            <v>169</v>
          </cell>
          <cell r="B63" t="str">
            <v>잡철물제작설치</v>
          </cell>
          <cell r="C63" t="str">
            <v>간단</v>
          </cell>
          <cell r="D63" t="str">
            <v>TON</v>
          </cell>
          <cell r="F63">
            <v>764361</v>
          </cell>
          <cell r="H63">
            <v>197602</v>
          </cell>
          <cell r="J63">
            <v>0</v>
          </cell>
          <cell r="K63">
            <v>961963</v>
          </cell>
          <cell r="L63" t="str">
            <v>잡철물제작설치, 간단</v>
          </cell>
        </row>
        <row r="64">
          <cell r="A64" t="str">
            <v>명      칭</v>
          </cell>
          <cell r="B64" t="str">
            <v>규    격</v>
          </cell>
          <cell r="C64" t="str">
            <v>수량</v>
          </cell>
          <cell r="D64" t="str">
            <v>단위</v>
          </cell>
          <cell r="E64" t="str">
            <v>노   무   비</v>
          </cell>
          <cell r="G64" t="str">
            <v>재   료   비</v>
          </cell>
          <cell r="I64" t="str">
            <v>경      비</v>
          </cell>
          <cell r="K64" t="str">
            <v>비 고</v>
          </cell>
        </row>
        <row r="65">
          <cell r="E65" t="str">
            <v>단    가</v>
          </cell>
          <cell r="F65" t="str">
            <v>금    액</v>
          </cell>
          <cell r="G65" t="str">
            <v>단    가</v>
          </cell>
          <cell r="H65" t="str">
            <v>금    액</v>
          </cell>
          <cell r="I65" t="str">
            <v>단    가</v>
          </cell>
          <cell r="J65" t="str">
            <v>금    액</v>
          </cell>
        </row>
        <row r="66">
          <cell r="A66" t="str">
            <v>잡철물제작설치</v>
          </cell>
          <cell r="B66" t="str">
            <v>간단</v>
          </cell>
          <cell r="C66" t="str">
            <v/>
          </cell>
          <cell r="D66" t="str">
            <v>TON</v>
          </cell>
          <cell r="K66" t="str">
            <v>건축15-6적용</v>
          </cell>
        </row>
        <row r="67">
          <cell r="A67" t="str">
            <v>용접봉</v>
          </cell>
          <cell r="B67" t="str">
            <v xml:space="preserve"> 2.6mm</v>
          </cell>
          <cell r="C67">
            <v>18.48</v>
          </cell>
          <cell r="D67" t="str">
            <v>kg</v>
          </cell>
          <cell r="G67">
            <v>7200</v>
          </cell>
          <cell r="H67">
            <v>133056</v>
          </cell>
          <cell r="L67" t="str">
            <v>용접봉,  2.6mm, 공량1</v>
          </cell>
        </row>
        <row r="68">
          <cell r="A68" t="str">
            <v>산소</v>
          </cell>
          <cell r="B68" t="str">
            <v xml:space="preserve"> 압축가스</v>
          </cell>
          <cell r="C68">
            <v>6300</v>
          </cell>
          <cell r="D68" t="str">
            <v>ℓ</v>
          </cell>
          <cell r="G68">
            <v>2</v>
          </cell>
          <cell r="H68">
            <v>12600</v>
          </cell>
          <cell r="L68" t="str">
            <v>산소,  압축가스, 공량1</v>
          </cell>
        </row>
        <row r="69">
          <cell r="A69" t="str">
            <v>아세틸렌</v>
          </cell>
          <cell r="C69">
            <v>2.8</v>
          </cell>
          <cell r="D69" t="str">
            <v>kg</v>
          </cell>
          <cell r="G69">
            <v>7000</v>
          </cell>
          <cell r="H69">
            <v>19600</v>
          </cell>
          <cell r="L69" t="str">
            <v>아세틸렌, , 공량1</v>
          </cell>
        </row>
        <row r="70">
          <cell r="A70" t="str">
            <v>전력소요량</v>
          </cell>
          <cell r="C70">
            <v>126</v>
          </cell>
          <cell r="D70" t="str">
            <v>원/  kwh</v>
          </cell>
          <cell r="G70">
            <v>63</v>
          </cell>
          <cell r="H70">
            <v>7938</v>
          </cell>
          <cell r="L70" t="str">
            <v>전력소요량, , 공량1</v>
          </cell>
        </row>
        <row r="71">
          <cell r="L71" t="str">
            <v>, , 공량1</v>
          </cell>
        </row>
        <row r="72">
          <cell r="L72" t="str">
            <v>, , 공량1</v>
          </cell>
        </row>
        <row r="73">
          <cell r="L73" t="str">
            <v>, , 공량1</v>
          </cell>
        </row>
        <row r="74">
          <cell r="L74" t="str">
            <v>, , 공량1</v>
          </cell>
        </row>
        <row r="75">
          <cell r="L75" t="str">
            <v>, , 공량1</v>
          </cell>
        </row>
        <row r="76">
          <cell r="L76" t="str">
            <v>, , 공량1</v>
          </cell>
        </row>
        <row r="77">
          <cell r="L77" t="str">
            <v>, , 공량1</v>
          </cell>
        </row>
        <row r="78">
          <cell r="L78" t="str">
            <v>, , 공량1</v>
          </cell>
        </row>
        <row r="79">
          <cell r="L79" t="str">
            <v>, , 공량1</v>
          </cell>
        </row>
        <row r="80">
          <cell r="A80" t="str">
            <v>철물설치</v>
          </cell>
          <cell r="B80" t="str">
            <v>보통인부</v>
          </cell>
          <cell r="C80">
            <v>0.1</v>
          </cell>
          <cell r="D80" t="str">
            <v>인</v>
          </cell>
          <cell r="E80">
            <v>81443</v>
          </cell>
          <cell r="F80">
            <v>8144</v>
          </cell>
          <cell r="L80" t="str">
            <v>철물설치, 보통인부, 인</v>
          </cell>
        </row>
        <row r="81">
          <cell r="B81" t="str">
            <v>철공</v>
          </cell>
          <cell r="C81">
            <v>5.85</v>
          </cell>
          <cell r="D81" t="str">
            <v>인</v>
          </cell>
          <cell r="E81">
            <v>122482</v>
          </cell>
          <cell r="F81">
            <v>716519</v>
          </cell>
          <cell r="L81" t="str">
            <v>, 철공, 인</v>
          </cell>
        </row>
        <row r="82">
          <cell r="B82" t="str">
            <v>용접공(일반)</v>
          </cell>
          <cell r="C82">
            <v>0.39</v>
          </cell>
          <cell r="D82" t="str">
            <v>인</v>
          </cell>
          <cell r="E82">
            <v>101790</v>
          </cell>
          <cell r="F82">
            <v>39698</v>
          </cell>
          <cell r="L82" t="str">
            <v>, 용접공(일반), 인</v>
          </cell>
        </row>
        <row r="83">
          <cell r="L83" t="str">
            <v xml:space="preserve">, , </v>
          </cell>
        </row>
        <row r="84">
          <cell r="L84" t="str">
            <v xml:space="preserve">, , </v>
          </cell>
        </row>
        <row r="85">
          <cell r="L85" t="str">
            <v xml:space="preserve">, , </v>
          </cell>
        </row>
        <row r="86">
          <cell r="L86" t="str">
            <v xml:space="preserve">, , </v>
          </cell>
        </row>
        <row r="87">
          <cell r="L87" t="str">
            <v xml:space="preserve">, , </v>
          </cell>
        </row>
        <row r="88">
          <cell r="L88" t="str">
            <v>잡철물제작설치, 간단, 공량1</v>
          </cell>
        </row>
        <row r="89">
          <cell r="A89" t="str">
            <v>용접기손료</v>
          </cell>
          <cell r="B89" t="str">
            <v>교류200Amp</v>
          </cell>
          <cell r="C89">
            <v>20.83</v>
          </cell>
          <cell r="D89" t="str">
            <v>시간</v>
          </cell>
          <cell r="G89">
            <v>71</v>
          </cell>
          <cell r="H89">
            <v>1478</v>
          </cell>
          <cell r="L89" t="str">
            <v>잡철물제작설치, 간단, 공량1</v>
          </cell>
        </row>
        <row r="90">
          <cell r="A90" t="str">
            <v>공구손료(노무비의3%)</v>
          </cell>
          <cell r="C90">
            <v>0.03</v>
          </cell>
          <cell r="D90" t="str">
            <v>식</v>
          </cell>
          <cell r="H90">
            <v>22930</v>
          </cell>
          <cell r="L90" t="str">
            <v>잡철물제작설치, 간단, 공량1</v>
          </cell>
        </row>
        <row r="92">
          <cell r="B92" t="str">
            <v>84호표</v>
          </cell>
          <cell r="F92" t="str">
            <v>노 무 비</v>
          </cell>
          <cell r="H92" t="str">
            <v>재 료 비</v>
          </cell>
          <cell r="J92" t="str">
            <v>경   비</v>
          </cell>
          <cell r="K92" t="str">
            <v>합   계</v>
          </cell>
          <cell r="L92" t="str">
            <v>84호표</v>
          </cell>
        </row>
        <row r="93">
          <cell r="A93">
            <v>170</v>
          </cell>
          <cell r="B93" t="str">
            <v>합판거푸집</v>
          </cell>
          <cell r="C93" t="str">
            <v>4회</v>
          </cell>
          <cell r="D93" t="str">
            <v>㎡</v>
          </cell>
          <cell r="F93">
            <v>21953</v>
          </cell>
          <cell r="H93">
            <v>6906</v>
          </cell>
          <cell r="J93">
            <v>0</v>
          </cell>
          <cell r="K93">
            <v>28859</v>
          </cell>
          <cell r="L93" t="str">
            <v>합판거푸집, 4회</v>
          </cell>
        </row>
        <row r="94">
          <cell r="A94" t="str">
            <v>명      칭</v>
          </cell>
          <cell r="B94" t="str">
            <v>규    격</v>
          </cell>
          <cell r="C94" t="str">
            <v>수량</v>
          </cell>
          <cell r="D94" t="str">
            <v>단위</v>
          </cell>
          <cell r="E94" t="str">
            <v>노   무   비</v>
          </cell>
          <cell r="G94" t="str">
            <v>재   료   비</v>
          </cell>
          <cell r="I94" t="str">
            <v>경      비</v>
          </cell>
          <cell r="K94" t="str">
            <v>비 고</v>
          </cell>
        </row>
        <row r="95">
          <cell r="E95" t="str">
            <v>단    가</v>
          </cell>
          <cell r="F95" t="str">
            <v>금    액</v>
          </cell>
          <cell r="G95" t="str">
            <v>단    가</v>
          </cell>
          <cell r="H95" t="str">
            <v>금    액</v>
          </cell>
          <cell r="I95" t="str">
            <v>단    가</v>
          </cell>
          <cell r="J95" t="str">
            <v>금    액</v>
          </cell>
        </row>
        <row r="96">
          <cell r="A96" t="str">
            <v>합판거푸집</v>
          </cell>
          <cell r="B96" t="str">
            <v>1회</v>
          </cell>
          <cell r="C96" t="str">
            <v/>
          </cell>
          <cell r="D96" t="str">
            <v>㎡</v>
          </cell>
          <cell r="K96" t="str">
            <v>토목6-3-2적용</v>
          </cell>
        </row>
        <row r="97">
          <cell r="A97" t="str">
            <v>내수합판</v>
          </cell>
          <cell r="B97" t="str">
            <v xml:space="preserve"> 12T 1.21*2.42</v>
          </cell>
          <cell r="C97">
            <v>1.03</v>
          </cell>
          <cell r="D97" t="str">
            <v>㎡</v>
          </cell>
          <cell r="G97">
            <v>8062.3488309594195</v>
          </cell>
          <cell r="H97">
            <v>8304</v>
          </cell>
          <cell r="L97" t="str">
            <v>내수합판,  12T 1.21*2.42, 공량1</v>
          </cell>
        </row>
        <row r="98">
          <cell r="A98" t="str">
            <v>육 송</v>
          </cell>
          <cell r="B98" t="str">
            <v xml:space="preserve"> 각재</v>
          </cell>
          <cell r="C98">
            <v>3.7999999999999999E-2</v>
          </cell>
          <cell r="D98" t="str">
            <v>㎥</v>
          </cell>
          <cell r="G98">
            <v>342935.52812071331</v>
          </cell>
          <cell r="H98">
            <v>13031</v>
          </cell>
          <cell r="L98" t="str">
            <v>육 송,  각재, 공량1</v>
          </cell>
        </row>
        <row r="99">
          <cell r="A99" t="str">
            <v>고 재 처 리</v>
          </cell>
          <cell r="B99" t="str">
            <v>합판,각재의 23%</v>
          </cell>
          <cell r="C99">
            <v>-1</v>
          </cell>
          <cell r="D99" t="str">
            <v>식</v>
          </cell>
          <cell r="G99">
            <v>4907.05</v>
          </cell>
          <cell r="H99">
            <v>-4908</v>
          </cell>
          <cell r="L99" t="str">
            <v>고 재 처 리, 합판,각재의 23%, 공량1</v>
          </cell>
        </row>
        <row r="100">
          <cell r="A100" t="str">
            <v xml:space="preserve"> 어니얼링철선</v>
          </cell>
          <cell r="B100" t="str">
            <v xml:space="preserve"> #8 4.0mm</v>
          </cell>
          <cell r="C100">
            <v>0.28999999999999998</v>
          </cell>
          <cell r="D100" t="str">
            <v>kg</v>
          </cell>
          <cell r="G100">
            <v>1300</v>
          </cell>
          <cell r="H100">
            <v>377</v>
          </cell>
          <cell r="L100" t="str">
            <v xml:space="preserve"> 어니얼링철선,  #8 4.0mm, 공량1</v>
          </cell>
        </row>
        <row r="101">
          <cell r="A101" t="str">
            <v>못</v>
          </cell>
          <cell r="B101" t="str">
            <v xml:space="preserve"> N75</v>
          </cell>
          <cell r="C101">
            <v>0.2</v>
          </cell>
          <cell r="D101" t="str">
            <v>kg</v>
          </cell>
          <cell r="G101">
            <v>1152</v>
          </cell>
          <cell r="H101">
            <v>230</v>
          </cell>
          <cell r="L101" t="str">
            <v>못,  N75, 공량1</v>
          </cell>
        </row>
        <row r="102">
          <cell r="A102" t="str">
            <v>박리제</v>
          </cell>
          <cell r="B102" t="str">
            <v xml:space="preserve"> 수성</v>
          </cell>
          <cell r="C102">
            <v>0.19</v>
          </cell>
          <cell r="D102" t="str">
            <v>ℓ</v>
          </cell>
          <cell r="G102">
            <v>1000</v>
          </cell>
          <cell r="H102">
            <v>190</v>
          </cell>
          <cell r="L102" t="str">
            <v>박리제,  수성, 공량1</v>
          </cell>
        </row>
        <row r="103">
          <cell r="L103" t="str">
            <v>, , 공량1</v>
          </cell>
        </row>
        <row r="104">
          <cell r="L104" t="str">
            <v>, , 공량1</v>
          </cell>
        </row>
        <row r="105">
          <cell r="L105" t="str">
            <v>, , 공량1</v>
          </cell>
        </row>
        <row r="106">
          <cell r="L106" t="str">
            <v>, , 공량1</v>
          </cell>
        </row>
        <row r="107">
          <cell r="L107" t="str">
            <v>, , 공량1</v>
          </cell>
        </row>
        <row r="108">
          <cell r="L108" t="str">
            <v>, , 공량1</v>
          </cell>
        </row>
        <row r="109">
          <cell r="L109" t="str">
            <v>, , 공량1</v>
          </cell>
        </row>
        <row r="110">
          <cell r="B110" t="str">
            <v>형틀목공</v>
          </cell>
          <cell r="C110">
            <v>0.3</v>
          </cell>
          <cell r="D110" t="str">
            <v>인</v>
          </cell>
          <cell r="E110">
            <v>115082</v>
          </cell>
          <cell r="F110">
            <v>34524</v>
          </cell>
          <cell r="L110" t="str">
            <v>, 형틀목공, 인</v>
          </cell>
        </row>
        <row r="111">
          <cell r="B111" t="str">
            <v>보통인부</v>
          </cell>
          <cell r="C111">
            <v>0.25</v>
          </cell>
          <cell r="D111" t="str">
            <v>인</v>
          </cell>
          <cell r="E111">
            <v>81443</v>
          </cell>
          <cell r="F111">
            <v>20360</v>
          </cell>
          <cell r="L111" t="str">
            <v>, 보통인부, 인</v>
          </cell>
        </row>
        <row r="112">
          <cell r="L112" t="str">
            <v xml:space="preserve">, , </v>
          </cell>
        </row>
        <row r="113">
          <cell r="L113" t="str">
            <v xml:space="preserve">, , </v>
          </cell>
        </row>
        <row r="114">
          <cell r="L114" t="str">
            <v xml:space="preserve">, , </v>
          </cell>
        </row>
        <row r="115">
          <cell r="A115" t="str">
            <v>4회사용</v>
          </cell>
          <cell r="B115" t="str">
            <v>노무비</v>
          </cell>
          <cell r="C115">
            <v>0.4</v>
          </cell>
          <cell r="D115" t="str">
            <v>인</v>
          </cell>
          <cell r="E115">
            <v>54884</v>
          </cell>
          <cell r="F115">
            <v>21953</v>
          </cell>
          <cell r="L115" t="str">
            <v>4회사용, 노무비, 인</v>
          </cell>
        </row>
        <row r="116">
          <cell r="B116" t="str">
            <v>재료비</v>
          </cell>
          <cell r="C116">
            <v>0.40100000000000002</v>
          </cell>
          <cell r="D116" t="str">
            <v>㎡</v>
          </cell>
          <cell r="G116">
            <v>17224</v>
          </cell>
          <cell r="H116">
            <v>6906</v>
          </cell>
          <cell r="L116" t="str">
            <v>, 재료비, ㎡</v>
          </cell>
        </row>
        <row r="117">
          <cell r="L117" t="str">
            <v xml:space="preserve">, , </v>
          </cell>
        </row>
        <row r="118">
          <cell r="L118" t="str">
            <v>합판거푸집, 4회, 공량1</v>
          </cell>
        </row>
        <row r="119">
          <cell r="L119" t="str">
            <v>합판거푸집, 4회, 공량1</v>
          </cell>
        </row>
        <row r="120">
          <cell r="L120" t="str">
            <v>합판거푸집, 4회, 공량1</v>
          </cell>
        </row>
        <row r="122">
          <cell r="B122" t="str">
            <v>85호표</v>
          </cell>
          <cell r="F122" t="str">
            <v>노 무 비</v>
          </cell>
          <cell r="H122" t="str">
            <v>재 료 비</v>
          </cell>
          <cell r="J122" t="str">
            <v>경   비</v>
          </cell>
          <cell r="K122" t="str">
            <v>합   계</v>
          </cell>
          <cell r="L122" t="str">
            <v>85호표</v>
          </cell>
        </row>
        <row r="123">
          <cell r="A123">
            <v>171</v>
          </cell>
          <cell r="B123" t="str">
            <v>레미콘</v>
          </cell>
          <cell r="C123" t="str">
            <v>40-180-8</v>
          </cell>
          <cell r="D123" t="str">
            <v>㎥</v>
          </cell>
          <cell r="F123">
            <v>62523</v>
          </cell>
          <cell r="H123">
            <v>56304</v>
          </cell>
          <cell r="J123">
            <v>0</v>
          </cell>
          <cell r="K123">
            <v>118827</v>
          </cell>
          <cell r="L123" t="str">
            <v>레미콘, 40-180-8</v>
          </cell>
        </row>
        <row r="124">
          <cell r="A124" t="str">
            <v>명      칭</v>
          </cell>
          <cell r="B124" t="str">
            <v>규    격</v>
          </cell>
          <cell r="C124" t="str">
            <v>수량</v>
          </cell>
          <cell r="D124" t="str">
            <v>단위</v>
          </cell>
          <cell r="E124" t="str">
            <v>노   무   비</v>
          </cell>
          <cell r="G124" t="str">
            <v>재   료   비</v>
          </cell>
          <cell r="I124" t="str">
            <v>경      비</v>
          </cell>
          <cell r="K124" t="str">
            <v>비 고</v>
          </cell>
        </row>
        <row r="125">
          <cell r="E125" t="str">
            <v>단    가</v>
          </cell>
          <cell r="F125" t="str">
            <v>금    액</v>
          </cell>
          <cell r="G125" t="str">
            <v>단    가</v>
          </cell>
          <cell r="H125" t="str">
            <v>금    액</v>
          </cell>
          <cell r="I125" t="str">
            <v>단    가</v>
          </cell>
          <cell r="J125" t="str">
            <v>금    액</v>
          </cell>
        </row>
        <row r="126">
          <cell r="A126" t="str">
            <v>레미콘</v>
          </cell>
          <cell r="B126" t="str">
            <v>40-180-8</v>
          </cell>
          <cell r="C126">
            <v>1.02</v>
          </cell>
          <cell r="D126" t="str">
            <v>㎥</v>
          </cell>
          <cell r="G126">
            <v>55200</v>
          </cell>
          <cell r="H126">
            <v>56304</v>
          </cell>
          <cell r="K126" t="str">
            <v>토목6-1-1적용</v>
          </cell>
          <cell r="L126" t="str">
            <v>레미콘, 40-180-8, 공량1</v>
          </cell>
        </row>
        <row r="127">
          <cell r="L127" t="str">
            <v>, , 공량1</v>
          </cell>
        </row>
        <row r="128">
          <cell r="L128" t="str">
            <v>, , 공량1</v>
          </cell>
        </row>
        <row r="129">
          <cell r="L129" t="str">
            <v>, , 공량1</v>
          </cell>
        </row>
        <row r="130">
          <cell r="L130" t="str">
            <v>, , 공량1</v>
          </cell>
        </row>
        <row r="131">
          <cell r="L131" t="str">
            <v>, , 공량1</v>
          </cell>
        </row>
        <row r="132">
          <cell r="L132" t="str">
            <v>, , 공량1</v>
          </cell>
        </row>
        <row r="133">
          <cell r="L133" t="str">
            <v>, , 공량1</v>
          </cell>
        </row>
        <row r="134">
          <cell r="L134" t="str">
            <v>, , 공량1</v>
          </cell>
        </row>
        <row r="135">
          <cell r="L135" t="str">
            <v>, , 공량1</v>
          </cell>
        </row>
        <row r="136">
          <cell r="L136" t="str">
            <v>, , 공량1</v>
          </cell>
        </row>
        <row r="137">
          <cell r="L137" t="str">
            <v>, , 공량1</v>
          </cell>
        </row>
        <row r="138">
          <cell r="L138" t="str">
            <v>, , 공량1</v>
          </cell>
        </row>
        <row r="139">
          <cell r="L139" t="str">
            <v>, , 공량1</v>
          </cell>
        </row>
        <row r="140">
          <cell r="B140" t="str">
            <v>콘크리트공</v>
          </cell>
          <cell r="C140">
            <v>0.24</v>
          </cell>
          <cell r="D140" t="str">
            <v>인</v>
          </cell>
          <cell r="E140">
            <v>117989</v>
          </cell>
          <cell r="F140">
            <v>28317</v>
          </cell>
          <cell r="L140" t="str">
            <v>, 콘크리트공, 인</v>
          </cell>
        </row>
        <row r="141">
          <cell r="B141" t="str">
            <v>보통인부</v>
          </cell>
          <cell r="C141">
            <v>0.42</v>
          </cell>
          <cell r="D141" t="str">
            <v>인</v>
          </cell>
          <cell r="E141">
            <v>81443</v>
          </cell>
          <cell r="F141">
            <v>34206</v>
          </cell>
          <cell r="L141" t="str">
            <v>, 보통인부, 인</v>
          </cell>
        </row>
        <row r="142">
          <cell r="L142" t="str">
            <v xml:space="preserve">, , </v>
          </cell>
        </row>
        <row r="143">
          <cell r="L143" t="str">
            <v xml:space="preserve">, , </v>
          </cell>
        </row>
        <row r="144">
          <cell r="L144" t="str">
            <v xml:space="preserve">, , </v>
          </cell>
        </row>
        <row r="145">
          <cell r="L145" t="str">
            <v xml:space="preserve">, , </v>
          </cell>
        </row>
        <row r="146">
          <cell r="L146" t="str">
            <v xml:space="preserve">, , </v>
          </cell>
        </row>
        <row r="147">
          <cell r="L147" t="str">
            <v xml:space="preserve">, , </v>
          </cell>
        </row>
        <row r="148">
          <cell r="L148" t="str">
            <v>레미콘, 40-180-8, 공량1</v>
          </cell>
        </row>
        <row r="149">
          <cell r="L149" t="str">
            <v>레미콘, 40-180-8, 공량1</v>
          </cell>
        </row>
        <row r="150">
          <cell r="L150" t="str">
            <v>레미콘, 40-180-8, 공량1</v>
          </cell>
        </row>
        <row r="152">
          <cell r="F152" t="str">
            <v>노 무 비</v>
          </cell>
          <cell r="H152" t="str">
            <v>재 료 비</v>
          </cell>
          <cell r="J152" t="str">
            <v>경   비</v>
          </cell>
          <cell r="K152" t="str">
            <v>합   계</v>
          </cell>
          <cell r="L152">
            <v>0</v>
          </cell>
        </row>
        <row r="153">
          <cell r="A153">
            <v>172</v>
          </cell>
          <cell r="B153" t="str">
            <v>현장조작반기초</v>
          </cell>
          <cell r="C153" t="str">
            <v>(옥내형)</v>
          </cell>
          <cell r="D153" t="str">
            <v>개소</v>
          </cell>
          <cell r="F153">
            <v>9024</v>
          </cell>
          <cell r="H153">
            <v>33116</v>
          </cell>
          <cell r="J153">
            <v>0</v>
          </cell>
          <cell r="K153">
            <v>42140</v>
          </cell>
          <cell r="L153" t="str">
            <v>현장조작반기초, (옥내형)</v>
          </cell>
        </row>
        <row r="154">
          <cell r="A154" t="str">
            <v>명      칭</v>
          </cell>
          <cell r="B154" t="str">
            <v>규    격</v>
          </cell>
          <cell r="C154" t="str">
            <v>수량</v>
          </cell>
          <cell r="D154" t="str">
            <v>단위</v>
          </cell>
          <cell r="E154" t="str">
            <v>노   무   비</v>
          </cell>
          <cell r="G154" t="str">
            <v>재   료   비</v>
          </cell>
          <cell r="I154" t="str">
            <v>경      비</v>
          </cell>
          <cell r="K154" t="str">
            <v>비 고</v>
          </cell>
        </row>
        <row r="155">
          <cell r="E155" t="str">
            <v>단    가</v>
          </cell>
          <cell r="F155" t="str">
            <v>금    액</v>
          </cell>
          <cell r="G155" t="str">
            <v>단    가</v>
          </cell>
          <cell r="H155" t="str">
            <v>금    액</v>
          </cell>
          <cell r="I155" t="str">
            <v>단    가</v>
          </cell>
          <cell r="J155" t="str">
            <v>금    액</v>
          </cell>
        </row>
        <row r="156">
          <cell r="A156" t="str">
            <v>현장조작반기초</v>
          </cell>
          <cell r="B156" t="str">
            <v>(옥내형)</v>
          </cell>
          <cell r="C156" t="str">
            <v/>
          </cell>
          <cell r="D156" t="str">
            <v>개소</v>
          </cell>
        </row>
        <row r="157">
          <cell r="A157" t="str">
            <v>레미콘</v>
          </cell>
          <cell r="B157" t="str">
            <v>40-180-8</v>
          </cell>
          <cell r="C157">
            <v>3.2000000000000001E-2</v>
          </cell>
          <cell r="D157" t="str">
            <v>㎥</v>
          </cell>
          <cell r="E157">
            <v>62523</v>
          </cell>
          <cell r="F157">
            <v>2000</v>
          </cell>
          <cell r="G157">
            <v>56304</v>
          </cell>
          <cell r="H157">
            <v>1801</v>
          </cell>
          <cell r="I157">
            <v>0</v>
          </cell>
          <cell r="J157">
            <v>0</v>
          </cell>
          <cell r="K157">
            <v>171</v>
          </cell>
          <cell r="L157" t="str">
            <v>레미콘, 40-180-8, 공량1</v>
          </cell>
        </row>
        <row r="158">
          <cell r="A158" t="str">
            <v>합판거푸집</v>
          </cell>
          <cell r="B158" t="str">
            <v>4회</v>
          </cell>
          <cell r="C158">
            <v>0.32</v>
          </cell>
          <cell r="D158" t="str">
            <v>㎥</v>
          </cell>
          <cell r="E158">
            <v>21953</v>
          </cell>
          <cell r="F158">
            <v>7024</v>
          </cell>
          <cell r="G158">
            <v>6906</v>
          </cell>
          <cell r="H158">
            <v>2209</v>
          </cell>
          <cell r="I158">
            <v>0</v>
          </cell>
          <cell r="J158">
            <v>0</v>
          </cell>
          <cell r="K158">
            <v>170</v>
          </cell>
          <cell r="L158" t="str">
            <v>합판거푸집, 4회, 공량1</v>
          </cell>
        </row>
        <row r="159">
          <cell r="A159" t="str">
            <v>셋트앙카</v>
          </cell>
          <cell r="B159" t="str">
            <v>1/2"x300mm</v>
          </cell>
          <cell r="C159">
            <v>4</v>
          </cell>
          <cell r="D159" t="str">
            <v>개</v>
          </cell>
          <cell r="G159">
            <v>4794</v>
          </cell>
          <cell r="H159">
            <v>19176</v>
          </cell>
          <cell r="L159" t="str">
            <v>셋트앙카, 1/2"x300mm, 공량1</v>
          </cell>
        </row>
        <row r="160">
          <cell r="A160" t="str">
            <v>BASE PLATE</v>
          </cell>
          <cell r="B160" t="str">
            <v>(300X300X9T)</v>
          </cell>
          <cell r="C160">
            <v>8.1</v>
          </cell>
          <cell r="D160" t="str">
            <v>KG</v>
          </cell>
          <cell r="G160">
            <v>1226</v>
          </cell>
          <cell r="H160">
            <v>9930</v>
          </cell>
          <cell r="L160" t="str">
            <v>BASE PLATE, (300X300X9T), 공량1</v>
          </cell>
        </row>
        <row r="161">
          <cell r="L161" t="str">
            <v>, , 공량1</v>
          </cell>
        </row>
        <row r="162">
          <cell r="L162" t="str">
            <v>, , 공량1</v>
          </cell>
        </row>
        <row r="163">
          <cell r="L163" t="str">
            <v>, , 공량1</v>
          </cell>
        </row>
        <row r="164">
          <cell r="L164" t="str">
            <v>, , 공량1</v>
          </cell>
        </row>
        <row r="165">
          <cell r="L165" t="str">
            <v>, , 공량1</v>
          </cell>
        </row>
        <row r="166">
          <cell r="L166" t="str">
            <v>, , 공량1</v>
          </cell>
        </row>
        <row r="167">
          <cell r="L167" t="str">
            <v>, , 공량1</v>
          </cell>
        </row>
        <row r="168">
          <cell r="L168" t="str">
            <v>, , 공량1</v>
          </cell>
        </row>
        <row r="169">
          <cell r="L169" t="str">
            <v>, , 공량1</v>
          </cell>
        </row>
        <row r="170">
          <cell r="L170" t="str">
            <v xml:space="preserve">, , </v>
          </cell>
        </row>
        <row r="171">
          <cell r="L171" t="str">
            <v xml:space="preserve">, , </v>
          </cell>
        </row>
        <row r="172">
          <cell r="L172" t="str">
            <v xml:space="preserve">, , </v>
          </cell>
        </row>
        <row r="173">
          <cell r="L173" t="str">
            <v xml:space="preserve">, , </v>
          </cell>
        </row>
        <row r="174">
          <cell r="L174" t="str">
            <v xml:space="preserve">, , </v>
          </cell>
        </row>
        <row r="175">
          <cell r="L175" t="str">
            <v xml:space="preserve">, , </v>
          </cell>
        </row>
        <row r="176">
          <cell r="L176" t="str">
            <v xml:space="preserve">, , </v>
          </cell>
        </row>
        <row r="177">
          <cell r="L177" t="str">
            <v xml:space="preserve">, , </v>
          </cell>
        </row>
        <row r="178">
          <cell r="L178" t="str">
            <v>현장조작반기초, (옥내형), 공량1</v>
          </cell>
        </row>
        <row r="179">
          <cell r="L179" t="str">
            <v>현장조작반기초, (옥내형), 공량1</v>
          </cell>
        </row>
        <row r="180">
          <cell r="L180" t="str">
            <v>현장조작반기초, (옥내형), 공량1</v>
          </cell>
        </row>
        <row r="182">
          <cell r="F182" t="str">
            <v>노 무 비</v>
          </cell>
          <cell r="H182" t="str">
            <v>재 료 비</v>
          </cell>
          <cell r="J182" t="str">
            <v>경   비</v>
          </cell>
          <cell r="K182" t="str">
            <v>합   계</v>
          </cell>
          <cell r="L182">
            <v>0</v>
          </cell>
        </row>
        <row r="183">
          <cell r="A183">
            <v>173</v>
          </cell>
          <cell r="B183" t="str">
            <v>현장조작반기초(옥외형)</v>
          </cell>
          <cell r="C183" t="str">
            <v>(1600X800X800)</v>
          </cell>
          <cell r="D183" t="str">
            <v>개소</v>
          </cell>
          <cell r="F183">
            <v>155315</v>
          </cell>
          <cell r="H183">
            <v>84758</v>
          </cell>
          <cell r="J183">
            <v>406</v>
          </cell>
          <cell r="K183">
            <v>240479</v>
          </cell>
          <cell r="L183" t="str">
            <v>현장조작반기초(옥외형), (1600X800X800)</v>
          </cell>
        </row>
        <row r="184">
          <cell r="A184" t="str">
            <v>명      칭</v>
          </cell>
          <cell r="B184" t="str">
            <v>규    격</v>
          </cell>
          <cell r="C184" t="str">
            <v>수량</v>
          </cell>
          <cell r="D184" t="str">
            <v>단위</v>
          </cell>
          <cell r="E184" t="str">
            <v>노   무   비</v>
          </cell>
          <cell r="G184" t="str">
            <v>재   료   비</v>
          </cell>
          <cell r="I184" t="str">
            <v>경      비</v>
          </cell>
          <cell r="K184" t="str">
            <v>비 고</v>
          </cell>
        </row>
        <row r="185">
          <cell r="E185" t="str">
            <v>단    가</v>
          </cell>
          <cell r="F185" t="str">
            <v>금    액</v>
          </cell>
          <cell r="G185" t="str">
            <v>단    가</v>
          </cell>
          <cell r="H185" t="str">
            <v>금    액</v>
          </cell>
          <cell r="I185" t="str">
            <v>단    가</v>
          </cell>
          <cell r="J185" t="str">
            <v>금    액</v>
          </cell>
        </row>
        <row r="186">
          <cell r="A186" t="str">
            <v>현장조작반기초(옥외형)</v>
          </cell>
          <cell r="B186" t="str">
            <v>(1600X800X800)</v>
          </cell>
          <cell r="C186" t="str">
            <v/>
          </cell>
          <cell r="D186" t="str">
            <v>개소</v>
          </cell>
        </row>
        <row r="187">
          <cell r="A187" t="str">
            <v>레미콘</v>
          </cell>
          <cell r="B187" t="str">
            <v>40-180-8</v>
          </cell>
          <cell r="C187">
            <v>1.024</v>
          </cell>
          <cell r="D187" t="str">
            <v>㎥</v>
          </cell>
          <cell r="E187">
            <v>62523</v>
          </cell>
          <cell r="F187">
            <v>64023</v>
          </cell>
          <cell r="G187">
            <v>56304</v>
          </cell>
          <cell r="H187">
            <v>57655</v>
          </cell>
          <cell r="I187">
            <v>0</v>
          </cell>
          <cell r="J187">
            <v>0</v>
          </cell>
          <cell r="K187">
            <v>171</v>
          </cell>
          <cell r="L187" t="str">
            <v>레미콘, 40-180-8, 공량1</v>
          </cell>
        </row>
        <row r="188">
          <cell r="A188" t="str">
            <v>합판거푸집</v>
          </cell>
          <cell r="B188" t="str">
            <v>4회</v>
          </cell>
          <cell r="C188">
            <v>3.84</v>
          </cell>
          <cell r="D188" t="str">
            <v>㎥</v>
          </cell>
          <cell r="E188">
            <v>21953</v>
          </cell>
          <cell r="F188">
            <v>84299</v>
          </cell>
          <cell r="G188">
            <v>6906</v>
          </cell>
          <cell r="H188">
            <v>26519</v>
          </cell>
          <cell r="I188">
            <v>0</v>
          </cell>
          <cell r="J188">
            <v>0</v>
          </cell>
          <cell r="K188">
            <v>170</v>
          </cell>
          <cell r="L188" t="str">
            <v>합판거푸집, 4회, 공량1</v>
          </cell>
        </row>
        <row r="189">
          <cell r="A189" t="str">
            <v>기계터파기</v>
          </cell>
          <cell r="B189" t="str">
            <v>(기계80%+인력20%)</v>
          </cell>
          <cell r="C189">
            <v>1.1100000000000001</v>
          </cell>
          <cell r="D189" t="str">
            <v>㎥</v>
          </cell>
          <cell r="E189">
            <v>3509</v>
          </cell>
          <cell r="F189">
            <v>3894</v>
          </cell>
          <cell r="G189">
            <v>279</v>
          </cell>
          <cell r="H189">
            <v>309</v>
          </cell>
          <cell r="I189">
            <v>194</v>
          </cell>
          <cell r="J189">
            <v>215</v>
          </cell>
          <cell r="K189">
            <v>185</v>
          </cell>
          <cell r="L189" t="str">
            <v>기계터파기, (기계80%+인력20%), 공량1</v>
          </cell>
        </row>
        <row r="190">
          <cell r="A190" t="str">
            <v>기계되메우기</v>
          </cell>
          <cell r="B190" t="str">
            <v>(기계80%+인력20%)</v>
          </cell>
          <cell r="C190">
            <v>0.47</v>
          </cell>
          <cell r="D190" t="str">
            <v>㎥</v>
          </cell>
          <cell r="E190">
            <v>1862</v>
          </cell>
          <cell r="F190">
            <v>875</v>
          </cell>
          <cell r="G190">
            <v>259</v>
          </cell>
          <cell r="H190">
            <v>121</v>
          </cell>
          <cell r="I190">
            <v>180</v>
          </cell>
          <cell r="J190">
            <v>84</v>
          </cell>
          <cell r="K190">
            <v>186</v>
          </cell>
          <cell r="L190" t="str">
            <v>기계되메우기, (기계80%+인력20%), 공량1</v>
          </cell>
        </row>
        <row r="191">
          <cell r="A191" t="str">
            <v>기계잔토처리</v>
          </cell>
          <cell r="B191" t="str">
            <v>(기계80%+인력20%)</v>
          </cell>
          <cell r="C191">
            <v>0.64</v>
          </cell>
          <cell r="D191" t="str">
            <v>㎥</v>
          </cell>
          <cell r="E191">
            <v>3475</v>
          </cell>
          <cell r="F191">
            <v>2224</v>
          </cell>
          <cell r="G191">
            <v>241</v>
          </cell>
          <cell r="H191">
            <v>154</v>
          </cell>
          <cell r="I191">
            <v>168</v>
          </cell>
          <cell r="J191">
            <v>107</v>
          </cell>
          <cell r="K191">
            <v>187</v>
          </cell>
          <cell r="L191" t="str">
            <v>기계잔토처리, (기계80%+인력20%), 공량1</v>
          </cell>
        </row>
        <row r="192">
          <cell r="L192" t="str">
            <v>, , 공량1</v>
          </cell>
        </row>
        <row r="193">
          <cell r="L193" t="str">
            <v>, , 공량1</v>
          </cell>
        </row>
        <row r="194">
          <cell r="L194" t="str">
            <v>, , 공량1</v>
          </cell>
        </row>
        <row r="195">
          <cell r="L195" t="str">
            <v>, , 공량1</v>
          </cell>
        </row>
        <row r="196">
          <cell r="L196" t="str">
            <v>, , 공량1</v>
          </cell>
        </row>
        <row r="197">
          <cell r="L197" t="str">
            <v>, , 공량1</v>
          </cell>
        </row>
        <row r="198">
          <cell r="L198" t="str">
            <v>, , 공량1</v>
          </cell>
        </row>
        <row r="199">
          <cell r="L199" t="str">
            <v>, , 공량1</v>
          </cell>
        </row>
        <row r="200">
          <cell r="L200" t="str">
            <v xml:space="preserve">, , </v>
          </cell>
        </row>
        <row r="201">
          <cell r="L201" t="str">
            <v xml:space="preserve">, , </v>
          </cell>
        </row>
        <row r="202">
          <cell r="L202" t="str">
            <v xml:space="preserve">, , </v>
          </cell>
        </row>
        <row r="203">
          <cell r="L203" t="str">
            <v xml:space="preserve">, , </v>
          </cell>
        </row>
        <row r="204">
          <cell r="L204" t="str">
            <v xml:space="preserve">, , </v>
          </cell>
        </row>
        <row r="205">
          <cell r="L205" t="str">
            <v xml:space="preserve">, , </v>
          </cell>
        </row>
        <row r="206">
          <cell r="L206" t="str">
            <v xml:space="preserve">, , </v>
          </cell>
        </row>
        <row r="207">
          <cell r="L207" t="str">
            <v xml:space="preserve">, , </v>
          </cell>
        </row>
        <row r="208">
          <cell r="L208" t="str">
            <v>현장조작반기초(옥외형), (1600X800X800), 공량1</v>
          </cell>
        </row>
        <row r="209">
          <cell r="L209" t="str">
            <v>현장조작반기초(옥외형), (1600X800X800), 공량1</v>
          </cell>
        </row>
        <row r="210">
          <cell r="L210" t="str">
            <v>현장조작반기초(옥외형), (1600X800X800), 공량1</v>
          </cell>
        </row>
        <row r="212">
          <cell r="F212" t="str">
            <v>노 무 비</v>
          </cell>
          <cell r="H212" t="str">
            <v>재 료 비</v>
          </cell>
          <cell r="J212" t="str">
            <v>경   비</v>
          </cell>
          <cell r="K212" t="str">
            <v>합   계</v>
          </cell>
          <cell r="L212">
            <v>0</v>
          </cell>
        </row>
        <row r="213">
          <cell r="A213">
            <v>174</v>
          </cell>
          <cell r="B213" t="str">
            <v>현장조작반기초(F-P)</v>
          </cell>
          <cell r="C213" t="str">
            <v>-</v>
          </cell>
          <cell r="D213" t="str">
            <v>개소</v>
          </cell>
          <cell r="F213">
            <v>27076</v>
          </cell>
          <cell r="H213">
            <v>12034</v>
          </cell>
          <cell r="J213">
            <v>0</v>
          </cell>
          <cell r="K213">
            <v>39110</v>
          </cell>
          <cell r="L213" t="str">
            <v>현장조작반기초(F-P), -</v>
          </cell>
        </row>
        <row r="214">
          <cell r="A214" t="str">
            <v>명      칭</v>
          </cell>
          <cell r="B214" t="str">
            <v>규    격</v>
          </cell>
          <cell r="C214" t="str">
            <v>수량</v>
          </cell>
          <cell r="D214" t="str">
            <v>단위</v>
          </cell>
          <cell r="E214" t="str">
            <v>노   무   비</v>
          </cell>
          <cell r="G214" t="str">
            <v>재   료   비</v>
          </cell>
          <cell r="I214" t="str">
            <v>경      비</v>
          </cell>
          <cell r="K214" t="str">
            <v>비 고</v>
          </cell>
        </row>
        <row r="215">
          <cell r="E215" t="str">
            <v>단    가</v>
          </cell>
          <cell r="F215" t="str">
            <v>금    액</v>
          </cell>
          <cell r="G215" t="str">
            <v>단    가</v>
          </cell>
          <cell r="H215" t="str">
            <v>금    액</v>
          </cell>
          <cell r="I215" t="str">
            <v>단    가</v>
          </cell>
          <cell r="J215" t="str">
            <v>금    액</v>
          </cell>
        </row>
        <row r="216">
          <cell r="A216" t="str">
            <v>현장조작반기초(F-P)</v>
          </cell>
          <cell r="B216" t="str">
            <v>-</v>
          </cell>
          <cell r="C216" t="str">
            <v/>
          </cell>
          <cell r="D216" t="str">
            <v>개소</v>
          </cell>
        </row>
        <row r="217">
          <cell r="A217" t="str">
            <v>레미콘</v>
          </cell>
          <cell r="B217" t="str">
            <v>40-180-8</v>
          </cell>
          <cell r="C217">
            <v>9.6000000000000002E-2</v>
          </cell>
          <cell r="D217" t="str">
            <v>㎥</v>
          </cell>
          <cell r="E217">
            <v>62523</v>
          </cell>
          <cell r="F217">
            <v>6002</v>
          </cell>
          <cell r="G217">
            <v>56304</v>
          </cell>
          <cell r="H217">
            <v>5405</v>
          </cell>
          <cell r="I217">
            <v>0</v>
          </cell>
          <cell r="J217">
            <v>0</v>
          </cell>
          <cell r="K217">
            <v>171</v>
          </cell>
          <cell r="L217" t="str">
            <v>레미콘, 40-180-8, 공량1</v>
          </cell>
        </row>
        <row r="218">
          <cell r="A218" t="str">
            <v>합판거푸집</v>
          </cell>
          <cell r="B218" t="str">
            <v>4회</v>
          </cell>
          <cell r="C218">
            <v>0.96</v>
          </cell>
          <cell r="D218" t="str">
            <v>㎥</v>
          </cell>
          <cell r="E218">
            <v>21953</v>
          </cell>
          <cell r="F218">
            <v>21074</v>
          </cell>
          <cell r="G218">
            <v>6906</v>
          </cell>
          <cell r="H218">
            <v>6629</v>
          </cell>
          <cell r="I218">
            <v>0</v>
          </cell>
          <cell r="J218">
            <v>0</v>
          </cell>
          <cell r="K218">
            <v>170</v>
          </cell>
          <cell r="L218" t="str">
            <v>합판거푸집, 4회, 공량1</v>
          </cell>
        </row>
        <row r="219">
          <cell r="L219" t="str">
            <v>, , 공량1</v>
          </cell>
        </row>
        <row r="220">
          <cell r="L220" t="str">
            <v>, , 공량1</v>
          </cell>
        </row>
        <row r="221">
          <cell r="L221" t="str">
            <v>, , 공량1</v>
          </cell>
        </row>
        <row r="222">
          <cell r="L222" t="str">
            <v>, , 공량1</v>
          </cell>
        </row>
        <row r="223">
          <cell r="L223" t="str">
            <v>, , 공량1</v>
          </cell>
        </row>
        <row r="224">
          <cell r="L224" t="str">
            <v>, , 공량1</v>
          </cell>
        </row>
        <row r="225">
          <cell r="L225" t="str">
            <v>, , 공량1</v>
          </cell>
        </row>
        <row r="226">
          <cell r="L226" t="str">
            <v>, , 공량1</v>
          </cell>
        </row>
        <row r="227">
          <cell r="L227" t="str">
            <v>, , 공량1</v>
          </cell>
        </row>
        <row r="228">
          <cell r="L228" t="str">
            <v>, , 공량1</v>
          </cell>
        </row>
        <row r="229">
          <cell r="L229" t="str">
            <v>, , 공량1</v>
          </cell>
        </row>
        <row r="230">
          <cell r="L230" t="str">
            <v xml:space="preserve">, , </v>
          </cell>
        </row>
        <row r="231">
          <cell r="L231" t="str">
            <v xml:space="preserve">, , </v>
          </cell>
        </row>
        <row r="232">
          <cell r="L232" t="str">
            <v xml:space="preserve">, , </v>
          </cell>
        </row>
        <row r="233">
          <cell r="L233" t="str">
            <v xml:space="preserve">, , </v>
          </cell>
        </row>
        <row r="234">
          <cell r="L234" t="str">
            <v xml:space="preserve">, , </v>
          </cell>
        </row>
        <row r="235">
          <cell r="L235" t="str">
            <v xml:space="preserve">, , </v>
          </cell>
        </row>
        <row r="236">
          <cell r="L236" t="str">
            <v xml:space="preserve">, , </v>
          </cell>
        </row>
        <row r="237">
          <cell r="L237" t="str">
            <v xml:space="preserve">, , </v>
          </cell>
        </row>
        <row r="238">
          <cell r="L238" t="str">
            <v>현장조작반기초(F-P), -, 공량1</v>
          </cell>
        </row>
        <row r="239">
          <cell r="L239" t="str">
            <v>현장조작반기초(F-P), -, 공량1</v>
          </cell>
        </row>
        <row r="240">
          <cell r="L240" t="str">
            <v>현장조작반기초(F-P), -, 공량1</v>
          </cell>
        </row>
        <row r="242">
          <cell r="F242" t="str">
            <v>노 무 비</v>
          </cell>
          <cell r="H242" t="str">
            <v>재 료 비</v>
          </cell>
          <cell r="J242" t="str">
            <v>경   비</v>
          </cell>
          <cell r="K242" t="str">
            <v>합   계</v>
          </cell>
          <cell r="L242">
            <v>0</v>
          </cell>
        </row>
        <row r="243">
          <cell r="A243">
            <v>175</v>
          </cell>
          <cell r="B243" t="str">
            <v>보안등기초</v>
          </cell>
          <cell r="C243" t="str">
            <v>-</v>
          </cell>
          <cell r="D243" t="str">
            <v>개소</v>
          </cell>
          <cell r="F243">
            <v>101788</v>
          </cell>
          <cell r="H243">
            <v>55539</v>
          </cell>
          <cell r="J243">
            <v>575</v>
          </cell>
          <cell r="K243">
            <v>157902</v>
          </cell>
          <cell r="L243" t="str">
            <v>보안등기초, -</v>
          </cell>
        </row>
        <row r="244">
          <cell r="A244" t="str">
            <v>명      칭</v>
          </cell>
          <cell r="B244" t="str">
            <v>규    격</v>
          </cell>
          <cell r="C244" t="str">
            <v>수량</v>
          </cell>
          <cell r="D244" t="str">
            <v>단위</v>
          </cell>
          <cell r="E244" t="str">
            <v>노   무   비</v>
          </cell>
          <cell r="G244" t="str">
            <v>재   료   비</v>
          </cell>
          <cell r="I244" t="str">
            <v>경      비</v>
          </cell>
          <cell r="K244" t="str">
            <v>비 고</v>
          </cell>
        </row>
        <row r="245">
          <cell r="E245" t="str">
            <v>단    가</v>
          </cell>
          <cell r="F245" t="str">
            <v>금    액</v>
          </cell>
          <cell r="G245" t="str">
            <v>단    가</v>
          </cell>
          <cell r="H245" t="str">
            <v>금    액</v>
          </cell>
          <cell r="I245" t="str">
            <v>단    가</v>
          </cell>
          <cell r="J245" t="str">
            <v>금    액</v>
          </cell>
        </row>
        <row r="246">
          <cell r="A246" t="str">
            <v>보안등기초</v>
          </cell>
          <cell r="B246" t="str">
            <v>-</v>
          </cell>
          <cell r="D246" t="str">
            <v>개소</v>
          </cell>
        </row>
        <row r="247">
          <cell r="A247" t="str">
            <v>레미콘</v>
          </cell>
          <cell r="B247" t="str">
            <v>40-180-8</v>
          </cell>
          <cell r="C247">
            <v>0.373</v>
          </cell>
          <cell r="D247" t="str">
            <v>㎥</v>
          </cell>
          <cell r="E247">
            <v>62523</v>
          </cell>
          <cell r="F247">
            <v>23321</v>
          </cell>
          <cell r="G247">
            <v>56304</v>
          </cell>
          <cell r="H247">
            <v>21001</v>
          </cell>
          <cell r="I247">
            <v>0</v>
          </cell>
          <cell r="J247">
            <v>0</v>
          </cell>
          <cell r="K247">
            <v>171</v>
          </cell>
          <cell r="L247" t="str">
            <v>레미콘, 40-180-8, 공량1</v>
          </cell>
        </row>
        <row r="248">
          <cell r="A248" t="str">
            <v>합판거푸집</v>
          </cell>
          <cell r="B248" t="str">
            <v>4회</v>
          </cell>
          <cell r="C248">
            <v>2.4</v>
          </cell>
          <cell r="D248" t="str">
            <v>㎥</v>
          </cell>
          <cell r="E248">
            <v>21953</v>
          </cell>
          <cell r="F248">
            <v>52687</v>
          </cell>
          <cell r="G248">
            <v>6906</v>
          </cell>
          <cell r="H248">
            <v>16574</v>
          </cell>
          <cell r="I248">
            <v>0</v>
          </cell>
          <cell r="J248">
            <v>0</v>
          </cell>
          <cell r="K248">
            <v>170</v>
          </cell>
          <cell r="L248" t="str">
            <v>합판거푸집, 4회, 공량1</v>
          </cell>
        </row>
        <row r="249">
          <cell r="A249" t="str">
            <v>앙카볼트</v>
          </cell>
          <cell r="B249" t="str">
            <v>22X500L</v>
          </cell>
          <cell r="C249">
            <v>4</v>
          </cell>
          <cell r="D249" t="str">
            <v>개</v>
          </cell>
          <cell r="G249">
            <v>2850</v>
          </cell>
          <cell r="H249">
            <v>11400</v>
          </cell>
          <cell r="L249" t="str">
            <v>앙카볼트, 22X500L, 공량1</v>
          </cell>
        </row>
        <row r="250">
          <cell r="A250" t="str">
            <v>기계터파기</v>
          </cell>
          <cell r="B250" t="str">
            <v>(기계80%+인력20%)</v>
          </cell>
          <cell r="C250">
            <v>1.72</v>
          </cell>
          <cell r="D250" t="str">
            <v>㎥</v>
          </cell>
          <cell r="E250">
            <v>3509</v>
          </cell>
          <cell r="F250">
            <v>6035</v>
          </cell>
          <cell r="G250">
            <v>279</v>
          </cell>
          <cell r="H250">
            <v>479</v>
          </cell>
          <cell r="I250">
            <v>194</v>
          </cell>
          <cell r="J250">
            <v>333</v>
          </cell>
          <cell r="K250">
            <v>185</v>
          </cell>
          <cell r="L250" t="str">
            <v>기계터파기, (기계80%+인력20%), 공량1</v>
          </cell>
        </row>
        <row r="251">
          <cell r="A251" t="str">
            <v>기계되메우기</v>
          </cell>
          <cell r="B251" t="str">
            <v>(기계80%+인력20%)</v>
          </cell>
          <cell r="C251">
            <v>1.347</v>
          </cell>
          <cell r="D251" t="str">
            <v>㎥</v>
          </cell>
          <cell r="E251">
            <v>1862</v>
          </cell>
          <cell r="F251">
            <v>2508</v>
          </cell>
          <cell r="G251">
            <v>259</v>
          </cell>
          <cell r="H251">
            <v>348</v>
          </cell>
          <cell r="I251">
            <v>180</v>
          </cell>
          <cell r="J251">
            <v>242</v>
          </cell>
          <cell r="K251">
            <v>186</v>
          </cell>
          <cell r="L251" t="str">
            <v>기계되메우기, (기계80%+인력20%), 공량1</v>
          </cell>
        </row>
        <row r="252">
          <cell r="A252" t="str">
            <v>파상형PE관</v>
          </cell>
          <cell r="B252" t="str">
            <v>30C</v>
          </cell>
          <cell r="C252">
            <v>2</v>
          </cell>
          <cell r="D252" t="str">
            <v>M</v>
          </cell>
          <cell r="G252">
            <v>330</v>
          </cell>
          <cell r="H252">
            <v>660</v>
          </cell>
          <cell r="L252" t="str">
            <v>파상형PE관, 30C, 공량1</v>
          </cell>
        </row>
        <row r="253">
          <cell r="A253" t="str">
            <v>접지봉</v>
          </cell>
          <cell r="B253" t="str">
            <v>Φ14X1000mm(1본)</v>
          </cell>
          <cell r="C253">
            <v>1</v>
          </cell>
          <cell r="D253" t="str">
            <v>본</v>
          </cell>
          <cell r="G253">
            <v>3500</v>
          </cell>
          <cell r="H253">
            <v>3500</v>
          </cell>
          <cell r="L253" t="str">
            <v>접지봉, Φ14X1000mm(1본), 공량1</v>
          </cell>
        </row>
        <row r="254">
          <cell r="A254" t="str">
            <v>접지선(옥내)</v>
          </cell>
          <cell r="B254" t="str">
            <v>F-GV(4SQ)</v>
          </cell>
          <cell r="C254">
            <v>2</v>
          </cell>
          <cell r="D254" t="str">
            <v>M</v>
          </cell>
          <cell r="G254">
            <v>530</v>
          </cell>
          <cell r="H254">
            <v>1060</v>
          </cell>
          <cell r="L254" t="str">
            <v>접지선(옥내), F-GV(4SQ), 공량1</v>
          </cell>
        </row>
        <row r="255">
          <cell r="L255" t="str">
            <v>, , 공량1</v>
          </cell>
        </row>
        <row r="256">
          <cell r="L256" t="str">
            <v>, , 공량1</v>
          </cell>
        </row>
        <row r="257">
          <cell r="L257" t="str">
            <v>, , 공량1</v>
          </cell>
        </row>
        <row r="258">
          <cell r="L258" t="str">
            <v>, , 공량1</v>
          </cell>
        </row>
        <row r="259">
          <cell r="L259" t="str">
            <v>, , 공량1</v>
          </cell>
        </row>
        <row r="260">
          <cell r="L260" t="str">
            <v>, , 공량1</v>
          </cell>
        </row>
        <row r="261">
          <cell r="A261" t="str">
            <v>접지선(옥내)</v>
          </cell>
          <cell r="B261" t="str">
            <v>내선전공</v>
          </cell>
          <cell r="C261">
            <v>2.4E-2</v>
          </cell>
          <cell r="D261" t="str">
            <v>인</v>
          </cell>
          <cell r="E261">
            <v>135106</v>
          </cell>
          <cell r="F261">
            <v>3242</v>
          </cell>
          <cell r="K261" t="str">
            <v>2*0.012</v>
          </cell>
          <cell r="L261" t="str">
            <v>접지선(옥내), 내선전공, 인</v>
          </cell>
        </row>
        <row r="262">
          <cell r="A262" t="str">
            <v>접지봉</v>
          </cell>
          <cell r="B262" t="str">
            <v>내선전공</v>
          </cell>
          <cell r="C262">
            <v>0.01</v>
          </cell>
          <cell r="D262" t="str">
            <v>인</v>
          </cell>
          <cell r="E262">
            <v>135106</v>
          </cell>
          <cell r="F262">
            <v>1351</v>
          </cell>
          <cell r="K262" t="str">
            <v>1*0.01</v>
          </cell>
          <cell r="L262" t="str">
            <v>접지봉, 내선전공, 인</v>
          </cell>
        </row>
        <row r="263">
          <cell r="B263" t="str">
            <v>보통인부</v>
          </cell>
          <cell r="C263">
            <v>0.06</v>
          </cell>
          <cell r="D263" t="str">
            <v>인</v>
          </cell>
          <cell r="E263">
            <v>81443</v>
          </cell>
          <cell r="F263">
            <v>4886</v>
          </cell>
          <cell r="K263" t="str">
            <v>1*0.06</v>
          </cell>
          <cell r="L263" t="str">
            <v>, 보통인부, 인</v>
          </cell>
        </row>
        <row r="264">
          <cell r="A264" t="str">
            <v>폴리에틸렌전선관</v>
          </cell>
          <cell r="B264" t="str">
            <v>배전전공</v>
          </cell>
          <cell r="C264">
            <v>1.8200000000000001E-2</v>
          </cell>
          <cell r="D264" t="str">
            <v>인</v>
          </cell>
          <cell r="E264">
            <v>216877</v>
          </cell>
          <cell r="F264">
            <v>3947</v>
          </cell>
          <cell r="K264" t="str">
            <v>2*0.007*1.3</v>
          </cell>
          <cell r="L264" t="str">
            <v>폴리에틸렌전선관, 배전전공, 인</v>
          </cell>
        </row>
        <row r="265">
          <cell r="B265" t="str">
            <v>보통인부</v>
          </cell>
          <cell r="C265">
            <v>4.6800000000000001E-2</v>
          </cell>
          <cell r="D265" t="str">
            <v>인</v>
          </cell>
          <cell r="E265">
            <v>81443</v>
          </cell>
          <cell r="F265">
            <v>3811</v>
          </cell>
          <cell r="K265" t="str">
            <v>2*0.018*1.3</v>
          </cell>
          <cell r="L265" t="str">
            <v>, 보통인부, 인</v>
          </cell>
        </row>
        <row r="266">
          <cell r="L266" t="str">
            <v xml:space="preserve">, , </v>
          </cell>
        </row>
        <row r="267">
          <cell r="L267" t="str">
            <v xml:space="preserve">, , </v>
          </cell>
        </row>
        <row r="268">
          <cell r="L268" t="str">
            <v>보안등기초, -, 공량1</v>
          </cell>
        </row>
        <row r="269">
          <cell r="L269" t="str">
            <v>보안등기초, -, 공량1</v>
          </cell>
        </row>
        <row r="270">
          <cell r="A270" t="str">
            <v>공구손료(노무비의3%)</v>
          </cell>
          <cell r="C270">
            <v>0.03</v>
          </cell>
          <cell r="D270" t="str">
            <v>식</v>
          </cell>
          <cell r="H270">
            <v>517</v>
          </cell>
          <cell r="L270" t="str">
            <v>보안등기초, -, 공량1</v>
          </cell>
        </row>
        <row r="272">
          <cell r="F272" t="str">
            <v>노 무 비</v>
          </cell>
          <cell r="H272" t="str">
            <v>재 료 비</v>
          </cell>
          <cell r="J272" t="str">
            <v>경   비</v>
          </cell>
          <cell r="K272" t="str">
            <v>합   계</v>
          </cell>
          <cell r="L272">
            <v>0</v>
          </cell>
        </row>
        <row r="273">
          <cell r="A273">
            <v>176</v>
          </cell>
          <cell r="B273" t="str">
            <v>배관지지대</v>
          </cell>
          <cell r="C273" t="str">
            <v>-</v>
          </cell>
          <cell r="D273" t="str">
            <v>개소</v>
          </cell>
          <cell r="F273">
            <v>9024</v>
          </cell>
          <cell r="H273">
            <v>35726</v>
          </cell>
          <cell r="J273">
            <v>0</v>
          </cell>
          <cell r="K273">
            <v>44750</v>
          </cell>
          <cell r="L273" t="str">
            <v>배관지지대, -</v>
          </cell>
        </row>
        <row r="274">
          <cell r="A274" t="str">
            <v>명      칭</v>
          </cell>
          <cell r="B274" t="str">
            <v>규    격</v>
          </cell>
          <cell r="C274" t="str">
            <v>수량</v>
          </cell>
          <cell r="D274" t="str">
            <v>단위</v>
          </cell>
          <cell r="E274" t="str">
            <v>노   무   비</v>
          </cell>
          <cell r="G274" t="str">
            <v>재   료   비</v>
          </cell>
          <cell r="I274" t="str">
            <v>경      비</v>
          </cell>
          <cell r="K274" t="str">
            <v>비 고</v>
          </cell>
        </row>
        <row r="275">
          <cell r="E275" t="str">
            <v>단    가</v>
          </cell>
          <cell r="F275" t="str">
            <v>금    액</v>
          </cell>
          <cell r="G275" t="str">
            <v>단    가</v>
          </cell>
          <cell r="H275" t="str">
            <v>금    액</v>
          </cell>
          <cell r="I275" t="str">
            <v>단    가</v>
          </cell>
          <cell r="J275" t="str">
            <v>금    액</v>
          </cell>
        </row>
        <row r="276">
          <cell r="A276" t="str">
            <v>배관지지대</v>
          </cell>
          <cell r="B276" t="str">
            <v>-</v>
          </cell>
          <cell r="C276" t="str">
            <v/>
          </cell>
          <cell r="D276" t="str">
            <v>개소</v>
          </cell>
        </row>
        <row r="277">
          <cell r="A277" t="str">
            <v>레미콘</v>
          </cell>
          <cell r="B277" t="str">
            <v>40-180-8</v>
          </cell>
          <cell r="C277">
            <v>3.2000000000000001E-2</v>
          </cell>
          <cell r="D277" t="str">
            <v>㎥</v>
          </cell>
          <cell r="E277">
            <v>62523</v>
          </cell>
          <cell r="F277">
            <v>2000</v>
          </cell>
          <cell r="G277">
            <v>56304</v>
          </cell>
          <cell r="H277">
            <v>1801</v>
          </cell>
          <cell r="I277">
            <v>0</v>
          </cell>
          <cell r="J277">
            <v>0</v>
          </cell>
          <cell r="K277">
            <v>171</v>
          </cell>
          <cell r="L277" t="str">
            <v>레미콘, 40-180-8, 공량1</v>
          </cell>
        </row>
        <row r="278">
          <cell r="A278" t="str">
            <v>합판거푸집</v>
          </cell>
          <cell r="B278" t="str">
            <v>4회</v>
          </cell>
          <cell r="C278">
            <v>0.32</v>
          </cell>
          <cell r="D278" t="str">
            <v>㎥</v>
          </cell>
          <cell r="E278">
            <v>21953</v>
          </cell>
          <cell r="F278">
            <v>7024</v>
          </cell>
          <cell r="G278">
            <v>6906</v>
          </cell>
          <cell r="H278">
            <v>2209</v>
          </cell>
          <cell r="I278">
            <v>0</v>
          </cell>
          <cell r="J278">
            <v>0</v>
          </cell>
          <cell r="K278">
            <v>170</v>
          </cell>
          <cell r="L278" t="str">
            <v>합판거푸집, 4회, 공량1</v>
          </cell>
        </row>
        <row r="279">
          <cell r="A279" t="str">
            <v>셋트앙카</v>
          </cell>
          <cell r="B279" t="str">
            <v>1/2"x300mm</v>
          </cell>
          <cell r="C279">
            <v>4</v>
          </cell>
          <cell r="D279" t="str">
            <v>개</v>
          </cell>
          <cell r="G279">
            <v>4794</v>
          </cell>
          <cell r="H279">
            <v>19176</v>
          </cell>
          <cell r="L279" t="str">
            <v>셋트앙카, 1/2"x300mm, 공량1</v>
          </cell>
        </row>
        <row r="280">
          <cell r="A280" t="str">
            <v>BASE PLATE</v>
          </cell>
          <cell r="B280" t="str">
            <v>(300X300X9T)</v>
          </cell>
          <cell r="C280">
            <v>8.1</v>
          </cell>
          <cell r="D280" t="str">
            <v>KG</v>
          </cell>
          <cell r="G280">
            <v>1226</v>
          </cell>
          <cell r="H280">
            <v>9930</v>
          </cell>
          <cell r="L280" t="str">
            <v>BASE PLATE, (300X300X9T), 공량1</v>
          </cell>
        </row>
        <row r="281">
          <cell r="A281" t="str">
            <v>ㄷ형강</v>
          </cell>
          <cell r="B281" t="str">
            <v>(100X50X5t)</v>
          </cell>
          <cell r="C281">
            <v>1</v>
          </cell>
          <cell r="D281" t="str">
            <v>M</v>
          </cell>
          <cell r="G281">
            <v>1110</v>
          </cell>
          <cell r="H281">
            <v>1110</v>
          </cell>
          <cell r="L281" t="str">
            <v>ㄷ형강, (100X50X5t), 공량1</v>
          </cell>
        </row>
        <row r="282">
          <cell r="A282" t="str">
            <v>챤넬</v>
          </cell>
          <cell r="B282" t="str">
            <v>(41X41X2.6T)</v>
          </cell>
          <cell r="C282">
            <v>0.5</v>
          </cell>
          <cell r="D282" t="str">
            <v>M</v>
          </cell>
          <cell r="G282">
            <v>3000</v>
          </cell>
          <cell r="H282">
            <v>1500</v>
          </cell>
          <cell r="L282" t="str">
            <v>챤넬, (41X41X2.6T), 공량1</v>
          </cell>
        </row>
        <row r="283">
          <cell r="L283" t="str">
            <v>, , 공량1</v>
          </cell>
        </row>
        <row r="284">
          <cell r="L284" t="str">
            <v>, , 공량1</v>
          </cell>
        </row>
        <row r="285">
          <cell r="L285" t="str">
            <v>, , 공량1</v>
          </cell>
        </row>
        <row r="286">
          <cell r="L286" t="str">
            <v>, , 공량1</v>
          </cell>
        </row>
        <row r="287">
          <cell r="L287" t="str">
            <v>, , 공량1</v>
          </cell>
        </row>
        <row r="288">
          <cell r="L288" t="str">
            <v>, , 공량1</v>
          </cell>
        </row>
        <row r="289">
          <cell r="L289" t="str">
            <v xml:space="preserve">, , </v>
          </cell>
        </row>
        <row r="290">
          <cell r="L290" t="str">
            <v xml:space="preserve">, , </v>
          </cell>
        </row>
        <row r="291">
          <cell r="L291" t="str">
            <v xml:space="preserve">, , </v>
          </cell>
        </row>
        <row r="292">
          <cell r="L292" t="str">
            <v xml:space="preserve">, , </v>
          </cell>
        </row>
        <row r="293">
          <cell r="L293" t="str">
            <v xml:space="preserve">, , </v>
          </cell>
        </row>
        <row r="294">
          <cell r="L294" t="str">
            <v xml:space="preserve">, , </v>
          </cell>
        </row>
        <row r="295">
          <cell r="L295" t="str">
            <v xml:space="preserve">, , </v>
          </cell>
        </row>
        <row r="296">
          <cell r="L296" t="str">
            <v xml:space="preserve">, , </v>
          </cell>
        </row>
        <row r="297">
          <cell r="L297" t="str">
            <v xml:space="preserve">, , </v>
          </cell>
        </row>
        <row r="298">
          <cell r="L298" t="str">
            <v>배관지지대, -, 공량1</v>
          </cell>
        </row>
        <row r="299">
          <cell r="L299" t="str">
            <v>배관지지대, -, 공량1</v>
          </cell>
        </row>
        <row r="300">
          <cell r="L300" t="str">
            <v>배관지지대, -, 공량1</v>
          </cell>
        </row>
        <row r="302">
          <cell r="F302" t="str">
            <v>노 무 비</v>
          </cell>
          <cell r="H302" t="str">
            <v>재 료 비</v>
          </cell>
          <cell r="J302" t="str">
            <v>경   비</v>
          </cell>
          <cell r="K302" t="str">
            <v>합   계</v>
          </cell>
          <cell r="L302">
            <v>0</v>
          </cell>
        </row>
        <row r="303">
          <cell r="A303">
            <v>177</v>
          </cell>
          <cell r="B303" t="str">
            <v>판넬지지대(화천처리장)</v>
          </cell>
          <cell r="C303" t="str">
            <v>변전실</v>
          </cell>
          <cell r="D303" t="str">
            <v>식</v>
          </cell>
          <cell r="F303">
            <v>1077749</v>
          </cell>
          <cell r="H303">
            <v>1975129</v>
          </cell>
          <cell r="J303">
            <v>0</v>
          </cell>
          <cell r="K303">
            <v>3052878</v>
          </cell>
          <cell r="L303" t="str">
            <v>판넬지지대(화천처리장), 변전실</v>
          </cell>
        </row>
        <row r="304">
          <cell r="A304" t="str">
            <v>명      칭</v>
          </cell>
          <cell r="B304" t="str">
            <v>규    격</v>
          </cell>
          <cell r="C304" t="str">
            <v>수량</v>
          </cell>
          <cell r="D304" t="str">
            <v>단위</v>
          </cell>
          <cell r="E304" t="str">
            <v>노   무   비</v>
          </cell>
          <cell r="G304" t="str">
            <v>재   료   비</v>
          </cell>
          <cell r="I304" t="str">
            <v>경      비</v>
          </cell>
          <cell r="K304" t="str">
            <v>비 고</v>
          </cell>
        </row>
        <row r="305">
          <cell r="E305" t="str">
            <v>단    가</v>
          </cell>
          <cell r="F305" t="str">
            <v>금    액</v>
          </cell>
          <cell r="G305" t="str">
            <v>단    가</v>
          </cell>
          <cell r="H305" t="str">
            <v>금    액</v>
          </cell>
          <cell r="I305" t="str">
            <v>단    가</v>
          </cell>
          <cell r="J305" t="str">
            <v>금    액</v>
          </cell>
        </row>
        <row r="306">
          <cell r="A306" t="str">
            <v>판넬지지대(화천처리장)</v>
          </cell>
          <cell r="B306" t="str">
            <v>변전실</v>
          </cell>
          <cell r="C306" t="str">
            <v/>
          </cell>
          <cell r="D306" t="str">
            <v>식</v>
          </cell>
        </row>
        <row r="307">
          <cell r="A307" t="str">
            <v>ㄱ형강</v>
          </cell>
          <cell r="B307" t="str">
            <v>(100X100X7t)</v>
          </cell>
          <cell r="C307">
            <v>1408.12</v>
          </cell>
          <cell r="D307" t="str">
            <v>kg</v>
          </cell>
          <cell r="G307">
            <v>1130</v>
          </cell>
          <cell r="H307">
            <v>1591175</v>
          </cell>
          <cell r="L307" t="str">
            <v>ㄱ형강, (100X100X7t), 공량1</v>
          </cell>
        </row>
        <row r="308">
          <cell r="A308" t="str">
            <v>셋트앙카</v>
          </cell>
          <cell r="B308" t="str">
            <v>1/2"X100mm</v>
          </cell>
          <cell r="C308">
            <v>28</v>
          </cell>
          <cell r="D308" t="str">
            <v>개</v>
          </cell>
          <cell r="G308">
            <v>1598</v>
          </cell>
          <cell r="H308">
            <v>44744</v>
          </cell>
          <cell r="L308" t="str">
            <v>셋트앙카, 1/2"X100mm, 공량1</v>
          </cell>
        </row>
        <row r="309">
          <cell r="A309" t="str">
            <v>잡철물제작설치</v>
          </cell>
          <cell r="C309">
            <v>1.41</v>
          </cell>
          <cell r="D309" t="str">
            <v>ton</v>
          </cell>
          <cell r="E309">
            <v>764361</v>
          </cell>
          <cell r="F309">
            <v>1077749</v>
          </cell>
          <cell r="G309">
            <v>197602</v>
          </cell>
          <cell r="H309">
            <v>278618</v>
          </cell>
          <cell r="I309">
            <v>0</v>
          </cell>
          <cell r="J309">
            <v>0</v>
          </cell>
          <cell r="K309">
            <v>169</v>
          </cell>
          <cell r="L309" t="str">
            <v>잡철물제작설치, , 공량1</v>
          </cell>
        </row>
        <row r="310">
          <cell r="A310" t="str">
            <v>볼트</v>
          </cell>
          <cell r="B310" t="str">
            <v>M12</v>
          </cell>
          <cell r="C310">
            <v>56</v>
          </cell>
          <cell r="D310" t="str">
            <v>개</v>
          </cell>
          <cell r="G310">
            <v>1082</v>
          </cell>
          <cell r="H310">
            <v>60592</v>
          </cell>
          <cell r="L310" t="str">
            <v>볼트, M12, 공량1</v>
          </cell>
        </row>
        <row r="311">
          <cell r="L311" t="str">
            <v>, , 공량1</v>
          </cell>
        </row>
        <row r="312">
          <cell r="L312" t="str">
            <v>, , 공량1</v>
          </cell>
        </row>
        <row r="313">
          <cell r="L313" t="str">
            <v>, , 공량1</v>
          </cell>
        </row>
        <row r="314">
          <cell r="L314" t="str">
            <v>, , 공량1</v>
          </cell>
        </row>
        <row r="315">
          <cell r="L315" t="str">
            <v>, , 공량1</v>
          </cell>
        </row>
        <row r="316">
          <cell r="L316" t="str">
            <v>, , 공량1</v>
          </cell>
        </row>
        <row r="317">
          <cell r="L317" t="str">
            <v>, , 공량1</v>
          </cell>
        </row>
        <row r="318">
          <cell r="L318" t="str">
            <v>, , 공량1</v>
          </cell>
        </row>
        <row r="319">
          <cell r="L319" t="str">
            <v>, , 공량1</v>
          </cell>
        </row>
        <row r="320">
          <cell r="L320" t="str">
            <v xml:space="preserve">, , </v>
          </cell>
        </row>
        <row r="321">
          <cell r="L321" t="str">
            <v xml:space="preserve">, , </v>
          </cell>
        </row>
        <row r="322">
          <cell r="L322" t="str">
            <v xml:space="preserve">, , </v>
          </cell>
        </row>
        <row r="323">
          <cell r="L323" t="str">
            <v xml:space="preserve">, , </v>
          </cell>
        </row>
        <row r="324">
          <cell r="L324" t="str">
            <v xml:space="preserve">, , </v>
          </cell>
        </row>
        <row r="325">
          <cell r="L325" t="str">
            <v xml:space="preserve">, , </v>
          </cell>
        </row>
        <row r="326">
          <cell r="L326" t="str">
            <v xml:space="preserve">, , </v>
          </cell>
        </row>
        <row r="327">
          <cell r="L327" t="str">
            <v xml:space="preserve">, , </v>
          </cell>
        </row>
        <row r="328">
          <cell r="L328" t="str">
            <v>판넬지지대(화천처리장), 변전실, 공량1</v>
          </cell>
        </row>
        <row r="329">
          <cell r="L329" t="str">
            <v>판넬지지대(화천처리장), 변전실, 공량1</v>
          </cell>
        </row>
        <row r="330">
          <cell r="L330" t="str">
            <v>판넬지지대(화천처리장), 변전실, 공량1</v>
          </cell>
        </row>
        <row r="332">
          <cell r="F332" t="str">
            <v>노 무 비</v>
          </cell>
          <cell r="H332" t="str">
            <v>재 료 비</v>
          </cell>
          <cell r="J332" t="str">
            <v>경   비</v>
          </cell>
          <cell r="K332" t="str">
            <v>합   계</v>
          </cell>
          <cell r="L332">
            <v>0</v>
          </cell>
        </row>
        <row r="333">
          <cell r="A333">
            <v>178</v>
          </cell>
          <cell r="B333" t="str">
            <v>판넬지지대(화천처리장)</v>
          </cell>
          <cell r="C333" t="str">
            <v>전기실</v>
          </cell>
          <cell r="D333" t="str">
            <v>식</v>
          </cell>
          <cell r="F333">
            <v>1192403</v>
          </cell>
          <cell r="H333">
            <v>2330839</v>
          </cell>
          <cell r="J333">
            <v>0</v>
          </cell>
          <cell r="K333">
            <v>3523242</v>
          </cell>
          <cell r="L333" t="str">
            <v>판넬지지대(화천처리장), 전기실</v>
          </cell>
        </row>
        <row r="334">
          <cell r="A334" t="str">
            <v>명      칭</v>
          </cell>
          <cell r="B334" t="str">
            <v>규    격</v>
          </cell>
          <cell r="C334" t="str">
            <v>수량</v>
          </cell>
          <cell r="D334" t="str">
            <v>단위</v>
          </cell>
          <cell r="E334" t="str">
            <v>노   무   비</v>
          </cell>
          <cell r="G334" t="str">
            <v>재   료   비</v>
          </cell>
          <cell r="I334" t="str">
            <v>경      비</v>
          </cell>
          <cell r="K334" t="str">
            <v>비 고</v>
          </cell>
        </row>
        <row r="335">
          <cell r="E335" t="str">
            <v>단    가</v>
          </cell>
          <cell r="F335" t="str">
            <v>금    액</v>
          </cell>
          <cell r="G335" t="str">
            <v>단    가</v>
          </cell>
          <cell r="H335" t="str">
            <v>금    액</v>
          </cell>
          <cell r="I335" t="str">
            <v>단    가</v>
          </cell>
          <cell r="J335" t="str">
            <v>금    액</v>
          </cell>
        </row>
        <row r="336">
          <cell r="A336" t="str">
            <v>판넬지지대(화천처리장)</v>
          </cell>
          <cell r="B336" t="str">
            <v>전기실</v>
          </cell>
          <cell r="C336" t="str">
            <v/>
          </cell>
          <cell r="D336" t="str">
            <v>식</v>
          </cell>
        </row>
        <row r="337">
          <cell r="A337" t="str">
            <v>ㄱ형강</v>
          </cell>
          <cell r="B337" t="str">
            <v>(100X100X7t)</v>
          </cell>
          <cell r="C337">
            <v>1556.85</v>
          </cell>
          <cell r="D337" t="str">
            <v>kg</v>
          </cell>
          <cell r="G337">
            <v>1130</v>
          </cell>
          <cell r="H337">
            <v>1759240</v>
          </cell>
          <cell r="L337" t="str">
            <v>ㄱ형강, (100X100X7t), 공량1</v>
          </cell>
        </row>
        <row r="338">
          <cell r="A338" t="str">
            <v>셋트앙카</v>
          </cell>
          <cell r="B338" t="str">
            <v>1/2"X100mm</v>
          </cell>
          <cell r="C338">
            <v>70</v>
          </cell>
          <cell r="D338" t="str">
            <v>개</v>
          </cell>
          <cell r="G338">
            <v>1598</v>
          </cell>
          <cell r="H338">
            <v>111860</v>
          </cell>
          <cell r="L338" t="str">
            <v>셋트앙카, 1/2"X100mm, 공량1</v>
          </cell>
        </row>
        <row r="339">
          <cell r="A339" t="str">
            <v>잡철물제작설치</v>
          </cell>
          <cell r="C339">
            <v>1.56</v>
          </cell>
          <cell r="D339" t="str">
            <v>ton</v>
          </cell>
          <cell r="E339">
            <v>764361</v>
          </cell>
          <cell r="F339">
            <v>1192403</v>
          </cell>
          <cell r="G339">
            <v>197602</v>
          </cell>
          <cell r="H339">
            <v>308259</v>
          </cell>
          <cell r="I339">
            <v>0</v>
          </cell>
          <cell r="J339">
            <v>0</v>
          </cell>
          <cell r="K339">
            <v>169</v>
          </cell>
          <cell r="L339" t="str">
            <v>잡철물제작설치, , 공량1</v>
          </cell>
        </row>
        <row r="340">
          <cell r="A340" t="str">
            <v>볼트</v>
          </cell>
          <cell r="B340" t="str">
            <v>M12</v>
          </cell>
          <cell r="C340">
            <v>140</v>
          </cell>
          <cell r="D340" t="str">
            <v>개</v>
          </cell>
          <cell r="G340">
            <v>1082</v>
          </cell>
          <cell r="H340">
            <v>151480</v>
          </cell>
          <cell r="L340" t="str">
            <v>볼트, M12, 공량1</v>
          </cell>
        </row>
        <row r="341">
          <cell r="L341" t="str">
            <v>, , 공량1</v>
          </cell>
        </row>
        <row r="342">
          <cell r="L342" t="str">
            <v>, , 공량1</v>
          </cell>
        </row>
        <row r="343">
          <cell r="L343" t="str">
            <v>, , 공량1</v>
          </cell>
        </row>
        <row r="344">
          <cell r="L344" t="str">
            <v>, , 공량1</v>
          </cell>
        </row>
        <row r="345">
          <cell r="L345" t="str">
            <v>, , 공량1</v>
          </cell>
        </row>
        <row r="346">
          <cell r="L346" t="str">
            <v>, , 공량1</v>
          </cell>
        </row>
        <row r="347">
          <cell r="L347" t="str">
            <v>, , 공량1</v>
          </cell>
        </row>
        <row r="348">
          <cell r="L348" t="str">
            <v>, , 공량1</v>
          </cell>
        </row>
        <row r="349">
          <cell r="L349" t="str">
            <v>, , 공량1</v>
          </cell>
        </row>
        <row r="350">
          <cell r="L350" t="str">
            <v xml:space="preserve">, , </v>
          </cell>
        </row>
        <row r="351">
          <cell r="L351" t="str">
            <v xml:space="preserve">, , </v>
          </cell>
        </row>
        <row r="352">
          <cell r="L352" t="str">
            <v xml:space="preserve">, , </v>
          </cell>
        </row>
        <row r="353">
          <cell r="L353" t="str">
            <v xml:space="preserve">, , </v>
          </cell>
        </row>
        <row r="354">
          <cell r="L354" t="str">
            <v xml:space="preserve">, , </v>
          </cell>
        </row>
        <row r="355">
          <cell r="L355" t="str">
            <v xml:space="preserve">, , </v>
          </cell>
        </row>
        <row r="356">
          <cell r="L356" t="str">
            <v xml:space="preserve">, , </v>
          </cell>
        </row>
        <row r="357">
          <cell r="L357" t="str">
            <v xml:space="preserve">, , </v>
          </cell>
        </row>
        <row r="358">
          <cell r="L358" t="str">
            <v>판넬지지대(화천처리장), 전기실, 공량1</v>
          </cell>
        </row>
        <row r="359">
          <cell r="L359" t="str">
            <v>판넬지지대(화천처리장), 전기실, 공량1</v>
          </cell>
        </row>
        <row r="360">
          <cell r="L360" t="str">
            <v>판넬지지대(화천처리장), 전기실, 공량1</v>
          </cell>
        </row>
        <row r="362">
          <cell r="F362" t="str">
            <v>노 무 비</v>
          </cell>
          <cell r="H362" t="str">
            <v>재 료 비</v>
          </cell>
          <cell r="J362" t="str">
            <v>경   비</v>
          </cell>
          <cell r="K362" t="str">
            <v>합   계</v>
          </cell>
          <cell r="L362">
            <v>0</v>
          </cell>
        </row>
        <row r="363">
          <cell r="A363">
            <v>179</v>
          </cell>
          <cell r="B363" t="str">
            <v>판넬지지대(하리1오수)</v>
          </cell>
          <cell r="C363" t="str">
            <v>-</v>
          </cell>
          <cell r="D363" t="str">
            <v>식</v>
          </cell>
          <cell r="F363">
            <v>152107</v>
          </cell>
          <cell r="H363">
            <v>301834</v>
          </cell>
          <cell r="J363">
            <v>0</v>
          </cell>
          <cell r="K363">
            <v>453941</v>
          </cell>
          <cell r="L363" t="str">
            <v>판넬지지대(하리1오수), -</v>
          </cell>
        </row>
        <row r="364">
          <cell r="A364" t="str">
            <v>명      칭</v>
          </cell>
          <cell r="B364" t="str">
            <v>규    격</v>
          </cell>
          <cell r="C364" t="str">
            <v>수량</v>
          </cell>
          <cell r="D364" t="str">
            <v>단위</v>
          </cell>
          <cell r="E364" t="str">
            <v>노   무   비</v>
          </cell>
          <cell r="G364" t="str">
            <v>재   료   비</v>
          </cell>
          <cell r="I364" t="str">
            <v>경      비</v>
          </cell>
          <cell r="K364" t="str">
            <v>비 고</v>
          </cell>
        </row>
        <row r="365">
          <cell r="E365" t="str">
            <v>단    가</v>
          </cell>
          <cell r="F365" t="str">
            <v>금    액</v>
          </cell>
          <cell r="G365" t="str">
            <v>단    가</v>
          </cell>
          <cell r="H365" t="str">
            <v>금    액</v>
          </cell>
          <cell r="I365" t="str">
            <v>단    가</v>
          </cell>
          <cell r="J365" t="str">
            <v>금    액</v>
          </cell>
        </row>
        <row r="366">
          <cell r="A366" t="str">
            <v>판넬지지대(하리1오수)</v>
          </cell>
          <cell r="B366" t="str">
            <v>-</v>
          </cell>
          <cell r="C366" t="str">
            <v/>
          </cell>
          <cell r="D366" t="str">
            <v>식</v>
          </cell>
        </row>
        <row r="367">
          <cell r="A367" t="str">
            <v>ㄱ형강</v>
          </cell>
          <cell r="B367" t="str">
            <v>(100X100X7t)</v>
          </cell>
          <cell r="C367">
            <v>199.02</v>
          </cell>
          <cell r="D367" t="str">
            <v>kg</v>
          </cell>
          <cell r="G367">
            <v>1130</v>
          </cell>
          <cell r="H367">
            <v>224892</v>
          </cell>
          <cell r="L367" t="str">
            <v>ㄱ형강, (100X100X7t), 공량1</v>
          </cell>
        </row>
        <row r="368">
          <cell r="A368" t="str">
            <v>셋트앙카</v>
          </cell>
          <cell r="B368" t="str">
            <v>1/2"X100mm</v>
          </cell>
          <cell r="C368">
            <v>10</v>
          </cell>
          <cell r="D368" t="str">
            <v>개</v>
          </cell>
          <cell r="G368">
            <v>1598</v>
          </cell>
          <cell r="H368">
            <v>15980</v>
          </cell>
          <cell r="L368" t="str">
            <v>셋트앙카, 1/2"X100mm, 공량1</v>
          </cell>
        </row>
        <row r="369">
          <cell r="A369" t="str">
            <v>잡철물제작설치</v>
          </cell>
          <cell r="C369">
            <v>0.19900000000000001</v>
          </cell>
          <cell r="D369" t="str">
            <v>ton</v>
          </cell>
          <cell r="E369">
            <v>764361</v>
          </cell>
          <cell r="F369">
            <v>152107</v>
          </cell>
          <cell r="G369">
            <v>197602</v>
          </cell>
          <cell r="H369">
            <v>39322</v>
          </cell>
          <cell r="I369">
            <v>0</v>
          </cell>
          <cell r="J369">
            <v>0</v>
          </cell>
          <cell r="K369">
            <v>169</v>
          </cell>
          <cell r="L369" t="str">
            <v>잡철물제작설치, , 공량1</v>
          </cell>
        </row>
        <row r="370">
          <cell r="A370" t="str">
            <v>볼트</v>
          </cell>
          <cell r="B370" t="str">
            <v>M12</v>
          </cell>
          <cell r="C370">
            <v>20</v>
          </cell>
          <cell r="D370" t="str">
            <v>개</v>
          </cell>
          <cell r="G370">
            <v>1082</v>
          </cell>
          <cell r="H370">
            <v>21640</v>
          </cell>
          <cell r="L370" t="str">
            <v>볼트, M12, 공량1</v>
          </cell>
        </row>
        <row r="371">
          <cell r="L371" t="str">
            <v>, , 공량1</v>
          </cell>
        </row>
        <row r="372">
          <cell r="L372" t="str">
            <v>, , 공량1</v>
          </cell>
        </row>
        <row r="373">
          <cell r="L373" t="str">
            <v>, , 공량1</v>
          </cell>
        </row>
        <row r="374">
          <cell r="L374" t="str">
            <v>, , 공량1</v>
          </cell>
        </row>
        <row r="375">
          <cell r="L375" t="str">
            <v>, , 공량1</v>
          </cell>
        </row>
        <row r="376">
          <cell r="L376" t="str">
            <v>, , 공량1</v>
          </cell>
        </row>
        <row r="377">
          <cell r="L377" t="str">
            <v>, , 공량1</v>
          </cell>
        </row>
        <row r="378">
          <cell r="L378" t="str">
            <v>, , 공량1</v>
          </cell>
        </row>
        <row r="379">
          <cell r="L379" t="str">
            <v>, , 공량1</v>
          </cell>
        </row>
        <row r="380">
          <cell r="L380" t="str">
            <v xml:space="preserve">, , </v>
          </cell>
        </row>
        <row r="381">
          <cell r="L381" t="str">
            <v xml:space="preserve">, , </v>
          </cell>
        </row>
        <row r="382">
          <cell r="L382" t="str">
            <v xml:space="preserve">, , </v>
          </cell>
        </row>
        <row r="383">
          <cell r="L383" t="str">
            <v xml:space="preserve">, , </v>
          </cell>
        </row>
        <row r="384">
          <cell r="L384" t="str">
            <v xml:space="preserve">, , </v>
          </cell>
        </row>
        <row r="385">
          <cell r="L385" t="str">
            <v xml:space="preserve">, , </v>
          </cell>
        </row>
        <row r="386">
          <cell r="L386" t="str">
            <v xml:space="preserve">, , </v>
          </cell>
        </row>
        <row r="387">
          <cell r="L387" t="str">
            <v xml:space="preserve">, , </v>
          </cell>
        </row>
        <row r="388">
          <cell r="L388" t="str">
            <v>판넬지지대(하리1오수), -, 공량1</v>
          </cell>
        </row>
        <row r="389">
          <cell r="L389" t="str">
            <v>판넬지지대(하리1오수), -, 공량1</v>
          </cell>
        </row>
        <row r="390">
          <cell r="L390" t="str">
            <v>판넬지지대(하리1오수), -, 공량1</v>
          </cell>
        </row>
        <row r="392">
          <cell r="F392" t="str">
            <v>노 무 비</v>
          </cell>
          <cell r="H392" t="str">
            <v>재 료 비</v>
          </cell>
          <cell r="J392" t="str">
            <v>경   비</v>
          </cell>
          <cell r="K392" t="str">
            <v>합   계</v>
          </cell>
          <cell r="L392">
            <v>0</v>
          </cell>
        </row>
        <row r="393">
          <cell r="A393">
            <v>180</v>
          </cell>
          <cell r="B393" t="str">
            <v>TV 분배기함</v>
          </cell>
          <cell r="C393" t="str">
            <v>-</v>
          </cell>
          <cell r="D393" t="str">
            <v>개</v>
          </cell>
          <cell r="F393">
            <v>258197</v>
          </cell>
          <cell r="H393">
            <v>557631</v>
          </cell>
          <cell r="J393">
            <v>0</v>
          </cell>
          <cell r="K393">
            <v>815828</v>
          </cell>
          <cell r="L393" t="str">
            <v>TV 분배기함, -</v>
          </cell>
        </row>
        <row r="394">
          <cell r="A394" t="str">
            <v>명      칭</v>
          </cell>
          <cell r="B394" t="str">
            <v>규    격</v>
          </cell>
          <cell r="C394" t="str">
            <v>수량</v>
          </cell>
          <cell r="D394" t="str">
            <v>단위</v>
          </cell>
          <cell r="E394" t="str">
            <v>노   무   비</v>
          </cell>
          <cell r="G394" t="str">
            <v>재   료   비</v>
          </cell>
          <cell r="I394" t="str">
            <v>경      비</v>
          </cell>
          <cell r="K394" t="str">
            <v>비 고</v>
          </cell>
        </row>
        <row r="395">
          <cell r="E395" t="str">
            <v>단    가</v>
          </cell>
          <cell r="F395" t="str">
            <v>금    액</v>
          </cell>
          <cell r="G395" t="str">
            <v>단    가</v>
          </cell>
          <cell r="H395" t="str">
            <v>금    액</v>
          </cell>
          <cell r="I395" t="str">
            <v>단    가</v>
          </cell>
          <cell r="J395" t="str">
            <v>금    액</v>
          </cell>
        </row>
        <row r="396">
          <cell r="A396" t="str">
            <v>TV 분배기함</v>
          </cell>
          <cell r="B396" t="str">
            <v>-</v>
          </cell>
          <cell r="D396" t="str">
            <v>개</v>
          </cell>
        </row>
        <row r="397">
          <cell r="A397" t="str">
            <v>분배기함</v>
          </cell>
          <cell r="B397" t="str">
            <v>(SUS,500X600X180)</v>
          </cell>
          <cell r="C397">
            <v>1</v>
          </cell>
          <cell r="D397" t="str">
            <v>면</v>
          </cell>
          <cell r="G397">
            <v>140000</v>
          </cell>
          <cell r="H397">
            <v>140000</v>
          </cell>
          <cell r="L397" t="str">
            <v>분배기함, (SUS,500X600X180), 공량1</v>
          </cell>
        </row>
        <row r="398">
          <cell r="A398" t="str">
            <v>증폭기</v>
          </cell>
          <cell r="B398" t="str">
            <v>쌍방향</v>
          </cell>
          <cell r="C398">
            <v>1</v>
          </cell>
          <cell r="D398" t="str">
            <v>조</v>
          </cell>
          <cell r="G398">
            <v>400000</v>
          </cell>
          <cell r="H398">
            <v>400000</v>
          </cell>
          <cell r="L398" t="str">
            <v>증폭기, 쌍방향, 공량1</v>
          </cell>
        </row>
        <row r="399">
          <cell r="A399" t="str">
            <v>TV 분배기</v>
          </cell>
          <cell r="B399" t="str">
            <v>2분배기(쌍방향)</v>
          </cell>
          <cell r="C399">
            <v>1</v>
          </cell>
          <cell r="D399" t="str">
            <v>개</v>
          </cell>
          <cell r="G399">
            <v>7000</v>
          </cell>
          <cell r="H399">
            <v>7000</v>
          </cell>
          <cell r="L399" t="str">
            <v>TV 분배기, 2분배기(쌍방향), 공량1</v>
          </cell>
        </row>
        <row r="400">
          <cell r="A400" t="str">
            <v>콘센트</v>
          </cell>
          <cell r="B400" t="str">
            <v>노출(접지형) 250W 15A 2구</v>
          </cell>
          <cell r="C400">
            <v>1</v>
          </cell>
          <cell r="D400" t="str">
            <v>개</v>
          </cell>
          <cell r="G400">
            <v>2886</v>
          </cell>
          <cell r="H400">
            <v>2886</v>
          </cell>
          <cell r="L400" t="str">
            <v>콘센트, 노출(접지형) 250W 15A 2구, 공량1</v>
          </cell>
        </row>
        <row r="401">
          <cell r="L401" t="str">
            <v>, , 공량1</v>
          </cell>
        </row>
        <row r="402">
          <cell r="L402" t="str">
            <v>, , 공량1</v>
          </cell>
        </row>
        <row r="403">
          <cell r="L403" t="str">
            <v>, , 공량1</v>
          </cell>
        </row>
        <row r="404">
          <cell r="L404" t="str">
            <v>, , 공량1</v>
          </cell>
        </row>
        <row r="405">
          <cell r="L405" t="str">
            <v>, , 공량1</v>
          </cell>
        </row>
        <row r="406">
          <cell r="L406" t="str">
            <v>, , 공량1</v>
          </cell>
        </row>
        <row r="407">
          <cell r="L407" t="str">
            <v>, , 공량1</v>
          </cell>
        </row>
        <row r="408">
          <cell r="L408" t="str">
            <v>, , 공량1</v>
          </cell>
        </row>
        <row r="409">
          <cell r="A409" t="str">
            <v>분배기함, (SUS,500X600X180)</v>
          </cell>
          <cell r="B409" t="str">
            <v>통신내선공</v>
          </cell>
          <cell r="C409">
            <v>0.7</v>
          </cell>
          <cell r="D409" t="str">
            <v>인</v>
          </cell>
          <cell r="E409">
            <v>129936</v>
          </cell>
          <cell r="F409">
            <v>90955</v>
          </cell>
          <cell r="K409" t="str">
            <v>통3-3-3적용</v>
          </cell>
          <cell r="L409" t="str">
            <v>분배기함, (SUS,500X600X180), 통신내선공, 공량1</v>
          </cell>
        </row>
        <row r="410">
          <cell r="B410" t="str">
            <v>보통인부</v>
          </cell>
          <cell r="C410">
            <v>0.7</v>
          </cell>
          <cell r="D410" t="str">
            <v>인</v>
          </cell>
          <cell r="E410">
            <v>81443</v>
          </cell>
          <cell r="F410">
            <v>57010</v>
          </cell>
          <cell r="K410" t="str">
            <v>통3-3-3적용</v>
          </cell>
          <cell r="L410" t="str">
            <v>, 보통인부, 인</v>
          </cell>
        </row>
        <row r="411">
          <cell r="A411" t="str">
            <v>증폭기, 쌍방향</v>
          </cell>
          <cell r="B411" t="str">
            <v>통신설비공</v>
          </cell>
          <cell r="C411">
            <v>0.27</v>
          </cell>
          <cell r="D411" t="str">
            <v>인</v>
          </cell>
          <cell r="E411">
            <v>137172</v>
          </cell>
          <cell r="F411">
            <v>37036</v>
          </cell>
          <cell r="K411" t="str">
            <v>통5-3-1적용</v>
          </cell>
          <cell r="L411" t="str">
            <v>증폭기, 쌍방향, 통신설비공, 인</v>
          </cell>
        </row>
        <row r="412">
          <cell r="B412" t="str">
            <v>보통인부</v>
          </cell>
          <cell r="C412">
            <v>0.26</v>
          </cell>
          <cell r="D412" t="str">
            <v>인</v>
          </cell>
          <cell r="E412">
            <v>81443</v>
          </cell>
          <cell r="F412">
            <v>21175</v>
          </cell>
          <cell r="K412" t="str">
            <v>통5-3-1적용</v>
          </cell>
          <cell r="L412" t="str">
            <v>, 보통인부, 인</v>
          </cell>
        </row>
        <row r="413">
          <cell r="A413" t="str">
            <v>TV 분배기, 2분배기(쌍방향)</v>
          </cell>
          <cell r="B413" t="str">
            <v>통신설비공</v>
          </cell>
          <cell r="C413">
            <v>0.23</v>
          </cell>
          <cell r="D413" t="str">
            <v>인</v>
          </cell>
          <cell r="E413">
            <v>137172</v>
          </cell>
          <cell r="F413">
            <v>31549</v>
          </cell>
          <cell r="K413" t="str">
            <v>통5-3-1적용</v>
          </cell>
          <cell r="L413" t="str">
            <v>TV 분배기, 2분배기(쌍방향), 통신설비공, 인</v>
          </cell>
        </row>
        <row r="414">
          <cell r="B414" t="str">
            <v>보통인부</v>
          </cell>
          <cell r="C414">
            <v>0.12</v>
          </cell>
          <cell r="D414" t="str">
            <v>인</v>
          </cell>
          <cell r="E414">
            <v>81443</v>
          </cell>
          <cell r="F414">
            <v>9773</v>
          </cell>
          <cell r="K414" t="str">
            <v>통5-3-1적용</v>
          </cell>
          <cell r="L414" t="str">
            <v>, 보통인부, 인</v>
          </cell>
        </row>
        <row r="415">
          <cell r="A415" t="str">
            <v>콘센트, 노출(접지형) 250W 15A 2구</v>
          </cell>
          <cell r="B415" t="str">
            <v>통신설비공</v>
          </cell>
          <cell r="C415">
            <v>7.8E-2</v>
          </cell>
          <cell r="D415" t="str">
            <v>인</v>
          </cell>
          <cell r="E415">
            <v>137172</v>
          </cell>
          <cell r="F415">
            <v>10699</v>
          </cell>
          <cell r="K415" t="str">
            <v>전기5-23적용</v>
          </cell>
          <cell r="L415" t="str">
            <v>콘센트, 노출(접지형) 250W 15A 2구, 통신설비공, 인</v>
          </cell>
        </row>
        <row r="416">
          <cell r="L416" t="str">
            <v xml:space="preserve">, , </v>
          </cell>
        </row>
        <row r="417">
          <cell r="L417" t="str">
            <v xml:space="preserve">, , </v>
          </cell>
        </row>
        <row r="418">
          <cell r="L418" t="str">
            <v>TV 분배기함, -, 공량1</v>
          </cell>
        </row>
        <row r="419">
          <cell r="L419" t="str">
            <v>TV 분배기함, -, 공량1</v>
          </cell>
        </row>
        <row r="420">
          <cell r="A420" t="str">
            <v>공구손료(노무비의3%)</v>
          </cell>
          <cell r="C420">
            <v>0.03</v>
          </cell>
          <cell r="D420" t="str">
            <v>식</v>
          </cell>
          <cell r="H420">
            <v>7745</v>
          </cell>
          <cell r="L420" t="str">
            <v>TV 분배기함, -, 공량1</v>
          </cell>
        </row>
        <row r="422">
          <cell r="F422" t="str">
            <v>노 무 비</v>
          </cell>
          <cell r="H422" t="str">
            <v>재 료 비</v>
          </cell>
          <cell r="J422" t="str">
            <v>경   비</v>
          </cell>
          <cell r="K422" t="str">
            <v>합   계</v>
          </cell>
          <cell r="L422">
            <v>0</v>
          </cell>
        </row>
        <row r="423">
          <cell r="A423">
            <v>181</v>
          </cell>
          <cell r="B423" t="str">
            <v>TV ANT</v>
          </cell>
          <cell r="C423" t="str">
            <v>-</v>
          </cell>
          <cell r="D423" t="str">
            <v>개소</v>
          </cell>
          <cell r="F423">
            <v>321542</v>
          </cell>
          <cell r="H423">
            <v>710719</v>
          </cell>
          <cell r="J423">
            <v>0</v>
          </cell>
          <cell r="K423">
            <v>1032261</v>
          </cell>
          <cell r="L423" t="str">
            <v>TV ANT, -</v>
          </cell>
        </row>
        <row r="424">
          <cell r="A424" t="str">
            <v>명      칭</v>
          </cell>
          <cell r="B424" t="str">
            <v>규    격</v>
          </cell>
          <cell r="C424" t="str">
            <v>수량</v>
          </cell>
          <cell r="D424" t="str">
            <v>단위</v>
          </cell>
          <cell r="E424" t="str">
            <v>노   무   비</v>
          </cell>
          <cell r="G424" t="str">
            <v>재   료   비</v>
          </cell>
          <cell r="I424" t="str">
            <v>경      비</v>
          </cell>
          <cell r="K424" t="str">
            <v>비 고</v>
          </cell>
        </row>
        <row r="425">
          <cell r="E425" t="str">
            <v>단    가</v>
          </cell>
          <cell r="F425" t="str">
            <v>금    액</v>
          </cell>
          <cell r="G425" t="str">
            <v>단    가</v>
          </cell>
          <cell r="H425" t="str">
            <v>금    액</v>
          </cell>
          <cell r="I425" t="str">
            <v>단    가</v>
          </cell>
          <cell r="J425" t="str">
            <v>금    액</v>
          </cell>
        </row>
        <row r="426">
          <cell r="A426" t="str">
            <v>TV ANT</v>
          </cell>
          <cell r="B426" t="str">
            <v>-</v>
          </cell>
          <cell r="D426" t="str">
            <v>개소</v>
          </cell>
        </row>
        <row r="427">
          <cell r="A427" t="str">
            <v>TV 공청 ANT</v>
          </cell>
          <cell r="B427" t="str">
            <v>UHF</v>
          </cell>
          <cell r="C427">
            <v>1</v>
          </cell>
          <cell r="D427" t="str">
            <v>조</v>
          </cell>
          <cell r="G427">
            <v>150000</v>
          </cell>
          <cell r="H427">
            <v>150000</v>
          </cell>
          <cell r="L427" t="str">
            <v>TV 공청 ANT, UHF, 공량1</v>
          </cell>
        </row>
        <row r="428">
          <cell r="A428" t="str">
            <v>TV 공청 ANT</v>
          </cell>
          <cell r="B428" t="str">
            <v>VHF/H</v>
          </cell>
          <cell r="C428">
            <v>1</v>
          </cell>
          <cell r="D428" t="str">
            <v>조</v>
          </cell>
          <cell r="G428">
            <v>150000</v>
          </cell>
          <cell r="H428">
            <v>150000</v>
          </cell>
          <cell r="L428" t="str">
            <v>TV 공청 ANT, VHF/H, 공량1</v>
          </cell>
        </row>
        <row r="429">
          <cell r="A429" t="str">
            <v>TV 공청 ANT</v>
          </cell>
          <cell r="B429" t="str">
            <v>VHF/L</v>
          </cell>
          <cell r="C429">
            <v>1</v>
          </cell>
          <cell r="D429" t="str">
            <v>조</v>
          </cell>
          <cell r="G429">
            <v>150000</v>
          </cell>
          <cell r="H429">
            <v>150000</v>
          </cell>
          <cell r="L429" t="str">
            <v>TV 공청 ANT, VHF/L, 공량1</v>
          </cell>
        </row>
        <row r="430">
          <cell r="A430" t="str">
            <v>TV 안테나마스타</v>
          </cell>
          <cell r="B430" t="str">
            <v>3.5M</v>
          </cell>
          <cell r="C430">
            <v>1</v>
          </cell>
          <cell r="D430" t="str">
            <v>개</v>
          </cell>
          <cell r="G430">
            <v>200000</v>
          </cell>
          <cell r="H430">
            <v>200000</v>
          </cell>
          <cell r="L430" t="str">
            <v>TV 안테나마스타, 3.5M, 공량1</v>
          </cell>
        </row>
        <row r="431">
          <cell r="A431" t="str">
            <v>TV 혼합기 MIXER</v>
          </cell>
          <cell r="B431" t="str">
            <v>U/V</v>
          </cell>
          <cell r="C431">
            <v>1</v>
          </cell>
          <cell r="D431" t="str">
            <v>개</v>
          </cell>
          <cell r="G431">
            <v>6000</v>
          </cell>
          <cell r="H431">
            <v>6000</v>
          </cell>
          <cell r="L431" t="str">
            <v>TV 혼합기 MIXER, U/V, 공량1</v>
          </cell>
        </row>
        <row r="432">
          <cell r="A432" t="str">
            <v>TV 혼합기 MIXER</v>
          </cell>
          <cell r="B432" t="str">
            <v>VHF H/L</v>
          </cell>
          <cell r="C432">
            <v>1</v>
          </cell>
          <cell r="D432" t="str">
            <v>개</v>
          </cell>
          <cell r="G432">
            <v>6000</v>
          </cell>
          <cell r="H432">
            <v>6000</v>
          </cell>
          <cell r="L432" t="str">
            <v>TV 혼합기 MIXER, VHF H/L, 공량1</v>
          </cell>
        </row>
        <row r="433">
          <cell r="A433" t="str">
            <v>앙카볼트</v>
          </cell>
          <cell r="B433" t="str">
            <v>25x500L</v>
          </cell>
          <cell r="C433">
            <v>4</v>
          </cell>
          <cell r="D433" t="str">
            <v>개</v>
          </cell>
          <cell r="G433">
            <v>3790</v>
          </cell>
          <cell r="H433">
            <v>15160</v>
          </cell>
          <cell r="L433" t="str">
            <v>앙카볼트, 25x500L, 공량1</v>
          </cell>
        </row>
        <row r="434">
          <cell r="A434" t="str">
            <v>BASE PLATE</v>
          </cell>
          <cell r="B434" t="str">
            <v>(2438mmX6096mmX6T)</v>
          </cell>
          <cell r="C434">
            <v>5.4</v>
          </cell>
          <cell r="D434" t="str">
            <v>kg</v>
          </cell>
          <cell r="G434">
            <v>1226</v>
          </cell>
          <cell r="H434">
            <v>6620</v>
          </cell>
          <cell r="L434" t="str">
            <v>BASE PLATE, (2438mmX6096mmX6T), 공량1</v>
          </cell>
        </row>
        <row r="435">
          <cell r="A435" t="str">
            <v>레미콘</v>
          </cell>
          <cell r="B435" t="str">
            <v>40-180-8</v>
          </cell>
          <cell r="C435">
            <v>0.18</v>
          </cell>
          <cell r="D435" t="str">
            <v>㎥</v>
          </cell>
          <cell r="E435">
            <v>62523</v>
          </cell>
          <cell r="F435">
            <v>11254</v>
          </cell>
          <cell r="G435">
            <v>56304</v>
          </cell>
          <cell r="H435">
            <v>10134</v>
          </cell>
          <cell r="I435">
            <v>0</v>
          </cell>
          <cell r="J435">
            <v>0</v>
          </cell>
          <cell r="K435">
            <v>171</v>
          </cell>
          <cell r="L435" t="str">
            <v>레미콘, 40-180-8, 공량1</v>
          </cell>
        </row>
        <row r="436">
          <cell r="A436" t="str">
            <v>합판거푸집</v>
          </cell>
          <cell r="B436" t="str">
            <v>4회</v>
          </cell>
          <cell r="C436">
            <v>1.2</v>
          </cell>
          <cell r="D436" t="str">
            <v>㎥</v>
          </cell>
          <cell r="E436">
            <v>21953</v>
          </cell>
          <cell r="F436">
            <v>26343</v>
          </cell>
          <cell r="G436">
            <v>6906</v>
          </cell>
          <cell r="H436">
            <v>8287</v>
          </cell>
          <cell r="I436">
            <v>0</v>
          </cell>
          <cell r="J436">
            <v>0</v>
          </cell>
          <cell r="K436">
            <v>170</v>
          </cell>
          <cell r="L436" t="str">
            <v>합판거푸집, 4회, 공량1</v>
          </cell>
        </row>
        <row r="437">
          <cell r="L437" t="str">
            <v>, , 공량1</v>
          </cell>
        </row>
        <row r="438">
          <cell r="L438" t="str">
            <v>, , 공량1</v>
          </cell>
        </row>
        <row r="439">
          <cell r="A439" t="str">
            <v>TV 공청 ANT, UHF</v>
          </cell>
          <cell r="B439" t="str">
            <v>통신설비공</v>
          </cell>
          <cell r="C439">
            <v>0.33</v>
          </cell>
          <cell r="D439" t="str">
            <v>인</v>
          </cell>
          <cell r="E439">
            <v>137172</v>
          </cell>
          <cell r="F439">
            <v>45266</v>
          </cell>
          <cell r="K439" t="str">
            <v>통5-3-1적용</v>
          </cell>
          <cell r="L439" t="str">
            <v>TV 공청 ANT, UHF, 통신설비공, 공량1</v>
          </cell>
        </row>
        <row r="440">
          <cell r="B440" t="str">
            <v>무선안테나공</v>
          </cell>
          <cell r="C440">
            <v>0.5</v>
          </cell>
          <cell r="D440" t="str">
            <v>인</v>
          </cell>
          <cell r="E440">
            <v>164612</v>
          </cell>
          <cell r="F440">
            <v>82306</v>
          </cell>
          <cell r="K440" t="str">
            <v>통5-3-1적용</v>
          </cell>
          <cell r="L440" t="str">
            <v>, 무선안테나공, 인</v>
          </cell>
        </row>
        <row r="441">
          <cell r="A441" t="str">
            <v>TV 공청 ANT, VHF/H</v>
          </cell>
          <cell r="B441" t="str">
            <v>통신설비공</v>
          </cell>
          <cell r="C441">
            <v>0.33</v>
          </cell>
          <cell r="D441" t="str">
            <v>인</v>
          </cell>
          <cell r="E441">
            <v>137172</v>
          </cell>
          <cell r="F441">
            <v>45266</v>
          </cell>
          <cell r="K441" t="str">
            <v>통5-3-1적용</v>
          </cell>
          <cell r="L441" t="str">
            <v>TV 공청 ANT, VHF/H, 통신설비공, 인</v>
          </cell>
        </row>
        <row r="442">
          <cell r="A442" t="str">
            <v>TV 공청 ANT, VHF/L</v>
          </cell>
          <cell r="B442" t="str">
            <v>통신설비공</v>
          </cell>
          <cell r="C442">
            <v>0.33</v>
          </cell>
          <cell r="D442" t="str">
            <v>인</v>
          </cell>
          <cell r="E442">
            <v>137172</v>
          </cell>
          <cell r="F442">
            <v>45266</v>
          </cell>
          <cell r="K442" t="str">
            <v>통5-3-1적용</v>
          </cell>
          <cell r="L442" t="str">
            <v>TV 공청 ANT, VHF/L, 통신설비공, 인</v>
          </cell>
        </row>
        <row r="443">
          <cell r="A443" t="str">
            <v>TV 안테나마스타, 3.5M</v>
          </cell>
          <cell r="B443" t="str">
            <v>통신설비공</v>
          </cell>
          <cell r="C443">
            <v>0.1</v>
          </cell>
          <cell r="D443" t="str">
            <v>인</v>
          </cell>
          <cell r="E443">
            <v>137172</v>
          </cell>
          <cell r="F443">
            <v>13717</v>
          </cell>
          <cell r="K443" t="str">
            <v>통5-3-1적용</v>
          </cell>
          <cell r="L443" t="str">
            <v>TV 안테나마스타, 3.5M, 통신설비공, 인</v>
          </cell>
        </row>
        <row r="444">
          <cell r="A444" t="str">
            <v>TV 혼합기 MIXER, U/V</v>
          </cell>
          <cell r="B444" t="str">
            <v>통신설비공</v>
          </cell>
          <cell r="C444">
            <v>0.19</v>
          </cell>
          <cell r="D444" t="str">
            <v>인</v>
          </cell>
          <cell r="E444">
            <v>137172</v>
          </cell>
          <cell r="F444">
            <v>26062</v>
          </cell>
          <cell r="K444" t="str">
            <v>통5-3-1적용</v>
          </cell>
          <cell r="L444" t="str">
            <v>TV 혼합기 MIXER, U/V, 통신설비공, 인</v>
          </cell>
        </row>
        <row r="445">
          <cell r="A445" t="str">
            <v>TV 혼합기 MIXER, VHF H/L</v>
          </cell>
          <cell r="B445" t="str">
            <v>통신설비공</v>
          </cell>
          <cell r="C445">
            <v>0.19</v>
          </cell>
          <cell r="D445" t="str">
            <v>인</v>
          </cell>
          <cell r="E445">
            <v>137172</v>
          </cell>
          <cell r="F445">
            <v>26062</v>
          </cell>
          <cell r="K445" t="str">
            <v>통5-3-1적용</v>
          </cell>
          <cell r="L445" t="str">
            <v>TV 혼합기 MIXER, VHF H/L, 통신설비공, 인</v>
          </cell>
        </row>
        <row r="446">
          <cell r="L446" t="str">
            <v xml:space="preserve">, , </v>
          </cell>
        </row>
        <row r="447">
          <cell r="L447" t="str">
            <v xml:space="preserve">, , </v>
          </cell>
        </row>
        <row r="448">
          <cell r="L448" t="str">
            <v>TV ANT, -, 공량1</v>
          </cell>
        </row>
        <row r="449">
          <cell r="L449" t="str">
            <v>TV ANT, -, 공량1</v>
          </cell>
        </row>
        <row r="450">
          <cell r="A450" t="str">
            <v>공구손료(노무비의3%)</v>
          </cell>
          <cell r="C450">
            <v>0.03</v>
          </cell>
          <cell r="D450" t="str">
            <v>식</v>
          </cell>
          <cell r="H450">
            <v>8518</v>
          </cell>
          <cell r="L450" t="str">
            <v>TV ANT, -, 공량1</v>
          </cell>
        </row>
        <row r="452">
          <cell r="F452" t="str">
            <v>노 무 비</v>
          </cell>
          <cell r="H452" t="str">
            <v>재 료 비</v>
          </cell>
          <cell r="J452" t="str">
            <v>경   비</v>
          </cell>
          <cell r="K452" t="str">
            <v>합   계</v>
          </cell>
          <cell r="L452">
            <v>0</v>
          </cell>
        </row>
        <row r="453">
          <cell r="A453">
            <v>182</v>
          </cell>
          <cell r="B453" t="str">
            <v>수동발신기함</v>
          </cell>
          <cell r="C453" t="str">
            <v>-</v>
          </cell>
          <cell r="D453" t="str">
            <v>SET</v>
          </cell>
          <cell r="F453">
            <v>215930</v>
          </cell>
          <cell r="H453">
            <v>84477</v>
          </cell>
          <cell r="J453">
            <v>0</v>
          </cell>
          <cell r="K453">
            <v>300407</v>
          </cell>
          <cell r="L453" t="str">
            <v>수동발신기함, -</v>
          </cell>
        </row>
        <row r="454">
          <cell r="A454" t="str">
            <v>명      칭</v>
          </cell>
          <cell r="B454" t="str">
            <v>규    격</v>
          </cell>
          <cell r="C454" t="str">
            <v>수량</v>
          </cell>
          <cell r="D454" t="str">
            <v>단위</v>
          </cell>
          <cell r="E454" t="str">
            <v>노   무   비</v>
          </cell>
          <cell r="G454" t="str">
            <v>재   료   비</v>
          </cell>
          <cell r="I454" t="str">
            <v>경      비</v>
          </cell>
          <cell r="K454" t="str">
            <v>비 고</v>
          </cell>
        </row>
        <row r="455">
          <cell r="E455" t="str">
            <v>단    가</v>
          </cell>
          <cell r="F455" t="str">
            <v>금    액</v>
          </cell>
          <cell r="G455" t="str">
            <v>단    가</v>
          </cell>
          <cell r="H455" t="str">
            <v>금    액</v>
          </cell>
          <cell r="I455" t="str">
            <v>단    가</v>
          </cell>
          <cell r="J455" t="str">
            <v>금    액</v>
          </cell>
        </row>
        <row r="456">
          <cell r="A456" t="str">
            <v>수동발신기함</v>
          </cell>
          <cell r="B456" t="str">
            <v>-</v>
          </cell>
          <cell r="D456" t="str">
            <v>SET</v>
          </cell>
        </row>
        <row r="457">
          <cell r="A457" t="str">
            <v>수동발신기함</v>
          </cell>
          <cell r="B457" t="str">
            <v>-</v>
          </cell>
          <cell r="C457">
            <v>1</v>
          </cell>
          <cell r="D457" t="str">
            <v>SET</v>
          </cell>
          <cell r="G457">
            <v>65000</v>
          </cell>
          <cell r="H457">
            <v>65000</v>
          </cell>
          <cell r="L457" t="str">
            <v>수동발신기함, -, 공량1</v>
          </cell>
        </row>
        <row r="458">
          <cell r="A458" t="str">
            <v>발신기</v>
          </cell>
          <cell r="B458" t="str">
            <v>P형1급</v>
          </cell>
          <cell r="C458">
            <v>1</v>
          </cell>
          <cell r="D458" t="str">
            <v>EA</v>
          </cell>
          <cell r="G458">
            <v>4500</v>
          </cell>
          <cell r="H458">
            <v>4500</v>
          </cell>
          <cell r="L458" t="str">
            <v>발신기, P형1급, 공량1</v>
          </cell>
        </row>
        <row r="459">
          <cell r="A459" t="str">
            <v>경종</v>
          </cell>
          <cell r="B459" t="str">
            <v>10P 20A</v>
          </cell>
          <cell r="C459">
            <v>1</v>
          </cell>
          <cell r="D459" t="str">
            <v>EA</v>
          </cell>
          <cell r="G459">
            <v>7000</v>
          </cell>
          <cell r="H459">
            <v>7000</v>
          </cell>
          <cell r="L459" t="str">
            <v>경종, 10P 20A, 공량1</v>
          </cell>
        </row>
        <row r="460">
          <cell r="A460" t="str">
            <v>표시등</v>
          </cell>
          <cell r="B460" t="str">
            <v>-</v>
          </cell>
          <cell r="C460">
            <v>1</v>
          </cell>
          <cell r="D460" t="str">
            <v>EA</v>
          </cell>
          <cell r="G460">
            <v>1500</v>
          </cell>
          <cell r="H460">
            <v>1500</v>
          </cell>
          <cell r="L460" t="str">
            <v>표시등, -, 공량1</v>
          </cell>
        </row>
        <row r="461">
          <cell r="L461" t="str">
            <v>, , 공량1</v>
          </cell>
        </row>
        <row r="462">
          <cell r="L462" t="str">
            <v>, , 공량1</v>
          </cell>
        </row>
        <row r="463">
          <cell r="L463" t="str">
            <v>, , 공량1</v>
          </cell>
        </row>
        <row r="464">
          <cell r="L464" t="str">
            <v>, , 공량1</v>
          </cell>
        </row>
        <row r="465">
          <cell r="L465" t="str">
            <v>, , 공량1</v>
          </cell>
        </row>
        <row r="466">
          <cell r="L466" t="str">
            <v>, , 공량1</v>
          </cell>
        </row>
        <row r="467">
          <cell r="L467" t="str">
            <v>, , 공량1</v>
          </cell>
        </row>
        <row r="468">
          <cell r="L468" t="str">
            <v>, , 공량1</v>
          </cell>
        </row>
        <row r="469">
          <cell r="A469" t="str">
            <v>수동발신기함, -</v>
          </cell>
          <cell r="B469" t="str">
            <v>통신내선공</v>
          </cell>
          <cell r="C469">
            <v>0.7</v>
          </cell>
          <cell r="D469" t="str">
            <v>인</v>
          </cell>
          <cell r="E469">
            <v>129936</v>
          </cell>
          <cell r="F469">
            <v>90955</v>
          </cell>
          <cell r="K469" t="str">
            <v>통3-3-3적용</v>
          </cell>
          <cell r="L469" t="str">
            <v>수동발신기함, -, 통신내선공, 공량1</v>
          </cell>
        </row>
        <row r="470">
          <cell r="B470" t="str">
            <v>보통인부</v>
          </cell>
          <cell r="C470">
            <v>0.7</v>
          </cell>
          <cell r="D470" t="str">
            <v>인</v>
          </cell>
          <cell r="E470">
            <v>81443</v>
          </cell>
          <cell r="F470">
            <v>57010</v>
          </cell>
          <cell r="K470" t="str">
            <v>통3-3-3적용</v>
          </cell>
          <cell r="L470" t="str">
            <v>, 보통인부, 인</v>
          </cell>
        </row>
        <row r="471">
          <cell r="A471" t="str">
            <v>발신기, P형1급</v>
          </cell>
          <cell r="B471" t="str">
            <v>내선전공</v>
          </cell>
          <cell r="C471">
            <v>0.3</v>
          </cell>
          <cell r="D471" t="str">
            <v>인</v>
          </cell>
          <cell r="E471">
            <v>135106</v>
          </cell>
          <cell r="F471">
            <v>40531</v>
          </cell>
          <cell r="K471" t="str">
            <v>전5-30적용</v>
          </cell>
          <cell r="L471" t="str">
            <v>발신기, P형1급, 내선전공, 인</v>
          </cell>
        </row>
        <row r="472">
          <cell r="A472" t="str">
            <v>표시등, -</v>
          </cell>
          <cell r="B472" t="str">
            <v>통신설비공</v>
          </cell>
          <cell r="C472">
            <v>0.2</v>
          </cell>
          <cell r="D472" t="str">
            <v>인</v>
          </cell>
          <cell r="E472">
            <v>137172</v>
          </cell>
          <cell r="F472">
            <v>27434</v>
          </cell>
          <cell r="K472" t="str">
            <v>전5-30적용</v>
          </cell>
          <cell r="L472" t="str">
            <v>표시등, -, 통신설비공, 인</v>
          </cell>
        </row>
        <row r="473">
          <cell r="L473" t="str">
            <v xml:space="preserve">, , </v>
          </cell>
        </row>
        <row r="474">
          <cell r="L474" t="str">
            <v xml:space="preserve">, , </v>
          </cell>
        </row>
        <row r="475">
          <cell r="L475" t="str">
            <v xml:space="preserve">, , </v>
          </cell>
        </row>
        <row r="476">
          <cell r="L476" t="str">
            <v xml:space="preserve">, , </v>
          </cell>
        </row>
        <row r="477">
          <cell r="L477" t="str">
            <v xml:space="preserve">, , </v>
          </cell>
        </row>
        <row r="478">
          <cell r="L478" t="str">
            <v>수동발신기함, -, 공량1</v>
          </cell>
        </row>
        <row r="479">
          <cell r="L479" t="str">
            <v>수동발신기함, -, 공량1</v>
          </cell>
        </row>
        <row r="480">
          <cell r="A480" t="str">
            <v>공구손료(노무비의3%)</v>
          </cell>
          <cell r="C480">
            <v>0.03</v>
          </cell>
          <cell r="D480" t="str">
            <v>식</v>
          </cell>
          <cell r="H480">
            <v>6477</v>
          </cell>
          <cell r="L480" t="str">
            <v>수동발신기함, -, 공량1</v>
          </cell>
        </row>
        <row r="482">
          <cell r="F482" t="str">
            <v>노 무 비</v>
          </cell>
          <cell r="H482" t="str">
            <v>재 료 비</v>
          </cell>
          <cell r="J482" t="str">
            <v>경   비</v>
          </cell>
          <cell r="K482" t="str">
            <v>합   계</v>
          </cell>
          <cell r="L482">
            <v>0</v>
          </cell>
        </row>
        <row r="483">
          <cell r="A483">
            <v>183</v>
          </cell>
          <cell r="B483" t="str">
            <v>등주설치</v>
          </cell>
          <cell r="C483" t="str">
            <v>(5-7M)</v>
          </cell>
          <cell r="D483" t="str">
            <v>본당</v>
          </cell>
          <cell r="F483">
            <v>71780</v>
          </cell>
          <cell r="H483">
            <v>5902</v>
          </cell>
          <cell r="J483">
            <v>7303</v>
          </cell>
          <cell r="K483">
            <v>84985</v>
          </cell>
          <cell r="L483" t="str">
            <v>등주설치, (5-7M)</v>
          </cell>
        </row>
        <row r="484">
          <cell r="A484" t="str">
            <v>명      칭</v>
          </cell>
          <cell r="B484" t="str">
            <v>규    격</v>
          </cell>
          <cell r="C484" t="str">
            <v>수량</v>
          </cell>
          <cell r="D484" t="str">
            <v>단위</v>
          </cell>
          <cell r="E484" t="str">
            <v>노   무   비</v>
          </cell>
          <cell r="G484" t="str">
            <v>재   료   비</v>
          </cell>
          <cell r="I484" t="str">
            <v>경      비</v>
          </cell>
          <cell r="K484" t="str">
            <v>비 고</v>
          </cell>
        </row>
        <row r="485">
          <cell r="E485" t="str">
            <v>단    가</v>
          </cell>
          <cell r="F485" t="str">
            <v>금    액</v>
          </cell>
          <cell r="G485" t="str">
            <v>단    가</v>
          </cell>
          <cell r="H485" t="str">
            <v>금    액</v>
          </cell>
          <cell r="I485" t="str">
            <v>단    가</v>
          </cell>
          <cell r="J485" t="str">
            <v>금    액</v>
          </cell>
        </row>
        <row r="486">
          <cell r="A486" t="str">
            <v>* 사용장비 : 크레인트럭(3TON)</v>
          </cell>
        </row>
        <row r="487">
          <cell r="A487" t="str">
            <v>* 기계장비 작업능력 산정</v>
          </cell>
          <cell r="L487" t="str">
            <v>* 기계장비 작업능력 산정, , 공량1</v>
          </cell>
        </row>
        <row r="488">
          <cell r="B488" t="str">
            <v xml:space="preserve">   T=TC/F=33/0.9=</v>
          </cell>
          <cell r="C488">
            <v>37</v>
          </cell>
          <cell r="K488" t="str">
            <v>전기품셈 5-27</v>
          </cell>
          <cell r="L488" t="str">
            <v>,    T=TC/F=33/0.9=, 공량1</v>
          </cell>
        </row>
        <row r="489">
          <cell r="B489" t="str">
            <v xml:space="preserve">   T = 작업계수 적용산정후 1본당 작업 소요시간 (분)</v>
          </cell>
          <cell r="L489" t="str">
            <v>,    T = 작업계수 적용산정후 1본당 작업 소요시간 (분), 공량1</v>
          </cell>
        </row>
        <row r="490">
          <cell r="B490" t="str">
            <v xml:space="preserve">   Tc= 1본당 F=1.0에서의 작업소요시간 (분)</v>
          </cell>
          <cell r="L490" t="str">
            <v>,    Tc= 1본당 F=1.0에서의 작업소요시간 (분), 공량1</v>
          </cell>
        </row>
        <row r="491">
          <cell r="B491" t="str">
            <v xml:space="preserve">   F = 작업계수</v>
          </cell>
          <cell r="L491" t="str">
            <v>,    F = 작업계수, 공량1</v>
          </cell>
        </row>
        <row r="492">
          <cell r="A492" t="str">
            <v>등주설치</v>
          </cell>
          <cell r="B492" t="str">
            <v>내선전공</v>
          </cell>
          <cell r="C492">
            <v>0.31</v>
          </cell>
          <cell r="D492" t="str">
            <v>인</v>
          </cell>
          <cell r="E492">
            <v>135106</v>
          </cell>
          <cell r="F492">
            <v>41882</v>
          </cell>
          <cell r="L492" t="str">
            <v>등주설치, 내선전공, 공량1</v>
          </cell>
        </row>
        <row r="493">
          <cell r="L493" t="str">
            <v>, , 공량1</v>
          </cell>
        </row>
        <row r="494">
          <cell r="L494" t="str">
            <v>, , 공량1</v>
          </cell>
        </row>
        <row r="495">
          <cell r="A495" t="str">
            <v>크레인트럭</v>
          </cell>
          <cell r="B495" t="str">
            <v>(3TON)</v>
          </cell>
          <cell r="C495" t="str">
            <v/>
          </cell>
          <cell r="D495" t="str">
            <v>HR</v>
          </cell>
          <cell r="L495" t="str">
            <v>크레인트럭, (3TON), 공량1</v>
          </cell>
        </row>
        <row r="496">
          <cell r="A496" t="str">
            <v>1. 운전경비</v>
          </cell>
          <cell r="K496" t="str">
            <v>전기품셈 10-2</v>
          </cell>
          <cell r="L496" t="str">
            <v>1. 운전경비, , 공량1</v>
          </cell>
        </row>
        <row r="497">
          <cell r="A497" t="str">
            <v>경유</v>
          </cell>
          <cell r="C497">
            <v>1</v>
          </cell>
          <cell r="D497" t="str">
            <v>ℓ</v>
          </cell>
          <cell r="G497">
            <v>1445</v>
          </cell>
          <cell r="L497" t="str">
            <v>경유, , 공량1</v>
          </cell>
        </row>
        <row r="498">
          <cell r="A498" t="str">
            <v>연료비</v>
          </cell>
          <cell r="B498" t="str">
            <v>4.8*37/60*1445</v>
          </cell>
          <cell r="C498">
            <v>1</v>
          </cell>
          <cell r="D498" t="str">
            <v>Hr</v>
          </cell>
          <cell r="G498">
            <v>4277.2</v>
          </cell>
          <cell r="H498">
            <v>4277</v>
          </cell>
          <cell r="L498" t="str">
            <v>연료비, 4.8*37/60*1445, 공량1</v>
          </cell>
        </row>
        <row r="499">
          <cell r="A499" t="str">
            <v>잡  품(주연료의38%)</v>
          </cell>
          <cell r="B499" t="str">
            <v>0.38*4277</v>
          </cell>
          <cell r="C499">
            <v>1</v>
          </cell>
          <cell r="D499" t="str">
            <v>식</v>
          </cell>
          <cell r="G499">
            <v>1625</v>
          </cell>
          <cell r="H499">
            <v>1625</v>
          </cell>
          <cell r="L499" t="str">
            <v>잡  품(주연료의38%), 0.38*4277, 공량1</v>
          </cell>
        </row>
        <row r="500">
          <cell r="L500" t="str">
            <v xml:space="preserve">, , </v>
          </cell>
        </row>
        <row r="501">
          <cell r="L501" t="str">
            <v xml:space="preserve">, , </v>
          </cell>
        </row>
        <row r="502">
          <cell r="A502" t="str">
            <v>2. 운전원 인건비</v>
          </cell>
          <cell r="L502" t="str">
            <v xml:space="preserve">2. 운전원 인건비, , </v>
          </cell>
        </row>
        <row r="503">
          <cell r="A503" t="str">
            <v>*중기운전기사</v>
          </cell>
          <cell r="B503" t="str">
            <v>(인/일*인/일*인/일)*노임</v>
          </cell>
          <cell r="L503" t="str">
            <v xml:space="preserve">*중기운전기사, (인/일*인/일*인/일)*노임, </v>
          </cell>
        </row>
        <row r="504">
          <cell r="B504" t="str">
            <v>1/8*16/12*25/20*109748</v>
          </cell>
          <cell r="C504">
            <v>1</v>
          </cell>
          <cell r="D504" t="str">
            <v>인</v>
          </cell>
          <cell r="E504">
            <v>18846.25</v>
          </cell>
          <cell r="F504">
            <v>18846</v>
          </cell>
          <cell r="L504" t="str">
            <v>, 1/8*16/12*25/20*109748, 인</v>
          </cell>
        </row>
        <row r="505">
          <cell r="A505" t="str">
            <v>*중기운전조수</v>
          </cell>
          <cell r="B505" t="str">
            <v>(인/일*인/일*인/일)*노임</v>
          </cell>
          <cell r="L505" t="str">
            <v xml:space="preserve">*중기운전조수, (인/일*인/일*인/일)*노임, </v>
          </cell>
        </row>
        <row r="506">
          <cell r="B506" t="str">
            <v>1/8*16/12*25/20*53053</v>
          </cell>
          <cell r="C506">
            <v>1</v>
          </cell>
          <cell r="D506" t="str">
            <v>인</v>
          </cell>
          <cell r="E506">
            <v>11052.708333333332</v>
          </cell>
          <cell r="F506">
            <v>11052</v>
          </cell>
          <cell r="L506" t="str">
            <v>, 1/8*16/12*25/20*53053, 인</v>
          </cell>
        </row>
        <row r="507">
          <cell r="L507" t="str">
            <v xml:space="preserve">, , </v>
          </cell>
        </row>
        <row r="508">
          <cell r="A508" t="str">
            <v>3. 기계손료</v>
          </cell>
          <cell r="B508" t="str">
            <v>기계장비시간당계수*장비가격*본당작업소요시간</v>
          </cell>
          <cell r="L508" t="str">
            <v>등주설치, (5-7M), 공량1</v>
          </cell>
        </row>
        <row r="509">
          <cell r="B509" t="str">
            <v>3412*0.0000001*32107000*40/60</v>
          </cell>
          <cell r="C509">
            <v>1</v>
          </cell>
          <cell r="D509" t="str">
            <v>식</v>
          </cell>
          <cell r="I509">
            <v>7303.2722666666668</v>
          </cell>
          <cell r="J509">
            <v>7303</v>
          </cell>
          <cell r="L509" t="str">
            <v>등주설치, (5-7M), 공량1</v>
          </cell>
        </row>
        <row r="510">
          <cell r="L510" t="str">
            <v>등주설치, (5-7M), 공량1</v>
          </cell>
        </row>
        <row r="512">
          <cell r="B512" t="str">
            <v>86호표</v>
          </cell>
          <cell r="F512" t="str">
            <v>노 무 비</v>
          </cell>
          <cell r="H512" t="str">
            <v>재 료 비</v>
          </cell>
          <cell r="J512" t="str">
            <v>경   비</v>
          </cell>
          <cell r="K512" t="str">
            <v>합   계</v>
          </cell>
          <cell r="L512" t="str">
            <v>86호표</v>
          </cell>
        </row>
        <row r="513">
          <cell r="A513">
            <v>184</v>
          </cell>
          <cell r="B513" t="str">
            <v>유압식백호우</v>
          </cell>
          <cell r="C513" t="str">
            <v>(1.0㎥)</v>
          </cell>
          <cell r="D513" t="str">
            <v>HR</v>
          </cell>
          <cell r="F513">
            <v>27968</v>
          </cell>
          <cell r="H513">
            <v>30946</v>
          </cell>
          <cell r="J513">
            <v>21523</v>
          </cell>
          <cell r="K513">
            <v>80437</v>
          </cell>
          <cell r="L513" t="str">
            <v>유압식백호우, (1.0㎥)</v>
          </cell>
        </row>
        <row r="514">
          <cell r="A514" t="str">
            <v>명      칭</v>
          </cell>
          <cell r="B514" t="str">
            <v>규    격</v>
          </cell>
          <cell r="C514" t="str">
            <v>수량</v>
          </cell>
          <cell r="D514" t="str">
            <v>단위</v>
          </cell>
          <cell r="E514" t="str">
            <v>노   무   비</v>
          </cell>
          <cell r="G514" t="str">
            <v>재   료   비</v>
          </cell>
          <cell r="I514" t="str">
            <v>경      비</v>
          </cell>
          <cell r="K514" t="str">
            <v>비 고</v>
          </cell>
        </row>
        <row r="515">
          <cell r="E515" t="str">
            <v>단    가</v>
          </cell>
          <cell r="F515" t="str">
            <v>금    액</v>
          </cell>
          <cell r="G515" t="str">
            <v>단    가</v>
          </cell>
          <cell r="H515" t="str">
            <v>금    액</v>
          </cell>
          <cell r="I515" t="str">
            <v>단    가</v>
          </cell>
          <cell r="J515" t="str">
            <v>금    액</v>
          </cell>
        </row>
        <row r="516">
          <cell r="A516" t="str">
            <v>유압식백호우</v>
          </cell>
          <cell r="B516" t="str">
            <v>(1.0㎥)</v>
          </cell>
          <cell r="C516" t="str">
            <v/>
          </cell>
          <cell r="D516" t="str">
            <v>HR</v>
          </cell>
        </row>
        <row r="517">
          <cell r="A517" t="str">
            <v>1. 재  료  비</v>
          </cell>
          <cell r="L517" t="str">
            <v>1. 재  료  비, , 공량1</v>
          </cell>
        </row>
        <row r="518">
          <cell r="A518" t="str">
            <v>경유</v>
          </cell>
          <cell r="C518">
            <v>17.7</v>
          </cell>
          <cell r="D518" t="str">
            <v>ℓ</v>
          </cell>
          <cell r="G518">
            <v>1445</v>
          </cell>
          <cell r="H518">
            <v>25576</v>
          </cell>
          <cell r="K518" t="str">
            <v>표준품셈Ⅰ-11-3</v>
          </cell>
          <cell r="L518" t="str">
            <v>경유, , 공량1</v>
          </cell>
        </row>
        <row r="519">
          <cell r="A519" t="str">
            <v>잡  품</v>
          </cell>
          <cell r="B519" t="str">
            <v>주연료의 21%</v>
          </cell>
          <cell r="C519">
            <v>1</v>
          </cell>
          <cell r="D519" t="str">
            <v>식</v>
          </cell>
          <cell r="G519">
            <v>5370</v>
          </cell>
          <cell r="H519">
            <v>5370</v>
          </cell>
          <cell r="L519" t="str">
            <v>잡  품, 주연료의 21%, 공량1</v>
          </cell>
        </row>
        <row r="520">
          <cell r="L520" t="str">
            <v>, , 공량1</v>
          </cell>
        </row>
        <row r="521">
          <cell r="L521" t="str">
            <v>, , 공량1</v>
          </cell>
        </row>
        <row r="522">
          <cell r="A522" t="str">
            <v>2. 노  무  비</v>
          </cell>
          <cell r="L522" t="str">
            <v>2. 노  무  비, , 공량1</v>
          </cell>
        </row>
        <row r="523">
          <cell r="A523" t="str">
            <v>*중기운전기사</v>
          </cell>
          <cell r="B523" t="str">
            <v>(인/일*인/일*인/일)*노임</v>
          </cell>
          <cell r="L523" t="str">
            <v>*중기운전기사, (인/일*인/일*인/일)*노임, 공량1</v>
          </cell>
        </row>
        <row r="524">
          <cell r="B524" t="str">
            <v>1/8*16/12*25/20*109748</v>
          </cell>
          <cell r="C524">
            <v>1</v>
          </cell>
          <cell r="D524" t="str">
            <v>인</v>
          </cell>
          <cell r="E524">
            <v>18846.25</v>
          </cell>
          <cell r="F524">
            <v>18846</v>
          </cell>
          <cell r="L524" t="str">
            <v>, 1/8*16/12*25/20*109748, 공량1</v>
          </cell>
        </row>
        <row r="525">
          <cell r="A525" t="str">
            <v>*중기운전조수</v>
          </cell>
          <cell r="B525" t="str">
            <v>(인/일*인/일*인/일)*노임</v>
          </cell>
          <cell r="L525" t="str">
            <v>*중기운전조수, (인/일*인/일*인/일)*노임, 공량1</v>
          </cell>
        </row>
        <row r="526">
          <cell r="B526" t="str">
            <v>1/8*16/12*25/20*53053</v>
          </cell>
          <cell r="C526">
            <v>0.5</v>
          </cell>
          <cell r="D526" t="str">
            <v>인</v>
          </cell>
          <cell r="E526">
            <v>11052.708333333332</v>
          </cell>
          <cell r="F526">
            <v>5526</v>
          </cell>
          <cell r="L526" t="str">
            <v>, 1/8*16/12*25/20*53053, 공량1</v>
          </cell>
        </row>
        <row r="527">
          <cell r="A527" t="str">
            <v>*중기조장</v>
          </cell>
          <cell r="B527" t="str">
            <v>(인/일*인/일*인/일)*노임</v>
          </cell>
          <cell r="L527" t="str">
            <v>*중기조장, (인/일*인/일*인/일)*노임, 공량1</v>
          </cell>
        </row>
        <row r="528">
          <cell r="B528" t="str">
            <v>1/8*16/12*25/20*92878</v>
          </cell>
          <cell r="C528">
            <v>0.2</v>
          </cell>
          <cell r="D528" t="str">
            <v>인</v>
          </cell>
          <cell r="E528">
            <v>17982.5</v>
          </cell>
          <cell r="F528">
            <v>3596</v>
          </cell>
          <cell r="L528" t="str">
            <v>, 1/8*16/12*25/20*92878, 공량1</v>
          </cell>
        </row>
        <row r="529">
          <cell r="L529" t="str">
            <v>, , 공량1</v>
          </cell>
        </row>
        <row r="530">
          <cell r="L530" t="str">
            <v xml:space="preserve">, , </v>
          </cell>
        </row>
        <row r="531">
          <cell r="A531" t="str">
            <v>3. 경        비</v>
          </cell>
          <cell r="B531" t="str">
            <v>임대료</v>
          </cell>
          <cell r="C531">
            <v>0.1888</v>
          </cell>
          <cell r="D531" t="str">
            <v>천원</v>
          </cell>
          <cell r="I531">
            <v>114000</v>
          </cell>
          <cell r="J531">
            <v>21523</v>
          </cell>
          <cell r="L531" t="str">
            <v>3. 경        비, 임대료, 천원</v>
          </cell>
        </row>
        <row r="532">
          <cell r="L532" t="str">
            <v xml:space="preserve">, , </v>
          </cell>
        </row>
        <row r="533">
          <cell r="L533" t="str">
            <v xml:space="preserve">, , </v>
          </cell>
        </row>
        <row r="534">
          <cell r="L534" t="str">
            <v xml:space="preserve">, , </v>
          </cell>
        </row>
        <row r="535">
          <cell r="L535" t="str">
            <v xml:space="preserve">, , </v>
          </cell>
        </row>
        <row r="536">
          <cell r="L536" t="str">
            <v xml:space="preserve">, , </v>
          </cell>
        </row>
        <row r="537">
          <cell r="L537" t="str">
            <v xml:space="preserve">, , </v>
          </cell>
        </row>
        <row r="538">
          <cell r="L538" t="str">
            <v>유압식백호우, (1.0㎥), 공량1</v>
          </cell>
        </row>
        <row r="539">
          <cell r="L539" t="str">
            <v>유압식백호우, (1.0㎥), 공량1</v>
          </cell>
        </row>
        <row r="540">
          <cell r="L540" t="str">
            <v>유압식백호우, (1.0㎥), 공량1</v>
          </cell>
        </row>
        <row r="542">
          <cell r="B542" t="str">
            <v>87호표</v>
          </cell>
          <cell r="F542" t="str">
            <v>노 무 비</v>
          </cell>
          <cell r="H542" t="str">
            <v>재 료 비</v>
          </cell>
          <cell r="J542" t="str">
            <v>경   비</v>
          </cell>
          <cell r="K542" t="str">
            <v>합   계</v>
          </cell>
          <cell r="L542" t="str">
            <v>87호표</v>
          </cell>
        </row>
        <row r="543">
          <cell r="A543">
            <v>185</v>
          </cell>
          <cell r="B543" t="str">
            <v>기계터파기</v>
          </cell>
          <cell r="C543" t="str">
            <v>(기계80%+인력20%)</v>
          </cell>
          <cell r="D543" t="str">
            <v>㎥</v>
          </cell>
          <cell r="F543">
            <v>3509</v>
          </cell>
          <cell r="H543">
            <v>279</v>
          </cell>
          <cell r="J543">
            <v>194</v>
          </cell>
          <cell r="K543">
            <v>3982</v>
          </cell>
          <cell r="L543" t="str">
            <v>기계터파기, (기계80%+인력20%)</v>
          </cell>
        </row>
        <row r="544">
          <cell r="A544" t="str">
            <v>명      칭</v>
          </cell>
          <cell r="B544" t="str">
            <v>규    격</v>
          </cell>
          <cell r="C544" t="str">
            <v>수량</v>
          </cell>
          <cell r="D544" t="str">
            <v>단위</v>
          </cell>
          <cell r="E544" t="str">
            <v>노   무   비</v>
          </cell>
          <cell r="G544" t="str">
            <v>재   료   비</v>
          </cell>
          <cell r="I544" t="str">
            <v>경      비</v>
          </cell>
          <cell r="K544" t="str">
            <v>비 고</v>
          </cell>
        </row>
        <row r="545">
          <cell r="E545" t="str">
            <v>단    가</v>
          </cell>
          <cell r="F545" t="str">
            <v>금    액</v>
          </cell>
          <cell r="G545" t="str">
            <v>단    가</v>
          </cell>
          <cell r="H545" t="str">
            <v>금    액</v>
          </cell>
          <cell r="I545" t="str">
            <v>단    가</v>
          </cell>
          <cell r="J545" t="str">
            <v>금    액</v>
          </cell>
        </row>
        <row r="546">
          <cell r="A546" t="str">
            <v>노무비</v>
          </cell>
          <cell r="B546">
            <v>27968</v>
          </cell>
          <cell r="C546">
            <v>0.8</v>
          </cell>
          <cell r="D546" t="str">
            <v>식</v>
          </cell>
          <cell r="E546">
            <v>27968</v>
          </cell>
          <cell r="F546">
            <v>252</v>
          </cell>
          <cell r="K546">
            <v>184</v>
          </cell>
        </row>
        <row r="547">
          <cell r="A547" t="str">
            <v>재료비</v>
          </cell>
          <cell r="B547">
            <v>30946</v>
          </cell>
          <cell r="C547">
            <v>0.8</v>
          </cell>
          <cell r="D547" t="str">
            <v>식</v>
          </cell>
          <cell r="G547">
            <v>30946</v>
          </cell>
          <cell r="H547">
            <v>279</v>
          </cell>
          <cell r="L547" t="str">
            <v>재료비, 30946, 공량1</v>
          </cell>
        </row>
        <row r="548">
          <cell r="A548" t="str">
            <v>경  비</v>
          </cell>
          <cell r="B548">
            <v>21523</v>
          </cell>
          <cell r="C548">
            <v>0.8</v>
          </cell>
          <cell r="D548" t="str">
            <v>식</v>
          </cell>
          <cell r="I548">
            <v>21523</v>
          </cell>
          <cell r="J548">
            <v>194</v>
          </cell>
          <cell r="L548" t="str">
            <v>경  비, 21523, 공량1</v>
          </cell>
        </row>
        <row r="549">
          <cell r="A549" t="str">
            <v>인력터파기</v>
          </cell>
          <cell r="B549" t="str">
            <v>보통인부</v>
          </cell>
          <cell r="C549">
            <v>0.04</v>
          </cell>
          <cell r="D549" t="str">
            <v>인</v>
          </cell>
          <cell r="E549">
            <v>81443</v>
          </cell>
          <cell r="F549">
            <v>3257</v>
          </cell>
          <cell r="K549" t="str">
            <v>0.2*0.2</v>
          </cell>
          <cell r="L549" t="str">
            <v>인력터파기, 보통인부, 공량1</v>
          </cell>
        </row>
        <row r="550">
          <cell r="L550" t="str">
            <v>, , 공량1</v>
          </cell>
        </row>
        <row r="551">
          <cell r="L551" t="str">
            <v>, , 공량1</v>
          </cell>
        </row>
        <row r="552">
          <cell r="A552" t="str">
            <v>*굴삭기(유업식백호우)</v>
          </cell>
          <cell r="L552" t="str">
            <v>*굴삭기(유업식백호우), , 공량1</v>
          </cell>
        </row>
        <row r="553">
          <cell r="B553" t="str">
            <v>Q=시간작업량(㎥/hr)=3600*q*k*f*E/cm=</v>
          </cell>
          <cell r="C553">
            <v>88.673684210526318</v>
          </cell>
          <cell r="L553" t="str">
            <v>, Q=시간작업량(㎥/hr)=3600*q*k*f*E/cm=, 공량1</v>
          </cell>
        </row>
        <row r="554">
          <cell r="B554" t="str">
            <v>q=바켓용량(㎥)=1</v>
          </cell>
          <cell r="L554" t="str">
            <v>, q=바켓용량(㎥)=1, 공량1</v>
          </cell>
        </row>
        <row r="555">
          <cell r="B555" t="str">
            <v>K=바켓계수(㎥)=0.9</v>
          </cell>
          <cell r="L555" t="str">
            <v>, K=바켓계수(㎥)=0.9, 공량1</v>
          </cell>
        </row>
        <row r="556">
          <cell r="B556" t="str">
            <v>f=토량환산계수=0.8</v>
          </cell>
          <cell r="L556" t="str">
            <v>, f=토량환산계수=0.8, 공량1</v>
          </cell>
        </row>
        <row r="557">
          <cell r="B557" t="str">
            <v>E=작업효율=0.65</v>
          </cell>
          <cell r="L557" t="str">
            <v>, E=작업효율=0.65, 공량1</v>
          </cell>
        </row>
        <row r="558">
          <cell r="B558" t="str">
            <v>㎝=1회 싸이클 시간(초)=19</v>
          </cell>
          <cell r="L558" t="str">
            <v>, ㎝=1회 싸이클 시간(초)=19, 공량1</v>
          </cell>
        </row>
        <row r="559">
          <cell r="L559" t="str">
            <v>, , 공량1</v>
          </cell>
        </row>
        <row r="560">
          <cell r="L560" t="str">
            <v xml:space="preserve">, , </v>
          </cell>
        </row>
        <row r="561">
          <cell r="L561" t="str">
            <v xml:space="preserve">, , </v>
          </cell>
        </row>
        <row r="562">
          <cell r="L562" t="str">
            <v xml:space="preserve">, , </v>
          </cell>
        </row>
        <row r="563">
          <cell r="L563" t="str">
            <v xml:space="preserve">, , </v>
          </cell>
        </row>
        <row r="564">
          <cell r="L564" t="str">
            <v xml:space="preserve">, , </v>
          </cell>
        </row>
        <row r="565">
          <cell r="L565" t="str">
            <v xml:space="preserve">, , </v>
          </cell>
        </row>
        <row r="566">
          <cell r="L566" t="str">
            <v xml:space="preserve">, , </v>
          </cell>
        </row>
        <row r="567">
          <cell r="L567" t="str">
            <v xml:space="preserve">, , </v>
          </cell>
        </row>
        <row r="568">
          <cell r="L568" t="str">
            <v>기계터파기, (기계80%+인력20%), 공량1</v>
          </cell>
        </row>
        <row r="569">
          <cell r="L569" t="str">
            <v>기계터파기, (기계80%+인력20%), 공량1</v>
          </cell>
        </row>
        <row r="570">
          <cell r="L570" t="str">
            <v>기계터파기, (기계80%+인력20%), 공량1</v>
          </cell>
        </row>
        <row r="572">
          <cell r="B572" t="str">
            <v>88호표</v>
          </cell>
          <cell r="F572" t="str">
            <v>노 무 비</v>
          </cell>
          <cell r="H572" t="str">
            <v>재 료 비</v>
          </cell>
          <cell r="J572" t="str">
            <v>경   비</v>
          </cell>
          <cell r="K572" t="str">
            <v>합   계</v>
          </cell>
          <cell r="L572" t="str">
            <v>88호표</v>
          </cell>
        </row>
        <row r="573">
          <cell r="A573">
            <v>186</v>
          </cell>
          <cell r="B573" t="str">
            <v>기계되메우기</v>
          </cell>
          <cell r="C573" t="str">
            <v>(기계80%+인력20%)</v>
          </cell>
          <cell r="D573" t="str">
            <v>㎥</v>
          </cell>
          <cell r="F573">
            <v>1862</v>
          </cell>
          <cell r="H573">
            <v>259</v>
          </cell>
          <cell r="J573">
            <v>180</v>
          </cell>
          <cell r="K573">
            <v>2301</v>
          </cell>
          <cell r="L573" t="str">
            <v>기계되메우기, (기계80%+인력20%)</v>
          </cell>
        </row>
        <row r="574">
          <cell r="A574" t="str">
            <v>명      칭</v>
          </cell>
          <cell r="B574" t="str">
            <v>규    격</v>
          </cell>
          <cell r="C574" t="str">
            <v>수량</v>
          </cell>
          <cell r="D574" t="str">
            <v>단위</v>
          </cell>
          <cell r="E574" t="str">
            <v>노   무   비</v>
          </cell>
          <cell r="G574" t="str">
            <v>재   료   비</v>
          </cell>
          <cell r="I574" t="str">
            <v>경      비</v>
          </cell>
          <cell r="K574" t="str">
            <v>비 고</v>
          </cell>
        </row>
        <row r="575">
          <cell r="E575" t="str">
            <v>단    가</v>
          </cell>
          <cell r="F575" t="str">
            <v>금    액</v>
          </cell>
          <cell r="G575" t="str">
            <v>단    가</v>
          </cell>
          <cell r="H575" t="str">
            <v>금    액</v>
          </cell>
          <cell r="I575" t="str">
            <v>단    가</v>
          </cell>
          <cell r="J575" t="str">
            <v>금    액</v>
          </cell>
        </row>
        <row r="576">
          <cell r="A576" t="str">
            <v>노무비</v>
          </cell>
          <cell r="B576">
            <v>27968</v>
          </cell>
          <cell r="C576">
            <v>0.8</v>
          </cell>
          <cell r="D576" t="str">
            <v>식</v>
          </cell>
          <cell r="E576">
            <v>27968</v>
          </cell>
          <cell r="F576">
            <v>234</v>
          </cell>
          <cell r="K576">
            <v>184</v>
          </cell>
        </row>
        <row r="577">
          <cell r="A577" t="str">
            <v>재료비</v>
          </cell>
          <cell r="B577">
            <v>30946</v>
          </cell>
          <cell r="C577">
            <v>0.8</v>
          </cell>
          <cell r="D577" t="str">
            <v>식</v>
          </cell>
          <cell r="G577">
            <v>30946</v>
          </cell>
          <cell r="H577">
            <v>259</v>
          </cell>
          <cell r="L577" t="str">
            <v>재료비, 30946, 공량1</v>
          </cell>
        </row>
        <row r="578">
          <cell r="A578" t="str">
            <v>경  비</v>
          </cell>
          <cell r="B578">
            <v>21523</v>
          </cell>
          <cell r="C578">
            <v>0.8</v>
          </cell>
          <cell r="D578" t="str">
            <v>식</v>
          </cell>
          <cell r="I578">
            <v>21523</v>
          </cell>
          <cell r="J578">
            <v>180</v>
          </cell>
          <cell r="L578" t="str">
            <v>경  비, 21523, 공량1</v>
          </cell>
        </row>
        <row r="579">
          <cell r="A579" t="str">
            <v>인력터파기</v>
          </cell>
          <cell r="B579" t="str">
            <v>보통인부</v>
          </cell>
          <cell r="C579">
            <v>0.02</v>
          </cell>
          <cell r="D579" t="str">
            <v>인</v>
          </cell>
          <cell r="E579">
            <v>81443</v>
          </cell>
          <cell r="F579">
            <v>1628</v>
          </cell>
          <cell r="K579" t="str">
            <v>0.1*0.2</v>
          </cell>
          <cell r="L579" t="str">
            <v>인력터파기, 보통인부, 공량1</v>
          </cell>
        </row>
        <row r="580">
          <cell r="L580" t="str">
            <v>, , 공량1</v>
          </cell>
        </row>
        <row r="581">
          <cell r="L581" t="str">
            <v>, , 공량1</v>
          </cell>
        </row>
        <row r="582">
          <cell r="A582" t="str">
            <v>*굴삭기(유업식백호우)</v>
          </cell>
          <cell r="L582" t="str">
            <v>*굴삭기(유업식백호우), , 공량1</v>
          </cell>
        </row>
        <row r="583">
          <cell r="B583" t="str">
            <v>Q=시간작업량(㎥/hr)=3600*q*k*f*E/cm=</v>
          </cell>
          <cell r="C583">
            <v>95.494736842105254</v>
          </cell>
          <cell r="L583" t="str">
            <v>, Q=시간작업량(㎥/hr)=3600*q*k*f*E/cm=, 공량1</v>
          </cell>
        </row>
        <row r="584">
          <cell r="B584" t="str">
            <v>q=바켓용량(㎥)=1</v>
          </cell>
          <cell r="L584" t="str">
            <v>, q=바켓용량(㎥)=1, 공량1</v>
          </cell>
        </row>
        <row r="585">
          <cell r="B585" t="str">
            <v>K=바켓계수(㎥)=0.9</v>
          </cell>
          <cell r="L585" t="str">
            <v>, K=바켓계수(㎥)=0.9, 공량1</v>
          </cell>
        </row>
        <row r="586">
          <cell r="B586" t="str">
            <v>f=토량환산계수=0.8</v>
          </cell>
          <cell r="L586" t="str">
            <v>, f=토량환산계수=0.8, 공량1</v>
          </cell>
        </row>
        <row r="587">
          <cell r="B587" t="str">
            <v>E=작업효율=0.7</v>
          </cell>
          <cell r="L587" t="str">
            <v>, E=작업효율=0.7, 공량1</v>
          </cell>
        </row>
        <row r="588">
          <cell r="B588" t="str">
            <v>㎝=1회 싸이클 시간(초)=19</v>
          </cell>
          <cell r="L588" t="str">
            <v>, ㎝=1회 싸이클 시간(초)=19, 공량1</v>
          </cell>
        </row>
        <row r="589">
          <cell r="L589" t="str">
            <v>, , 공량1</v>
          </cell>
        </row>
        <row r="590">
          <cell r="L590" t="str">
            <v xml:space="preserve">, , </v>
          </cell>
        </row>
        <row r="591">
          <cell r="L591" t="str">
            <v xml:space="preserve">, , </v>
          </cell>
        </row>
        <row r="592">
          <cell r="L592" t="str">
            <v xml:space="preserve">, , </v>
          </cell>
        </row>
        <row r="593">
          <cell r="L593" t="str">
            <v xml:space="preserve">, , </v>
          </cell>
        </row>
        <row r="594">
          <cell r="L594" t="str">
            <v xml:space="preserve">, , </v>
          </cell>
        </row>
        <row r="595">
          <cell r="L595" t="str">
            <v xml:space="preserve">, , </v>
          </cell>
        </row>
        <row r="596">
          <cell r="L596" t="str">
            <v xml:space="preserve">, , </v>
          </cell>
        </row>
        <row r="597">
          <cell r="L597" t="str">
            <v xml:space="preserve">, , </v>
          </cell>
        </row>
        <row r="598">
          <cell r="L598" t="str">
            <v>기계되메우기, (기계80%+인력20%), 공량1</v>
          </cell>
        </row>
        <row r="599">
          <cell r="L599" t="str">
            <v>기계되메우기, (기계80%+인력20%), 공량1</v>
          </cell>
        </row>
        <row r="600">
          <cell r="L600" t="str">
            <v>기계되메우기, (기계80%+인력20%), 공량1</v>
          </cell>
        </row>
        <row r="602">
          <cell r="B602" t="str">
            <v>89호표</v>
          </cell>
          <cell r="F602" t="str">
            <v>노 무 비</v>
          </cell>
          <cell r="H602" t="str">
            <v>재 료 비</v>
          </cell>
          <cell r="J602" t="str">
            <v>경   비</v>
          </cell>
          <cell r="K602" t="str">
            <v>합   계</v>
          </cell>
          <cell r="L602" t="str">
            <v>89호표</v>
          </cell>
        </row>
        <row r="603">
          <cell r="A603">
            <v>187</v>
          </cell>
          <cell r="B603" t="str">
            <v>기계잔토처리</v>
          </cell>
          <cell r="C603" t="str">
            <v>(기계80%+인력20%)</v>
          </cell>
          <cell r="D603" t="str">
            <v>㎥</v>
          </cell>
          <cell r="F603">
            <v>3475</v>
          </cell>
          <cell r="H603">
            <v>241</v>
          </cell>
          <cell r="J603">
            <v>168</v>
          </cell>
          <cell r="K603">
            <v>3884</v>
          </cell>
          <cell r="L603" t="str">
            <v>기계잔토처리, (기계80%+인력20%)</v>
          </cell>
        </row>
        <row r="604">
          <cell r="A604" t="str">
            <v>명      칭</v>
          </cell>
          <cell r="B604" t="str">
            <v>규    격</v>
          </cell>
          <cell r="C604" t="str">
            <v>수량</v>
          </cell>
          <cell r="D604" t="str">
            <v>단위</v>
          </cell>
          <cell r="E604" t="str">
            <v>노   무   비</v>
          </cell>
          <cell r="G604" t="str">
            <v>재   료   비</v>
          </cell>
          <cell r="I604" t="str">
            <v>경      비</v>
          </cell>
          <cell r="K604" t="str">
            <v>비 고</v>
          </cell>
        </row>
        <row r="605">
          <cell r="E605" t="str">
            <v>단    가</v>
          </cell>
          <cell r="F605" t="str">
            <v>금    액</v>
          </cell>
          <cell r="G605" t="str">
            <v>단    가</v>
          </cell>
          <cell r="H605" t="str">
            <v>금    액</v>
          </cell>
          <cell r="I605" t="str">
            <v>단    가</v>
          </cell>
          <cell r="J605" t="str">
            <v>금    액</v>
          </cell>
        </row>
        <row r="606">
          <cell r="A606" t="str">
            <v>노무비</v>
          </cell>
          <cell r="B606">
            <v>27968</v>
          </cell>
          <cell r="C606">
            <v>0.8</v>
          </cell>
          <cell r="D606" t="str">
            <v>식</v>
          </cell>
          <cell r="E606">
            <v>27968</v>
          </cell>
          <cell r="F606">
            <v>218</v>
          </cell>
          <cell r="K606">
            <v>184</v>
          </cell>
        </row>
        <row r="607">
          <cell r="A607" t="str">
            <v>재료비</v>
          </cell>
          <cell r="B607">
            <v>30946</v>
          </cell>
          <cell r="C607">
            <v>0.8</v>
          </cell>
          <cell r="D607" t="str">
            <v>식</v>
          </cell>
          <cell r="G607">
            <v>30946</v>
          </cell>
          <cell r="H607">
            <v>241</v>
          </cell>
          <cell r="L607" t="str">
            <v>재료비, 30946, 공량1</v>
          </cell>
        </row>
        <row r="608">
          <cell r="A608" t="str">
            <v>경  비</v>
          </cell>
          <cell r="B608">
            <v>21523</v>
          </cell>
          <cell r="C608">
            <v>0.8</v>
          </cell>
          <cell r="D608" t="str">
            <v>식</v>
          </cell>
          <cell r="I608">
            <v>21523</v>
          </cell>
          <cell r="J608">
            <v>168</v>
          </cell>
          <cell r="L608" t="str">
            <v>경  비, 21523, 공량1</v>
          </cell>
        </row>
        <row r="609">
          <cell r="A609" t="str">
            <v>인력터파기</v>
          </cell>
          <cell r="B609" t="str">
            <v>보통인부</v>
          </cell>
          <cell r="C609">
            <v>0.04</v>
          </cell>
          <cell r="D609" t="str">
            <v>인</v>
          </cell>
          <cell r="E609">
            <v>81443</v>
          </cell>
          <cell r="F609">
            <v>3257</v>
          </cell>
          <cell r="K609" t="str">
            <v>0.2*0.2</v>
          </cell>
          <cell r="L609" t="str">
            <v>인력터파기, 보통인부, 공량1</v>
          </cell>
        </row>
        <row r="610">
          <cell r="L610" t="str">
            <v>, , 공량1</v>
          </cell>
        </row>
        <row r="611">
          <cell r="L611" t="str">
            <v>, , 공량1</v>
          </cell>
        </row>
        <row r="612">
          <cell r="A612" t="str">
            <v>*굴삭기(유업식백호우)</v>
          </cell>
          <cell r="L612" t="str">
            <v>*굴삭기(유업식백호우), , 공량1</v>
          </cell>
        </row>
        <row r="613">
          <cell r="B613" t="str">
            <v>Q=시간작업량(㎥/hr)=3600*q*k*f*E/cm=</v>
          </cell>
          <cell r="C613">
            <v>102.31578947368421</v>
          </cell>
          <cell r="L613" t="str">
            <v>, Q=시간작업량(㎥/hr)=3600*q*k*f*E/cm=, 공량1</v>
          </cell>
        </row>
        <row r="614">
          <cell r="B614" t="str">
            <v>q=바켓용량(㎥)=1</v>
          </cell>
          <cell r="L614" t="str">
            <v>, q=바켓용량(㎥)=1, 공량1</v>
          </cell>
        </row>
        <row r="615">
          <cell r="B615" t="str">
            <v>K=바켓계수(㎥)=0.9</v>
          </cell>
          <cell r="L615" t="str">
            <v>, K=바켓계수(㎥)=0.9, 공량1</v>
          </cell>
        </row>
        <row r="616">
          <cell r="B616" t="str">
            <v>f=토량환산계수=0.8</v>
          </cell>
          <cell r="L616" t="str">
            <v>, f=토량환산계수=0.8, 공량1</v>
          </cell>
        </row>
        <row r="617">
          <cell r="B617" t="str">
            <v>E=작업효율=0.75</v>
          </cell>
          <cell r="L617" t="str">
            <v>, E=작업효율=0.75, 공량1</v>
          </cell>
        </row>
        <row r="618">
          <cell r="B618" t="str">
            <v>㎝=1회 싸이클 시간(초)=19</v>
          </cell>
          <cell r="L618" t="str">
            <v>, ㎝=1회 싸이클 시간(초)=19, 공량1</v>
          </cell>
        </row>
        <row r="619">
          <cell r="L619" t="str">
            <v>, , 공량1</v>
          </cell>
        </row>
        <row r="620">
          <cell r="L620" t="str">
            <v xml:space="preserve">, , </v>
          </cell>
        </row>
        <row r="621">
          <cell r="L621" t="str">
            <v xml:space="preserve">, , </v>
          </cell>
        </row>
        <row r="622">
          <cell r="L622" t="str">
            <v xml:space="preserve">, , </v>
          </cell>
        </row>
        <row r="623">
          <cell r="L623" t="str">
            <v xml:space="preserve">, , </v>
          </cell>
        </row>
        <row r="624">
          <cell r="L624" t="str">
            <v xml:space="preserve">, , </v>
          </cell>
        </row>
        <row r="625">
          <cell r="L625" t="str">
            <v xml:space="preserve">, , </v>
          </cell>
        </row>
        <row r="626">
          <cell r="L626" t="str">
            <v xml:space="preserve">, , </v>
          </cell>
        </row>
        <row r="627">
          <cell r="L627" t="str">
            <v xml:space="preserve">, , </v>
          </cell>
        </row>
        <row r="628">
          <cell r="L628" t="str">
            <v>기계잔토처리, (기계80%+인력20%), 공량1</v>
          </cell>
        </row>
        <row r="629">
          <cell r="L629" t="str">
            <v>기계잔토처리, (기계80%+인력20%), 공량1</v>
          </cell>
        </row>
        <row r="630">
          <cell r="L630" t="str">
            <v>기계잔토처리, (기계80%+인력20%), 공량1</v>
          </cell>
        </row>
        <row r="632">
          <cell r="F632" t="str">
            <v>노 무 비</v>
          </cell>
          <cell r="H632" t="str">
            <v>재 료 비</v>
          </cell>
          <cell r="J632" t="str">
            <v>경   비</v>
          </cell>
          <cell r="K632" t="str">
            <v>합   계</v>
          </cell>
          <cell r="L632">
            <v>0</v>
          </cell>
        </row>
        <row r="633">
          <cell r="A633">
            <v>188</v>
          </cell>
          <cell r="B633" t="str">
            <v>아스팔트포장및절단</v>
          </cell>
          <cell r="C633" t="str">
            <v>(W:600)</v>
          </cell>
          <cell r="D633" t="str">
            <v>M</v>
          </cell>
          <cell r="F633">
            <v>4573</v>
          </cell>
          <cell r="H633">
            <v>13802</v>
          </cell>
          <cell r="J633">
            <v>2095</v>
          </cell>
          <cell r="K633">
            <v>20470</v>
          </cell>
          <cell r="L633" t="str">
            <v>아스팔트포장및절단, (W:600)</v>
          </cell>
        </row>
        <row r="634">
          <cell r="A634" t="str">
            <v>명      칭</v>
          </cell>
          <cell r="B634" t="str">
            <v>규    격</v>
          </cell>
          <cell r="C634" t="str">
            <v>수량</v>
          </cell>
          <cell r="D634" t="str">
            <v>단위</v>
          </cell>
          <cell r="E634" t="str">
            <v>노   무   비</v>
          </cell>
          <cell r="G634" t="str">
            <v>재   료   비</v>
          </cell>
          <cell r="I634" t="str">
            <v>경      비</v>
          </cell>
          <cell r="K634" t="str">
            <v>비 고</v>
          </cell>
        </row>
        <row r="635">
          <cell r="E635" t="str">
            <v>단    가</v>
          </cell>
          <cell r="F635" t="str">
            <v>금    액</v>
          </cell>
          <cell r="G635" t="str">
            <v>단    가</v>
          </cell>
          <cell r="H635" t="str">
            <v>금    액</v>
          </cell>
          <cell r="I635" t="str">
            <v>단    가</v>
          </cell>
          <cell r="J635" t="str">
            <v>금    액</v>
          </cell>
        </row>
        <row r="636">
          <cell r="A636" t="str">
            <v>아스팔트포장및절단</v>
          </cell>
          <cell r="B636" t="str">
            <v>(W:600)</v>
          </cell>
          <cell r="D636" t="str">
            <v>M</v>
          </cell>
          <cell r="K636" t="str">
            <v>조사가격</v>
          </cell>
          <cell r="L636" t="str">
            <v>아스팔트포장및절단, (W:600), 공량1</v>
          </cell>
        </row>
        <row r="637">
          <cell r="A637" t="str">
            <v>아스팔트포장절단</v>
          </cell>
          <cell r="B637" t="str">
            <v>아스팔트절단</v>
          </cell>
          <cell r="C637">
            <v>2</v>
          </cell>
          <cell r="D637" t="str">
            <v>M</v>
          </cell>
          <cell r="E637">
            <v>854</v>
          </cell>
          <cell r="F637">
            <v>1708</v>
          </cell>
          <cell r="G637">
            <v>826</v>
          </cell>
          <cell r="H637">
            <v>1652</v>
          </cell>
          <cell r="I637">
            <v>40</v>
          </cell>
          <cell r="J637">
            <v>80</v>
          </cell>
          <cell r="K637" t="str">
            <v>1*2</v>
          </cell>
          <cell r="L637" t="str">
            <v>아스팔트포장절단, 아스팔트절단, 공량1</v>
          </cell>
        </row>
        <row r="638">
          <cell r="A638" t="str">
            <v>아스팔트포장절단</v>
          </cell>
          <cell r="B638" t="str">
            <v>아스팔트포장깨기</v>
          </cell>
          <cell r="C638">
            <v>0.09</v>
          </cell>
          <cell r="D638" t="str">
            <v>㎥</v>
          </cell>
          <cell r="E638">
            <v>6944</v>
          </cell>
          <cell r="F638">
            <v>625</v>
          </cell>
          <cell r="G638">
            <v>3037</v>
          </cell>
          <cell r="H638">
            <v>274</v>
          </cell>
          <cell r="I638">
            <v>5607</v>
          </cell>
          <cell r="J638">
            <v>505</v>
          </cell>
          <cell r="K638" t="str">
            <v>1*0.6*0.15</v>
          </cell>
          <cell r="L638" t="str">
            <v>아스팔트포장절단, 아스팔트포장깨기, 공량1</v>
          </cell>
        </row>
        <row r="639">
          <cell r="A639" t="str">
            <v>아스팔트포장절단</v>
          </cell>
          <cell r="B639" t="str">
            <v>버럭처리</v>
          </cell>
          <cell r="C639">
            <v>0.09</v>
          </cell>
          <cell r="D639" t="str">
            <v>㎥</v>
          </cell>
          <cell r="E639">
            <v>3699</v>
          </cell>
          <cell r="F639">
            <v>333</v>
          </cell>
          <cell r="G639">
            <v>3605</v>
          </cell>
          <cell r="H639">
            <v>325</v>
          </cell>
          <cell r="I639">
            <v>3571</v>
          </cell>
          <cell r="J639">
            <v>322</v>
          </cell>
          <cell r="K639" t="str">
            <v>1*0.6*0.15</v>
          </cell>
          <cell r="L639" t="str">
            <v>아스팔트포장절단, 버럭처리, 공량1</v>
          </cell>
        </row>
        <row r="640">
          <cell r="A640" t="str">
            <v>아스팔트포장절단</v>
          </cell>
          <cell r="B640" t="str">
            <v>표층아스콘포설및다짐</v>
          </cell>
          <cell r="C640">
            <v>6.0000000000000001E-3</v>
          </cell>
          <cell r="D640" t="str">
            <v>a</v>
          </cell>
          <cell r="E640">
            <v>48861</v>
          </cell>
          <cell r="F640">
            <v>294</v>
          </cell>
          <cell r="G640">
            <v>13217</v>
          </cell>
          <cell r="H640">
            <v>80</v>
          </cell>
          <cell r="I640">
            <v>12777</v>
          </cell>
          <cell r="J640">
            <v>77</v>
          </cell>
          <cell r="K640" t="str">
            <v>(1*0.6)/100</v>
          </cell>
          <cell r="L640" t="str">
            <v>아스팔트포장절단, 표층아스콘포설및다짐, 공량1</v>
          </cell>
        </row>
        <row r="641">
          <cell r="A641" t="str">
            <v>아스팔트포장절단</v>
          </cell>
          <cell r="B641" t="str">
            <v>기층아스콘포설및다짐</v>
          </cell>
          <cell r="C641">
            <v>6.0000000000000001E-3</v>
          </cell>
          <cell r="D641" t="str">
            <v>a</v>
          </cell>
          <cell r="E641">
            <v>54472</v>
          </cell>
          <cell r="F641">
            <v>327</v>
          </cell>
          <cell r="G641">
            <v>16933</v>
          </cell>
          <cell r="H641">
            <v>102</v>
          </cell>
          <cell r="I641">
            <v>15418</v>
          </cell>
          <cell r="J641">
            <v>93</v>
          </cell>
          <cell r="K641" t="str">
            <v>(1*0.6)/100</v>
          </cell>
          <cell r="L641" t="str">
            <v>아스팔트포장절단, 기층아스콘포설및다짐, 공량1</v>
          </cell>
        </row>
        <row r="642">
          <cell r="A642" t="str">
            <v>아스팔트포장절단</v>
          </cell>
          <cell r="B642" t="str">
            <v>택코팅(RS-4)공사</v>
          </cell>
          <cell r="C642">
            <v>6.0000000000000001E-3</v>
          </cell>
          <cell r="D642" t="str">
            <v>a</v>
          </cell>
          <cell r="E642">
            <v>2706</v>
          </cell>
          <cell r="F642">
            <v>17</v>
          </cell>
          <cell r="G642">
            <v>61</v>
          </cell>
          <cell r="H642">
            <v>1</v>
          </cell>
          <cell r="I642">
            <v>58</v>
          </cell>
          <cell r="J642">
            <v>1</v>
          </cell>
          <cell r="K642" t="str">
            <v>(1*0.6)/100</v>
          </cell>
          <cell r="L642" t="str">
            <v>아스팔트포장절단, 택코팅(RS-4)공사, 공량1</v>
          </cell>
        </row>
        <row r="643">
          <cell r="A643" t="str">
            <v>아스팔트포장절단</v>
          </cell>
          <cell r="B643" t="str">
            <v>프라임코팅(MC-1)공사</v>
          </cell>
          <cell r="C643">
            <v>6.0000000000000001E-3</v>
          </cell>
          <cell r="D643" t="str">
            <v>a</v>
          </cell>
          <cell r="E643">
            <v>6826</v>
          </cell>
          <cell r="F643">
            <v>41</v>
          </cell>
          <cell r="G643">
            <v>153</v>
          </cell>
          <cell r="H643">
            <v>1</v>
          </cell>
          <cell r="I643">
            <v>174</v>
          </cell>
          <cell r="J643">
            <v>2</v>
          </cell>
          <cell r="K643" t="str">
            <v>(1*0.6)/100</v>
          </cell>
          <cell r="L643" t="str">
            <v>아스팔트포장절단, 프라임코팅(MC-1)공사, 공량1</v>
          </cell>
        </row>
        <row r="644">
          <cell r="A644" t="str">
            <v>아스팔트포장절단</v>
          </cell>
          <cell r="B644" t="str">
            <v>보조기층포설및다짐</v>
          </cell>
          <cell r="C644">
            <v>0.18</v>
          </cell>
          <cell r="D644" t="str">
            <v>㎥</v>
          </cell>
          <cell r="E644">
            <v>2137</v>
          </cell>
          <cell r="F644">
            <v>385</v>
          </cell>
          <cell r="G644">
            <v>756</v>
          </cell>
          <cell r="H644">
            <v>137</v>
          </cell>
          <cell r="I644">
            <v>739</v>
          </cell>
          <cell r="J644">
            <v>134</v>
          </cell>
          <cell r="K644" t="str">
            <v>1*0.6*0.3</v>
          </cell>
          <cell r="L644" t="str">
            <v>아스팔트포장절단, 보조기층포설및다짐, 공량1</v>
          </cell>
        </row>
        <row r="645">
          <cell r="A645" t="str">
            <v>아스팔트포장절단</v>
          </cell>
          <cell r="B645" t="str">
            <v>보조기층(도착도)</v>
          </cell>
          <cell r="C645">
            <v>0.18</v>
          </cell>
          <cell r="D645" t="str">
            <v>㎥</v>
          </cell>
          <cell r="E645">
            <v>4680</v>
          </cell>
          <cell r="F645">
            <v>843</v>
          </cell>
          <cell r="G645">
            <v>18342</v>
          </cell>
          <cell r="H645">
            <v>3302</v>
          </cell>
          <cell r="I645">
            <v>4893</v>
          </cell>
          <cell r="J645">
            <v>881</v>
          </cell>
          <cell r="K645" t="str">
            <v>1*0.6*0.3</v>
          </cell>
          <cell r="L645" t="str">
            <v>아스팔트포장절단, 보조기층(도착도), 공량1</v>
          </cell>
        </row>
        <row r="646">
          <cell r="A646" t="str">
            <v>아스팔트포장절단</v>
          </cell>
          <cell r="B646" t="str">
            <v>표층(#78)</v>
          </cell>
          <cell r="C646">
            <v>6.9599999999999995E-2</v>
          </cell>
          <cell r="D646" t="str">
            <v>ton</v>
          </cell>
          <cell r="E646">
            <v>0</v>
          </cell>
          <cell r="F646">
            <v>0</v>
          </cell>
          <cell r="G646">
            <v>39454</v>
          </cell>
          <cell r="H646">
            <v>2746</v>
          </cell>
          <cell r="I646">
            <v>0</v>
          </cell>
          <cell r="J646">
            <v>0</v>
          </cell>
          <cell r="K646" t="str">
            <v>1*0.6*0.05*2.32</v>
          </cell>
          <cell r="L646" t="str">
            <v>아스팔트포장절단, 표층(#78), 공량1</v>
          </cell>
        </row>
        <row r="647">
          <cell r="A647" t="str">
            <v>아스팔트포장절단</v>
          </cell>
          <cell r="B647" t="str">
            <v>기층(#467)</v>
          </cell>
          <cell r="C647">
            <v>0.1404</v>
          </cell>
          <cell r="D647" t="str">
            <v>ton</v>
          </cell>
          <cell r="E647">
            <v>0</v>
          </cell>
          <cell r="F647">
            <v>0</v>
          </cell>
          <cell r="G647">
            <v>35327</v>
          </cell>
          <cell r="H647">
            <v>4960</v>
          </cell>
          <cell r="I647">
            <v>0</v>
          </cell>
          <cell r="J647">
            <v>0</v>
          </cell>
          <cell r="K647" t="str">
            <v>1*0.6*0.1*2.34</v>
          </cell>
          <cell r="L647" t="str">
            <v>아스팔트포장절단, 기층(#467), 공량1</v>
          </cell>
        </row>
        <row r="648">
          <cell r="A648" t="str">
            <v>아스팔트포장절단</v>
          </cell>
          <cell r="B648" t="str">
            <v>택코팅(RS-4)</v>
          </cell>
          <cell r="C648">
            <v>8.9999999999999998E-4</v>
          </cell>
          <cell r="D648" t="str">
            <v>드럼</v>
          </cell>
          <cell r="E648">
            <v>0</v>
          </cell>
          <cell r="F648">
            <v>0</v>
          </cell>
          <cell r="G648">
            <v>67000</v>
          </cell>
          <cell r="H648">
            <v>61</v>
          </cell>
          <cell r="I648">
            <v>0</v>
          </cell>
          <cell r="J648">
            <v>0</v>
          </cell>
          <cell r="K648" t="str">
            <v>(30/200)*0.006</v>
          </cell>
          <cell r="L648" t="str">
            <v>아스팔트포장절단, 택코팅(RS-4), 공량1</v>
          </cell>
        </row>
        <row r="649">
          <cell r="A649" t="str">
            <v>아스팔트포장절단</v>
          </cell>
          <cell r="B649" t="str">
            <v>프라임코팅(MC-1)</v>
          </cell>
          <cell r="C649">
            <v>2.4000000000000002E-3</v>
          </cell>
          <cell r="D649" t="str">
            <v>드럼</v>
          </cell>
          <cell r="E649">
            <v>0</v>
          </cell>
          <cell r="F649">
            <v>0</v>
          </cell>
          <cell r="G649">
            <v>67000</v>
          </cell>
          <cell r="H649">
            <v>161</v>
          </cell>
          <cell r="I649">
            <v>0</v>
          </cell>
          <cell r="J649">
            <v>0</v>
          </cell>
          <cell r="K649" t="str">
            <v>(80/200)*0.006</v>
          </cell>
          <cell r="L649" t="str">
            <v>아스팔트포장절단, 프라임코팅(MC-1), 공량1</v>
          </cell>
        </row>
        <row r="650">
          <cell r="L650" t="str">
            <v>, , 공량1</v>
          </cell>
        </row>
        <row r="651">
          <cell r="L651" t="str">
            <v>, , 공량1</v>
          </cell>
        </row>
        <row r="652">
          <cell r="L652" t="str">
            <v>, , 공량1</v>
          </cell>
        </row>
        <row r="653">
          <cell r="L653" t="str">
            <v>, , 공량1</v>
          </cell>
        </row>
        <row r="654">
          <cell r="L654" t="str">
            <v>, , 공량1</v>
          </cell>
        </row>
        <row r="655">
          <cell r="L655" t="str">
            <v>, , 공량1</v>
          </cell>
        </row>
        <row r="656">
          <cell r="L656" t="str">
            <v>, , 공량1</v>
          </cell>
        </row>
        <row r="657">
          <cell r="L657" t="str">
            <v>, , 공량1</v>
          </cell>
        </row>
        <row r="658">
          <cell r="L658" t="str">
            <v xml:space="preserve">, , </v>
          </cell>
        </row>
        <row r="659">
          <cell r="L659" t="str">
            <v>, , 공량1</v>
          </cell>
        </row>
        <row r="660">
          <cell r="L660" t="str">
            <v>, , 공량1</v>
          </cell>
        </row>
      </sheetData>
      <sheetData sheetId="14"/>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ow r="1">
          <cell r="B1" t="str">
            <v>1품   명, 1규   격, 공량1</v>
          </cell>
        </row>
        <row r="2">
          <cell r="B2" t="str">
            <v>, , 공량1</v>
          </cell>
        </row>
        <row r="3">
          <cell r="B3" t="str">
            <v>, , 공량1</v>
          </cell>
        </row>
        <row r="4">
          <cell r="B4" t="str">
            <v>, , 공량1</v>
          </cell>
        </row>
        <row r="7">
          <cell r="B7" t="str">
            <v>전원케이블, F-CV(6SQ-3C), 공량1</v>
          </cell>
        </row>
        <row r="8">
          <cell r="B8" t="str">
            <v>접지케이블, F-GV(6SQ), 공량1</v>
          </cell>
        </row>
        <row r="9">
          <cell r="B9" t="str">
            <v>파상형ELP관, 50Ø, 공량1</v>
          </cell>
        </row>
        <row r="10">
          <cell r="B10" t="str">
            <v>강제전선관, 28C, 공량1</v>
          </cell>
        </row>
        <row r="11">
          <cell r="B11" t="str">
            <v>전원케이블, F-CV(4SQ-3C), 공량1</v>
          </cell>
        </row>
        <row r="12">
          <cell r="B12" t="str">
            <v>접지케이블, F-GV(6SQ), 공량1</v>
          </cell>
        </row>
        <row r="13">
          <cell r="B13" t="str">
            <v>강제전선관, 28C, 공량1</v>
          </cell>
        </row>
        <row r="14">
          <cell r="B14" t="str">
            <v>전원케이블, F-CV(4SQ-2C), 공량1</v>
          </cell>
        </row>
        <row r="15">
          <cell r="B15" t="str">
            <v>풀박스, 100x100x75, 공량1</v>
          </cell>
        </row>
        <row r="16">
          <cell r="B16" t="str">
            <v>풀박스, 200x200x200, 공량1</v>
          </cell>
        </row>
        <row r="17">
          <cell r="B17" t="str">
            <v>외함접지, F-GV(50SQ), 공량1</v>
          </cell>
        </row>
        <row r="18">
          <cell r="B18" t="str">
            <v>접지동봉, Φ16*1800mm, 공량1</v>
          </cell>
        </row>
        <row r="19">
          <cell r="B19" t="str">
            <v>현장조작반     기초설치, (1600X800X800), 공량1</v>
          </cell>
        </row>
        <row r="20">
          <cell r="B20" t="str">
            <v>제어케이블, F-CVV(2.5SQ-20C), 공량1</v>
          </cell>
        </row>
        <row r="21">
          <cell r="B21" t="str">
            <v>제어케이블, F-CVVS(2.5SQ-10C), 공량1</v>
          </cell>
        </row>
        <row r="22">
          <cell r="B22" t="str">
            <v>제어케이블, F-CVV(2.5SQ-5C), 공량1</v>
          </cell>
        </row>
        <row r="23">
          <cell r="B23" t="str">
            <v>전원케이블, F-CV(2.5SQ-2C), 공량1</v>
          </cell>
        </row>
        <row r="25">
          <cell r="B25" t="str">
            <v>전원케이블, F-CV(4SQ-2C), 공량1</v>
          </cell>
        </row>
        <row r="26">
          <cell r="B26" t="str">
            <v>접지케이블, F-GV(4SQ), 공량1</v>
          </cell>
        </row>
        <row r="27">
          <cell r="B27" t="str">
            <v>강제전선관, 28C, 공량1</v>
          </cell>
        </row>
        <row r="28">
          <cell r="B28" t="str">
            <v>파상형ELP관, 30Ø, 공량1</v>
          </cell>
        </row>
        <row r="48">
          <cell r="B48" t="str">
            <v>, , 공량1</v>
          </cell>
        </row>
        <row r="49">
          <cell r="B49" t="str">
            <v>, , 공량1</v>
          </cell>
        </row>
        <row r="52">
          <cell r="B52" t="str">
            <v>전원케이블, F-CV(6SQ-3C), 공량1</v>
          </cell>
        </row>
        <row r="53">
          <cell r="B53" t="str">
            <v>접지케이블, F-GV(6SQ), 공량1</v>
          </cell>
        </row>
        <row r="54">
          <cell r="B54" t="str">
            <v>파상형ELP관, 50Ø, 공량1</v>
          </cell>
        </row>
        <row r="55">
          <cell r="B55" t="str">
            <v>강제전선관, 28C, 공량1</v>
          </cell>
        </row>
        <row r="56">
          <cell r="B56" t="str">
            <v>전원케이블, F-CV(4SQ-3C), 공량1</v>
          </cell>
        </row>
        <row r="57">
          <cell r="B57" t="str">
            <v>접지케이블, F-GV(6SQ), 공량1</v>
          </cell>
        </row>
        <row r="58">
          <cell r="B58" t="str">
            <v>강제전선관, 28C, 공량1</v>
          </cell>
        </row>
        <row r="59">
          <cell r="B59" t="str">
            <v>전원케이블, F-CV(4SQ-2C), 공량1</v>
          </cell>
        </row>
        <row r="60">
          <cell r="B60" t="str">
            <v>풀박스, 100x100x75, 공량1</v>
          </cell>
        </row>
        <row r="61">
          <cell r="B61" t="str">
            <v>풀박스, 200x200x200, 공량1</v>
          </cell>
        </row>
        <row r="62">
          <cell r="B62" t="str">
            <v>외함접지, F-GV(50SQ), 공량1</v>
          </cell>
        </row>
        <row r="63">
          <cell r="B63" t="str">
            <v>접지동봉, Φ16*1800mm, 공량1</v>
          </cell>
        </row>
        <row r="64">
          <cell r="B64" t="str">
            <v>현장조작반     기초설치, (1600X800X800), 공량1</v>
          </cell>
        </row>
        <row r="65">
          <cell r="B65" t="str">
            <v>제어케이블, F-CVV(2.5SQ-20C), 공량1</v>
          </cell>
        </row>
        <row r="66">
          <cell r="B66" t="str">
            <v>제어케이블, F-CVVS(2.5SQ-10C), 공량1</v>
          </cell>
        </row>
        <row r="67">
          <cell r="B67" t="str">
            <v>제어케이블, F-CVV(2.5SQ-5C), 공량1</v>
          </cell>
        </row>
        <row r="68">
          <cell r="B68" t="str">
            <v>전원케이블, F-CV(2.5SQ-2C), 공량1</v>
          </cell>
        </row>
        <row r="70">
          <cell r="B70" t="str">
            <v>전원케이블, F-CV(4SQ-2C), 공량1</v>
          </cell>
        </row>
        <row r="71">
          <cell r="B71" t="str">
            <v>접지케이블, F-GV(4SQ), 공량1</v>
          </cell>
        </row>
        <row r="72">
          <cell r="B72" t="str">
            <v>강제전선관, 28C, 공량1</v>
          </cell>
        </row>
        <row r="73">
          <cell r="B73" t="str">
            <v>파상형ELP관, 30Ø, 공량1</v>
          </cell>
        </row>
        <row r="91">
          <cell r="B91" t="str">
            <v>, , 공량1</v>
          </cell>
        </row>
        <row r="92">
          <cell r="B92" t="str">
            <v>, , 공량1</v>
          </cell>
        </row>
        <row r="93">
          <cell r="B93" t="str">
            <v>, , 공량1</v>
          </cell>
        </row>
        <row r="94">
          <cell r="B94" t="str">
            <v>, , 공량1</v>
          </cell>
        </row>
        <row r="95">
          <cell r="B95" t="str">
            <v>, , 공량1</v>
          </cell>
        </row>
        <row r="98">
          <cell r="B98" t="str">
            <v>전원케이블, F-CV(6SQ-3C), 공량1</v>
          </cell>
        </row>
        <row r="99">
          <cell r="B99" t="str">
            <v>접지케이블, F-GV(6SQ), 공량1</v>
          </cell>
        </row>
        <row r="100">
          <cell r="B100" t="str">
            <v>파상형ELP관, 50Ø, 공량1</v>
          </cell>
        </row>
        <row r="101">
          <cell r="B101" t="str">
            <v>강제전선관, 28C, 공량1</v>
          </cell>
        </row>
        <row r="102">
          <cell r="B102" t="str">
            <v>전원케이블, F-CV(4SQ-3C), 공량1</v>
          </cell>
        </row>
        <row r="103">
          <cell r="B103" t="str">
            <v>접지케이블, F-GV(6SQ), 공량1</v>
          </cell>
        </row>
        <row r="104">
          <cell r="B104" t="str">
            <v>강제전선관, 28C, 공량1</v>
          </cell>
        </row>
        <row r="105">
          <cell r="B105" t="str">
            <v>전원케이블, F-CV(4SQ-2C), 공량1</v>
          </cell>
        </row>
        <row r="106">
          <cell r="B106" t="str">
            <v>풀박스, 100x100x75, 공량1</v>
          </cell>
        </row>
        <row r="107">
          <cell r="B107" t="str">
            <v>풀박스, 200x200x200, 공량1</v>
          </cell>
        </row>
        <row r="108">
          <cell r="B108" t="str">
            <v>외함접지, F-GV(50SQ), 공량1</v>
          </cell>
        </row>
        <row r="109">
          <cell r="B109" t="str">
            <v>접지동봉, Φ16*1800mm, 공량1</v>
          </cell>
        </row>
        <row r="110">
          <cell r="B110" t="str">
            <v>현장조작반     기초설치, (1600X800X800), 공량1</v>
          </cell>
        </row>
        <row r="111">
          <cell r="B111" t="str">
            <v>제어케이블, F-CVV(2.5SQ-20C), 공량1</v>
          </cell>
        </row>
        <row r="112">
          <cell r="B112" t="str">
            <v>제어케이블, F-CVVS(2.5SQ-10C), 공량1</v>
          </cell>
        </row>
        <row r="113">
          <cell r="B113" t="str">
            <v>제어케이블, F-CVV(2.5SQ-5C), 공량1</v>
          </cell>
        </row>
        <row r="114">
          <cell r="B114" t="str">
            <v>전원케이블, F-CV(2.5SQ-2C), 공량1</v>
          </cell>
        </row>
        <row r="116">
          <cell r="B116" t="str">
            <v>전원케이블, F-CV(4SQ-2C), 공량1</v>
          </cell>
        </row>
        <row r="117">
          <cell r="B117" t="str">
            <v>접지케이블, F-GV(4SQ), 공량1</v>
          </cell>
        </row>
        <row r="118">
          <cell r="B118" t="str">
            <v>강제전선관, 28C, 공량1</v>
          </cell>
        </row>
        <row r="119">
          <cell r="B119" t="str">
            <v>파상형ELP관, 30Ø, 공량1</v>
          </cell>
        </row>
        <row r="135">
          <cell r="B135" t="str">
            <v>, , 공량1</v>
          </cell>
        </row>
        <row r="138">
          <cell r="B138" t="str">
            <v>, , 공량1</v>
          </cell>
        </row>
        <row r="139">
          <cell r="B139" t="str">
            <v>, , 공량1</v>
          </cell>
        </row>
        <row r="140">
          <cell r="B140" t="str">
            <v>, , 공량1</v>
          </cell>
        </row>
        <row r="141">
          <cell r="B141" t="str">
            <v>, , 공량1</v>
          </cell>
        </row>
        <row r="144">
          <cell r="B144" t="str">
            <v>전원케이블, F-CV(6SQ-3C), 공량1</v>
          </cell>
        </row>
        <row r="145">
          <cell r="B145" t="str">
            <v>접지케이블, F-GV(6SQ), 공량1</v>
          </cell>
        </row>
        <row r="146">
          <cell r="B146" t="str">
            <v>파상형ELP관, 50Ø, 공량1</v>
          </cell>
        </row>
        <row r="147">
          <cell r="B147" t="str">
            <v>강제전선관, 28C, 공량1</v>
          </cell>
        </row>
        <row r="148">
          <cell r="B148" t="str">
            <v>전원케이블, F-CV(4SQ-3C), 공량1</v>
          </cell>
        </row>
        <row r="149">
          <cell r="B149" t="str">
            <v>접지케이블, F-GV(6SQ), 공량1</v>
          </cell>
        </row>
        <row r="150">
          <cell r="B150" t="str">
            <v>강제전선관, 28C, 공량1</v>
          </cell>
        </row>
        <row r="151">
          <cell r="B151" t="str">
            <v>전원케이블, F-CV(4SQ-2C), 공량1</v>
          </cell>
        </row>
        <row r="152">
          <cell r="B152" t="str">
            <v>풀박스, 100x100x75, 공량1</v>
          </cell>
        </row>
        <row r="153">
          <cell r="B153" t="str">
            <v>풀박스, 200x200x200, 공량1</v>
          </cell>
        </row>
        <row r="154">
          <cell r="B154" t="str">
            <v>외함접지, F-GV(50SQ), 공량1</v>
          </cell>
        </row>
        <row r="155">
          <cell r="B155" t="str">
            <v>접지동봉, Φ16*1800mm, 공량1</v>
          </cell>
        </row>
        <row r="156">
          <cell r="B156" t="str">
            <v>현장조작반     기초설치, (1600X800X800), 공량1</v>
          </cell>
        </row>
        <row r="157">
          <cell r="B157" t="str">
            <v>제어케이블, F-CVV(2.5SQ-20C), 공량1</v>
          </cell>
        </row>
        <row r="158">
          <cell r="B158" t="str">
            <v>제어케이블, F-CVVS(2.5SQ-10C), 공량1</v>
          </cell>
        </row>
        <row r="159">
          <cell r="B159" t="str">
            <v>제어케이블, F-CVV(2.5SQ-5C), 공량1</v>
          </cell>
        </row>
        <row r="160">
          <cell r="B160" t="str">
            <v>전원케이블, F-CV(2.5SQ-2C), 공량1</v>
          </cell>
        </row>
        <row r="162">
          <cell r="B162" t="str">
            <v>전원케이블, F-CV(4SQ-2C), 공량1</v>
          </cell>
        </row>
        <row r="163">
          <cell r="B163" t="str">
            <v>접지케이블, F-GV(4SQ), 공량1</v>
          </cell>
        </row>
        <row r="164">
          <cell r="B164" t="str">
            <v>강제전선관, 28C, 공량1</v>
          </cell>
        </row>
        <row r="165">
          <cell r="B165" t="str">
            <v>파상형ELP관, 30Ø, 공량1</v>
          </cell>
        </row>
        <row r="183">
          <cell r="B183" t="str">
            <v>, , 공량1</v>
          </cell>
        </row>
        <row r="184">
          <cell r="B184" t="str">
            <v>, , 공량1</v>
          </cell>
        </row>
        <row r="185">
          <cell r="B185" t="str">
            <v>, , 공량1</v>
          </cell>
        </row>
        <row r="186">
          <cell r="B186" t="str">
            <v>, , 공량1</v>
          </cell>
        </row>
        <row r="187">
          <cell r="B187" t="str">
            <v>, , 공량1</v>
          </cell>
        </row>
        <row r="190">
          <cell r="B190" t="str">
            <v>전원케이블, F-CV(6SQ-3C), 공량1</v>
          </cell>
        </row>
        <row r="191">
          <cell r="B191" t="str">
            <v>접지케이블, F-GV(6SQ), 공량1</v>
          </cell>
        </row>
        <row r="192">
          <cell r="B192" t="str">
            <v>파상형ELP관, 50Ø, 공량1</v>
          </cell>
        </row>
        <row r="193">
          <cell r="B193" t="str">
            <v>강제전선관, 28C, 공량1</v>
          </cell>
        </row>
        <row r="194">
          <cell r="B194" t="str">
            <v>전원케이블, F-CV(4SQ-3C), 공량1</v>
          </cell>
        </row>
        <row r="195">
          <cell r="B195" t="str">
            <v>접지케이블, F-GV(6SQ), 공량1</v>
          </cell>
        </row>
        <row r="196">
          <cell r="B196" t="str">
            <v>강제전선관, 28C, 공량1</v>
          </cell>
        </row>
        <row r="197">
          <cell r="B197" t="str">
            <v>전원케이블, F-CV(4SQ-2C), 공량1</v>
          </cell>
        </row>
        <row r="198">
          <cell r="B198" t="str">
            <v>풀박스, 100x100x75, 공량1</v>
          </cell>
        </row>
        <row r="199">
          <cell r="B199" t="str">
            <v>풀박스, 200x200x200, 공량1</v>
          </cell>
        </row>
        <row r="200">
          <cell r="B200" t="str">
            <v>외함접지, F-GV(50SQ), 공량1</v>
          </cell>
        </row>
        <row r="201">
          <cell r="B201" t="str">
            <v>접지동봉, Φ16*1800mm, 공량1</v>
          </cell>
        </row>
        <row r="202">
          <cell r="B202" t="str">
            <v>현장조작반     기초설치, (1600X800X800), 공량1</v>
          </cell>
        </row>
        <row r="203">
          <cell r="B203" t="str">
            <v>제어케이블, F-CVV(2.5SQ-20C), 공량1</v>
          </cell>
        </row>
        <row r="204">
          <cell r="B204" t="str">
            <v>제어케이블, F-CVVS(2.5SQ-10C), 공량1</v>
          </cell>
        </row>
        <row r="205">
          <cell r="B205" t="str">
            <v>제어케이블, F-CVV(2.5SQ-5C), 공량1</v>
          </cell>
        </row>
        <row r="206">
          <cell r="B206" t="str">
            <v>전원케이블, F-CV(2.5SQ-2C), 공량1</v>
          </cell>
        </row>
        <row r="208">
          <cell r="B208" t="str">
            <v>전원케이블, F-CV(4SQ-2C), 공량1</v>
          </cell>
        </row>
        <row r="209">
          <cell r="B209" t="str">
            <v>접지케이블, F-GV(4SQ), 공량1</v>
          </cell>
        </row>
        <row r="210">
          <cell r="B210" t="str">
            <v>강제전선관, 28C, 공량1</v>
          </cell>
        </row>
        <row r="211">
          <cell r="B211" t="str">
            <v>파상형ELP관, 30Ø, 공량1</v>
          </cell>
        </row>
        <row r="229">
          <cell r="B229" t="str">
            <v>, , 공량1</v>
          </cell>
        </row>
        <row r="230">
          <cell r="B230" t="str">
            <v>, , 공량1</v>
          </cell>
        </row>
        <row r="231">
          <cell r="B231" t="str">
            <v>, , 공량1</v>
          </cell>
        </row>
        <row r="232">
          <cell r="B232" t="str">
            <v>, , 공량1</v>
          </cell>
        </row>
        <row r="233">
          <cell r="B233" t="str">
            <v>, , 공량1</v>
          </cell>
        </row>
        <row r="236">
          <cell r="B236" t="str">
            <v>전원케이블, F-CV(6SQ-3C), 공량1</v>
          </cell>
        </row>
        <row r="237">
          <cell r="B237" t="str">
            <v>접지케이블, F-GV(6SQ), 공량1</v>
          </cell>
        </row>
        <row r="238">
          <cell r="B238" t="str">
            <v>파상형ELP관, 50Ø, 공량1</v>
          </cell>
        </row>
        <row r="239">
          <cell r="B239" t="str">
            <v>강제전선관, 28C, 공량1</v>
          </cell>
        </row>
        <row r="240">
          <cell r="B240" t="str">
            <v>전원케이블, F-CV(4SQ-3C), 공량1</v>
          </cell>
        </row>
        <row r="241">
          <cell r="B241" t="str">
            <v>접지케이블, F-GV(6SQ), 공량1</v>
          </cell>
        </row>
        <row r="242">
          <cell r="B242" t="str">
            <v>강제전선관, 28C, 공량1</v>
          </cell>
        </row>
        <row r="243">
          <cell r="B243" t="str">
            <v>전원케이블, F-CV(4SQ-2C), 공량1</v>
          </cell>
        </row>
        <row r="244">
          <cell r="B244" t="str">
            <v>풀박스, 100x100x75, 공량1</v>
          </cell>
        </row>
        <row r="245">
          <cell r="B245" t="str">
            <v>풀박스, 200x200x200, 공량1</v>
          </cell>
        </row>
        <row r="246">
          <cell r="B246" t="str">
            <v>외함접지, F-GV(50SQ), 공량1</v>
          </cell>
        </row>
        <row r="247">
          <cell r="B247" t="str">
            <v>접지동봉, Φ16*1800mm, 공량1</v>
          </cell>
        </row>
        <row r="248">
          <cell r="B248" t="str">
            <v>현장조작반     기초설치, (1600X800X800), 공량1</v>
          </cell>
        </row>
        <row r="249">
          <cell r="B249" t="str">
            <v>제어케이블, F-CVV(2.5SQ-20C), 공량1</v>
          </cell>
        </row>
        <row r="250">
          <cell r="B250" t="str">
            <v>제어케이블, F-CVVS(2.5SQ-10C), 공량1</v>
          </cell>
        </row>
        <row r="251">
          <cell r="B251" t="str">
            <v>제어케이블, F-CVV(2.5SQ-5C), 공량1</v>
          </cell>
        </row>
        <row r="252">
          <cell r="B252" t="str">
            <v>전원케이블, F-CV(2.5SQ-2C), 공량1</v>
          </cell>
        </row>
        <row r="254">
          <cell r="B254" t="str">
            <v>전원케이블, F-CV(4SQ-2C), 공량1</v>
          </cell>
        </row>
        <row r="255">
          <cell r="B255" t="str">
            <v>접지케이블, F-GV(4SQ), 공량1</v>
          </cell>
        </row>
        <row r="256">
          <cell r="B256" t="str">
            <v>강제전선관, 28C, 공량1</v>
          </cell>
        </row>
        <row r="257">
          <cell r="B257" t="str">
            <v>파상형ELP관, 30Ø, 공량1</v>
          </cell>
        </row>
        <row r="258">
          <cell r="B258" t="str">
            <v>, , 공량1</v>
          </cell>
        </row>
        <row r="259">
          <cell r="B259" t="str">
            <v>, , 공량1</v>
          </cell>
        </row>
        <row r="260">
          <cell r="B260" t="str">
            <v>, , 공량1</v>
          </cell>
        </row>
        <row r="261">
          <cell r="B261" t="str">
            <v>, , 공량1</v>
          </cell>
        </row>
        <row r="278">
          <cell r="B278" t="str">
            <v>, , 공량1</v>
          </cell>
        </row>
        <row r="279">
          <cell r="B279" t="str">
            <v>, , 공량1</v>
          </cell>
        </row>
        <row r="282">
          <cell r="B282" t="str">
            <v>전원케이블, F-CV(6SQ-3C), 공량1</v>
          </cell>
        </row>
        <row r="284">
          <cell r="B284" t="str">
            <v>전원케이블, F-CV(4SQ-2C), 공량1</v>
          </cell>
        </row>
        <row r="285">
          <cell r="B285" t="str">
            <v>접지케이블, F-GV(6SQ), 공량1</v>
          </cell>
        </row>
        <row r="287">
          <cell r="B287" t="str">
            <v>파상형ELP관, 50Ø, 공량1</v>
          </cell>
        </row>
        <row r="289">
          <cell r="B289" t="str">
            <v>강제전선관, 28C, 공량1</v>
          </cell>
        </row>
        <row r="290">
          <cell r="B290" t="str">
            <v>전원케이블, F-CV(4SQ-3C), 공량1</v>
          </cell>
        </row>
        <row r="291">
          <cell r="B291" t="str">
            <v>접지케이블, F-GV(4SQ), 공량1</v>
          </cell>
        </row>
        <row r="292">
          <cell r="B292" t="str">
            <v>강제전선관, 28C, 공량1</v>
          </cell>
        </row>
        <row r="293">
          <cell r="B293" t="str">
            <v>풀박스, 100x100x75, 공량1</v>
          </cell>
        </row>
        <row r="294">
          <cell r="B294" t="str">
            <v>외함접지, F-GV(50SQ), 공량1</v>
          </cell>
        </row>
        <row r="295">
          <cell r="B295" t="str">
            <v>접지동봉, Φ16*1800mm, 공량1</v>
          </cell>
        </row>
        <row r="296">
          <cell r="B296" t="str">
            <v>현장조작반     기초설치, (1600X800X800), 공량1</v>
          </cell>
        </row>
        <row r="297">
          <cell r="B297" t="str">
            <v>제어케이블, F-CVV(2.5SQ-20C), 공량1</v>
          </cell>
        </row>
        <row r="298">
          <cell r="B298" t="str">
            <v>제어케이블, F-CVVS(2.5SQ-10C), 공량1</v>
          </cell>
        </row>
        <row r="299">
          <cell r="B299" t="str">
            <v>제어케이블, F-CVV(2.5SQ-5C), 공량1</v>
          </cell>
        </row>
        <row r="300">
          <cell r="B300" t="str">
            <v>전원케이블, F-CV(2.5SQ-2C), 공량1</v>
          </cell>
        </row>
        <row r="303">
          <cell r="B303" t="str">
            <v>전원케이블, F-CV(4SQ-2C), 공량1</v>
          </cell>
        </row>
        <row r="304">
          <cell r="B304" t="str">
            <v>접지케이블, F-GV(4SQ), 공량1</v>
          </cell>
        </row>
        <row r="305">
          <cell r="B305" t="str">
            <v>강제전선관, 28C, 공량1</v>
          </cell>
        </row>
        <row r="306">
          <cell r="B306" t="str">
            <v>파상형ELP관, 30Ø, 공량1</v>
          </cell>
        </row>
        <row r="324">
          <cell r="B324" t="str">
            <v>, , 공량1</v>
          </cell>
        </row>
        <row r="325">
          <cell r="B325" t="str">
            <v>, , 공량1</v>
          </cell>
        </row>
        <row r="328">
          <cell r="B328" t="str">
            <v>전원케이블, F-CV(4SQ-3C), 공량1</v>
          </cell>
        </row>
        <row r="329">
          <cell r="B329" t="str">
            <v>접지케이블, F-GV(4SQ), 공량1</v>
          </cell>
        </row>
        <row r="330">
          <cell r="B330" t="str">
            <v>전원케이블, F-CV(4SQ-2C), 공량1</v>
          </cell>
        </row>
        <row r="331">
          <cell r="B331" t="str">
            <v>접지케이블, F-GV(4SQ), 공량1</v>
          </cell>
        </row>
        <row r="332">
          <cell r="B332" t="str">
            <v>파상형ELP관, 50Ø, 공량1</v>
          </cell>
        </row>
        <row r="333">
          <cell r="B333" t="str">
            <v>강제전선관, 28C, 공량1</v>
          </cell>
        </row>
        <row r="334">
          <cell r="B334" t="str">
            <v>전원케이블, F-CV(4SQ-3C), 공량1</v>
          </cell>
        </row>
        <row r="335">
          <cell r="B335" t="str">
            <v>접지케이블, F-GV(6SQ), 공량1</v>
          </cell>
        </row>
        <row r="336">
          <cell r="B336" t="str">
            <v>강제전선관, 28C, 공량1</v>
          </cell>
        </row>
        <row r="337">
          <cell r="B337" t="str">
            <v>풀박스, 100x100x75, 공량1</v>
          </cell>
        </row>
        <row r="338">
          <cell r="B338" t="str">
            <v>풀박스, 200x200x200, 공량1</v>
          </cell>
        </row>
        <row r="339">
          <cell r="B339" t="str">
            <v>외함접지, F-GV(50SQ), 공량1</v>
          </cell>
        </row>
        <row r="340">
          <cell r="B340" t="str">
            <v>접지동봉, Φ16*1800mm, 공량1</v>
          </cell>
        </row>
        <row r="341">
          <cell r="B341" t="str">
            <v>현장조작반     기초설치, (1600X800X800), 공량1</v>
          </cell>
        </row>
        <row r="342">
          <cell r="B342" t="str">
            <v>제어케이블, F-CVV(2.5SQ-20C), 공량1</v>
          </cell>
        </row>
        <row r="343">
          <cell r="B343" t="str">
            <v>제어케이블, F-CVVS(2.5SQ-10C), 공량1</v>
          </cell>
        </row>
        <row r="344">
          <cell r="B344" t="str">
            <v>제어케이블, F-CVV(2.5SQ-5C), 공량1</v>
          </cell>
        </row>
        <row r="345">
          <cell r="B345" t="str">
            <v>전원케이블, F-CV(2.5SQ-2C), 공량1</v>
          </cell>
        </row>
        <row r="347">
          <cell r="B347" t="str">
            <v>전원케이블, F-CV(4SQ-2C), 공량1</v>
          </cell>
        </row>
        <row r="348">
          <cell r="B348" t="str">
            <v>접지케이블, F-GV(4SQ), 공량1</v>
          </cell>
        </row>
        <row r="349">
          <cell r="B349" t="str">
            <v>강제전선관, 28C, 공량1</v>
          </cell>
        </row>
        <row r="350">
          <cell r="B350" t="str">
            <v>파상형ELP관, 30Ø, 공량1</v>
          </cell>
        </row>
        <row r="370">
          <cell r="B370" t="str">
            <v>, , 공량1</v>
          </cell>
        </row>
        <row r="371">
          <cell r="B371" t="str">
            <v>, , 공량1</v>
          </cell>
        </row>
        <row r="374">
          <cell r="B374" t="str">
            <v>전원케이블, F-CV(4SQ-3C), 공량1</v>
          </cell>
        </row>
        <row r="375">
          <cell r="B375" t="str">
            <v>접지케이블, F-GV(4SQ), 공량1</v>
          </cell>
        </row>
        <row r="376">
          <cell r="B376" t="str">
            <v>전원케이블, F-CV(4SQ-2C), 공량1</v>
          </cell>
        </row>
        <row r="377">
          <cell r="B377" t="str">
            <v>접지케이블, F-GV(4SQ), 공량1</v>
          </cell>
        </row>
        <row r="378">
          <cell r="B378" t="str">
            <v>파상형ELP관, 50Ø, 공량1</v>
          </cell>
        </row>
        <row r="379">
          <cell r="B379" t="str">
            <v>강제전선관, 28C, 공량1</v>
          </cell>
        </row>
        <row r="380">
          <cell r="B380" t="str">
            <v>전원케이블, F-CV(4SQ-3C), 공량1</v>
          </cell>
        </row>
        <row r="381">
          <cell r="B381" t="str">
            <v>접지케이블, F-GV(6SQ), 공량1</v>
          </cell>
        </row>
        <row r="382">
          <cell r="B382" t="str">
            <v>강제전선관, 28C, 공량1</v>
          </cell>
        </row>
        <row r="383">
          <cell r="B383" t="str">
            <v>풀박스, 100x100x75, 공량1</v>
          </cell>
        </row>
        <row r="384">
          <cell r="B384" t="str">
            <v>풀박스, 200x200x200, 공량1</v>
          </cell>
        </row>
        <row r="385">
          <cell r="B385" t="str">
            <v>외함접지, F-GV(50SQ), 공량1</v>
          </cell>
        </row>
        <row r="386">
          <cell r="B386" t="str">
            <v>접지동봉, Φ16*1800mm, 공량1</v>
          </cell>
        </row>
        <row r="387">
          <cell r="B387" t="str">
            <v>현장조작반     기초설치, (1600X800X800), 공량1</v>
          </cell>
        </row>
        <row r="388">
          <cell r="B388" t="str">
            <v>제어케이블, F-CVV(2.5SQ-20C), 공량1</v>
          </cell>
        </row>
        <row r="389">
          <cell r="B389" t="str">
            <v>제어케이블, F-CVVS(2.5SQ-10C), 공량1</v>
          </cell>
        </row>
        <row r="390">
          <cell r="B390" t="str">
            <v>제어케이블, F-CVV(2.5SQ-5C), 공량1</v>
          </cell>
        </row>
        <row r="391">
          <cell r="B391" t="str">
            <v>전원케이블, F-CV(2.5SQ-2C), 공량1</v>
          </cell>
        </row>
        <row r="393">
          <cell r="B393" t="str">
            <v>전원케이블, F-CV(4SQ-2C), 공량1</v>
          </cell>
        </row>
        <row r="394">
          <cell r="B394" t="str">
            <v>접지케이블, F-GV(4SQ), 공량1</v>
          </cell>
        </row>
        <row r="395">
          <cell r="B395" t="str">
            <v>강제전선관, 28C, 공량1</v>
          </cell>
        </row>
        <row r="396">
          <cell r="B396" t="str">
            <v>파상형ELP관, 30Ø, 공량1</v>
          </cell>
        </row>
        <row r="416">
          <cell r="B416" t="str">
            <v>, , 공량1</v>
          </cell>
        </row>
        <row r="417">
          <cell r="B417" t="str">
            <v>, , 공량1</v>
          </cell>
        </row>
        <row r="420">
          <cell r="B420" t="str">
            <v>전원케이블, F-CV(4SQ-3C), 공량1</v>
          </cell>
        </row>
        <row r="421">
          <cell r="B421" t="str">
            <v>접지케이블, F-GV(4SQ), 공량1</v>
          </cell>
        </row>
        <row r="422">
          <cell r="B422" t="str">
            <v>전원케이블, F-CV(4SQ-2C), 공량1</v>
          </cell>
        </row>
        <row r="423">
          <cell r="B423" t="str">
            <v>접지케이블, F-GV(4SQ), 공량1</v>
          </cell>
        </row>
        <row r="424">
          <cell r="B424" t="str">
            <v>파상형ELP관, 50Ø, 공량1</v>
          </cell>
        </row>
        <row r="425">
          <cell r="B425" t="str">
            <v>강제전선관, 28C, 공량1</v>
          </cell>
        </row>
        <row r="426">
          <cell r="B426" t="str">
            <v>전원케이블, F-CV(4SQ-3C), 공량1</v>
          </cell>
        </row>
        <row r="427">
          <cell r="B427" t="str">
            <v>접지케이블, F-GV(6SQ), 공량1</v>
          </cell>
        </row>
        <row r="428">
          <cell r="B428" t="str">
            <v>강제전선관, 28C, 공량1</v>
          </cell>
        </row>
        <row r="429">
          <cell r="B429" t="str">
            <v>풀박스, 100x100x75, 공량1</v>
          </cell>
        </row>
        <row r="430">
          <cell r="B430" t="str">
            <v>풀박스, 200x200x200, 공량1</v>
          </cell>
        </row>
        <row r="431">
          <cell r="B431" t="str">
            <v>외함접지, F-GV(50SQ), 공량1</v>
          </cell>
        </row>
        <row r="432">
          <cell r="B432" t="str">
            <v>접지동봉, Φ16*1800mm, 공량1</v>
          </cell>
        </row>
        <row r="433">
          <cell r="B433" t="str">
            <v>현장조작반     기초설치, (1600X800X800), 공량1</v>
          </cell>
        </row>
        <row r="434">
          <cell r="B434" t="str">
            <v>제어케이블, F-CVV(2.5SQ-20C), 공량1</v>
          </cell>
        </row>
        <row r="435">
          <cell r="B435" t="str">
            <v>제어케이블, F-CVVS(2.5SQ-10C), 공량1</v>
          </cell>
        </row>
        <row r="436">
          <cell r="B436" t="str">
            <v>제어케이블, F-CVV(2.5SQ-5C), 공량1</v>
          </cell>
        </row>
        <row r="437">
          <cell r="B437" t="str">
            <v>전원케이블, F-CV(2.5SQ-2C), 공량1</v>
          </cell>
        </row>
        <row r="439">
          <cell r="B439" t="str">
            <v>전원케이블, F-CV(4SQ-2C), 공량1</v>
          </cell>
        </row>
        <row r="440">
          <cell r="B440" t="str">
            <v>접지케이블, F-GV(4SQ), 공량1</v>
          </cell>
        </row>
        <row r="441">
          <cell r="B441" t="str">
            <v>강제전선관, 28C, 공량1</v>
          </cell>
        </row>
        <row r="442">
          <cell r="B442" t="str">
            <v>파상형ELP관, 30Ø, 공량1</v>
          </cell>
        </row>
        <row r="462">
          <cell r="B462" t="str">
            <v>, , 공량1</v>
          </cell>
        </row>
        <row r="463">
          <cell r="B463" t="str">
            <v>, , 공량1</v>
          </cell>
        </row>
        <row r="466">
          <cell r="B466" t="str">
            <v>전원케이블, F-CV(4SQ-3C), 공량1</v>
          </cell>
        </row>
        <row r="467">
          <cell r="B467" t="str">
            <v>접지케이블, F-GV(4SQ), 공량1</v>
          </cell>
        </row>
        <row r="470">
          <cell r="B470" t="str">
            <v>전원케이블, F-CV(4SQ-2C), 공량1</v>
          </cell>
        </row>
        <row r="471">
          <cell r="B471" t="str">
            <v>접지케이블, F-GV(4SQ), 공량1</v>
          </cell>
        </row>
        <row r="472">
          <cell r="B472" t="str">
            <v>풀박스, 100x100x75, 공량1</v>
          </cell>
        </row>
        <row r="473">
          <cell r="B473" t="str">
            <v>외함접지, F-GV(50SQ), 공량1</v>
          </cell>
        </row>
        <row r="474">
          <cell r="B474" t="str">
            <v>접지동봉, Φ16*1800mm, 공량1</v>
          </cell>
        </row>
        <row r="475">
          <cell r="B475" t="str">
            <v>현장조작반     기초설치, (1600X800X800), 공량1</v>
          </cell>
        </row>
        <row r="476">
          <cell r="B476" t="str">
            <v>제어케이블, F-CVV(2.5SQ-10C), 공량1</v>
          </cell>
        </row>
        <row r="477">
          <cell r="B477" t="str">
            <v>제어케이블, F-CVV(2.5SQ-12C), 공량1</v>
          </cell>
        </row>
        <row r="480">
          <cell r="B480" t="str">
            <v>전원케이블, F-CV(4SQ-2C), 공량1</v>
          </cell>
        </row>
        <row r="481">
          <cell r="B481" t="str">
            <v>접지케이블, F-GV(4SQ), 공량1</v>
          </cell>
        </row>
        <row r="485">
          <cell r="B485" t="str">
            <v>, , 공량1</v>
          </cell>
        </row>
        <row r="486">
          <cell r="B486" t="str">
            <v>, , 공량1</v>
          </cell>
        </row>
        <row r="489">
          <cell r="B489" t="str">
            <v>전원케이블, F-CV(4SQ-3C), 공량1</v>
          </cell>
        </row>
        <row r="490">
          <cell r="B490" t="str">
            <v>접지케이블, F-GV(4SQ), 공량1</v>
          </cell>
        </row>
        <row r="493">
          <cell r="B493" t="str">
            <v>전원케이블, F-CV(4SQ-2C), 공량1</v>
          </cell>
        </row>
        <row r="494">
          <cell r="B494" t="str">
            <v>접지케이블, F-GV(4SQ), 공량1</v>
          </cell>
        </row>
        <row r="495">
          <cell r="B495" t="str">
            <v>풀박스, 100x100x75, 공량1</v>
          </cell>
        </row>
        <row r="496">
          <cell r="B496" t="str">
            <v>외함접지, F-GV(50SQ), 공량1</v>
          </cell>
        </row>
        <row r="497">
          <cell r="B497" t="str">
            <v>접지동봉, Φ16*1800mm, 공량1</v>
          </cell>
        </row>
        <row r="498">
          <cell r="B498" t="str">
            <v>현장조작반     기초설치, (1600X800X800), 공량1</v>
          </cell>
        </row>
        <row r="499">
          <cell r="B499" t="str">
            <v>제어케이블, F-CVV(2.5SQ-10C), 공량1</v>
          </cell>
        </row>
        <row r="500">
          <cell r="B500" t="str">
            <v>제어케이블, F-CVV(2.5SQ-12C), 공량1</v>
          </cell>
        </row>
        <row r="503">
          <cell r="B503" t="str">
            <v>전원케이블, F-CV(4SQ-2C), 공량1</v>
          </cell>
        </row>
        <row r="504">
          <cell r="B504" t="str">
            <v>접지케이블, F-GV(4SQ), 공량1</v>
          </cell>
        </row>
      </sheetData>
      <sheetData sheetId="27" refreshError="1"/>
      <sheetData sheetId="28">
        <row r="1">
          <cell r="J1" t="str">
            <v>적용금액</v>
          </cell>
          <cell r="R1" t="str">
            <v>할증</v>
          </cell>
          <cell r="T1" t="str">
            <v>품</v>
          </cell>
          <cell r="Y1" t="str">
            <v>공량</v>
          </cell>
          <cell r="Z1" t="str">
            <v>인</v>
          </cell>
          <cell r="AB1" t="str">
            <v>비고</v>
          </cell>
          <cell r="AC1" t="str">
            <v>전선관부속품비</v>
          </cell>
          <cell r="AD1" t="str">
            <v>비율</v>
          </cell>
          <cell r="AE1" t="str">
            <v>단위</v>
          </cell>
          <cell r="AF1" t="str">
            <v>잡재료비</v>
          </cell>
          <cell r="AG1" t="str">
            <v>비율</v>
          </cell>
          <cell r="AH1" t="str">
            <v>단위</v>
          </cell>
          <cell r="AI1" t="str">
            <v>공구손료</v>
          </cell>
          <cell r="AJ1" t="str">
            <v>비율</v>
          </cell>
          <cell r="AK1" t="str">
            <v>단위</v>
          </cell>
        </row>
        <row r="3">
          <cell r="J3">
            <v>330</v>
          </cell>
          <cell r="R3">
            <v>1.03</v>
          </cell>
          <cell r="T3" t="str">
            <v>배전전공</v>
          </cell>
          <cell r="Y3">
            <v>1.0500000000000001E-2</v>
          </cell>
          <cell r="Z3" t="str">
            <v>인</v>
          </cell>
          <cell r="AB3" t="str">
            <v>전기4-31</v>
          </cell>
          <cell r="AC3" t="str">
            <v>전선관부속품비(배관자재비의15%)</v>
          </cell>
          <cell r="AD3">
            <v>0.15</v>
          </cell>
          <cell r="AE3" t="str">
            <v>식</v>
          </cell>
          <cell r="AF3" t="str">
            <v>잡재료비(배관,배선자재비의2%)</v>
          </cell>
          <cell r="AG3">
            <v>0.02</v>
          </cell>
          <cell r="AH3" t="str">
            <v>식</v>
          </cell>
          <cell r="AI3" t="str">
            <v>공구손료(노무비의3%)</v>
          </cell>
          <cell r="AJ3">
            <v>0.03</v>
          </cell>
          <cell r="AK3" t="str">
            <v>식</v>
          </cell>
          <cell r="AO3" t="str">
            <v>0.007*1.5(구내설치50%증)</v>
          </cell>
        </row>
        <row r="4">
          <cell r="R4">
            <v>1.03</v>
          </cell>
          <cell r="T4" t="str">
            <v>보통인부</v>
          </cell>
          <cell r="Y4">
            <v>2.6999999999999996E-2</v>
          </cell>
          <cell r="Z4" t="str">
            <v>인</v>
          </cell>
          <cell r="AB4" t="str">
            <v>전기4-31</v>
          </cell>
          <cell r="AC4" t="str">
            <v>전선관부속품비(배관자재비의15%)</v>
          </cell>
          <cell r="AD4">
            <v>0.15</v>
          </cell>
          <cell r="AE4" t="str">
            <v>식</v>
          </cell>
          <cell r="AF4" t="str">
            <v>잡재료비(배관,배선자재비의2%)</v>
          </cell>
          <cell r="AG4">
            <v>0.02</v>
          </cell>
          <cell r="AH4" t="str">
            <v>식</v>
          </cell>
          <cell r="AI4" t="str">
            <v>공구손료(노무비의3%)</v>
          </cell>
          <cell r="AJ4">
            <v>0.03</v>
          </cell>
          <cell r="AK4" t="str">
            <v>식</v>
          </cell>
          <cell r="AO4" t="str">
            <v>0.018*1.5(구내설치50%증)</v>
          </cell>
        </row>
        <row r="5">
          <cell r="J5">
            <v>510</v>
          </cell>
          <cell r="R5">
            <v>1.03</v>
          </cell>
          <cell r="T5" t="str">
            <v>배전전공</v>
          </cell>
          <cell r="Y5">
            <v>1.0500000000000001E-2</v>
          </cell>
          <cell r="Z5" t="str">
            <v>인</v>
          </cell>
          <cell r="AB5" t="str">
            <v>전기4-31</v>
          </cell>
          <cell r="AC5" t="str">
            <v>전선관부속품비(배관자재비의15%)</v>
          </cell>
          <cell r="AD5">
            <v>0.15</v>
          </cell>
          <cell r="AE5" t="str">
            <v>식</v>
          </cell>
          <cell r="AF5" t="str">
            <v>잡재료비(배관,배선자재비의2%)</v>
          </cell>
          <cell r="AG5">
            <v>0.02</v>
          </cell>
          <cell r="AH5" t="str">
            <v>식</v>
          </cell>
          <cell r="AI5" t="str">
            <v>공구손료(노무비의3%)</v>
          </cell>
          <cell r="AJ5">
            <v>0.03</v>
          </cell>
          <cell r="AK5" t="str">
            <v>식</v>
          </cell>
          <cell r="AO5" t="str">
            <v>0.007*1.5(구내설치50%증)</v>
          </cell>
        </row>
        <row r="6">
          <cell r="R6">
            <v>1.03</v>
          </cell>
          <cell r="T6" t="str">
            <v>보통인부</v>
          </cell>
          <cell r="Y6">
            <v>2.6999999999999996E-2</v>
          </cell>
          <cell r="Z6" t="str">
            <v>인</v>
          </cell>
          <cell r="AB6" t="str">
            <v>전기4-31</v>
          </cell>
          <cell r="AC6" t="str">
            <v>전선관부속품비(배관자재비의15%)</v>
          </cell>
          <cell r="AD6">
            <v>0.15</v>
          </cell>
          <cell r="AE6" t="str">
            <v>식</v>
          </cell>
          <cell r="AF6" t="str">
            <v>잡재료비(배관,배선자재비의2%)</v>
          </cell>
          <cell r="AG6">
            <v>0.02</v>
          </cell>
          <cell r="AH6" t="str">
            <v>식</v>
          </cell>
          <cell r="AI6" t="str">
            <v>공구손료(노무비의3%)</v>
          </cell>
          <cell r="AJ6">
            <v>0.03</v>
          </cell>
          <cell r="AK6" t="str">
            <v>식</v>
          </cell>
          <cell r="AO6" t="str">
            <v>0.018*1.5(구내설치50%증)</v>
          </cell>
        </row>
        <row r="7">
          <cell r="J7">
            <v>620</v>
          </cell>
          <cell r="R7">
            <v>1.03</v>
          </cell>
          <cell r="T7" t="str">
            <v>배전전공</v>
          </cell>
          <cell r="Y7">
            <v>1.0500000000000001E-2</v>
          </cell>
          <cell r="Z7" t="str">
            <v>인</v>
          </cell>
          <cell r="AB7" t="str">
            <v>전기4-31</v>
          </cell>
          <cell r="AC7" t="str">
            <v>전선관부속품비(배관자재비의15%)</v>
          </cell>
          <cell r="AD7">
            <v>0.15</v>
          </cell>
          <cell r="AE7" t="str">
            <v>식</v>
          </cell>
          <cell r="AF7" t="str">
            <v>잡재료비(배관,배선자재비의2%)</v>
          </cell>
          <cell r="AG7">
            <v>0.02</v>
          </cell>
          <cell r="AH7" t="str">
            <v>식</v>
          </cell>
          <cell r="AI7" t="str">
            <v>공구손료(노무비의3%)</v>
          </cell>
          <cell r="AJ7">
            <v>0.03</v>
          </cell>
          <cell r="AK7" t="str">
            <v>식</v>
          </cell>
          <cell r="AO7" t="str">
            <v>0.007*1.5(구내설치50%증)</v>
          </cell>
        </row>
        <row r="8">
          <cell r="R8">
            <v>1.03</v>
          </cell>
          <cell r="T8" t="str">
            <v>보통인부</v>
          </cell>
          <cell r="Y8">
            <v>2.6999999999999996E-2</v>
          </cell>
          <cell r="Z8" t="str">
            <v>인</v>
          </cell>
          <cell r="AB8" t="str">
            <v>전기4-31</v>
          </cell>
          <cell r="AC8" t="str">
            <v>전선관부속품비(배관자재비의15%)</v>
          </cell>
          <cell r="AD8">
            <v>0.15</v>
          </cell>
          <cell r="AE8" t="str">
            <v>식</v>
          </cell>
          <cell r="AF8" t="str">
            <v>잡재료비(배관,배선자재비의2%)</v>
          </cell>
          <cell r="AG8">
            <v>0.02</v>
          </cell>
          <cell r="AH8" t="str">
            <v>식</v>
          </cell>
          <cell r="AI8" t="str">
            <v>공구손료(노무비의3%)</v>
          </cell>
          <cell r="AJ8">
            <v>0.03</v>
          </cell>
          <cell r="AK8" t="str">
            <v>식</v>
          </cell>
          <cell r="AO8" t="str">
            <v>0.018*1.5(구내설치50%증)</v>
          </cell>
        </row>
        <row r="9">
          <cell r="J9">
            <v>850</v>
          </cell>
          <cell r="R9">
            <v>1.03</v>
          </cell>
          <cell r="T9" t="str">
            <v>배전전공</v>
          </cell>
          <cell r="Y9">
            <v>1.3499999999999998E-2</v>
          </cell>
          <cell r="Z9" t="str">
            <v>인</v>
          </cell>
          <cell r="AB9" t="str">
            <v>전기4-31</v>
          </cell>
          <cell r="AC9" t="str">
            <v>전선관부속품비(배관자재비의15%)</v>
          </cell>
          <cell r="AD9">
            <v>0.15</v>
          </cell>
          <cell r="AE9" t="str">
            <v>식</v>
          </cell>
          <cell r="AF9" t="str">
            <v>잡재료비(배관,배선자재비의2%)</v>
          </cell>
          <cell r="AG9">
            <v>0.02</v>
          </cell>
          <cell r="AH9" t="str">
            <v>식</v>
          </cell>
          <cell r="AI9" t="str">
            <v>공구손료(노무비의3%)</v>
          </cell>
          <cell r="AJ9">
            <v>0.03</v>
          </cell>
          <cell r="AK9" t="str">
            <v>식</v>
          </cell>
          <cell r="AO9" t="str">
            <v>0.009*1.5(구내설치50%증)</v>
          </cell>
        </row>
        <row r="10">
          <cell r="R10">
            <v>1.03</v>
          </cell>
          <cell r="T10" t="str">
            <v>보통인부</v>
          </cell>
          <cell r="Y10">
            <v>3.3000000000000002E-2</v>
          </cell>
          <cell r="Z10" t="str">
            <v>인</v>
          </cell>
          <cell r="AB10" t="str">
            <v>전기4-31</v>
          </cell>
          <cell r="AC10" t="str">
            <v>전선관부속품비(배관자재비의15%)</v>
          </cell>
          <cell r="AD10">
            <v>0.15</v>
          </cell>
          <cell r="AE10" t="str">
            <v>식</v>
          </cell>
          <cell r="AF10" t="str">
            <v>잡재료비(배관,배선자재비의2%)</v>
          </cell>
          <cell r="AG10">
            <v>0.02</v>
          </cell>
          <cell r="AH10" t="str">
            <v>식</v>
          </cell>
          <cell r="AI10" t="str">
            <v>공구손료(노무비의3%)</v>
          </cell>
          <cell r="AJ10">
            <v>0.03</v>
          </cell>
          <cell r="AK10" t="str">
            <v>식</v>
          </cell>
          <cell r="AO10" t="str">
            <v>0.022*1.5(구내설치50%증)</v>
          </cell>
        </row>
        <row r="11">
          <cell r="J11">
            <v>1190</v>
          </cell>
          <cell r="R11">
            <v>1.03</v>
          </cell>
          <cell r="T11" t="str">
            <v>배전전공</v>
          </cell>
          <cell r="Y11">
            <v>1.3499999999999998E-2</v>
          </cell>
          <cell r="Z11" t="str">
            <v>인</v>
          </cell>
          <cell r="AB11" t="str">
            <v>전기4-31</v>
          </cell>
          <cell r="AC11" t="str">
            <v>전선관부속품비(배관자재비의15%)</v>
          </cell>
          <cell r="AD11">
            <v>0.15</v>
          </cell>
          <cell r="AE11" t="str">
            <v>식</v>
          </cell>
          <cell r="AF11" t="str">
            <v>잡재료비(배관,배선자재비의2%)</v>
          </cell>
          <cell r="AG11">
            <v>0.02</v>
          </cell>
          <cell r="AH11" t="str">
            <v>식</v>
          </cell>
          <cell r="AI11" t="str">
            <v>공구손료(노무비의3%)</v>
          </cell>
          <cell r="AJ11">
            <v>0.03</v>
          </cell>
          <cell r="AK11" t="str">
            <v>식</v>
          </cell>
          <cell r="AO11" t="str">
            <v>0.009*1.5(구내설치50%증)</v>
          </cell>
        </row>
        <row r="12">
          <cell r="R12">
            <v>1.03</v>
          </cell>
          <cell r="T12" t="str">
            <v>보통인부</v>
          </cell>
          <cell r="Y12">
            <v>3.3000000000000002E-2</v>
          </cell>
          <cell r="Z12" t="str">
            <v>인</v>
          </cell>
          <cell r="AB12" t="str">
            <v>전기4-31</v>
          </cell>
          <cell r="AC12" t="str">
            <v>전선관부속품비(배관자재비의15%)</v>
          </cell>
          <cell r="AD12">
            <v>0.15</v>
          </cell>
          <cell r="AE12" t="str">
            <v>식</v>
          </cell>
          <cell r="AF12" t="str">
            <v>잡재료비(배관,배선자재비의2%)</v>
          </cell>
          <cell r="AG12">
            <v>0.02</v>
          </cell>
          <cell r="AH12" t="str">
            <v>식</v>
          </cell>
          <cell r="AI12" t="str">
            <v>공구손료(노무비의3%)</v>
          </cell>
          <cell r="AJ12">
            <v>0.03</v>
          </cell>
          <cell r="AK12" t="str">
            <v>식</v>
          </cell>
          <cell r="AO12" t="str">
            <v>0.022*1.5(구내설치50%증)</v>
          </cell>
        </row>
        <row r="13">
          <cell r="J13">
            <v>1790</v>
          </cell>
          <cell r="R13">
            <v>1.03</v>
          </cell>
          <cell r="T13" t="str">
            <v>배전전공</v>
          </cell>
          <cell r="Y13">
            <v>1.8000000000000002E-2</v>
          </cell>
          <cell r="Z13" t="str">
            <v>인</v>
          </cell>
          <cell r="AB13" t="str">
            <v>전기4-31</v>
          </cell>
          <cell r="AC13" t="str">
            <v>전선관부속품비(배관자재비의15%)</v>
          </cell>
          <cell r="AD13">
            <v>0.15</v>
          </cell>
          <cell r="AE13" t="str">
            <v>식</v>
          </cell>
          <cell r="AF13" t="str">
            <v>잡재료비(배관,배선자재비의2%)</v>
          </cell>
          <cell r="AG13">
            <v>0.02</v>
          </cell>
          <cell r="AH13" t="str">
            <v>식</v>
          </cell>
          <cell r="AI13" t="str">
            <v>공구손료(노무비의3%)</v>
          </cell>
          <cell r="AJ13">
            <v>0.03</v>
          </cell>
          <cell r="AK13" t="str">
            <v>식</v>
          </cell>
          <cell r="AO13" t="str">
            <v>0.012*1.5(구내설치50%증)</v>
          </cell>
        </row>
        <row r="14">
          <cell r="R14">
            <v>1.03</v>
          </cell>
          <cell r="T14" t="str">
            <v>보통인부</v>
          </cell>
          <cell r="Y14">
            <v>5.3999999999999992E-2</v>
          </cell>
          <cell r="Z14" t="str">
            <v>인</v>
          </cell>
          <cell r="AB14" t="str">
            <v>전기4-31</v>
          </cell>
          <cell r="AC14" t="str">
            <v>전선관부속품비(배관자재비의15%)</v>
          </cell>
          <cell r="AD14">
            <v>0.15</v>
          </cell>
          <cell r="AE14" t="str">
            <v>식</v>
          </cell>
          <cell r="AF14" t="str">
            <v>잡재료비(배관,배선자재비의2%)</v>
          </cell>
          <cell r="AG14">
            <v>0.02</v>
          </cell>
          <cell r="AH14" t="str">
            <v>식</v>
          </cell>
          <cell r="AI14" t="str">
            <v>공구손료(노무비의3%)</v>
          </cell>
          <cell r="AJ14">
            <v>0.03</v>
          </cell>
          <cell r="AK14" t="str">
            <v>식</v>
          </cell>
          <cell r="AO14" t="str">
            <v>0.036*1.5(구내설치50%증)</v>
          </cell>
        </row>
        <row r="15">
          <cell r="J15">
            <v>2550</v>
          </cell>
          <cell r="R15">
            <v>1.03</v>
          </cell>
          <cell r="T15" t="str">
            <v>배전전공</v>
          </cell>
          <cell r="Y15">
            <v>2.4E-2</v>
          </cell>
          <cell r="Z15" t="str">
            <v>인</v>
          </cell>
          <cell r="AB15" t="str">
            <v>전기4-31</v>
          </cell>
          <cell r="AC15" t="str">
            <v>전선관부속품비(배관자재비의15%)</v>
          </cell>
          <cell r="AD15">
            <v>0.15</v>
          </cell>
          <cell r="AE15" t="str">
            <v>식</v>
          </cell>
          <cell r="AF15" t="str">
            <v>잡재료비(배관,배선자재비의2%)</v>
          </cell>
          <cell r="AG15">
            <v>0.02</v>
          </cell>
          <cell r="AH15" t="str">
            <v>식</v>
          </cell>
          <cell r="AI15" t="str">
            <v>공구손료(노무비의3%)</v>
          </cell>
          <cell r="AJ15">
            <v>0.03</v>
          </cell>
          <cell r="AK15" t="str">
            <v>식</v>
          </cell>
          <cell r="AO15" t="str">
            <v>0.016*1.5(구내설치50%증)</v>
          </cell>
        </row>
        <row r="16">
          <cell r="R16">
            <v>1.03</v>
          </cell>
          <cell r="T16" t="str">
            <v>보통인부</v>
          </cell>
          <cell r="Y16">
            <v>7.2000000000000008E-2</v>
          </cell>
          <cell r="Z16" t="str">
            <v>인</v>
          </cell>
          <cell r="AB16" t="str">
            <v>전기4-31</v>
          </cell>
          <cell r="AC16" t="str">
            <v>전선관부속품비(배관자재비의15%)</v>
          </cell>
          <cell r="AD16">
            <v>0.15</v>
          </cell>
          <cell r="AE16" t="str">
            <v>식</v>
          </cell>
          <cell r="AF16" t="str">
            <v>잡재료비(배관,배선자재비의2%)</v>
          </cell>
          <cell r="AG16">
            <v>0.02</v>
          </cell>
          <cell r="AH16" t="str">
            <v>식</v>
          </cell>
          <cell r="AI16" t="str">
            <v>공구손료(노무비의3%)</v>
          </cell>
          <cell r="AJ16">
            <v>0.03</v>
          </cell>
          <cell r="AK16" t="str">
            <v>식</v>
          </cell>
          <cell r="AO16" t="str">
            <v>0.048*1.5(구내설치50%증)</v>
          </cell>
        </row>
        <row r="17">
          <cell r="J17">
            <v>3570</v>
          </cell>
          <cell r="R17">
            <v>1.03</v>
          </cell>
          <cell r="T17" t="str">
            <v>배전전공</v>
          </cell>
          <cell r="Y17">
            <v>2.8499999999999998E-2</v>
          </cell>
          <cell r="Z17" t="str">
            <v>인</v>
          </cell>
          <cell r="AB17" t="str">
            <v>전기4-31</v>
          </cell>
          <cell r="AC17" t="str">
            <v>전선관부속품비(배관자재비의15%)</v>
          </cell>
          <cell r="AD17">
            <v>0.15</v>
          </cell>
          <cell r="AE17" t="str">
            <v>식</v>
          </cell>
          <cell r="AF17" t="str">
            <v>잡재료비(배관,배선자재비의2%)</v>
          </cell>
          <cell r="AG17">
            <v>0.02</v>
          </cell>
          <cell r="AH17" t="str">
            <v>식</v>
          </cell>
          <cell r="AI17" t="str">
            <v>공구손료(노무비의3%)</v>
          </cell>
          <cell r="AJ17">
            <v>0.03</v>
          </cell>
          <cell r="AK17" t="str">
            <v>식</v>
          </cell>
          <cell r="AO17" t="str">
            <v>0.019*1.5(구내설치50%증)</v>
          </cell>
        </row>
        <row r="18">
          <cell r="R18">
            <v>1.03</v>
          </cell>
          <cell r="T18" t="str">
            <v>보통인부</v>
          </cell>
          <cell r="Y18">
            <v>9.2999999999999999E-2</v>
          </cell>
          <cell r="Z18" t="str">
            <v>인</v>
          </cell>
          <cell r="AB18" t="str">
            <v>전기4-31</v>
          </cell>
          <cell r="AC18" t="str">
            <v>전선관부속품비(배관자재비의15%)</v>
          </cell>
          <cell r="AD18">
            <v>0.15</v>
          </cell>
          <cell r="AE18" t="str">
            <v>식</v>
          </cell>
          <cell r="AF18" t="str">
            <v>잡재료비(배관,배선자재비의2%)</v>
          </cell>
          <cell r="AG18">
            <v>0.02</v>
          </cell>
          <cell r="AH18" t="str">
            <v>식</v>
          </cell>
          <cell r="AI18" t="str">
            <v>공구손료(노무비의3%)</v>
          </cell>
          <cell r="AJ18">
            <v>0.03</v>
          </cell>
          <cell r="AK18" t="str">
            <v>식</v>
          </cell>
          <cell r="AO18" t="str">
            <v>0.062*1.5(구내설치50%증)</v>
          </cell>
        </row>
        <row r="19">
          <cell r="J19">
            <v>5100</v>
          </cell>
          <cell r="R19">
            <v>1.03</v>
          </cell>
          <cell r="T19" t="str">
            <v>배전전공</v>
          </cell>
          <cell r="Y19">
            <v>3.4500000000000003E-2</v>
          </cell>
          <cell r="Z19" t="str">
            <v>인</v>
          </cell>
          <cell r="AB19" t="str">
            <v>전기4-31</v>
          </cell>
          <cell r="AC19" t="str">
            <v>전선관부속품비(배관자재비의15%)</v>
          </cell>
          <cell r="AD19">
            <v>0.15</v>
          </cell>
          <cell r="AE19" t="str">
            <v>식</v>
          </cell>
          <cell r="AF19" t="str">
            <v>잡재료비(배관,배선자재비의2%)</v>
          </cell>
          <cell r="AG19">
            <v>0.02</v>
          </cell>
          <cell r="AH19" t="str">
            <v>식</v>
          </cell>
          <cell r="AI19" t="str">
            <v>공구손료(노무비의3%)</v>
          </cell>
          <cell r="AJ19">
            <v>0.03</v>
          </cell>
          <cell r="AK19" t="str">
            <v>식</v>
          </cell>
          <cell r="AO19" t="str">
            <v>0.023*1.5(구내설치50%증)</v>
          </cell>
        </row>
        <row r="20">
          <cell r="R20">
            <v>1.03</v>
          </cell>
          <cell r="T20" t="str">
            <v>보통인부</v>
          </cell>
          <cell r="Y20">
            <v>0.11099999999999999</v>
          </cell>
          <cell r="Z20" t="str">
            <v>인</v>
          </cell>
          <cell r="AB20" t="str">
            <v>전기4-31</v>
          </cell>
          <cell r="AC20" t="str">
            <v>전선관부속품비(배관자재비의15%)</v>
          </cell>
          <cell r="AD20">
            <v>0.15</v>
          </cell>
          <cell r="AE20" t="str">
            <v>식</v>
          </cell>
          <cell r="AF20" t="str">
            <v>잡재료비(배관,배선자재비의2%)</v>
          </cell>
          <cell r="AG20">
            <v>0.02</v>
          </cell>
          <cell r="AH20" t="str">
            <v>식</v>
          </cell>
          <cell r="AI20" t="str">
            <v>공구손료(노무비의3%)</v>
          </cell>
          <cell r="AJ20">
            <v>0.03</v>
          </cell>
          <cell r="AK20" t="str">
            <v>식</v>
          </cell>
          <cell r="AO20" t="str">
            <v>0.074*1.5(구내설치50%증)</v>
          </cell>
        </row>
        <row r="21">
          <cell r="J21">
            <v>6370</v>
          </cell>
          <cell r="R21">
            <v>1.03</v>
          </cell>
          <cell r="T21" t="str">
            <v>배전전공</v>
          </cell>
          <cell r="Y21">
            <v>3.7500000000000006E-2</v>
          </cell>
          <cell r="Z21" t="str">
            <v>인</v>
          </cell>
          <cell r="AB21" t="str">
            <v>전기4-31</v>
          </cell>
          <cell r="AC21" t="str">
            <v>전선관부속품비(배관자재비의15%)</v>
          </cell>
          <cell r="AD21">
            <v>0.15</v>
          </cell>
          <cell r="AE21" t="str">
            <v>식</v>
          </cell>
          <cell r="AF21" t="str">
            <v>잡재료비(배관,배선자재비의2%)</v>
          </cell>
          <cell r="AG21">
            <v>0.02</v>
          </cell>
          <cell r="AH21" t="str">
            <v>식</v>
          </cell>
          <cell r="AI21" t="str">
            <v>공구손료(노무비의3%)</v>
          </cell>
          <cell r="AJ21">
            <v>0.03</v>
          </cell>
          <cell r="AK21" t="str">
            <v>식</v>
          </cell>
          <cell r="AO21" t="str">
            <v>0.025*1.5(구내설치50%증)</v>
          </cell>
        </row>
        <row r="22">
          <cell r="R22">
            <v>1.03</v>
          </cell>
          <cell r="T22" t="str">
            <v>보통인부</v>
          </cell>
          <cell r="Y22">
            <v>0.123</v>
          </cell>
          <cell r="Z22" t="str">
            <v>인</v>
          </cell>
          <cell r="AB22" t="str">
            <v>전기4-31</v>
          </cell>
          <cell r="AC22" t="str">
            <v>전선관부속품비(배관자재비의15%)</v>
          </cell>
          <cell r="AD22">
            <v>0.15</v>
          </cell>
          <cell r="AE22" t="str">
            <v>식</v>
          </cell>
          <cell r="AF22" t="str">
            <v>잡재료비(배관,배선자재비의2%)</v>
          </cell>
          <cell r="AG22">
            <v>0.02</v>
          </cell>
          <cell r="AH22" t="str">
            <v>식</v>
          </cell>
          <cell r="AI22" t="str">
            <v>공구손료(노무비의3%)</v>
          </cell>
          <cell r="AJ22">
            <v>0.03</v>
          </cell>
          <cell r="AK22" t="str">
            <v>식</v>
          </cell>
          <cell r="AO22" t="str">
            <v>0.082*1.5(구내설치50%증)</v>
          </cell>
        </row>
        <row r="23">
          <cell r="J23">
            <v>2093</v>
          </cell>
          <cell r="R23">
            <v>1.1000000000000001</v>
          </cell>
          <cell r="T23" t="str">
            <v>내선전공</v>
          </cell>
          <cell r="Y23">
            <v>0.08</v>
          </cell>
          <cell r="Z23" t="str">
            <v>인</v>
          </cell>
          <cell r="AB23" t="str">
            <v>전기5-1적용</v>
          </cell>
          <cell r="AC23" t="str">
            <v>전선관부속품비(배관자재비의15%)</v>
          </cell>
          <cell r="AD23">
            <v>0.15</v>
          </cell>
          <cell r="AE23" t="str">
            <v>식</v>
          </cell>
          <cell r="AF23" t="str">
            <v>잡재료비(배관,배선자재비의2%)</v>
          </cell>
          <cell r="AG23">
            <v>0.02</v>
          </cell>
          <cell r="AH23" t="str">
            <v>식</v>
          </cell>
          <cell r="AI23" t="str">
            <v>공구손료(노무비의3%)</v>
          </cell>
          <cell r="AJ23">
            <v>0.03</v>
          </cell>
          <cell r="AK23" t="str">
            <v>식</v>
          </cell>
        </row>
        <row r="24">
          <cell r="J24">
            <v>2714</v>
          </cell>
          <cell r="R24">
            <v>1.1000000000000001</v>
          </cell>
          <cell r="T24" t="str">
            <v>내선전공</v>
          </cell>
          <cell r="Y24">
            <v>0.11</v>
          </cell>
          <cell r="Z24" t="str">
            <v>인</v>
          </cell>
          <cell r="AB24" t="str">
            <v>전기5-1적용</v>
          </cell>
          <cell r="AC24" t="str">
            <v>전선관부속품비(배관자재비의15%)</v>
          </cell>
          <cell r="AD24">
            <v>0.15</v>
          </cell>
          <cell r="AE24" t="str">
            <v>식</v>
          </cell>
          <cell r="AF24" t="str">
            <v>잡재료비(배관,배선자재비의2%)</v>
          </cell>
          <cell r="AG24">
            <v>0.02</v>
          </cell>
          <cell r="AH24" t="str">
            <v>식</v>
          </cell>
          <cell r="AI24" t="str">
            <v>공구손료(노무비의3%)</v>
          </cell>
          <cell r="AJ24">
            <v>0.03</v>
          </cell>
          <cell r="AK24" t="str">
            <v>식</v>
          </cell>
        </row>
        <row r="25">
          <cell r="J25">
            <v>3462</v>
          </cell>
          <cell r="R25">
            <v>1.1000000000000001</v>
          </cell>
          <cell r="T25" t="str">
            <v>내선전공</v>
          </cell>
          <cell r="Y25">
            <v>0.14000000000000001</v>
          </cell>
          <cell r="Z25" t="str">
            <v>인</v>
          </cell>
          <cell r="AB25" t="str">
            <v>전기5-1적용</v>
          </cell>
          <cell r="AC25" t="str">
            <v>전선관부속품비(배관자재비의15%)</v>
          </cell>
          <cell r="AD25">
            <v>0.15</v>
          </cell>
          <cell r="AE25" t="str">
            <v>식</v>
          </cell>
          <cell r="AF25" t="str">
            <v>잡재료비(배관,배선자재비의2%)</v>
          </cell>
          <cell r="AG25">
            <v>0.02</v>
          </cell>
          <cell r="AH25" t="str">
            <v>식</v>
          </cell>
          <cell r="AI25" t="str">
            <v>공구손료(노무비의3%)</v>
          </cell>
          <cell r="AJ25">
            <v>0.03</v>
          </cell>
          <cell r="AK25" t="str">
            <v>식</v>
          </cell>
        </row>
        <row r="26">
          <cell r="J26">
            <v>4443</v>
          </cell>
          <cell r="R26">
            <v>1.1000000000000001</v>
          </cell>
          <cell r="T26" t="str">
            <v>내선전공</v>
          </cell>
          <cell r="Y26">
            <v>0.2</v>
          </cell>
          <cell r="Z26" t="str">
            <v>인</v>
          </cell>
          <cell r="AB26" t="str">
            <v>전기5-1적용</v>
          </cell>
          <cell r="AC26" t="str">
            <v>전선관부속품비(배관자재비의15%)</v>
          </cell>
          <cell r="AD26">
            <v>0.15</v>
          </cell>
          <cell r="AE26" t="str">
            <v>식</v>
          </cell>
          <cell r="AF26" t="str">
            <v>잡재료비(배관,배선자재비의2%)</v>
          </cell>
          <cell r="AG26">
            <v>0.02</v>
          </cell>
          <cell r="AH26" t="str">
            <v>식</v>
          </cell>
          <cell r="AI26" t="str">
            <v>공구손료(노무비의3%)</v>
          </cell>
          <cell r="AJ26">
            <v>0.03</v>
          </cell>
          <cell r="AK26" t="str">
            <v>식</v>
          </cell>
        </row>
        <row r="27">
          <cell r="J27">
            <v>5061</v>
          </cell>
          <cell r="R27">
            <v>1.1000000000000001</v>
          </cell>
          <cell r="T27" t="str">
            <v>내선전공</v>
          </cell>
          <cell r="Y27">
            <v>0.25</v>
          </cell>
          <cell r="Z27" t="str">
            <v>인</v>
          </cell>
          <cell r="AB27" t="str">
            <v>전기5-1적용</v>
          </cell>
          <cell r="AC27" t="str">
            <v>전선관부속품비(배관자재비의15%)</v>
          </cell>
          <cell r="AD27">
            <v>0.15</v>
          </cell>
          <cell r="AE27" t="str">
            <v>식</v>
          </cell>
          <cell r="AF27" t="str">
            <v>잡재료비(배관,배선자재비의2%)</v>
          </cell>
          <cell r="AG27">
            <v>0.02</v>
          </cell>
          <cell r="AH27" t="str">
            <v>식</v>
          </cell>
          <cell r="AI27" t="str">
            <v>공구손료(노무비의3%)</v>
          </cell>
          <cell r="AJ27">
            <v>0.03</v>
          </cell>
          <cell r="AK27" t="str">
            <v>식</v>
          </cell>
        </row>
        <row r="28">
          <cell r="J28">
            <v>7180</v>
          </cell>
          <cell r="R28">
            <v>1.1000000000000001</v>
          </cell>
          <cell r="T28" t="str">
            <v>내선전공</v>
          </cell>
          <cell r="Y28">
            <v>0.34</v>
          </cell>
          <cell r="Z28" t="str">
            <v>인</v>
          </cell>
          <cell r="AB28" t="str">
            <v>전기5-1적용</v>
          </cell>
          <cell r="AC28" t="str">
            <v>전선관부속품비(배관자재비의15%)</v>
          </cell>
          <cell r="AD28">
            <v>0.15</v>
          </cell>
          <cell r="AE28" t="str">
            <v>식</v>
          </cell>
          <cell r="AF28" t="str">
            <v>잡재료비(배관,배선자재비의2%)</v>
          </cell>
          <cell r="AG28">
            <v>0.02</v>
          </cell>
          <cell r="AH28" t="str">
            <v>식</v>
          </cell>
          <cell r="AI28" t="str">
            <v>공구손료(노무비의3%)</v>
          </cell>
          <cell r="AJ28">
            <v>0.03</v>
          </cell>
          <cell r="AK28" t="str">
            <v>식</v>
          </cell>
        </row>
        <row r="29">
          <cell r="J29">
            <v>9126</v>
          </cell>
          <cell r="R29">
            <v>1.1000000000000001</v>
          </cell>
          <cell r="T29" t="str">
            <v>내선전공</v>
          </cell>
          <cell r="Y29">
            <v>0.44</v>
          </cell>
          <cell r="Z29" t="str">
            <v>인</v>
          </cell>
          <cell r="AB29" t="str">
            <v>전기5-1적용</v>
          </cell>
          <cell r="AC29" t="str">
            <v>전선관부속품비(배관자재비의15%)</v>
          </cell>
          <cell r="AD29">
            <v>0.15</v>
          </cell>
          <cell r="AE29" t="str">
            <v>식</v>
          </cell>
          <cell r="AF29" t="str">
            <v>잡재료비(배관,배선자재비의2%)</v>
          </cell>
          <cell r="AG29">
            <v>0.02</v>
          </cell>
          <cell r="AH29" t="str">
            <v>식</v>
          </cell>
          <cell r="AI29" t="str">
            <v>공구손료(노무비의3%)</v>
          </cell>
          <cell r="AJ29">
            <v>0.03</v>
          </cell>
          <cell r="AK29" t="str">
            <v>식</v>
          </cell>
        </row>
        <row r="30">
          <cell r="J30">
            <v>10429</v>
          </cell>
          <cell r="R30">
            <v>1.1000000000000001</v>
          </cell>
          <cell r="T30" t="str">
            <v>내선전공</v>
          </cell>
          <cell r="Y30">
            <v>0.54</v>
          </cell>
          <cell r="Z30" t="str">
            <v>인</v>
          </cell>
          <cell r="AB30" t="str">
            <v>전기5-1적용</v>
          </cell>
          <cell r="AC30" t="str">
            <v>전선관부속품비(배관자재비의15%)</v>
          </cell>
          <cell r="AD30">
            <v>0.15</v>
          </cell>
          <cell r="AE30" t="str">
            <v>식</v>
          </cell>
          <cell r="AF30" t="str">
            <v>잡재료비(배관,배선자재비의2%)</v>
          </cell>
          <cell r="AG30">
            <v>0.02</v>
          </cell>
          <cell r="AH30" t="str">
            <v>식</v>
          </cell>
          <cell r="AI30" t="str">
            <v>공구손료(노무비의3%)</v>
          </cell>
          <cell r="AJ30">
            <v>0.03</v>
          </cell>
          <cell r="AK30" t="str">
            <v>식</v>
          </cell>
        </row>
        <row r="31">
          <cell r="J31">
            <v>0</v>
          </cell>
          <cell r="R31">
            <v>1.1000000000000001</v>
          </cell>
          <cell r="T31" t="str">
            <v>내선전공</v>
          </cell>
          <cell r="Y31">
            <v>0.6</v>
          </cell>
          <cell r="Z31" t="str">
            <v>인</v>
          </cell>
          <cell r="AB31" t="str">
            <v>전기5-1적용</v>
          </cell>
          <cell r="AC31" t="str">
            <v>전선관부속품비(배관자재비의15%)</v>
          </cell>
          <cell r="AD31">
            <v>0.15</v>
          </cell>
          <cell r="AE31" t="str">
            <v>식</v>
          </cell>
          <cell r="AF31" t="str">
            <v>잡재료비(배관,배선자재비의2%)</v>
          </cell>
          <cell r="AG31">
            <v>0.02</v>
          </cell>
          <cell r="AH31" t="str">
            <v>식</v>
          </cell>
          <cell r="AI31" t="str">
            <v>공구손료(노무비의3%)</v>
          </cell>
          <cell r="AJ31">
            <v>0.03</v>
          </cell>
          <cell r="AK31" t="str">
            <v>식</v>
          </cell>
        </row>
        <row r="32">
          <cell r="J32">
            <v>16874</v>
          </cell>
          <cell r="R32">
            <v>1.1000000000000001</v>
          </cell>
          <cell r="T32" t="str">
            <v>내선전공</v>
          </cell>
          <cell r="Y32">
            <v>0.71</v>
          </cell>
          <cell r="Z32" t="str">
            <v>인</v>
          </cell>
          <cell r="AB32" t="str">
            <v>전기5-1적용</v>
          </cell>
          <cell r="AC32" t="str">
            <v>전선관부속품비(배관자재비의15%)</v>
          </cell>
          <cell r="AD32">
            <v>0.15</v>
          </cell>
          <cell r="AE32" t="str">
            <v>식</v>
          </cell>
          <cell r="AF32" t="str">
            <v>잡재료비(배관,배선자재비의2%)</v>
          </cell>
          <cell r="AG32">
            <v>0.02</v>
          </cell>
          <cell r="AH32" t="str">
            <v>식</v>
          </cell>
          <cell r="AI32" t="str">
            <v>공구손료(노무비의3%)</v>
          </cell>
          <cell r="AJ32">
            <v>0.03</v>
          </cell>
          <cell r="AK32" t="str">
            <v>식</v>
          </cell>
        </row>
        <row r="33">
          <cell r="J33">
            <v>2093</v>
          </cell>
          <cell r="R33">
            <v>1.1000000000000001</v>
          </cell>
          <cell r="T33" t="str">
            <v>내선전공</v>
          </cell>
          <cell r="Y33">
            <v>9.6000000000000002E-2</v>
          </cell>
          <cell r="Z33" t="str">
            <v>인</v>
          </cell>
          <cell r="AB33" t="str">
            <v>전기5-1적용</v>
          </cell>
          <cell r="AC33" t="str">
            <v>전선관부속품비(배관자재비의15%)</v>
          </cell>
          <cell r="AD33">
            <v>0.15</v>
          </cell>
          <cell r="AE33" t="str">
            <v>식</v>
          </cell>
          <cell r="AF33" t="str">
            <v>잡재료비(배관,배선자재비의2%)</v>
          </cell>
          <cell r="AG33">
            <v>0.02</v>
          </cell>
          <cell r="AH33" t="str">
            <v>식</v>
          </cell>
          <cell r="AI33" t="str">
            <v>공구손료(노무비의3%)</v>
          </cell>
          <cell r="AJ33">
            <v>0.03</v>
          </cell>
          <cell r="AK33" t="str">
            <v>식</v>
          </cell>
          <cell r="AO33" t="str">
            <v>0.08*1.2(노출120%)</v>
          </cell>
        </row>
        <row r="34">
          <cell r="J34">
            <v>2714</v>
          </cell>
          <cell r="R34">
            <v>1.1000000000000001</v>
          </cell>
          <cell r="T34" t="str">
            <v>내선전공</v>
          </cell>
          <cell r="Y34">
            <v>0.13200000000000001</v>
          </cell>
          <cell r="Z34" t="str">
            <v>인</v>
          </cell>
          <cell r="AB34" t="str">
            <v>전기5-1적용</v>
          </cell>
          <cell r="AC34" t="str">
            <v>전선관부속품비(배관자재비의15%)</v>
          </cell>
          <cell r="AD34">
            <v>0.15</v>
          </cell>
          <cell r="AE34" t="str">
            <v>식</v>
          </cell>
          <cell r="AF34" t="str">
            <v>잡재료비(배관,배선자재비의2%)</v>
          </cell>
          <cell r="AG34">
            <v>0.02</v>
          </cell>
          <cell r="AH34" t="str">
            <v>식</v>
          </cell>
          <cell r="AI34" t="str">
            <v>공구손료(노무비의3%)</v>
          </cell>
          <cell r="AJ34">
            <v>0.03</v>
          </cell>
          <cell r="AK34" t="str">
            <v>식</v>
          </cell>
          <cell r="AO34" t="str">
            <v>0.11*1.2(노출120%)</v>
          </cell>
        </row>
        <row r="35">
          <cell r="J35">
            <v>3462</v>
          </cell>
          <cell r="R35">
            <v>1.1000000000000001</v>
          </cell>
          <cell r="T35" t="str">
            <v>내선전공</v>
          </cell>
          <cell r="Y35">
            <v>0.16800000000000001</v>
          </cell>
          <cell r="Z35" t="str">
            <v>인</v>
          </cell>
          <cell r="AB35" t="str">
            <v>전기5-1적용</v>
          </cell>
          <cell r="AC35" t="str">
            <v>전선관부속품비(배관자재비의15%)</v>
          </cell>
          <cell r="AD35">
            <v>0.15</v>
          </cell>
          <cell r="AE35" t="str">
            <v>식</v>
          </cell>
          <cell r="AF35" t="str">
            <v>잡재료비(배관,배선자재비의2%)</v>
          </cell>
          <cell r="AG35">
            <v>0.02</v>
          </cell>
          <cell r="AH35" t="str">
            <v>식</v>
          </cell>
          <cell r="AI35" t="str">
            <v>공구손료(노무비의3%)</v>
          </cell>
          <cell r="AJ35">
            <v>0.03</v>
          </cell>
          <cell r="AK35" t="str">
            <v>식</v>
          </cell>
          <cell r="AO35" t="str">
            <v>0.14*1.2(노출120%)</v>
          </cell>
        </row>
        <row r="36">
          <cell r="J36">
            <v>4443</v>
          </cell>
          <cell r="R36">
            <v>1.1000000000000001</v>
          </cell>
          <cell r="T36" t="str">
            <v>내선전공</v>
          </cell>
          <cell r="Y36">
            <v>0.24</v>
          </cell>
          <cell r="Z36" t="str">
            <v>인</v>
          </cell>
          <cell r="AB36" t="str">
            <v>전기5-1적용</v>
          </cell>
          <cell r="AC36" t="str">
            <v>전선관부속품비(배관자재비의15%)</v>
          </cell>
          <cell r="AD36">
            <v>0.15</v>
          </cell>
          <cell r="AE36" t="str">
            <v>식</v>
          </cell>
          <cell r="AF36" t="str">
            <v>잡재료비(배관,배선자재비의2%)</v>
          </cell>
          <cell r="AG36">
            <v>0.02</v>
          </cell>
          <cell r="AH36" t="str">
            <v>식</v>
          </cell>
          <cell r="AI36" t="str">
            <v>공구손료(노무비의3%)</v>
          </cell>
          <cell r="AJ36">
            <v>0.03</v>
          </cell>
          <cell r="AK36" t="str">
            <v>식</v>
          </cell>
          <cell r="AO36" t="str">
            <v>0.2*1.2(노출120%)</v>
          </cell>
        </row>
        <row r="37">
          <cell r="J37">
            <v>5061</v>
          </cell>
          <cell r="R37">
            <v>1.1000000000000001</v>
          </cell>
          <cell r="T37" t="str">
            <v>내선전공</v>
          </cell>
          <cell r="Y37">
            <v>0.3</v>
          </cell>
          <cell r="Z37" t="str">
            <v>인</v>
          </cell>
          <cell r="AB37" t="str">
            <v>전기5-1적용</v>
          </cell>
          <cell r="AC37" t="str">
            <v>전선관부속품비(배관자재비의15%)</v>
          </cell>
          <cell r="AD37">
            <v>0.15</v>
          </cell>
          <cell r="AE37" t="str">
            <v>식</v>
          </cell>
          <cell r="AF37" t="str">
            <v>잡재료비(배관,배선자재비의2%)</v>
          </cell>
          <cell r="AG37">
            <v>0.02</v>
          </cell>
          <cell r="AH37" t="str">
            <v>식</v>
          </cell>
          <cell r="AI37" t="str">
            <v>공구손료(노무비의3%)</v>
          </cell>
          <cell r="AJ37">
            <v>0.03</v>
          </cell>
          <cell r="AK37" t="str">
            <v>식</v>
          </cell>
          <cell r="AO37" t="str">
            <v>0.25*1.2(노출120%)</v>
          </cell>
        </row>
        <row r="38">
          <cell r="J38">
            <v>7180</v>
          </cell>
          <cell r="R38">
            <v>1.1000000000000001</v>
          </cell>
          <cell r="T38" t="str">
            <v>내선전공</v>
          </cell>
          <cell r="Y38">
            <v>0.40800000000000003</v>
          </cell>
          <cell r="Z38" t="str">
            <v>인</v>
          </cell>
          <cell r="AB38" t="str">
            <v>전기5-1적용</v>
          </cell>
          <cell r="AC38" t="str">
            <v>전선관부속품비(배관자재비의15%)</v>
          </cell>
          <cell r="AD38">
            <v>0.15</v>
          </cell>
          <cell r="AE38" t="str">
            <v>식</v>
          </cell>
          <cell r="AF38" t="str">
            <v>잡재료비(배관,배선자재비의2%)</v>
          </cell>
          <cell r="AG38">
            <v>0.02</v>
          </cell>
          <cell r="AH38" t="str">
            <v>식</v>
          </cell>
          <cell r="AI38" t="str">
            <v>공구손료(노무비의3%)</v>
          </cell>
          <cell r="AJ38">
            <v>0.03</v>
          </cell>
          <cell r="AK38" t="str">
            <v>식</v>
          </cell>
          <cell r="AO38" t="str">
            <v>0.34*1.2(노출120%)</v>
          </cell>
        </row>
        <row r="39">
          <cell r="J39">
            <v>9126</v>
          </cell>
          <cell r="R39">
            <v>1.1000000000000001</v>
          </cell>
          <cell r="T39" t="str">
            <v>내선전공</v>
          </cell>
          <cell r="Y39">
            <v>0.52800000000000002</v>
          </cell>
          <cell r="Z39" t="str">
            <v>인</v>
          </cell>
          <cell r="AB39" t="str">
            <v>전기5-1적용</v>
          </cell>
          <cell r="AC39" t="str">
            <v>전선관부속품비(배관자재비의15%)</v>
          </cell>
          <cell r="AD39">
            <v>0.15</v>
          </cell>
          <cell r="AE39" t="str">
            <v>식</v>
          </cell>
          <cell r="AF39" t="str">
            <v>잡재료비(배관,배선자재비의2%)</v>
          </cell>
          <cell r="AG39">
            <v>0.02</v>
          </cell>
          <cell r="AH39" t="str">
            <v>식</v>
          </cell>
          <cell r="AI39" t="str">
            <v>공구손료(노무비의3%)</v>
          </cell>
          <cell r="AJ39">
            <v>0.03</v>
          </cell>
          <cell r="AK39" t="str">
            <v>식</v>
          </cell>
          <cell r="AO39" t="str">
            <v>0.44*1.2(노출120%)</v>
          </cell>
        </row>
        <row r="40">
          <cell r="J40">
            <v>10429</v>
          </cell>
          <cell r="R40">
            <v>1.1000000000000001</v>
          </cell>
          <cell r="T40" t="str">
            <v>내선전공</v>
          </cell>
          <cell r="Y40">
            <v>0.64800000000000002</v>
          </cell>
          <cell r="Z40" t="str">
            <v>인</v>
          </cell>
          <cell r="AB40" t="str">
            <v>전기5-1적용</v>
          </cell>
          <cell r="AC40" t="str">
            <v>전선관부속품비(배관자재비의15%)</v>
          </cell>
          <cell r="AD40">
            <v>0.15</v>
          </cell>
          <cell r="AE40" t="str">
            <v>식</v>
          </cell>
          <cell r="AF40" t="str">
            <v>잡재료비(배관,배선자재비의2%)</v>
          </cell>
          <cell r="AG40">
            <v>0.02</v>
          </cell>
          <cell r="AH40" t="str">
            <v>식</v>
          </cell>
          <cell r="AI40" t="str">
            <v>공구손료(노무비의3%)</v>
          </cell>
          <cell r="AJ40">
            <v>0.03</v>
          </cell>
          <cell r="AK40" t="str">
            <v>식</v>
          </cell>
          <cell r="AO40" t="str">
            <v>0.54*1.2(노출120%)</v>
          </cell>
        </row>
        <row r="41">
          <cell r="J41">
            <v>0</v>
          </cell>
          <cell r="R41">
            <v>1.1000000000000001</v>
          </cell>
          <cell r="T41" t="str">
            <v>내선전공</v>
          </cell>
          <cell r="Y41">
            <v>0.72</v>
          </cell>
          <cell r="Z41" t="str">
            <v>인</v>
          </cell>
          <cell r="AB41" t="str">
            <v>전기5-1적용</v>
          </cell>
          <cell r="AC41" t="str">
            <v>전선관부속품비(배관자재비의15%)</v>
          </cell>
          <cell r="AD41">
            <v>0.15</v>
          </cell>
          <cell r="AE41" t="str">
            <v>식</v>
          </cell>
          <cell r="AF41" t="str">
            <v>잡재료비(배관,배선자재비의2%)</v>
          </cell>
          <cell r="AG41">
            <v>0.02</v>
          </cell>
          <cell r="AH41" t="str">
            <v>식</v>
          </cell>
          <cell r="AI41" t="str">
            <v>공구손료(노무비의3%)</v>
          </cell>
          <cell r="AJ41">
            <v>0.03</v>
          </cell>
          <cell r="AK41" t="str">
            <v>식</v>
          </cell>
          <cell r="AO41" t="str">
            <v>0.6*1.2(노출120%)</v>
          </cell>
        </row>
        <row r="42">
          <cell r="J42">
            <v>16874</v>
          </cell>
          <cell r="R42">
            <v>1.1000000000000001</v>
          </cell>
          <cell r="T42" t="str">
            <v>내선전공</v>
          </cell>
          <cell r="Y42">
            <v>0.85199999999999998</v>
          </cell>
          <cell r="Z42" t="str">
            <v>인</v>
          </cell>
          <cell r="AB42" t="str">
            <v>전기5-1적용</v>
          </cell>
          <cell r="AC42" t="str">
            <v>전선관부속품비(배관자재비의15%)</v>
          </cell>
          <cell r="AD42">
            <v>0.15</v>
          </cell>
          <cell r="AE42" t="str">
            <v>식</v>
          </cell>
          <cell r="AF42" t="str">
            <v>잡재료비(배관,배선자재비의2%)</v>
          </cell>
          <cell r="AG42">
            <v>0.02</v>
          </cell>
          <cell r="AH42" t="str">
            <v>식</v>
          </cell>
          <cell r="AI42" t="str">
            <v>공구손료(노무비의3%)</v>
          </cell>
          <cell r="AJ42">
            <v>0.03</v>
          </cell>
          <cell r="AK42" t="str">
            <v>식</v>
          </cell>
          <cell r="AO42" t="str">
            <v>0.71*1.2(노출120%)</v>
          </cell>
        </row>
        <row r="43">
          <cell r="J43">
            <v>1070</v>
          </cell>
          <cell r="R43">
            <v>1.1000000000000001</v>
          </cell>
          <cell r="T43" t="str">
            <v>내선전공</v>
          </cell>
          <cell r="Y43">
            <v>5.8799999999999998E-2</v>
          </cell>
          <cell r="Z43" t="str">
            <v>인</v>
          </cell>
          <cell r="AB43" t="str">
            <v>전기5-1적용</v>
          </cell>
          <cell r="AC43" t="str">
            <v>전선관부속품비(배관자재비의15%)</v>
          </cell>
          <cell r="AD43">
            <v>0.15</v>
          </cell>
          <cell r="AE43" t="str">
            <v>식</v>
          </cell>
          <cell r="AF43" t="str">
            <v>잡재료비(배관,배선자재비의2%)</v>
          </cell>
          <cell r="AG43">
            <v>0.02</v>
          </cell>
          <cell r="AH43" t="str">
            <v>식</v>
          </cell>
          <cell r="AI43" t="str">
            <v>공구손료(노무비의3%)</v>
          </cell>
          <cell r="AJ43">
            <v>0.03</v>
          </cell>
          <cell r="AK43" t="str">
            <v>식</v>
          </cell>
          <cell r="AO43" t="str">
            <v>0.049*1.2(노출120%)</v>
          </cell>
        </row>
        <row r="44">
          <cell r="J44">
            <v>1600</v>
          </cell>
          <cell r="R44">
            <v>1.1000000000000001</v>
          </cell>
          <cell r="T44" t="str">
            <v>내선전공</v>
          </cell>
          <cell r="Y44">
            <v>7.5600000000000001E-2</v>
          </cell>
          <cell r="Z44" t="str">
            <v>인</v>
          </cell>
          <cell r="AB44" t="str">
            <v>전기5-1적용</v>
          </cell>
          <cell r="AC44" t="str">
            <v>전선관부속품비(배관자재비의15%)</v>
          </cell>
          <cell r="AD44">
            <v>0.15</v>
          </cell>
          <cell r="AE44" t="str">
            <v>식</v>
          </cell>
          <cell r="AF44" t="str">
            <v>잡재료비(배관,배선자재비의2%)</v>
          </cell>
          <cell r="AG44">
            <v>0.02</v>
          </cell>
          <cell r="AH44" t="str">
            <v>식</v>
          </cell>
          <cell r="AI44" t="str">
            <v>공구손료(노무비의3%)</v>
          </cell>
          <cell r="AJ44">
            <v>0.03</v>
          </cell>
          <cell r="AK44" t="str">
            <v>식</v>
          </cell>
          <cell r="AO44" t="str">
            <v>0.063*1.2(노출120%)</v>
          </cell>
        </row>
        <row r="45">
          <cell r="J45">
            <v>1950</v>
          </cell>
          <cell r="R45">
            <v>1.1000000000000001</v>
          </cell>
          <cell r="T45" t="str">
            <v>내선전공</v>
          </cell>
          <cell r="Y45">
            <v>9.2399999999999996E-2</v>
          </cell>
          <cell r="Z45" t="str">
            <v>인</v>
          </cell>
          <cell r="AB45" t="str">
            <v>전기5-1적용</v>
          </cell>
          <cell r="AC45" t="str">
            <v>전선관부속품비(배관자재비의15%)</v>
          </cell>
          <cell r="AD45">
            <v>0.15</v>
          </cell>
          <cell r="AE45" t="str">
            <v>식</v>
          </cell>
          <cell r="AF45" t="str">
            <v>잡재료비(배관,배선자재비의2%)</v>
          </cell>
          <cell r="AG45">
            <v>0.02</v>
          </cell>
          <cell r="AH45" t="str">
            <v>식</v>
          </cell>
          <cell r="AI45" t="str">
            <v>공구손료(노무비의3%)</v>
          </cell>
          <cell r="AJ45">
            <v>0.03</v>
          </cell>
          <cell r="AK45" t="str">
            <v>식</v>
          </cell>
          <cell r="AO45" t="str">
            <v>0.077*1.2(노출120%)</v>
          </cell>
        </row>
        <row r="46">
          <cell r="J46">
            <v>3150</v>
          </cell>
          <cell r="R46">
            <v>1.1000000000000001</v>
          </cell>
          <cell r="T46" t="str">
            <v>내선전공</v>
          </cell>
          <cell r="Y46">
            <v>0.10919999999999999</v>
          </cell>
          <cell r="Z46" t="str">
            <v>인</v>
          </cell>
          <cell r="AB46" t="str">
            <v>전기5-1적용</v>
          </cell>
          <cell r="AC46" t="str">
            <v>전선관부속품비(배관자재비의15%)</v>
          </cell>
          <cell r="AD46">
            <v>0.15</v>
          </cell>
          <cell r="AE46" t="str">
            <v>식</v>
          </cell>
          <cell r="AF46" t="str">
            <v>잡재료비(배관,배선자재비의2%)</v>
          </cell>
          <cell r="AG46">
            <v>0.02</v>
          </cell>
          <cell r="AH46" t="str">
            <v>식</v>
          </cell>
          <cell r="AI46" t="str">
            <v>공구손료(노무비의3%)</v>
          </cell>
          <cell r="AJ46">
            <v>0.03</v>
          </cell>
          <cell r="AK46" t="str">
            <v>식</v>
          </cell>
          <cell r="AO46" t="str">
            <v>0.091*1.2(노출120%)</v>
          </cell>
        </row>
        <row r="47">
          <cell r="J47">
            <v>3970</v>
          </cell>
          <cell r="R47">
            <v>1.1000000000000001</v>
          </cell>
          <cell r="T47" t="str">
            <v>내선전공</v>
          </cell>
          <cell r="Y47">
            <v>0.156</v>
          </cell>
          <cell r="Z47" t="str">
            <v>인</v>
          </cell>
          <cell r="AB47" t="str">
            <v>전기5-1적용</v>
          </cell>
          <cell r="AC47" t="str">
            <v>전선관부속품비(배관자재비의15%)</v>
          </cell>
          <cell r="AD47">
            <v>0.15</v>
          </cell>
          <cell r="AE47" t="str">
            <v>식</v>
          </cell>
          <cell r="AF47" t="str">
            <v>잡재료비(배관,배선자재비의2%)</v>
          </cell>
          <cell r="AG47">
            <v>0.02</v>
          </cell>
          <cell r="AH47" t="str">
            <v>식</v>
          </cell>
          <cell r="AI47" t="str">
            <v>공구손료(노무비의3%)</v>
          </cell>
          <cell r="AJ47">
            <v>0.03</v>
          </cell>
          <cell r="AK47" t="str">
            <v>식</v>
          </cell>
          <cell r="AO47" t="str">
            <v>0.13*1.2(노출120%)</v>
          </cell>
        </row>
        <row r="48">
          <cell r="J48">
            <v>5360</v>
          </cell>
          <cell r="R48">
            <v>1.1000000000000001</v>
          </cell>
          <cell r="T48" t="str">
            <v>내선전공</v>
          </cell>
          <cell r="Y48">
            <v>0.18</v>
          </cell>
          <cell r="Z48" t="str">
            <v>인</v>
          </cell>
          <cell r="AB48" t="str">
            <v>전기5-1적용</v>
          </cell>
          <cell r="AC48" t="str">
            <v>전선관부속품비(배관자재비의15%)</v>
          </cell>
          <cell r="AD48">
            <v>0.15</v>
          </cell>
          <cell r="AE48" t="str">
            <v>식</v>
          </cell>
          <cell r="AF48" t="str">
            <v>잡재료비(배관,배선자재비의2%)</v>
          </cell>
          <cell r="AG48">
            <v>0.02</v>
          </cell>
          <cell r="AH48" t="str">
            <v>식</v>
          </cell>
          <cell r="AI48" t="str">
            <v>공구손료(노무비의3%)</v>
          </cell>
          <cell r="AJ48">
            <v>0.03</v>
          </cell>
          <cell r="AK48" t="str">
            <v>식</v>
          </cell>
          <cell r="AO48" t="str">
            <v>0.15*1.2(노출120%)</v>
          </cell>
        </row>
        <row r="49">
          <cell r="J49">
            <v>9490</v>
          </cell>
          <cell r="R49">
            <v>1.1000000000000001</v>
          </cell>
          <cell r="T49" t="str">
            <v>내선전공</v>
          </cell>
          <cell r="Y49">
            <v>0.18</v>
          </cell>
          <cell r="Z49" t="str">
            <v>인</v>
          </cell>
          <cell r="AB49" t="str">
            <v>전기5-1적용</v>
          </cell>
          <cell r="AC49" t="str">
            <v>전선관부속품비(배관자재비의15%)</v>
          </cell>
          <cell r="AD49">
            <v>0.15</v>
          </cell>
          <cell r="AE49" t="str">
            <v>식</v>
          </cell>
          <cell r="AF49" t="str">
            <v>잡재료비(배관,배선자재비의2%)</v>
          </cell>
          <cell r="AG49">
            <v>0.02</v>
          </cell>
          <cell r="AH49" t="str">
            <v>식</v>
          </cell>
          <cell r="AI49" t="str">
            <v>공구손료(노무비의3%)</v>
          </cell>
          <cell r="AJ49">
            <v>0.03</v>
          </cell>
          <cell r="AK49" t="str">
            <v>식</v>
          </cell>
          <cell r="AO49" t="str">
            <v>0.15*1.2(노출120%)</v>
          </cell>
        </row>
        <row r="50">
          <cell r="J50">
            <v>13580</v>
          </cell>
          <cell r="R50">
            <v>1.1000000000000001</v>
          </cell>
          <cell r="T50" t="str">
            <v>내선전공</v>
          </cell>
          <cell r="Y50">
            <v>0.18</v>
          </cell>
          <cell r="Z50" t="str">
            <v>인</v>
          </cell>
          <cell r="AB50" t="str">
            <v>전기5-1적용</v>
          </cell>
          <cell r="AC50" t="str">
            <v>전선관부속품비(배관자재비의15%)</v>
          </cell>
          <cell r="AD50">
            <v>0.15</v>
          </cell>
          <cell r="AE50" t="str">
            <v>식</v>
          </cell>
          <cell r="AF50" t="str">
            <v>잡재료비(배관,배선자재비의2%)</v>
          </cell>
          <cell r="AG50">
            <v>0.02</v>
          </cell>
          <cell r="AH50" t="str">
            <v>식</v>
          </cell>
          <cell r="AI50" t="str">
            <v>공구손료(노무비의3%)</v>
          </cell>
          <cell r="AJ50">
            <v>0.03</v>
          </cell>
          <cell r="AK50" t="str">
            <v>식</v>
          </cell>
          <cell r="AO50" t="str">
            <v>0.15*1.2(노출120%)</v>
          </cell>
        </row>
        <row r="51">
          <cell r="J51">
            <v>18470</v>
          </cell>
          <cell r="R51">
            <v>1.1000000000000001</v>
          </cell>
          <cell r="T51" t="str">
            <v>내선전공</v>
          </cell>
          <cell r="Y51">
            <v>0.18</v>
          </cell>
          <cell r="Z51" t="str">
            <v>인</v>
          </cell>
          <cell r="AB51" t="str">
            <v>전기5-1적용</v>
          </cell>
          <cell r="AC51" t="str">
            <v>전선관부속품비(배관자재비의15%)</v>
          </cell>
          <cell r="AD51">
            <v>0.15</v>
          </cell>
          <cell r="AE51" t="str">
            <v>식</v>
          </cell>
          <cell r="AF51" t="str">
            <v>잡재료비(배관,배선자재비의2%)</v>
          </cell>
          <cell r="AG51">
            <v>0.02</v>
          </cell>
          <cell r="AH51" t="str">
            <v>식</v>
          </cell>
          <cell r="AI51" t="str">
            <v>공구손료(노무비의3%)</v>
          </cell>
          <cell r="AJ51">
            <v>0.03</v>
          </cell>
          <cell r="AK51" t="str">
            <v>식</v>
          </cell>
          <cell r="AO51" t="str">
            <v>0.15*1.2(노출120%)</v>
          </cell>
        </row>
        <row r="52">
          <cell r="J52">
            <v>800</v>
          </cell>
          <cell r="R52">
            <v>1.1000000000000001</v>
          </cell>
          <cell r="T52" t="str">
            <v>내선전공</v>
          </cell>
          <cell r="Y52">
            <v>5.8799999999999998E-2</v>
          </cell>
          <cell r="Z52" t="str">
            <v>인</v>
          </cell>
          <cell r="AB52" t="str">
            <v>전기5-1적용</v>
          </cell>
          <cell r="AC52" t="str">
            <v>전선관부속품비(배관자재비의15%)</v>
          </cell>
          <cell r="AD52">
            <v>0.15</v>
          </cell>
          <cell r="AE52" t="str">
            <v>식</v>
          </cell>
          <cell r="AF52" t="str">
            <v>잡재료비(배관,배선자재비의2%)</v>
          </cell>
          <cell r="AG52">
            <v>0.02</v>
          </cell>
          <cell r="AH52" t="str">
            <v>식</v>
          </cell>
          <cell r="AI52" t="str">
            <v>공구손료(노무비의3%)</v>
          </cell>
          <cell r="AJ52">
            <v>0.03</v>
          </cell>
          <cell r="AK52" t="str">
            <v>식</v>
          </cell>
          <cell r="AO52" t="str">
            <v>0.049*1.2(노출120%)</v>
          </cell>
        </row>
        <row r="53">
          <cell r="J53">
            <v>1040</v>
          </cell>
          <cell r="R53">
            <v>1.1000000000000001</v>
          </cell>
          <cell r="T53" t="str">
            <v>내선전공</v>
          </cell>
          <cell r="Y53">
            <v>7.5600000000000001E-2</v>
          </cell>
          <cell r="Z53" t="str">
            <v>인</v>
          </cell>
          <cell r="AB53" t="str">
            <v>전기5-1적용</v>
          </cell>
          <cell r="AC53" t="str">
            <v>전선관부속품비(배관자재비의15%)</v>
          </cell>
          <cell r="AD53">
            <v>0.15</v>
          </cell>
          <cell r="AE53" t="str">
            <v>식</v>
          </cell>
          <cell r="AF53" t="str">
            <v>잡재료비(배관,배선자재비의2%)</v>
          </cell>
          <cell r="AG53">
            <v>0.02</v>
          </cell>
          <cell r="AH53" t="str">
            <v>식</v>
          </cell>
          <cell r="AI53" t="str">
            <v>공구손료(노무비의3%)</v>
          </cell>
          <cell r="AJ53">
            <v>0.03</v>
          </cell>
          <cell r="AK53" t="str">
            <v>식</v>
          </cell>
          <cell r="AO53" t="str">
            <v>0.063*1.2(노출120%)</v>
          </cell>
        </row>
        <row r="54">
          <cell r="J54">
            <v>1230</v>
          </cell>
          <cell r="R54">
            <v>1.1000000000000001</v>
          </cell>
          <cell r="T54" t="str">
            <v>내선전공</v>
          </cell>
          <cell r="Y54">
            <v>9.2399999999999996E-2</v>
          </cell>
          <cell r="Z54" t="str">
            <v>인</v>
          </cell>
          <cell r="AB54" t="str">
            <v>전기5-1적용</v>
          </cell>
          <cell r="AC54" t="str">
            <v>전선관부속품비(배관자재비의15%)</v>
          </cell>
          <cell r="AD54">
            <v>0.15</v>
          </cell>
          <cell r="AE54" t="str">
            <v>식</v>
          </cell>
          <cell r="AF54" t="str">
            <v>잡재료비(배관,배선자재비의2%)</v>
          </cell>
          <cell r="AG54">
            <v>0.02</v>
          </cell>
          <cell r="AH54" t="str">
            <v>식</v>
          </cell>
          <cell r="AI54" t="str">
            <v>공구손료(노무비의3%)</v>
          </cell>
          <cell r="AJ54">
            <v>0.03</v>
          </cell>
          <cell r="AK54" t="str">
            <v>식</v>
          </cell>
          <cell r="AO54" t="str">
            <v>0.077*1.2(노출120%)</v>
          </cell>
        </row>
        <row r="55">
          <cell r="J55">
            <v>1720</v>
          </cell>
          <cell r="R55">
            <v>1.1000000000000001</v>
          </cell>
          <cell r="T55" t="str">
            <v>내선전공</v>
          </cell>
          <cell r="Y55">
            <v>0.10919999999999999</v>
          </cell>
          <cell r="Z55" t="str">
            <v>인</v>
          </cell>
          <cell r="AB55" t="str">
            <v>전기5-1적용</v>
          </cell>
          <cell r="AC55" t="str">
            <v>전선관부속품비(배관자재비의15%)</v>
          </cell>
          <cell r="AD55">
            <v>0.15</v>
          </cell>
          <cell r="AE55" t="str">
            <v>식</v>
          </cell>
          <cell r="AF55" t="str">
            <v>잡재료비(배관,배선자재비의2%)</v>
          </cell>
          <cell r="AG55">
            <v>0.02</v>
          </cell>
          <cell r="AH55" t="str">
            <v>식</v>
          </cell>
          <cell r="AI55" t="str">
            <v>공구손료(노무비의3%)</v>
          </cell>
          <cell r="AJ55">
            <v>0.03</v>
          </cell>
          <cell r="AK55" t="str">
            <v>식</v>
          </cell>
          <cell r="AO55" t="str">
            <v>0.091*1.2(노출120%)</v>
          </cell>
        </row>
        <row r="56">
          <cell r="J56">
            <v>2410</v>
          </cell>
          <cell r="R56">
            <v>1.1000000000000001</v>
          </cell>
          <cell r="T56" t="str">
            <v>내선전공</v>
          </cell>
          <cell r="Y56">
            <v>0.156</v>
          </cell>
          <cell r="Z56" t="str">
            <v>인</v>
          </cell>
          <cell r="AB56" t="str">
            <v>전기5-1적용</v>
          </cell>
          <cell r="AC56" t="str">
            <v>전선관부속품비(배관자재비의15%)</v>
          </cell>
          <cell r="AD56">
            <v>0.15</v>
          </cell>
          <cell r="AE56" t="str">
            <v>식</v>
          </cell>
          <cell r="AF56" t="str">
            <v>잡재료비(배관,배선자재비의2%)</v>
          </cell>
          <cell r="AG56">
            <v>0.02</v>
          </cell>
          <cell r="AH56" t="str">
            <v>식</v>
          </cell>
          <cell r="AI56" t="str">
            <v>공구손료(노무비의3%)</v>
          </cell>
          <cell r="AJ56">
            <v>0.03</v>
          </cell>
          <cell r="AK56" t="str">
            <v>식</v>
          </cell>
          <cell r="AO56" t="str">
            <v>0.13*1.2(노출120%)</v>
          </cell>
        </row>
        <row r="57">
          <cell r="J57">
            <v>3290</v>
          </cell>
          <cell r="R57">
            <v>1.1000000000000001</v>
          </cell>
          <cell r="T57" t="str">
            <v>내선전공</v>
          </cell>
          <cell r="Y57">
            <v>0.18</v>
          </cell>
          <cell r="Z57" t="str">
            <v>인</v>
          </cell>
          <cell r="AB57" t="str">
            <v>전기5-1적용</v>
          </cell>
          <cell r="AC57" t="str">
            <v>전선관부속품비(배관자재비의15%)</v>
          </cell>
          <cell r="AD57">
            <v>0.15</v>
          </cell>
          <cell r="AE57" t="str">
            <v>식</v>
          </cell>
          <cell r="AF57" t="str">
            <v>잡재료비(배관,배선자재비의2%)</v>
          </cell>
          <cell r="AG57">
            <v>0.02</v>
          </cell>
          <cell r="AH57" t="str">
            <v>식</v>
          </cell>
          <cell r="AI57" t="str">
            <v>공구손료(노무비의3%)</v>
          </cell>
          <cell r="AJ57">
            <v>0.03</v>
          </cell>
          <cell r="AK57" t="str">
            <v>식</v>
          </cell>
          <cell r="AO57" t="str">
            <v>0.15*1.2(노출120%)</v>
          </cell>
        </row>
        <row r="58">
          <cell r="J58">
            <v>7230</v>
          </cell>
          <cell r="R58">
            <v>1.1000000000000001</v>
          </cell>
          <cell r="T58" t="str">
            <v>내선전공</v>
          </cell>
          <cell r="Y58">
            <v>0.18</v>
          </cell>
          <cell r="Z58" t="str">
            <v>인</v>
          </cell>
          <cell r="AB58" t="str">
            <v>전기5-1적용</v>
          </cell>
          <cell r="AC58" t="str">
            <v>전선관부속품비(배관자재비의15%)</v>
          </cell>
          <cell r="AD58">
            <v>0.15</v>
          </cell>
          <cell r="AE58" t="str">
            <v>식</v>
          </cell>
          <cell r="AF58" t="str">
            <v>잡재료비(배관,배선자재비의2%)</v>
          </cell>
          <cell r="AG58">
            <v>0.02</v>
          </cell>
          <cell r="AH58" t="str">
            <v>식</v>
          </cell>
          <cell r="AI58" t="str">
            <v>공구손료(노무비의3%)</v>
          </cell>
          <cell r="AJ58">
            <v>0.03</v>
          </cell>
          <cell r="AK58" t="str">
            <v>식</v>
          </cell>
          <cell r="AO58" t="str">
            <v>0.15*1.2(노출120%)</v>
          </cell>
        </row>
        <row r="59">
          <cell r="J59">
            <v>0</v>
          </cell>
          <cell r="R59">
            <v>1.1000000000000001</v>
          </cell>
          <cell r="T59" t="str">
            <v>내선전공</v>
          </cell>
          <cell r="Y59">
            <v>0.18</v>
          </cell>
          <cell r="Z59" t="str">
            <v>인</v>
          </cell>
          <cell r="AB59" t="str">
            <v>전기5-1적용</v>
          </cell>
          <cell r="AC59" t="str">
            <v>전선관부속품비(배관자재비의15%)</v>
          </cell>
          <cell r="AD59">
            <v>0.15</v>
          </cell>
          <cell r="AE59" t="str">
            <v>식</v>
          </cell>
          <cell r="AF59" t="str">
            <v>잡재료비(배관,배선자재비의2%)</v>
          </cell>
          <cell r="AG59">
            <v>0.02</v>
          </cell>
          <cell r="AH59" t="str">
            <v>식</v>
          </cell>
          <cell r="AI59" t="str">
            <v>공구손료(노무비의3%)</v>
          </cell>
          <cell r="AJ59">
            <v>0.03</v>
          </cell>
          <cell r="AK59" t="str">
            <v>식</v>
          </cell>
          <cell r="AO59" t="str">
            <v>0.15*1.2(노출120%)</v>
          </cell>
        </row>
        <row r="60">
          <cell r="J60">
            <v>14080</v>
          </cell>
          <cell r="R60">
            <v>1.1000000000000001</v>
          </cell>
          <cell r="T60" t="str">
            <v>내선전공</v>
          </cell>
          <cell r="Y60">
            <v>0.18</v>
          </cell>
          <cell r="Z60" t="str">
            <v>인</v>
          </cell>
          <cell r="AB60" t="str">
            <v>전기5-1적용</v>
          </cell>
          <cell r="AC60" t="str">
            <v>전선관부속품비(배관자재비의15%)</v>
          </cell>
          <cell r="AD60">
            <v>0.15</v>
          </cell>
          <cell r="AE60" t="str">
            <v>식</v>
          </cell>
          <cell r="AF60" t="str">
            <v>잡재료비(배관,배선자재비의2%)</v>
          </cell>
          <cell r="AG60">
            <v>0.02</v>
          </cell>
          <cell r="AH60" t="str">
            <v>식</v>
          </cell>
          <cell r="AI60" t="str">
            <v>공구손료(노무비의3%)</v>
          </cell>
          <cell r="AJ60">
            <v>0.03</v>
          </cell>
          <cell r="AK60" t="str">
            <v>식</v>
          </cell>
          <cell r="AO60" t="str">
            <v>0.15*1.2(노출120%)</v>
          </cell>
        </row>
        <row r="61">
          <cell r="J61">
            <v>353</v>
          </cell>
          <cell r="R61">
            <v>1.1000000000000001</v>
          </cell>
          <cell r="T61" t="str">
            <v>내선전공</v>
          </cell>
          <cell r="Y61">
            <v>3.2000000000000001E-2</v>
          </cell>
          <cell r="Z61" t="str">
            <v>인</v>
          </cell>
          <cell r="AB61" t="str">
            <v>전기5-1적용</v>
          </cell>
          <cell r="AC61" t="str">
            <v>전선관부속품비(배관자재비의15%)</v>
          </cell>
          <cell r="AD61">
            <v>0.15</v>
          </cell>
          <cell r="AE61" t="str">
            <v>식</v>
          </cell>
          <cell r="AF61" t="str">
            <v>잡재료비(배관,배선자재비의2%)</v>
          </cell>
          <cell r="AG61">
            <v>0.02</v>
          </cell>
          <cell r="AH61" t="str">
            <v>식</v>
          </cell>
          <cell r="AI61" t="str">
            <v>공구손료(노무비의3%)</v>
          </cell>
          <cell r="AJ61">
            <v>0.03</v>
          </cell>
          <cell r="AK61" t="str">
            <v>식</v>
          </cell>
          <cell r="AO61" t="str">
            <v>0.04*0.8</v>
          </cell>
        </row>
        <row r="62">
          <cell r="J62">
            <v>337</v>
          </cell>
          <cell r="R62">
            <v>1.1000000000000001</v>
          </cell>
          <cell r="T62" t="str">
            <v>내선전공</v>
          </cell>
          <cell r="Y62">
            <v>4.0000000000000008E-2</v>
          </cell>
          <cell r="Z62" t="str">
            <v>인</v>
          </cell>
          <cell r="AB62" t="str">
            <v>전기5-1적용</v>
          </cell>
          <cell r="AC62" t="str">
            <v>전선관부속품비(배관자재비의15%)</v>
          </cell>
          <cell r="AD62">
            <v>0.15</v>
          </cell>
          <cell r="AE62" t="str">
            <v>식</v>
          </cell>
          <cell r="AF62" t="str">
            <v>잡재료비(배관,배선자재비의2%)</v>
          </cell>
          <cell r="AG62">
            <v>0.02</v>
          </cell>
          <cell r="AH62" t="str">
            <v>식</v>
          </cell>
          <cell r="AI62" t="str">
            <v>공구손료(노무비의3%)</v>
          </cell>
          <cell r="AJ62">
            <v>0.03</v>
          </cell>
          <cell r="AK62" t="str">
            <v>식</v>
          </cell>
          <cell r="AO62" t="str">
            <v>0.05*0.8</v>
          </cell>
        </row>
        <row r="63">
          <cell r="J63">
            <v>408</v>
          </cell>
          <cell r="R63">
            <v>1.1000000000000001</v>
          </cell>
          <cell r="T63" t="str">
            <v>내선전공</v>
          </cell>
          <cell r="Y63">
            <v>4.8000000000000001E-2</v>
          </cell>
          <cell r="Z63" t="str">
            <v>인</v>
          </cell>
          <cell r="AB63" t="str">
            <v>전기5-1적용</v>
          </cell>
          <cell r="AC63" t="str">
            <v>전선관부속품비(배관자재비의15%)</v>
          </cell>
          <cell r="AD63">
            <v>0.15</v>
          </cell>
          <cell r="AE63" t="str">
            <v>식</v>
          </cell>
          <cell r="AF63" t="str">
            <v>잡재료비(배관,배선자재비의2%)</v>
          </cell>
          <cell r="AG63">
            <v>0.02</v>
          </cell>
          <cell r="AH63" t="str">
            <v>식</v>
          </cell>
          <cell r="AI63" t="str">
            <v>공구손료(노무비의3%)</v>
          </cell>
          <cell r="AJ63">
            <v>0.03</v>
          </cell>
          <cell r="AK63" t="str">
            <v>식</v>
          </cell>
          <cell r="AO63" t="str">
            <v>0.06*0.8</v>
          </cell>
        </row>
        <row r="64">
          <cell r="J64">
            <v>793</v>
          </cell>
          <cell r="R64">
            <v>1.1000000000000001</v>
          </cell>
          <cell r="T64" t="str">
            <v>내선전공</v>
          </cell>
          <cell r="Y64">
            <v>6.4000000000000001E-2</v>
          </cell>
          <cell r="Z64" t="str">
            <v>인</v>
          </cell>
          <cell r="AB64" t="str">
            <v>전기5-1적용</v>
          </cell>
          <cell r="AC64" t="str">
            <v>전선관부속품비(배관자재비의15%)</v>
          </cell>
          <cell r="AD64">
            <v>0.15</v>
          </cell>
          <cell r="AE64" t="str">
            <v>식</v>
          </cell>
          <cell r="AF64" t="str">
            <v>잡재료비(배관,배선자재비의2%)</v>
          </cell>
          <cell r="AG64">
            <v>0.02</v>
          </cell>
          <cell r="AH64" t="str">
            <v>식</v>
          </cell>
          <cell r="AI64" t="str">
            <v>공구손료(노무비의3%)</v>
          </cell>
          <cell r="AJ64">
            <v>0.03</v>
          </cell>
          <cell r="AK64" t="str">
            <v>식</v>
          </cell>
          <cell r="AO64" t="str">
            <v>0.08*0.8</v>
          </cell>
        </row>
        <row r="65">
          <cell r="J65">
            <v>1235</v>
          </cell>
          <cell r="R65">
            <v>1.1000000000000001</v>
          </cell>
          <cell r="T65" t="str">
            <v>내선전공</v>
          </cell>
          <cell r="Y65">
            <v>8.0000000000000016E-2</v>
          </cell>
          <cell r="Z65" t="str">
            <v>인</v>
          </cell>
          <cell r="AB65" t="str">
            <v>전기5-1적용</v>
          </cell>
          <cell r="AC65" t="str">
            <v>전선관부속품비(배관자재비의15%)</v>
          </cell>
          <cell r="AD65">
            <v>0.15</v>
          </cell>
          <cell r="AE65" t="str">
            <v>식</v>
          </cell>
          <cell r="AF65" t="str">
            <v>잡재료비(배관,배선자재비의2%)</v>
          </cell>
          <cell r="AG65">
            <v>0.02</v>
          </cell>
          <cell r="AH65" t="str">
            <v>식</v>
          </cell>
          <cell r="AI65" t="str">
            <v>공구손료(노무비의3%)</v>
          </cell>
          <cell r="AJ65">
            <v>0.03</v>
          </cell>
          <cell r="AK65" t="str">
            <v>식</v>
          </cell>
          <cell r="AO65" t="str">
            <v>0.1*0.8</v>
          </cell>
        </row>
        <row r="66">
          <cell r="J66">
            <v>1456</v>
          </cell>
          <cell r="R66">
            <v>1.1000000000000001</v>
          </cell>
          <cell r="T66" t="str">
            <v>내선전공</v>
          </cell>
          <cell r="Y66">
            <v>0.10400000000000001</v>
          </cell>
          <cell r="Z66" t="str">
            <v>인</v>
          </cell>
          <cell r="AB66" t="str">
            <v>전기5-1적용</v>
          </cell>
          <cell r="AC66" t="str">
            <v>전선관부속품비(배관자재비의15%)</v>
          </cell>
          <cell r="AD66">
            <v>0.15</v>
          </cell>
          <cell r="AE66" t="str">
            <v>식</v>
          </cell>
          <cell r="AF66" t="str">
            <v>잡재료비(배관,배선자재비의2%)</v>
          </cell>
          <cell r="AG66">
            <v>0.02</v>
          </cell>
          <cell r="AH66" t="str">
            <v>식</v>
          </cell>
          <cell r="AI66" t="str">
            <v>공구손료(노무비의3%)</v>
          </cell>
          <cell r="AJ66">
            <v>0.03</v>
          </cell>
          <cell r="AK66" t="str">
            <v>식</v>
          </cell>
          <cell r="AO66" t="str">
            <v>0.13*0.8</v>
          </cell>
        </row>
        <row r="67">
          <cell r="J67">
            <v>2145</v>
          </cell>
          <cell r="R67">
            <v>1.1000000000000001</v>
          </cell>
          <cell r="T67" t="str">
            <v>내선전공</v>
          </cell>
          <cell r="Y67">
            <v>0.15200000000000002</v>
          </cell>
          <cell r="Z67" t="str">
            <v>인</v>
          </cell>
          <cell r="AB67" t="str">
            <v>전기5-1적용</v>
          </cell>
          <cell r="AC67" t="str">
            <v>전선관부속품비(배관자재비의15%)</v>
          </cell>
          <cell r="AD67">
            <v>0.15</v>
          </cell>
          <cell r="AE67" t="str">
            <v>식</v>
          </cell>
          <cell r="AF67" t="str">
            <v>잡재료비(배관,배선자재비의2%)</v>
          </cell>
          <cell r="AG67">
            <v>0.02</v>
          </cell>
          <cell r="AH67" t="str">
            <v>식</v>
          </cell>
          <cell r="AI67" t="str">
            <v>공구손료(노무비의3%)</v>
          </cell>
          <cell r="AJ67">
            <v>0.03</v>
          </cell>
          <cell r="AK67" t="str">
            <v>식</v>
          </cell>
          <cell r="AO67" t="str">
            <v>0.19*0.8</v>
          </cell>
        </row>
        <row r="68">
          <cell r="J68">
            <v>2912</v>
          </cell>
          <cell r="R68">
            <v>1.1000000000000001</v>
          </cell>
          <cell r="T68" t="str">
            <v>내선전공</v>
          </cell>
          <cell r="Y68">
            <v>0.22400000000000003</v>
          </cell>
          <cell r="Z68" t="str">
            <v>인</v>
          </cell>
          <cell r="AB68" t="str">
            <v>전기5-1적용</v>
          </cell>
          <cell r="AC68" t="str">
            <v>전선관부속품비(배관자재비의15%)</v>
          </cell>
          <cell r="AD68">
            <v>0.15</v>
          </cell>
          <cell r="AE68" t="str">
            <v>식</v>
          </cell>
          <cell r="AF68" t="str">
            <v>잡재료비(배관,배선자재비의2%)</v>
          </cell>
          <cell r="AG68">
            <v>0.02</v>
          </cell>
          <cell r="AH68" t="str">
            <v>식</v>
          </cell>
          <cell r="AI68" t="str">
            <v>공구손료(노무비의3%)</v>
          </cell>
          <cell r="AJ68">
            <v>0.03</v>
          </cell>
          <cell r="AK68" t="str">
            <v>식</v>
          </cell>
          <cell r="AO68" t="str">
            <v>0.28*0.8</v>
          </cell>
        </row>
        <row r="69">
          <cell r="J69">
            <v>5386</v>
          </cell>
          <cell r="R69">
            <v>1.1000000000000001</v>
          </cell>
          <cell r="T69" t="str">
            <v>내선전공</v>
          </cell>
          <cell r="Y69">
            <v>0.29599999999999999</v>
          </cell>
          <cell r="Z69" t="str">
            <v>인</v>
          </cell>
          <cell r="AB69" t="str">
            <v>전기5-1적용</v>
          </cell>
          <cell r="AC69" t="str">
            <v>전선관부속품비(배관자재비의15%)</v>
          </cell>
          <cell r="AD69">
            <v>0.15</v>
          </cell>
          <cell r="AE69" t="str">
            <v>식</v>
          </cell>
          <cell r="AF69" t="str">
            <v>잡재료비(배관,배선자재비의2%)</v>
          </cell>
          <cell r="AG69">
            <v>0.02</v>
          </cell>
          <cell r="AH69" t="str">
            <v>식</v>
          </cell>
          <cell r="AI69" t="str">
            <v>공구손료(노무비의3%)</v>
          </cell>
          <cell r="AJ69">
            <v>0.03</v>
          </cell>
          <cell r="AK69" t="str">
            <v>식</v>
          </cell>
          <cell r="AO69" t="str">
            <v>0.37*0.8</v>
          </cell>
        </row>
        <row r="70">
          <cell r="J70">
            <v>0</v>
          </cell>
          <cell r="R70">
            <v>1.1000000000000001</v>
          </cell>
          <cell r="T70" t="str">
            <v>내선전공</v>
          </cell>
          <cell r="Y70">
            <v>0.36000000000000004</v>
          </cell>
          <cell r="Z70" t="str">
            <v>인</v>
          </cell>
          <cell r="AB70" t="str">
            <v>전기5-1적용</v>
          </cell>
          <cell r="AC70" t="str">
            <v>전선관부속품비(배관자재비의15%)</v>
          </cell>
          <cell r="AD70">
            <v>0.15</v>
          </cell>
          <cell r="AE70" t="str">
            <v>식</v>
          </cell>
          <cell r="AF70" t="str">
            <v>잡재료비(배관,배선자재비의2%)</v>
          </cell>
          <cell r="AG70">
            <v>0.02</v>
          </cell>
          <cell r="AH70" t="str">
            <v>식</v>
          </cell>
          <cell r="AI70" t="str">
            <v>공구손료(노무비의3%)</v>
          </cell>
          <cell r="AJ70">
            <v>0.03</v>
          </cell>
          <cell r="AK70" t="str">
            <v>식</v>
          </cell>
          <cell r="AO70" t="str">
            <v>0.45*0.8</v>
          </cell>
        </row>
        <row r="71">
          <cell r="J71">
            <v>6375</v>
          </cell>
          <cell r="R71">
            <v>1.1000000000000001</v>
          </cell>
          <cell r="T71" t="str">
            <v>내선전공</v>
          </cell>
          <cell r="Y71">
            <v>0.46</v>
          </cell>
          <cell r="Z71" t="str">
            <v>인</v>
          </cell>
          <cell r="AB71" t="str">
            <v>전기5-1적용</v>
          </cell>
          <cell r="AC71" t="str">
            <v>전선관부속품비(배관자재비의15%)</v>
          </cell>
          <cell r="AD71">
            <v>0.15</v>
          </cell>
          <cell r="AE71" t="str">
            <v>식</v>
          </cell>
          <cell r="AF71" t="str">
            <v>잡재료비(배관,배선자재비의2%)</v>
          </cell>
          <cell r="AG71">
            <v>0.02</v>
          </cell>
          <cell r="AH71" t="str">
            <v>식</v>
          </cell>
          <cell r="AI71" t="str">
            <v>공구손료(노무비의3%)</v>
          </cell>
          <cell r="AJ71">
            <v>0.03</v>
          </cell>
          <cell r="AK71" t="str">
            <v>식</v>
          </cell>
          <cell r="AO71" t="str">
            <v>0.46*1</v>
          </cell>
        </row>
        <row r="72">
          <cell r="J72">
            <v>0</v>
          </cell>
          <cell r="R72">
            <v>1.1000000000000001</v>
          </cell>
          <cell r="T72" t="str">
            <v>내선전공</v>
          </cell>
          <cell r="Y72">
            <v>0.51</v>
          </cell>
          <cell r="Z72" t="str">
            <v>인</v>
          </cell>
          <cell r="AB72" t="str">
            <v>전기5-1적용</v>
          </cell>
          <cell r="AC72" t="str">
            <v>전선관부속품비(배관자재비의15%)</v>
          </cell>
          <cell r="AD72">
            <v>0.15</v>
          </cell>
          <cell r="AE72" t="str">
            <v>식</v>
          </cell>
          <cell r="AF72" t="str">
            <v>잡재료비(배관,배선자재비의2%)</v>
          </cell>
          <cell r="AG72">
            <v>0.02</v>
          </cell>
          <cell r="AH72" t="str">
            <v>식</v>
          </cell>
          <cell r="AI72" t="str">
            <v>공구손료(노무비의3%)</v>
          </cell>
          <cell r="AJ72">
            <v>0.03</v>
          </cell>
          <cell r="AK72" t="str">
            <v>식</v>
          </cell>
          <cell r="AO72" t="str">
            <v>0.51*1</v>
          </cell>
        </row>
        <row r="73">
          <cell r="J73">
            <v>0</v>
          </cell>
          <cell r="R73">
            <v>1.1000000000000001</v>
          </cell>
          <cell r="T73" t="str">
            <v>내선전공</v>
          </cell>
          <cell r="Y73">
            <v>3.2000000000000001E-2</v>
          </cell>
          <cell r="Z73" t="str">
            <v>인</v>
          </cell>
          <cell r="AB73" t="str">
            <v>전기5-1적용</v>
          </cell>
          <cell r="AC73" t="str">
            <v>전선관부속품비(배관자재비의15%)</v>
          </cell>
          <cell r="AD73">
            <v>0.15</v>
          </cell>
          <cell r="AE73" t="str">
            <v>식</v>
          </cell>
          <cell r="AF73" t="str">
            <v>잡재료비(배관,배선자재비의2%)</v>
          </cell>
          <cell r="AG73">
            <v>0.02</v>
          </cell>
          <cell r="AH73" t="str">
            <v>식</v>
          </cell>
          <cell r="AI73" t="str">
            <v>공구손료(노무비의3%)</v>
          </cell>
          <cell r="AJ73">
            <v>0.03</v>
          </cell>
          <cell r="AK73" t="str">
            <v>식</v>
          </cell>
          <cell r="AO73" t="str">
            <v>0.04*0.8</v>
          </cell>
        </row>
        <row r="74">
          <cell r="J74">
            <v>231</v>
          </cell>
          <cell r="R74">
            <v>1.1000000000000001</v>
          </cell>
          <cell r="T74" t="str">
            <v>내선전공</v>
          </cell>
          <cell r="Y74">
            <v>4.0000000000000008E-2</v>
          </cell>
          <cell r="Z74" t="str">
            <v>인</v>
          </cell>
          <cell r="AB74" t="str">
            <v>전기5-1적용</v>
          </cell>
          <cell r="AC74" t="str">
            <v>전선관부속품비(배관자재비의15%)</v>
          </cell>
          <cell r="AD74">
            <v>0.15</v>
          </cell>
          <cell r="AE74" t="str">
            <v>식</v>
          </cell>
          <cell r="AF74" t="str">
            <v>잡재료비(배관,배선자재비의2%)</v>
          </cell>
          <cell r="AG74">
            <v>0.02</v>
          </cell>
          <cell r="AH74" t="str">
            <v>식</v>
          </cell>
          <cell r="AI74" t="str">
            <v>공구손료(노무비의3%)</v>
          </cell>
          <cell r="AJ74">
            <v>0.03</v>
          </cell>
          <cell r="AK74" t="str">
            <v>식</v>
          </cell>
          <cell r="AO74" t="str">
            <v>0.05*0.8</v>
          </cell>
        </row>
        <row r="75">
          <cell r="J75">
            <v>331</v>
          </cell>
          <cell r="R75">
            <v>1.1000000000000001</v>
          </cell>
          <cell r="T75" t="str">
            <v>내선전공</v>
          </cell>
          <cell r="Y75">
            <v>4.8000000000000001E-2</v>
          </cell>
          <cell r="Z75" t="str">
            <v>인</v>
          </cell>
          <cell r="AB75" t="str">
            <v>전기5-1적용</v>
          </cell>
          <cell r="AC75" t="str">
            <v>전선관부속품비(배관자재비의15%)</v>
          </cell>
          <cell r="AD75">
            <v>0.15</v>
          </cell>
          <cell r="AE75" t="str">
            <v>식</v>
          </cell>
          <cell r="AF75" t="str">
            <v>잡재료비(배관,배선자재비의2%)</v>
          </cell>
          <cell r="AG75">
            <v>0.02</v>
          </cell>
          <cell r="AH75" t="str">
            <v>식</v>
          </cell>
          <cell r="AI75" t="str">
            <v>공구손료(노무비의3%)</v>
          </cell>
          <cell r="AJ75">
            <v>0.03</v>
          </cell>
          <cell r="AK75" t="str">
            <v>식</v>
          </cell>
          <cell r="AO75" t="str">
            <v>0.06*0.8</v>
          </cell>
        </row>
        <row r="76">
          <cell r="J76">
            <v>482</v>
          </cell>
          <cell r="R76">
            <v>1.1000000000000001</v>
          </cell>
          <cell r="T76" t="str">
            <v>내선전공</v>
          </cell>
          <cell r="Y76">
            <v>6.4000000000000001E-2</v>
          </cell>
          <cell r="Z76" t="str">
            <v>인</v>
          </cell>
          <cell r="AB76" t="str">
            <v>전기5-1적용</v>
          </cell>
          <cell r="AC76" t="str">
            <v>전선관부속품비(배관자재비의15%)</v>
          </cell>
          <cell r="AD76">
            <v>0.15</v>
          </cell>
          <cell r="AE76" t="str">
            <v>식</v>
          </cell>
          <cell r="AF76" t="str">
            <v>잡재료비(배관,배선자재비의2%)</v>
          </cell>
          <cell r="AG76">
            <v>0.02</v>
          </cell>
          <cell r="AH76" t="str">
            <v>식</v>
          </cell>
          <cell r="AI76" t="str">
            <v>공구손료(노무비의3%)</v>
          </cell>
          <cell r="AJ76">
            <v>0.03</v>
          </cell>
          <cell r="AK76" t="str">
            <v>식</v>
          </cell>
          <cell r="AO76" t="str">
            <v>0.08*0.8</v>
          </cell>
        </row>
        <row r="77">
          <cell r="J77">
            <v>719</v>
          </cell>
          <cell r="R77">
            <v>1.1000000000000001</v>
          </cell>
          <cell r="T77" t="str">
            <v>내선전공</v>
          </cell>
          <cell r="Y77">
            <v>8.0000000000000016E-2</v>
          </cell>
          <cell r="Z77" t="str">
            <v>인</v>
          </cell>
          <cell r="AB77" t="str">
            <v>전기5-1적용</v>
          </cell>
          <cell r="AC77" t="str">
            <v>전선관부속품비(배관자재비의15%)</v>
          </cell>
          <cell r="AD77">
            <v>0.15</v>
          </cell>
          <cell r="AE77" t="str">
            <v>식</v>
          </cell>
          <cell r="AF77" t="str">
            <v>잡재료비(배관,배선자재비의2%)</v>
          </cell>
          <cell r="AG77">
            <v>0.02</v>
          </cell>
          <cell r="AH77" t="str">
            <v>식</v>
          </cell>
          <cell r="AI77" t="str">
            <v>공구손료(노무비의3%)</v>
          </cell>
          <cell r="AJ77">
            <v>0.03</v>
          </cell>
          <cell r="AK77" t="str">
            <v>식</v>
          </cell>
          <cell r="AO77" t="str">
            <v>0.1*0.8</v>
          </cell>
        </row>
        <row r="78">
          <cell r="J78">
            <v>953</v>
          </cell>
          <cell r="R78">
            <v>1.1000000000000001</v>
          </cell>
          <cell r="T78" t="str">
            <v>내선전공</v>
          </cell>
          <cell r="Y78">
            <v>0.10400000000000001</v>
          </cell>
          <cell r="Z78" t="str">
            <v>인</v>
          </cell>
          <cell r="AB78" t="str">
            <v>전기5-1적용</v>
          </cell>
          <cell r="AC78" t="str">
            <v>전선관부속품비(배관자재비의15%)</v>
          </cell>
          <cell r="AD78">
            <v>0.15</v>
          </cell>
          <cell r="AE78" t="str">
            <v>식</v>
          </cell>
          <cell r="AF78" t="str">
            <v>잡재료비(배관,배선자재비의2%)</v>
          </cell>
          <cell r="AG78">
            <v>0.02</v>
          </cell>
          <cell r="AH78" t="str">
            <v>식</v>
          </cell>
          <cell r="AI78" t="str">
            <v>공구손료(노무비의3%)</v>
          </cell>
          <cell r="AJ78">
            <v>0.03</v>
          </cell>
          <cell r="AK78" t="str">
            <v>식</v>
          </cell>
          <cell r="AO78" t="str">
            <v>0.13*0.8</v>
          </cell>
        </row>
        <row r="79">
          <cell r="J79">
            <v>1321</v>
          </cell>
          <cell r="R79">
            <v>1.1000000000000001</v>
          </cell>
          <cell r="T79" t="str">
            <v>내선전공</v>
          </cell>
          <cell r="Y79">
            <v>0.15200000000000002</v>
          </cell>
          <cell r="Z79" t="str">
            <v>인</v>
          </cell>
          <cell r="AB79" t="str">
            <v>전기5-1적용</v>
          </cell>
          <cell r="AC79" t="str">
            <v>전선관부속품비(배관자재비의15%)</v>
          </cell>
          <cell r="AD79">
            <v>0.15</v>
          </cell>
          <cell r="AE79" t="str">
            <v>식</v>
          </cell>
          <cell r="AF79" t="str">
            <v>잡재료비(배관,배선자재비의2%)</v>
          </cell>
          <cell r="AG79">
            <v>0.02</v>
          </cell>
          <cell r="AH79" t="str">
            <v>식</v>
          </cell>
          <cell r="AI79" t="str">
            <v>공구손료(노무비의3%)</v>
          </cell>
          <cell r="AJ79">
            <v>0.03</v>
          </cell>
          <cell r="AK79" t="str">
            <v>식</v>
          </cell>
          <cell r="AO79" t="str">
            <v>0.19*0.8</v>
          </cell>
        </row>
        <row r="80">
          <cell r="J80">
            <v>2833</v>
          </cell>
          <cell r="R80">
            <v>1.1000000000000001</v>
          </cell>
          <cell r="T80" t="str">
            <v>내선전공</v>
          </cell>
          <cell r="Y80">
            <v>0.22400000000000003</v>
          </cell>
          <cell r="Z80" t="str">
            <v>인</v>
          </cell>
          <cell r="AB80" t="str">
            <v>전기5-1적용</v>
          </cell>
          <cell r="AC80" t="str">
            <v>전선관부속품비(배관자재비의15%)</v>
          </cell>
          <cell r="AD80">
            <v>0.15</v>
          </cell>
          <cell r="AE80" t="str">
            <v>식</v>
          </cell>
          <cell r="AF80" t="str">
            <v>잡재료비(배관,배선자재비의2%)</v>
          </cell>
          <cell r="AG80">
            <v>0.02</v>
          </cell>
          <cell r="AH80" t="str">
            <v>식</v>
          </cell>
          <cell r="AI80" t="str">
            <v>공구손료(노무비의3%)</v>
          </cell>
          <cell r="AJ80">
            <v>0.03</v>
          </cell>
          <cell r="AK80" t="str">
            <v>식</v>
          </cell>
          <cell r="AO80" t="str">
            <v>0.28*0.8</v>
          </cell>
        </row>
        <row r="81">
          <cell r="J81">
            <v>3263</v>
          </cell>
          <cell r="R81">
            <v>1.1000000000000001</v>
          </cell>
          <cell r="T81" t="str">
            <v>내선전공</v>
          </cell>
          <cell r="Y81">
            <v>0.29599999999999999</v>
          </cell>
          <cell r="Z81" t="str">
            <v>인</v>
          </cell>
          <cell r="AB81" t="str">
            <v>전기5-1적용</v>
          </cell>
          <cell r="AC81" t="str">
            <v>전선관부속품비(배관자재비의15%)</v>
          </cell>
          <cell r="AD81">
            <v>0.15</v>
          </cell>
          <cell r="AE81" t="str">
            <v>식</v>
          </cell>
          <cell r="AF81" t="str">
            <v>잡재료비(배관,배선자재비의2%)</v>
          </cell>
          <cell r="AG81">
            <v>0.02</v>
          </cell>
          <cell r="AH81" t="str">
            <v>식</v>
          </cell>
          <cell r="AI81" t="str">
            <v>공구손료(노무비의3%)</v>
          </cell>
          <cell r="AJ81">
            <v>0.03</v>
          </cell>
          <cell r="AK81" t="str">
            <v>식</v>
          </cell>
          <cell r="AO81" t="str">
            <v>0.37*0.8</v>
          </cell>
        </row>
        <row r="82">
          <cell r="J82">
            <v>4488</v>
          </cell>
          <cell r="R82">
            <v>1.1000000000000001</v>
          </cell>
          <cell r="T82" t="str">
            <v>내선전공</v>
          </cell>
          <cell r="Y82">
            <v>0.45</v>
          </cell>
          <cell r="Z82" t="str">
            <v>인</v>
          </cell>
          <cell r="AB82" t="str">
            <v>전기5-1적용</v>
          </cell>
          <cell r="AC82" t="str">
            <v>전선관부속품비(배관자재비의15%)</v>
          </cell>
          <cell r="AD82">
            <v>0.15</v>
          </cell>
          <cell r="AE82" t="str">
            <v>식</v>
          </cell>
          <cell r="AF82" t="str">
            <v>잡재료비(배관,배선자재비의2%)</v>
          </cell>
          <cell r="AG82">
            <v>0.02</v>
          </cell>
          <cell r="AH82" t="str">
            <v>식</v>
          </cell>
          <cell r="AI82" t="str">
            <v>공구손료(노무비의3%)</v>
          </cell>
          <cell r="AJ82">
            <v>0.03</v>
          </cell>
          <cell r="AK82" t="str">
            <v>식</v>
          </cell>
          <cell r="AO82" t="str">
            <v>0.45*1</v>
          </cell>
        </row>
        <row r="83">
          <cell r="J83">
            <v>7702</v>
          </cell>
          <cell r="R83">
            <v>1.05</v>
          </cell>
          <cell r="T83" t="str">
            <v>배관공</v>
          </cell>
          <cell r="Y83">
            <v>0.14699999999999999</v>
          </cell>
          <cell r="Z83" t="str">
            <v>인</v>
          </cell>
          <cell r="AB83" t="str">
            <v>기계1-1적용</v>
          </cell>
          <cell r="AC83" t="str">
            <v>-</v>
          </cell>
          <cell r="AD83" t="str">
            <v>-</v>
          </cell>
          <cell r="AE83" t="str">
            <v>-</v>
          </cell>
          <cell r="AF83" t="str">
            <v>-</v>
          </cell>
          <cell r="AG83" t="str">
            <v>-</v>
          </cell>
          <cell r="AH83" t="str">
            <v>-</v>
          </cell>
          <cell r="AI83" t="str">
            <v>공구손료(노무비의3%)</v>
          </cell>
          <cell r="AJ83">
            <v>0.03</v>
          </cell>
          <cell r="AK83" t="str">
            <v>식</v>
          </cell>
        </row>
        <row r="84">
          <cell r="R84">
            <v>1.05</v>
          </cell>
          <cell r="T84" t="str">
            <v>보통인부</v>
          </cell>
          <cell r="Y84">
            <v>3.6999999999999998E-2</v>
          </cell>
          <cell r="Z84" t="str">
            <v>인</v>
          </cell>
          <cell r="AB84" t="str">
            <v>기계1-1적용</v>
          </cell>
          <cell r="AC84" t="str">
            <v>-</v>
          </cell>
          <cell r="AD84" t="str">
            <v>-</v>
          </cell>
          <cell r="AE84" t="str">
            <v>-</v>
          </cell>
          <cell r="AF84" t="str">
            <v>-</v>
          </cell>
          <cell r="AG84" t="str">
            <v>-</v>
          </cell>
          <cell r="AH84" t="str">
            <v>-</v>
          </cell>
          <cell r="AI84" t="str">
            <v>공구손료(노무비의3%)</v>
          </cell>
          <cell r="AJ84">
            <v>0.03</v>
          </cell>
          <cell r="AK84" t="str">
            <v>식</v>
          </cell>
        </row>
        <row r="85">
          <cell r="J85">
            <v>10900</v>
          </cell>
          <cell r="R85">
            <v>1.05</v>
          </cell>
          <cell r="T85" t="str">
            <v>배관공</v>
          </cell>
          <cell r="Y85">
            <v>0.2</v>
          </cell>
          <cell r="Z85" t="str">
            <v>인</v>
          </cell>
          <cell r="AB85" t="str">
            <v>기계1-1적용</v>
          </cell>
          <cell r="AC85" t="str">
            <v>-</v>
          </cell>
          <cell r="AD85" t="str">
            <v>-</v>
          </cell>
          <cell r="AE85" t="str">
            <v>-</v>
          </cell>
          <cell r="AF85" t="str">
            <v>-</v>
          </cell>
          <cell r="AG85" t="str">
            <v>-</v>
          </cell>
          <cell r="AH85" t="str">
            <v>-</v>
          </cell>
          <cell r="AI85" t="str">
            <v>공구손료(노무비의3%)</v>
          </cell>
          <cell r="AJ85">
            <v>0.03</v>
          </cell>
          <cell r="AK85" t="str">
            <v>식</v>
          </cell>
        </row>
        <row r="86">
          <cell r="R86">
            <v>1.05</v>
          </cell>
          <cell r="T86" t="str">
            <v>보통인부</v>
          </cell>
          <cell r="Y86">
            <v>5.6000000000000001E-2</v>
          </cell>
          <cell r="Z86" t="str">
            <v>인</v>
          </cell>
          <cell r="AB86" t="str">
            <v>기계1-1적용</v>
          </cell>
          <cell r="AC86" t="str">
            <v>-</v>
          </cell>
          <cell r="AD86" t="str">
            <v>-</v>
          </cell>
          <cell r="AE86" t="str">
            <v>-</v>
          </cell>
          <cell r="AF86" t="str">
            <v>-</v>
          </cell>
          <cell r="AG86" t="str">
            <v>-</v>
          </cell>
          <cell r="AH86" t="str">
            <v>-</v>
          </cell>
          <cell r="AI86" t="str">
            <v>공구손료(노무비의3%)</v>
          </cell>
          <cell r="AJ86">
            <v>0.03</v>
          </cell>
          <cell r="AK86" t="str">
            <v>식</v>
          </cell>
        </row>
        <row r="87">
          <cell r="J87">
            <v>25297</v>
          </cell>
          <cell r="R87">
            <v>1.05</v>
          </cell>
          <cell r="T87" t="str">
            <v>배관공</v>
          </cell>
          <cell r="Y87">
            <v>0.372</v>
          </cell>
          <cell r="Z87" t="str">
            <v>인</v>
          </cell>
          <cell r="AB87" t="str">
            <v>기계1-1적용</v>
          </cell>
          <cell r="AC87" t="str">
            <v>-</v>
          </cell>
          <cell r="AD87" t="str">
            <v>-</v>
          </cell>
          <cell r="AE87" t="str">
            <v>-</v>
          </cell>
          <cell r="AF87" t="str">
            <v>-</v>
          </cell>
          <cell r="AG87" t="str">
            <v>-</v>
          </cell>
          <cell r="AH87" t="str">
            <v>-</v>
          </cell>
          <cell r="AI87" t="str">
            <v>공구손료(노무비의3%)</v>
          </cell>
          <cell r="AJ87">
            <v>0.03</v>
          </cell>
          <cell r="AK87" t="str">
            <v>식</v>
          </cell>
        </row>
        <row r="88">
          <cell r="R88">
            <v>1.05</v>
          </cell>
          <cell r="T88" t="str">
            <v>보통인부</v>
          </cell>
          <cell r="Y88">
            <v>9.1999999999999998E-2</v>
          </cell>
          <cell r="Z88" t="str">
            <v>인</v>
          </cell>
          <cell r="AB88" t="str">
            <v>기계1-1적용</v>
          </cell>
          <cell r="AC88" t="str">
            <v>-</v>
          </cell>
          <cell r="AD88" t="str">
            <v>-</v>
          </cell>
          <cell r="AE88" t="str">
            <v>-</v>
          </cell>
          <cell r="AF88" t="str">
            <v>-</v>
          </cell>
          <cell r="AG88" t="str">
            <v>-</v>
          </cell>
          <cell r="AH88" t="str">
            <v>-</v>
          </cell>
          <cell r="AI88" t="str">
            <v>공구손료(노무비의3%)</v>
          </cell>
          <cell r="AJ88">
            <v>0.03</v>
          </cell>
          <cell r="AK88" t="str">
            <v>식</v>
          </cell>
        </row>
        <row r="89">
          <cell r="J89">
            <v>34600</v>
          </cell>
          <cell r="R89">
            <v>1.05</v>
          </cell>
          <cell r="T89" t="str">
            <v>배관공</v>
          </cell>
          <cell r="Y89">
            <v>0.48499999999999999</v>
          </cell>
          <cell r="Z89" t="str">
            <v>인</v>
          </cell>
          <cell r="AB89" t="str">
            <v>기계1-1적용</v>
          </cell>
          <cell r="AC89" t="str">
            <v>-</v>
          </cell>
          <cell r="AD89" t="str">
            <v>-</v>
          </cell>
          <cell r="AE89" t="str">
            <v>-</v>
          </cell>
          <cell r="AF89" t="str">
            <v>-</v>
          </cell>
          <cell r="AG89" t="str">
            <v>-</v>
          </cell>
          <cell r="AH89" t="str">
            <v>-</v>
          </cell>
          <cell r="AI89" t="str">
            <v>공구손료(노무비의3%)</v>
          </cell>
          <cell r="AJ89">
            <v>0.03</v>
          </cell>
          <cell r="AK89" t="str">
            <v>식</v>
          </cell>
        </row>
        <row r="90">
          <cell r="R90">
            <v>1.05</v>
          </cell>
          <cell r="T90" t="str">
            <v>보통인부</v>
          </cell>
          <cell r="Y90">
            <v>0.121</v>
          </cell>
          <cell r="Z90" t="str">
            <v>인</v>
          </cell>
          <cell r="AB90" t="str">
            <v>기계1-1적용</v>
          </cell>
          <cell r="AC90" t="str">
            <v>-</v>
          </cell>
          <cell r="AD90" t="str">
            <v>-</v>
          </cell>
          <cell r="AE90" t="str">
            <v>-</v>
          </cell>
          <cell r="AF90" t="str">
            <v>-</v>
          </cell>
          <cell r="AG90" t="str">
            <v>-</v>
          </cell>
          <cell r="AH90" t="str">
            <v>-</v>
          </cell>
          <cell r="AI90" t="str">
            <v>공구손료(노무비의3%)</v>
          </cell>
          <cell r="AJ90">
            <v>0.03</v>
          </cell>
          <cell r="AK90" t="str">
            <v>식</v>
          </cell>
        </row>
        <row r="91">
          <cell r="J91">
            <v>0</v>
          </cell>
          <cell r="R91">
            <v>1.05</v>
          </cell>
          <cell r="T91" t="str">
            <v>저압케이블전공</v>
          </cell>
          <cell r="Y91">
            <v>1.2E-2</v>
          </cell>
          <cell r="Z91" t="str">
            <v>인</v>
          </cell>
          <cell r="AB91" t="str">
            <v>전기5-13적용</v>
          </cell>
          <cell r="AC91" t="str">
            <v>-</v>
          </cell>
          <cell r="AD91" t="str">
            <v>-</v>
          </cell>
          <cell r="AE91" t="str">
            <v>-</v>
          </cell>
          <cell r="AF91" t="str">
            <v>잡재료비(배관,배선자재비의2%)</v>
          </cell>
          <cell r="AG91">
            <v>0.02</v>
          </cell>
          <cell r="AH91" t="str">
            <v>식</v>
          </cell>
          <cell r="AI91" t="str">
            <v>공구손료(노무비의3%)</v>
          </cell>
          <cell r="AJ91">
            <v>0.03</v>
          </cell>
          <cell r="AK91" t="str">
            <v>식</v>
          </cell>
          <cell r="AO91" t="str">
            <v>0.01*1.2(쉴드120%)</v>
          </cell>
        </row>
        <row r="92">
          <cell r="J92">
            <v>1420</v>
          </cell>
          <cell r="R92">
            <v>1.05</v>
          </cell>
          <cell r="T92" t="str">
            <v>저압케이블전공</v>
          </cell>
          <cell r="Y92">
            <v>1.6799999999999999E-2</v>
          </cell>
          <cell r="Z92" t="str">
            <v>인</v>
          </cell>
          <cell r="AB92" t="str">
            <v>전기5-13적용</v>
          </cell>
          <cell r="AC92" t="str">
            <v>-</v>
          </cell>
          <cell r="AD92" t="str">
            <v>-</v>
          </cell>
          <cell r="AE92" t="str">
            <v>-</v>
          </cell>
          <cell r="AF92" t="str">
            <v>잡재료비(배관,배선자재비의2%)</v>
          </cell>
          <cell r="AG92">
            <v>0.02</v>
          </cell>
          <cell r="AH92" t="str">
            <v>식</v>
          </cell>
          <cell r="AI92" t="str">
            <v>공구손료(노무비의3%)</v>
          </cell>
          <cell r="AJ92">
            <v>0.03</v>
          </cell>
          <cell r="AK92" t="str">
            <v>식</v>
          </cell>
          <cell r="AO92" t="str">
            <v>0.014*1.2(쉴드120%)</v>
          </cell>
        </row>
        <row r="93">
          <cell r="J93">
            <v>1659</v>
          </cell>
          <cell r="R93">
            <v>1.05</v>
          </cell>
          <cell r="T93" t="str">
            <v>저압케이블전공</v>
          </cell>
          <cell r="Y93">
            <v>2.2799999999999997E-2</v>
          </cell>
          <cell r="Z93" t="str">
            <v>인</v>
          </cell>
          <cell r="AB93" t="str">
            <v>전기5-13적용</v>
          </cell>
          <cell r="AC93" t="str">
            <v>-</v>
          </cell>
          <cell r="AD93" t="str">
            <v>-</v>
          </cell>
          <cell r="AE93" t="str">
            <v>-</v>
          </cell>
          <cell r="AF93" t="str">
            <v>잡재료비(배관,배선자재비의2%)</v>
          </cell>
          <cell r="AG93">
            <v>0.02</v>
          </cell>
          <cell r="AH93" t="str">
            <v>식</v>
          </cell>
          <cell r="AI93" t="str">
            <v>공구손료(노무비의3%)</v>
          </cell>
          <cell r="AJ93">
            <v>0.03</v>
          </cell>
          <cell r="AK93" t="str">
            <v>식</v>
          </cell>
          <cell r="AO93" t="str">
            <v>0.019*1.2(쉴드120%)</v>
          </cell>
        </row>
        <row r="94">
          <cell r="J94">
            <v>1928</v>
          </cell>
          <cell r="R94">
            <v>1.05</v>
          </cell>
          <cell r="T94" t="str">
            <v>저압케이블전공</v>
          </cell>
          <cell r="Y94">
            <v>3.1199999999999999E-2</v>
          </cell>
          <cell r="Z94" t="str">
            <v>인</v>
          </cell>
          <cell r="AB94" t="str">
            <v>전기5-13적용</v>
          </cell>
          <cell r="AC94" t="str">
            <v>-</v>
          </cell>
          <cell r="AD94" t="str">
            <v>-</v>
          </cell>
          <cell r="AE94" t="str">
            <v>-</v>
          </cell>
          <cell r="AF94" t="str">
            <v>잡재료비(배관,배선자재비의2%)</v>
          </cell>
          <cell r="AG94">
            <v>0.02</v>
          </cell>
          <cell r="AH94" t="str">
            <v>식</v>
          </cell>
          <cell r="AI94" t="str">
            <v>공구손료(노무비의3%)</v>
          </cell>
          <cell r="AJ94">
            <v>0.03</v>
          </cell>
          <cell r="AK94" t="str">
            <v>식</v>
          </cell>
          <cell r="AO94" t="str">
            <v>0.026*1.2(쉴드120%)</v>
          </cell>
        </row>
        <row r="95">
          <cell r="J95">
            <v>2198</v>
          </cell>
          <cell r="R95">
            <v>1.05</v>
          </cell>
          <cell r="T95" t="str">
            <v>저압케이블전공</v>
          </cell>
          <cell r="Y95">
            <v>3.8399999999999997E-2</v>
          </cell>
          <cell r="Z95" t="str">
            <v>인</v>
          </cell>
          <cell r="AB95" t="str">
            <v>전기5-13적용</v>
          </cell>
          <cell r="AC95" t="str">
            <v>-</v>
          </cell>
          <cell r="AD95" t="str">
            <v>-</v>
          </cell>
          <cell r="AE95" t="str">
            <v>-</v>
          </cell>
          <cell r="AF95" t="str">
            <v>잡재료비(배관,배선자재비의2%)</v>
          </cell>
          <cell r="AG95">
            <v>0.02</v>
          </cell>
          <cell r="AH95" t="str">
            <v>식</v>
          </cell>
          <cell r="AI95" t="str">
            <v>공구손료(노무비의3%)</v>
          </cell>
          <cell r="AJ95">
            <v>0.03</v>
          </cell>
          <cell r="AK95" t="str">
            <v>식</v>
          </cell>
          <cell r="AO95" t="str">
            <v>0.032*1.2(쉴드120%)</v>
          </cell>
        </row>
        <row r="96">
          <cell r="J96">
            <v>2509</v>
          </cell>
          <cell r="R96">
            <v>1.05</v>
          </cell>
          <cell r="T96" t="str">
            <v>저압케이블전공</v>
          </cell>
          <cell r="Y96">
            <v>4.2000000000000003E-2</v>
          </cell>
          <cell r="Z96" t="str">
            <v>인</v>
          </cell>
          <cell r="AB96" t="str">
            <v>전기5-13적용</v>
          </cell>
          <cell r="AC96" t="str">
            <v>-</v>
          </cell>
          <cell r="AD96" t="str">
            <v>-</v>
          </cell>
          <cell r="AE96" t="str">
            <v>-</v>
          </cell>
          <cell r="AF96" t="str">
            <v>잡재료비(배관,배선자재비의2%)</v>
          </cell>
          <cell r="AG96">
            <v>0.02</v>
          </cell>
          <cell r="AH96" t="str">
            <v>식</v>
          </cell>
          <cell r="AI96" t="str">
            <v>공구손료(노무비의3%)</v>
          </cell>
          <cell r="AJ96">
            <v>0.03</v>
          </cell>
          <cell r="AK96" t="str">
            <v>식</v>
          </cell>
          <cell r="AO96" t="str">
            <v>0.035*1.2(쉴드120%)</v>
          </cell>
        </row>
        <row r="97">
          <cell r="J97">
            <v>2668</v>
          </cell>
          <cell r="R97">
            <v>1.05</v>
          </cell>
          <cell r="T97" t="str">
            <v>저압케이블전공</v>
          </cell>
          <cell r="Y97">
            <v>4.6800000000000001E-2</v>
          </cell>
          <cell r="Z97" t="str">
            <v>인</v>
          </cell>
          <cell r="AB97" t="str">
            <v>전기5-13적용</v>
          </cell>
          <cell r="AC97" t="str">
            <v>-</v>
          </cell>
          <cell r="AD97" t="str">
            <v>-</v>
          </cell>
          <cell r="AE97" t="str">
            <v>-</v>
          </cell>
          <cell r="AF97" t="str">
            <v>잡재료비(배관,배선자재비의2%)</v>
          </cell>
          <cell r="AG97">
            <v>0.02</v>
          </cell>
          <cell r="AH97" t="str">
            <v>식</v>
          </cell>
          <cell r="AI97" t="str">
            <v>공구손료(노무비의3%)</v>
          </cell>
          <cell r="AJ97">
            <v>0.03</v>
          </cell>
          <cell r="AK97" t="str">
            <v>식</v>
          </cell>
          <cell r="AO97" t="str">
            <v>0.039*1.2(쉴드120%)</v>
          </cell>
        </row>
        <row r="98">
          <cell r="J98">
            <v>2936</v>
          </cell>
          <cell r="R98">
            <v>1.05</v>
          </cell>
          <cell r="T98" t="str">
            <v>저압케이블전공</v>
          </cell>
          <cell r="Y98">
            <v>5.04E-2</v>
          </cell>
          <cell r="Z98" t="str">
            <v>인</v>
          </cell>
          <cell r="AB98" t="str">
            <v>전기5-13적용</v>
          </cell>
          <cell r="AC98" t="str">
            <v>-</v>
          </cell>
          <cell r="AD98" t="str">
            <v>-</v>
          </cell>
          <cell r="AE98" t="str">
            <v>-</v>
          </cell>
          <cell r="AF98" t="str">
            <v>잡재료비(배관,배선자재비의2%)</v>
          </cell>
          <cell r="AG98">
            <v>0.02</v>
          </cell>
          <cell r="AH98" t="str">
            <v>식</v>
          </cell>
          <cell r="AI98" t="str">
            <v>공구손료(노무비의3%)</v>
          </cell>
          <cell r="AJ98">
            <v>0.03</v>
          </cell>
          <cell r="AK98" t="str">
            <v>식</v>
          </cell>
          <cell r="AO98" t="str">
            <v>0.042*1.2(쉴드120%)</v>
          </cell>
        </row>
        <row r="99">
          <cell r="J99">
            <v>0</v>
          </cell>
          <cell r="R99">
            <v>1.05</v>
          </cell>
          <cell r="T99" t="str">
            <v>저압케이블전공</v>
          </cell>
          <cell r="Y99">
            <v>5.7599999999999998E-2</v>
          </cell>
          <cell r="Z99" t="str">
            <v>인</v>
          </cell>
          <cell r="AB99" t="str">
            <v>전기5-13적용</v>
          </cell>
          <cell r="AC99" t="str">
            <v>-</v>
          </cell>
          <cell r="AD99" t="str">
            <v>-</v>
          </cell>
          <cell r="AE99" t="str">
            <v>-</v>
          </cell>
          <cell r="AF99" t="str">
            <v>잡재료비(배관,배선자재비의2%)</v>
          </cell>
          <cell r="AG99">
            <v>0.02</v>
          </cell>
          <cell r="AH99" t="str">
            <v>식</v>
          </cell>
          <cell r="AI99" t="str">
            <v>공구손료(노무비의3%)</v>
          </cell>
          <cell r="AJ99">
            <v>0.03</v>
          </cell>
          <cell r="AK99" t="str">
            <v>식</v>
          </cell>
          <cell r="AO99" t="str">
            <v>0.048*1.2(쉴드120%)</v>
          </cell>
        </row>
        <row r="100">
          <cell r="J100">
            <v>3491</v>
          </cell>
          <cell r="R100">
            <v>1.05</v>
          </cell>
          <cell r="T100" t="str">
            <v>저압케이블전공</v>
          </cell>
          <cell r="Y100">
            <v>5.7599999999999998E-2</v>
          </cell>
          <cell r="Z100" t="str">
            <v>인</v>
          </cell>
          <cell r="AB100" t="str">
            <v>전기5-13적용</v>
          </cell>
          <cell r="AC100" t="str">
            <v>-</v>
          </cell>
          <cell r="AD100" t="str">
            <v>-</v>
          </cell>
          <cell r="AE100" t="str">
            <v>-</v>
          </cell>
          <cell r="AF100" t="str">
            <v>잡재료비(배관,배선자재비의2%)</v>
          </cell>
          <cell r="AG100">
            <v>0.02</v>
          </cell>
          <cell r="AH100" t="str">
            <v>식</v>
          </cell>
          <cell r="AI100" t="str">
            <v>공구손료(노무비의3%)</v>
          </cell>
          <cell r="AJ100">
            <v>0.03</v>
          </cell>
          <cell r="AK100" t="str">
            <v>식</v>
          </cell>
          <cell r="AO100" t="str">
            <v>0.048*1.2(쉴드120%)</v>
          </cell>
        </row>
        <row r="101">
          <cell r="J101">
            <v>3995</v>
          </cell>
          <cell r="R101">
            <v>1.05</v>
          </cell>
          <cell r="T101" t="str">
            <v>저압케이블전공</v>
          </cell>
          <cell r="Y101">
            <v>6.4799999999999996E-2</v>
          </cell>
          <cell r="Z101" t="str">
            <v>인</v>
          </cell>
          <cell r="AB101" t="str">
            <v>전기5-13적용</v>
          </cell>
          <cell r="AC101" t="str">
            <v>-</v>
          </cell>
          <cell r="AD101" t="str">
            <v>-</v>
          </cell>
          <cell r="AE101" t="str">
            <v>-</v>
          </cell>
          <cell r="AF101" t="str">
            <v>잡재료비(배관,배선자재비의2%)</v>
          </cell>
          <cell r="AG101">
            <v>0.02</v>
          </cell>
          <cell r="AH101" t="str">
            <v>식</v>
          </cell>
          <cell r="AI101" t="str">
            <v>공구손료(노무비의3%)</v>
          </cell>
          <cell r="AJ101">
            <v>0.03</v>
          </cell>
          <cell r="AK101" t="str">
            <v>식</v>
          </cell>
          <cell r="AO101" t="str">
            <v>0.054*1.2(쉴드120%)</v>
          </cell>
        </row>
        <row r="102">
          <cell r="J102">
            <v>0</v>
          </cell>
          <cell r="R102">
            <v>1.05</v>
          </cell>
          <cell r="T102" t="str">
            <v>저압케이블전공</v>
          </cell>
          <cell r="Y102">
            <v>7.0799999999999988E-2</v>
          </cell>
          <cell r="Z102" t="str">
            <v>인</v>
          </cell>
          <cell r="AB102" t="str">
            <v>전기5-13적용</v>
          </cell>
          <cell r="AC102" t="str">
            <v>-</v>
          </cell>
          <cell r="AD102" t="str">
            <v>-</v>
          </cell>
          <cell r="AE102" t="str">
            <v>-</v>
          </cell>
          <cell r="AF102" t="str">
            <v>잡재료비(배관,배선자재비의2%)</v>
          </cell>
          <cell r="AG102">
            <v>0.02</v>
          </cell>
          <cell r="AH102" t="str">
            <v>식</v>
          </cell>
          <cell r="AI102" t="str">
            <v>공구손료(노무비의3%)</v>
          </cell>
          <cell r="AJ102">
            <v>0.03</v>
          </cell>
          <cell r="AK102" t="str">
            <v>식</v>
          </cell>
          <cell r="AO102" t="str">
            <v>0.059*1.2(쉴드120%)</v>
          </cell>
        </row>
        <row r="103">
          <cell r="J103">
            <v>4631</v>
          </cell>
          <cell r="R103">
            <v>1.05</v>
          </cell>
          <cell r="T103" t="str">
            <v>저압케이블전공</v>
          </cell>
          <cell r="Y103">
            <v>8.6399999999999991E-2</v>
          </cell>
          <cell r="Z103" t="str">
            <v>인</v>
          </cell>
          <cell r="AB103" t="str">
            <v>전기5-13적용</v>
          </cell>
          <cell r="AC103" t="str">
            <v>-</v>
          </cell>
          <cell r="AD103" t="str">
            <v>-</v>
          </cell>
          <cell r="AE103" t="str">
            <v>-</v>
          </cell>
          <cell r="AF103" t="str">
            <v>잡재료비(배관,배선자재비의2%)</v>
          </cell>
          <cell r="AG103">
            <v>0.02</v>
          </cell>
          <cell r="AH103" t="str">
            <v>식</v>
          </cell>
          <cell r="AI103" t="str">
            <v>공구손료(노무비의3%)</v>
          </cell>
          <cell r="AJ103">
            <v>0.03</v>
          </cell>
          <cell r="AK103" t="str">
            <v>식</v>
          </cell>
          <cell r="AO103" t="str">
            <v>0.072*1.2(쉴드120%)</v>
          </cell>
        </row>
        <row r="104">
          <cell r="J104">
            <v>0</v>
          </cell>
          <cell r="R104">
            <v>1.05</v>
          </cell>
          <cell r="T104" t="str">
            <v>저압케이블전공</v>
          </cell>
          <cell r="Y104">
            <v>8.6399999999999991E-2</v>
          </cell>
          <cell r="Z104" t="str">
            <v>인</v>
          </cell>
          <cell r="AB104" t="str">
            <v>전기5-13적용</v>
          </cell>
          <cell r="AC104" t="str">
            <v>-</v>
          </cell>
          <cell r="AD104" t="str">
            <v>-</v>
          </cell>
          <cell r="AE104" t="str">
            <v>-</v>
          </cell>
          <cell r="AF104" t="str">
            <v>잡재료비(배관,배선자재비의2%)</v>
          </cell>
          <cell r="AG104">
            <v>0.02</v>
          </cell>
          <cell r="AH104" t="str">
            <v>식</v>
          </cell>
          <cell r="AI104" t="str">
            <v>공구손료(노무비의3%)</v>
          </cell>
          <cell r="AJ104">
            <v>0.03</v>
          </cell>
          <cell r="AK104" t="str">
            <v>식</v>
          </cell>
          <cell r="AO104" t="str">
            <v>0.072*1.2(쉴드120%)</v>
          </cell>
        </row>
        <row r="105">
          <cell r="J105">
            <v>5804</v>
          </cell>
          <cell r="R105">
            <v>1.05</v>
          </cell>
          <cell r="T105" t="str">
            <v>저압케이블전공</v>
          </cell>
          <cell r="Y105">
            <v>0.1008</v>
          </cell>
          <cell r="Z105" t="str">
            <v>인</v>
          </cell>
          <cell r="AB105" t="str">
            <v>전기5-13적용</v>
          </cell>
          <cell r="AC105" t="str">
            <v>-</v>
          </cell>
          <cell r="AD105" t="str">
            <v>-</v>
          </cell>
          <cell r="AE105" t="str">
            <v>-</v>
          </cell>
          <cell r="AF105" t="str">
            <v>잡재료비(배관,배선자재비의2%)</v>
          </cell>
          <cell r="AG105">
            <v>0.02</v>
          </cell>
          <cell r="AH105" t="str">
            <v>식</v>
          </cell>
          <cell r="AI105" t="str">
            <v>공구손료(노무비의3%)</v>
          </cell>
          <cell r="AJ105">
            <v>0.03</v>
          </cell>
          <cell r="AK105" t="str">
            <v>식</v>
          </cell>
          <cell r="AO105" t="str">
            <v>0.084*1.2(쉴드120%)</v>
          </cell>
        </row>
        <row r="106">
          <cell r="J106">
            <v>0</v>
          </cell>
          <cell r="R106">
            <v>1.05</v>
          </cell>
          <cell r="T106" t="str">
            <v>저압케이블전공</v>
          </cell>
          <cell r="Y106">
            <v>0.1008</v>
          </cell>
          <cell r="Z106" t="str">
            <v>인</v>
          </cell>
          <cell r="AB106" t="str">
            <v>전기5-13적용</v>
          </cell>
          <cell r="AC106" t="str">
            <v>-</v>
          </cell>
          <cell r="AD106" t="str">
            <v>-</v>
          </cell>
          <cell r="AE106" t="str">
            <v>-</v>
          </cell>
          <cell r="AF106" t="str">
            <v>잡재료비(배관,배선자재비의2%)</v>
          </cell>
          <cell r="AG106">
            <v>0.02</v>
          </cell>
          <cell r="AH106" t="str">
            <v>식</v>
          </cell>
          <cell r="AI106" t="str">
            <v>공구손료(노무비의3%)</v>
          </cell>
          <cell r="AJ106">
            <v>0.03</v>
          </cell>
          <cell r="AK106" t="str">
            <v>식</v>
          </cell>
          <cell r="AO106" t="str">
            <v>0.084*1.2(쉴드120%)</v>
          </cell>
        </row>
        <row r="107">
          <cell r="J107">
            <v>8178</v>
          </cell>
          <cell r="R107">
            <v>1.05</v>
          </cell>
          <cell r="T107" t="str">
            <v>저압케이블전공</v>
          </cell>
          <cell r="Y107">
            <v>0.1176</v>
          </cell>
          <cell r="Z107" t="str">
            <v>인</v>
          </cell>
          <cell r="AB107" t="str">
            <v>전기5-13적용</v>
          </cell>
          <cell r="AC107" t="str">
            <v>-</v>
          </cell>
          <cell r="AD107" t="str">
            <v>-</v>
          </cell>
          <cell r="AE107" t="str">
            <v>-</v>
          </cell>
          <cell r="AF107" t="str">
            <v>잡재료비(배관,배선자재비의2%)</v>
          </cell>
          <cell r="AG107">
            <v>0.02</v>
          </cell>
          <cell r="AH107" t="str">
            <v>식</v>
          </cell>
          <cell r="AI107" t="str">
            <v>공구손료(노무비의3%)</v>
          </cell>
          <cell r="AJ107">
            <v>0.03</v>
          </cell>
          <cell r="AK107" t="str">
            <v>식</v>
          </cell>
          <cell r="AO107" t="str">
            <v>0.098*1.2(쉴드120%)</v>
          </cell>
        </row>
        <row r="108">
          <cell r="J108">
            <v>0</v>
          </cell>
          <cell r="R108">
            <v>1.03</v>
          </cell>
          <cell r="T108" t="str">
            <v>저압케이블전공</v>
          </cell>
          <cell r="Y108">
            <v>1.2E-2</v>
          </cell>
          <cell r="Z108" t="str">
            <v>인</v>
          </cell>
          <cell r="AB108" t="str">
            <v>전기5-13적용</v>
          </cell>
          <cell r="AC108" t="str">
            <v>-</v>
          </cell>
          <cell r="AD108" t="str">
            <v>-</v>
          </cell>
          <cell r="AE108" t="str">
            <v>-</v>
          </cell>
          <cell r="AF108" t="str">
            <v>잡재료비(배관,배선자재비의2%)</v>
          </cell>
          <cell r="AG108">
            <v>0.02</v>
          </cell>
          <cell r="AH108" t="str">
            <v>식</v>
          </cell>
          <cell r="AI108" t="str">
            <v>공구손료(노무비의3%)</v>
          </cell>
          <cell r="AJ108">
            <v>0.03</v>
          </cell>
          <cell r="AK108" t="str">
            <v>식</v>
          </cell>
          <cell r="AO108" t="str">
            <v>0.01*1.2(쉴드120%)</v>
          </cell>
        </row>
        <row r="109">
          <cell r="J109">
            <v>1420</v>
          </cell>
          <cell r="R109">
            <v>1.03</v>
          </cell>
          <cell r="T109" t="str">
            <v>저압케이블전공</v>
          </cell>
          <cell r="Y109">
            <v>1.6799999999999999E-2</v>
          </cell>
          <cell r="Z109" t="str">
            <v>인</v>
          </cell>
          <cell r="AB109" t="str">
            <v>전기5-13적용</v>
          </cell>
          <cell r="AC109" t="str">
            <v>-</v>
          </cell>
          <cell r="AD109" t="str">
            <v>-</v>
          </cell>
          <cell r="AE109" t="str">
            <v>-</v>
          </cell>
          <cell r="AF109" t="str">
            <v>잡재료비(배관,배선자재비의2%)</v>
          </cell>
          <cell r="AG109">
            <v>0.02</v>
          </cell>
          <cell r="AH109" t="str">
            <v>식</v>
          </cell>
          <cell r="AI109" t="str">
            <v>공구손료(노무비의3%)</v>
          </cell>
          <cell r="AJ109">
            <v>0.03</v>
          </cell>
          <cell r="AK109" t="str">
            <v>식</v>
          </cell>
          <cell r="AO109" t="str">
            <v>0.014*1.2(쉴드120%)</v>
          </cell>
        </row>
        <row r="110">
          <cell r="J110">
            <v>1659</v>
          </cell>
          <cell r="R110">
            <v>1.03</v>
          </cell>
          <cell r="T110" t="str">
            <v>저압케이블전공</v>
          </cell>
          <cell r="Y110">
            <v>2.2799999999999997E-2</v>
          </cell>
          <cell r="Z110" t="str">
            <v>인</v>
          </cell>
          <cell r="AB110" t="str">
            <v>전기5-13적용</v>
          </cell>
          <cell r="AC110" t="str">
            <v>-</v>
          </cell>
          <cell r="AD110" t="str">
            <v>-</v>
          </cell>
          <cell r="AE110" t="str">
            <v>-</v>
          </cell>
          <cell r="AF110" t="str">
            <v>잡재료비(배관,배선자재비의2%)</v>
          </cell>
          <cell r="AG110">
            <v>0.02</v>
          </cell>
          <cell r="AH110" t="str">
            <v>식</v>
          </cell>
          <cell r="AI110" t="str">
            <v>공구손료(노무비의3%)</v>
          </cell>
          <cell r="AJ110">
            <v>0.03</v>
          </cell>
          <cell r="AK110" t="str">
            <v>식</v>
          </cell>
          <cell r="AO110" t="str">
            <v>0.019*1.2(쉴드120%)</v>
          </cell>
        </row>
        <row r="111">
          <cell r="J111">
            <v>1928</v>
          </cell>
          <cell r="R111">
            <v>1.03</v>
          </cell>
          <cell r="T111" t="str">
            <v>저압케이블전공</v>
          </cell>
          <cell r="Y111">
            <v>3.1199999999999999E-2</v>
          </cell>
          <cell r="Z111" t="str">
            <v>인</v>
          </cell>
          <cell r="AB111" t="str">
            <v>전기5-13적용</v>
          </cell>
          <cell r="AC111" t="str">
            <v>-</v>
          </cell>
          <cell r="AD111" t="str">
            <v>-</v>
          </cell>
          <cell r="AE111" t="str">
            <v>-</v>
          </cell>
          <cell r="AF111" t="str">
            <v>잡재료비(배관,배선자재비의2%)</v>
          </cell>
          <cell r="AG111">
            <v>0.02</v>
          </cell>
          <cell r="AH111" t="str">
            <v>식</v>
          </cell>
          <cell r="AI111" t="str">
            <v>공구손료(노무비의3%)</v>
          </cell>
          <cell r="AJ111">
            <v>0.03</v>
          </cell>
          <cell r="AK111" t="str">
            <v>식</v>
          </cell>
          <cell r="AO111" t="str">
            <v>0.026*1.2(쉴드120%)</v>
          </cell>
        </row>
        <row r="112">
          <cell r="J112">
            <v>2198</v>
          </cell>
          <cell r="R112">
            <v>1.03</v>
          </cell>
          <cell r="T112" t="str">
            <v>저압케이블전공</v>
          </cell>
          <cell r="Y112">
            <v>3.8399999999999997E-2</v>
          </cell>
          <cell r="Z112" t="str">
            <v>인</v>
          </cell>
          <cell r="AB112" t="str">
            <v>전기5-13적용</v>
          </cell>
          <cell r="AC112" t="str">
            <v>-</v>
          </cell>
          <cell r="AD112" t="str">
            <v>-</v>
          </cell>
          <cell r="AE112" t="str">
            <v>-</v>
          </cell>
          <cell r="AF112" t="str">
            <v>잡재료비(배관,배선자재비의2%)</v>
          </cell>
          <cell r="AG112">
            <v>0.02</v>
          </cell>
          <cell r="AH112" t="str">
            <v>식</v>
          </cell>
          <cell r="AI112" t="str">
            <v>공구손료(노무비의3%)</v>
          </cell>
          <cell r="AJ112">
            <v>0.03</v>
          </cell>
          <cell r="AK112" t="str">
            <v>식</v>
          </cell>
          <cell r="AO112" t="str">
            <v>0.032*1.2(쉴드120%)</v>
          </cell>
        </row>
        <row r="113">
          <cell r="J113">
            <v>2509</v>
          </cell>
          <cell r="R113">
            <v>1.03</v>
          </cell>
          <cell r="T113" t="str">
            <v>저압케이블전공</v>
          </cell>
          <cell r="Y113">
            <v>4.2000000000000003E-2</v>
          </cell>
          <cell r="Z113" t="str">
            <v>인</v>
          </cell>
          <cell r="AB113" t="str">
            <v>전기5-13적용</v>
          </cell>
          <cell r="AC113" t="str">
            <v>-</v>
          </cell>
          <cell r="AD113" t="str">
            <v>-</v>
          </cell>
          <cell r="AE113" t="str">
            <v>-</v>
          </cell>
          <cell r="AF113" t="str">
            <v>잡재료비(배관,배선자재비의2%)</v>
          </cell>
          <cell r="AG113">
            <v>0.02</v>
          </cell>
          <cell r="AH113" t="str">
            <v>식</v>
          </cell>
          <cell r="AI113" t="str">
            <v>공구손료(노무비의3%)</v>
          </cell>
          <cell r="AJ113">
            <v>0.03</v>
          </cell>
          <cell r="AK113" t="str">
            <v>식</v>
          </cell>
          <cell r="AO113" t="str">
            <v>0.035*1.2(쉴드120%)</v>
          </cell>
        </row>
        <row r="114">
          <cell r="J114">
            <v>2668</v>
          </cell>
          <cell r="R114">
            <v>1.03</v>
          </cell>
          <cell r="T114" t="str">
            <v>저압케이블전공</v>
          </cell>
          <cell r="Y114">
            <v>4.6800000000000001E-2</v>
          </cell>
          <cell r="Z114" t="str">
            <v>인</v>
          </cell>
          <cell r="AB114" t="str">
            <v>전기5-13적용</v>
          </cell>
          <cell r="AC114" t="str">
            <v>-</v>
          </cell>
          <cell r="AD114" t="str">
            <v>-</v>
          </cell>
          <cell r="AE114" t="str">
            <v>-</v>
          </cell>
          <cell r="AF114" t="str">
            <v>잡재료비(배관,배선자재비의2%)</v>
          </cell>
          <cell r="AG114">
            <v>0.02</v>
          </cell>
          <cell r="AH114" t="str">
            <v>식</v>
          </cell>
          <cell r="AI114" t="str">
            <v>공구손료(노무비의3%)</v>
          </cell>
          <cell r="AJ114">
            <v>0.03</v>
          </cell>
          <cell r="AK114" t="str">
            <v>식</v>
          </cell>
          <cell r="AO114" t="str">
            <v>0.039*1.2(쉴드120%)</v>
          </cell>
        </row>
        <row r="115">
          <cell r="J115">
            <v>2936</v>
          </cell>
          <cell r="R115">
            <v>1.03</v>
          </cell>
          <cell r="T115" t="str">
            <v>저압케이블전공</v>
          </cell>
          <cell r="Y115">
            <v>5.04E-2</v>
          </cell>
          <cell r="Z115" t="str">
            <v>인</v>
          </cell>
          <cell r="AB115" t="str">
            <v>전기5-13적용</v>
          </cell>
          <cell r="AC115" t="str">
            <v>-</v>
          </cell>
          <cell r="AD115" t="str">
            <v>-</v>
          </cell>
          <cell r="AE115" t="str">
            <v>-</v>
          </cell>
          <cell r="AF115" t="str">
            <v>잡재료비(배관,배선자재비의2%)</v>
          </cell>
          <cell r="AG115">
            <v>0.02</v>
          </cell>
          <cell r="AH115" t="str">
            <v>식</v>
          </cell>
          <cell r="AI115" t="str">
            <v>공구손료(노무비의3%)</v>
          </cell>
          <cell r="AJ115">
            <v>0.03</v>
          </cell>
          <cell r="AK115" t="str">
            <v>식</v>
          </cell>
          <cell r="AO115" t="str">
            <v>0.042*1.2(쉴드120%)</v>
          </cell>
        </row>
        <row r="116">
          <cell r="J116">
            <v>0</v>
          </cell>
          <cell r="R116">
            <v>1.03</v>
          </cell>
          <cell r="T116" t="str">
            <v>저압케이블전공</v>
          </cell>
          <cell r="Y116">
            <v>5.7599999999999998E-2</v>
          </cell>
          <cell r="Z116" t="str">
            <v>인</v>
          </cell>
          <cell r="AB116" t="str">
            <v>전기5-13적용</v>
          </cell>
          <cell r="AC116" t="str">
            <v>-</v>
          </cell>
          <cell r="AD116" t="str">
            <v>-</v>
          </cell>
          <cell r="AE116" t="str">
            <v>-</v>
          </cell>
          <cell r="AF116" t="str">
            <v>잡재료비(배관,배선자재비의2%)</v>
          </cell>
          <cell r="AG116">
            <v>0.02</v>
          </cell>
          <cell r="AH116" t="str">
            <v>식</v>
          </cell>
          <cell r="AI116" t="str">
            <v>공구손료(노무비의3%)</v>
          </cell>
          <cell r="AJ116">
            <v>0.03</v>
          </cell>
          <cell r="AK116" t="str">
            <v>식</v>
          </cell>
          <cell r="AO116" t="str">
            <v>0.048*1.2(쉴드120%)</v>
          </cell>
        </row>
        <row r="117">
          <cell r="J117">
            <v>3491</v>
          </cell>
          <cell r="R117">
            <v>1.03</v>
          </cell>
          <cell r="T117" t="str">
            <v>저압케이블전공</v>
          </cell>
          <cell r="Y117">
            <v>5.7599999999999998E-2</v>
          </cell>
          <cell r="Z117" t="str">
            <v>인</v>
          </cell>
          <cell r="AB117" t="str">
            <v>전기5-13적용</v>
          </cell>
          <cell r="AC117" t="str">
            <v>-</v>
          </cell>
          <cell r="AD117" t="str">
            <v>-</v>
          </cell>
          <cell r="AE117" t="str">
            <v>-</v>
          </cell>
          <cell r="AF117" t="str">
            <v>잡재료비(배관,배선자재비의2%)</v>
          </cell>
          <cell r="AG117">
            <v>0.02</v>
          </cell>
          <cell r="AH117" t="str">
            <v>식</v>
          </cell>
          <cell r="AI117" t="str">
            <v>공구손료(노무비의3%)</v>
          </cell>
          <cell r="AJ117">
            <v>0.03</v>
          </cell>
          <cell r="AK117" t="str">
            <v>식</v>
          </cell>
          <cell r="AO117" t="str">
            <v>0.048*1.2(쉴드120%)</v>
          </cell>
        </row>
        <row r="118">
          <cell r="J118">
            <v>3995</v>
          </cell>
          <cell r="R118">
            <v>1.03</v>
          </cell>
          <cell r="T118" t="str">
            <v>저압케이블전공</v>
          </cell>
          <cell r="Y118">
            <v>6.4799999999999996E-2</v>
          </cell>
          <cell r="Z118" t="str">
            <v>인</v>
          </cell>
          <cell r="AB118" t="str">
            <v>전기5-13적용</v>
          </cell>
          <cell r="AC118" t="str">
            <v>-</v>
          </cell>
          <cell r="AD118" t="str">
            <v>-</v>
          </cell>
          <cell r="AE118" t="str">
            <v>-</v>
          </cell>
          <cell r="AF118" t="str">
            <v>잡재료비(배관,배선자재비의2%)</v>
          </cell>
          <cell r="AG118">
            <v>0.02</v>
          </cell>
          <cell r="AH118" t="str">
            <v>식</v>
          </cell>
          <cell r="AI118" t="str">
            <v>공구손료(노무비의3%)</v>
          </cell>
          <cell r="AJ118">
            <v>0.03</v>
          </cell>
          <cell r="AK118" t="str">
            <v>식</v>
          </cell>
          <cell r="AO118" t="str">
            <v>0.054*1.2(쉴드120%)</v>
          </cell>
        </row>
        <row r="119">
          <cell r="J119">
            <v>0</v>
          </cell>
          <cell r="R119">
            <v>1.03</v>
          </cell>
          <cell r="T119" t="str">
            <v>저압케이블전공</v>
          </cell>
          <cell r="Y119">
            <v>7.0799999999999988E-2</v>
          </cell>
          <cell r="Z119" t="str">
            <v>인</v>
          </cell>
          <cell r="AB119" t="str">
            <v>전기5-13적용</v>
          </cell>
          <cell r="AC119" t="str">
            <v>-</v>
          </cell>
          <cell r="AD119" t="str">
            <v>-</v>
          </cell>
          <cell r="AE119" t="str">
            <v>-</v>
          </cell>
          <cell r="AF119" t="str">
            <v>잡재료비(배관,배선자재비의2%)</v>
          </cell>
          <cell r="AG119">
            <v>0.02</v>
          </cell>
          <cell r="AH119" t="str">
            <v>식</v>
          </cell>
          <cell r="AI119" t="str">
            <v>공구손료(노무비의3%)</v>
          </cell>
          <cell r="AJ119">
            <v>0.03</v>
          </cell>
          <cell r="AK119" t="str">
            <v>식</v>
          </cell>
          <cell r="AO119" t="str">
            <v>0.059*1.2(쉴드120%)</v>
          </cell>
        </row>
        <row r="120">
          <cell r="J120">
            <v>4631</v>
          </cell>
          <cell r="R120">
            <v>1.03</v>
          </cell>
          <cell r="T120" t="str">
            <v>저압케이블전공</v>
          </cell>
          <cell r="Y120">
            <v>8.6399999999999991E-2</v>
          </cell>
          <cell r="Z120" t="str">
            <v>인</v>
          </cell>
          <cell r="AB120" t="str">
            <v>전기5-13적용</v>
          </cell>
          <cell r="AC120" t="str">
            <v>-</v>
          </cell>
          <cell r="AD120" t="str">
            <v>-</v>
          </cell>
          <cell r="AE120" t="str">
            <v>-</v>
          </cell>
          <cell r="AF120" t="str">
            <v>잡재료비(배관,배선자재비의2%)</v>
          </cell>
          <cell r="AG120">
            <v>0.02</v>
          </cell>
          <cell r="AH120" t="str">
            <v>식</v>
          </cell>
          <cell r="AI120" t="str">
            <v>공구손료(노무비의3%)</v>
          </cell>
          <cell r="AJ120">
            <v>0.03</v>
          </cell>
          <cell r="AK120" t="str">
            <v>식</v>
          </cell>
          <cell r="AO120" t="str">
            <v>0.072*1.2(쉴드120%)</v>
          </cell>
        </row>
        <row r="121">
          <cell r="J121">
            <v>0</v>
          </cell>
          <cell r="R121">
            <v>1.03</v>
          </cell>
          <cell r="T121" t="str">
            <v>저압케이블전공</v>
          </cell>
          <cell r="Y121">
            <v>8.6399999999999991E-2</v>
          </cell>
          <cell r="Z121" t="str">
            <v>인</v>
          </cell>
          <cell r="AB121" t="str">
            <v>전기5-13적용</v>
          </cell>
          <cell r="AC121" t="str">
            <v>-</v>
          </cell>
          <cell r="AD121" t="str">
            <v>-</v>
          </cell>
          <cell r="AE121" t="str">
            <v>-</v>
          </cell>
          <cell r="AF121" t="str">
            <v>잡재료비(배관,배선자재비의2%)</v>
          </cell>
          <cell r="AG121">
            <v>0.02</v>
          </cell>
          <cell r="AH121" t="str">
            <v>식</v>
          </cell>
          <cell r="AI121" t="str">
            <v>공구손료(노무비의3%)</v>
          </cell>
          <cell r="AJ121">
            <v>0.03</v>
          </cell>
          <cell r="AK121" t="str">
            <v>식</v>
          </cell>
          <cell r="AO121" t="str">
            <v>0.072*1.2(쉴드120%)</v>
          </cell>
        </row>
        <row r="122">
          <cell r="J122">
            <v>5804</v>
          </cell>
          <cell r="R122">
            <v>1.03</v>
          </cell>
          <cell r="T122" t="str">
            <v>저압케이블전공</v>
          </cell>
          <cell r="Y122">
            <v>0.1008</v>
          </cell>
          <cell r="Z122" t="str">
            <v>인</v>
          </cell>
          <cell r="AB122" t="str">
            <v>전기5-13적용</v>
          </cell>
          <cell r="AC122" t="str">
            <v>-</v>
          </cell>
          <cell r="AD122" t="str">
            <v>-</v>
          </cell>
          <cell r="AE122" t="str">
            <v>-</v>
          </cell>
          <cell r="AF122" t="str">
            <v>잡재료비(배관,배선자재비의2%)</v>
          </cell>
          <cell r="AG122">
            <v>0.02</v>
          </cell>
          <cell r="AH122" t="str">
            <v>식</v>
          </cell>
          <cell r="AI122" t="str">
            <v>공구손료(노무비의3%)</v>
          </cell>
          <cell r="AJ122">
            <v>0.03</v>
          </cell>
          <cell r="AK122" t="str">
            <v>식</v>
          </cell>
          <cell r="AO122" t="str">
            <v>0.084*1.2(쉴드120%)</v>
          </cell>
        </row>
        <row r="123">
          <cell r="J123">
            <v>0</v>
          </cell>
          <cell r="R123">
            <v>1.03</v>
          </cell>
          <cell r="T123" t="str">
            <v>저압케이블전공</v>
          </cell>
          <cell r="Y123">
            <v>0.1008</v>
          </cell>
          <cell r="Z123" t="str">
            <v>인</v>
          </cell>
          <cell r="AB123" t="str">
            <v>전기5-13적용</v>
          </cell>
          <cell r="AC123" t="str">
            <v>-</v>
          </cell>
          <cell r="AD123" t="str">
            <v>-</v>
          </cell>
          <cell r="AE123" t="str">
            <v>-</v>
          </cell>
          <cell r="AF123" t="str">
            <v>잡재료비(배관,배선자재비의2%)</v>
          </cell>
          <cell r="AG123">
            <v>0.02</v>
          </cell>
          <cell r="AH123" t="str">
            <v>식</v>
          </cell>
          <cell r="AI123" t="str">
            <v>공구손료(노무비의3%)</v>
          </cell>
          <cell r="AJ123">
            <v>0.03</v>
          </cell>
          <cell r="AK123" t="str">
            <v>식</v>
          </cell>
          <cell r="AO123" t="str">
            <v>0.084*1.2(쉴드120%)</v>
          </cell>
        </row>
        <row r="124">
          <cell r="J124">
            <v>8178</v>
          </cell>
          <cell r="R124">
            <v>1.03</v>
          </cell>
          <cell r="T124" t="str">
            <v>저압케이블전공</v>
          </cell>
          <cell r="Y124">
            <v>0.1176</v>
          </cell>
          <cell r="Z124" t="str">
            <v>인</v>
          </cell>
          <cell r="AB124" t="str">
            <v>전기5-13적용</v>
          </cell>
          <cell r="AC124" t="str">
            <v>-</v>
          </cell>
          <cell r="AD124" t="str">
            <v>-</v>
          </cell>
          <cell r="AE124" t="str">
            <v>-</v>
          </cell>
          <cell r="AF124" t="str">
            <v>잡재료비(배관,배선자재비의2%)</v>
          </cell>
          <cell r="AG124">
            <v>0.02</v>
          </cell>
          <cell r="AH124" t="str">
            <v>식</v>
          </cell>
          <cell r="AI124" t="str">
            <v>공구손료(노무비의3%)</v>
          </cell>
          <cell r="AJ124">
            <v>0.03</v>
          </cell>
          <cell r="AK124" t="str">
            <v>식</v>
          </cell>
          <cell r="AO124" t="str">
            <v>0.098*1.2(쉴드120%)</v>
          </cell>
        </row>
        <row r="125">
          <cell r="J125">
            <v>0</v>
          </cell>
          <cell r="R125">
            <v>1.05</v>
          </cell>
          <cell r="T125" t="str">
            <v>저압케이블전공</v>
          </cell>
          <cell r="Y125">
            <v>1.2E-2</v>
          </cell>
          <cell r="Z125" t="str">
            <v>인</v>
          </cell>
          <cell r="AB125" t="str">
            <v>전기5-13적용</v>
          </cell>
          <cell r="AC125" t="str">
            <v>-</v>
          </cell>
          <cell r="AD125" t="str">
            <v>-</v>
          </cell>
          <cell r="AE125" t="str">
            <v>-</v>
          </cell>
          <cell r="AF125" t="str">
            <v>잡재료비(배관,배선자재비의2%)</v>
          </cell>
          <cell r="AG125">
            <v>0.02</v>
          </cell>
          <cell r="AH125" t="str">
            <v>식</v>
          </cell>
          <cell r="AI125" t="str">
            <v>공구손료(노무비의3%)</v>
          </cell>
          <cell r="AJ125">
            <v>0.03</v>
          </cell>
          <cell r="AK125" t="str">
            <v>식</v>
          </cell>
          <cell r="AO125" t="str">
            <v>0.01*1.2(쉴드120%)</v>
          </cell>
        </row>
        <row r="126">
          <cell r="J126">
            <v>1286</v>
          </cell>
          <cell r="R126">
            <v>1.05</v>
          </cell>
          <cell r="T126" t="str">
            <v>저압케이블전공</v>
          </cell>
          <cell r="Y126">
            <v>1.6799999999999999E-2</v>
          </cell>
          <cell r="Z126" t="str">
            <v>인</v>
          </cell>
          <cell r="AB126" t="str">
            <v>전기5-13적용</v>
          </cell>
          <cell r="AC126" t="str">
            <v>-</v>
          </cell>
          <cell r="AD126" t="str">
            <v>-</v>
          </cell>
          <cell r="AE126" t="str">
            <v>-</v>
          </cell>
          <cell r="AF126" t="str">
            <v>잡재료비(배관,배선자재비의2%)</v>
          </cell>
          <cell r="AG126">
            <v>0.02</v>
          </cell>
          <cell r="AH126" t="str">
            <v>식</v>
          </cell>
          <cell r="AI126" t="str">
            <v>공구손료(노무비의3%)</v>
          </cell>
          <cell r="AJ126">
            <v>0.03</v>
          </cell>
          <cell r="AK126" t="str">
            <v>식</v>
          </cell>
          <cell r="AO126" t="str">
            <v>0.014*1.2(쉴드120%)</v>
          </cell>
        </row>
        <row r="127">
          <cell r="J127">
            <v>1496</v>
          </cell>
          <cell r="R127">
            <v>1.05</v>
          </cell>
          <cell r="T127" t="str">
            <v>저압케이블전공</v>
          </cell>
          <cell r="Y127">
            <v>2.2799999999999997E-2</v>
          </cell>
          <cell r="Z127" t="str">
            <v>인</v>
          </cell>
          <cell r="AB127" t="str">
            <v>전기5-13적용</v>
          </cell>
          <cell r="AC127" t="str">
            <v>-</v>
          </cell>
          <cell r="AD127" t="str">
            <v>-</v>
          </cell>
          <cell r="AE127" t="str">
            <v>-</v>
          </cell>
          <cell r="AF127" t="str">
            <v>잡재료비(배관,배선자재비의2%)</v>
          </cell>
          <cell r="AG127">
            <v>0.02</v>
          </cell>
          <cell r="AH127" t="str">
            <v>식</v>
          </cell>
          <cell r="AI127" t="str">
            <v>공구손료(노무비의3%)</v>
          </cell>
          <cell r="AJ127">
            <v>0.03</v>
          </cell>
          <cell r="AK127" t="str">
            <v>식</v>
          </cell>
          <cell r="AO127" t="str">
            <v>0.019*1.2(쉴드120%)</v>
          </cell>
        </row>
        <row r="128">
          <cell r="J128">
            <v>1737</v>
          </cell>
          <cell r="R128">
            <v>1.05</v>
          </cell>
          <cell r="T128" t="str">
            <v>저압케이블전공</v>
          </cell>
          <cell r="Y128">
            <v>3.1199999999999999E-2</v>
          </cell>
          <cell r="Z128" t="str">
            <v>인</v>
          </cell>
          <cell r="AB128" t="str">
            <v>전기5-13적용</v>
          </cell>
          <cell r="AC128" t="str">
            <v>-</v>
          </cell>
          <cell r="AD128" t="str">
            <v>-</v>
          </cell>
          <cell r="AE128" t="str">
            <v>-</v>
          </cell>
          <cell r="AF128" t="str">
            <v>잡재료비(배관,배선자재비의2%)</v>
          </cell>
          <cell r="AG128">
            <v>0.02</v>
          </cell>
          <cell r="AH128" t="str">
            <v>식</v>
          </cell>
          <cell r="AI128" t="str">
            <v>공구손료(노무비의3%)</v>
          </cell>
          <cell r="AJ128">
            <v>0.03</v>
          </cell>
          <cell r="AK128" t="str">
            <v>식</v>
          </cell>
          <cell r="AO128" t="str">
            <v>0.026*1.2(쉴드120%)</v>
          </cell>
        </row>
        <row r="129">
          <cell r="J129">
            <v>2019</v>
          </cell>
          <cell r="R129">
            <v>1.05</v>
          </cell>
          <cell r="T129" t="str">
            <v>저압케이블전공</v>
          </cell>
          <cell r="Y129">
            <v>3.8399999999999997E-2</v>
          </cell>
          <cell r="Z129" t="str">
            <v>인</v>
          </cell>
          <cell r="AB129" t="str">
            <v>전기5-13적용</v>
          </cell>
          <cell r="AC129" t="str">
            <v>-</v>
          </cell>
          <cell r="AD129" t="str">
            <v>-</v>
          </cell>
          <cell r="AE129" t="str">
            <v>-</v>
          </cell>
          <cell r="AF129" t="str">
            <v>잡재료비(배관,배선자재비의2%)</v>
          </cell>
          <cell r="AG129">
            <v>0.02</v>
          </cell>
          <cell r="AH129" t="str">
            <v>식</v>
          </cell>
          <cell r="AI129" t="str">
            <v>공구손료(노무비의3%)</v>
          </cell>
          <cell r="AJ129">
            <v>0.03</v>
          </cell>
          <cell r="AK129" t="str">
            <v>식</v>
          </cell>
          <cell r="AO129" t="str">
            <v>0.032*1.2(쉴드120%)</v>
          </cell>
        </row>
        <row r="130">
          <cell r="J130">
            <v>2272</v>
          </cell>
          <cell r="R130">
            <v>1.05</v>
          </cell>
          <cell r="T130" t="str">
            <v>저압케이블전공</v>
          </cell>
          <cell r="Y130">
            <v>4.2000000000000003E-2</v>
          </cell>
          <cell r="Z130" t="str">
            <v>인</v>
          </cell>
          <cell r="AB130" t="str">
            <v>전기5-13적용</v>
          </cell>
          <cell r="AC130" t="str">
            <v>-</v>
          </cell>
          <cell r="AD130" t="str">
            <v>-</v>
          </cell>
          <cell r="AE130" t="str">
            <v>-</v>
          </cell>
          <cell r="AF130" t="str">
            <v>잡재료비(배관,배선자재비의2%)</v>
          </cell>
          <cell r="AG130">
            <v>0.02</v>
          </cell>
          <cell r="AH130" t="str">
            <v>식</v>
          </cell>
          <cell r="AI130" t="str">
            <v>공구손료(노무비의3%)</v>
          </cell>
          <cell r="AJ130">
            <v>0.03</v>
          </cell>
          <cell r="AK130" t="str">
            <v>식</v>
          </cell>
          <cell r="AO130" t="str">
            <v>0.035*1.2(쉴드120%)</v>
          </cell>
        </row>
        <row r="131">
          <cell r="J131">
            <v>2427</v>
          </cell>
          <cell r="R131">
            <v>1.05</v>
          </cell>
          <cell r="T131" t="str">
            <v>저압케이블전공</v>
          </cell>
          <cell r="Y131">
            <v>4.6800000000000001E-2</v>
          </cell>
          <cell r="Z131" t="str">
            <v>인</v>
          </cell>
          <cell r="AB131" t="str">
            <v>전기5-13적용</v>
          </cell>
          <cell r="AC131" t="str">
            <v>-</v>
          </cell>
          <cell r="AD131" t="str">
            <v>-</v>
          </cell>
          <cell r="AE131" t="str">
            <v>-</v>
          </cell>
          <cell r="AF131" t="str">
            <v>잡재료비(배관,배선자재비의2%)</v>
          </cell>
          <cell r="AG131">
            <v>0.02</v>
          </cell>
          <cell r="AH131" t="str">
            <v>식</v>
          </cell>
          <cell r="AI131" t="str">
            <v>공구손료(노무비의3%)</v>
          </cell>
          <cell r="AJ131">
            <v>0.03</v>
          </cell>
          <cell r="AK131" t="str">
            <v>식</v>
          </cell>
          <cell r="AO131" t="str">
            <v>0.039*1.2(쉴드120%)</v>
          </cell>
        </row>
        <row r="132">
          <cell r="J132">
            <v>2690</v>
          </cell>
          <cell r="R132">
            <v>1.05</v>
          </cell>
          <cell r="T132" t="str">
            <v>저압케이블전공</v>
          </cell>
          <cell r="Y132">
            <v>5.04E-2</v>
          </cell>
          <cell r="Z132" t="str">
            <v>인</v>
          </cell>
          <cell r="AB132" t="str">
            <v>전기5-13적용</v>
          </cell>
          <cell r="AC132" t="str">
            <v>-</v>
          </cell>
          <cell r="AD132" t="str">
            <v>-</v>
          </cell>
          <cell r="AE132" t="str">
            <v>-</v>
          </cell>
          <cell r="AF132" t="str">
            <v>잡재료비(배관,배선자재비의2%)</v>
          </cell>
          <cell r="AG132">
            <v>0.02</v>
          </cell>
          <cell r="AH132" t="str">
            <v>식</v>
          </cell>
          <cell r="AI132" t="str">
            <v>공구손료(노무비의3%)</v>
          </cell>
          <cell r="AJ132">
            <v>0.03</v>
          </cell>
          <cell r="AK132" t="str">
            <v>식</v>
          </cell>
          <cell r="AO132" t="str">
            <v>0.042*1.2(쉴드120%)</v>
          </cell>
        </row>
        <row r="133">
          <cell r="J133">
            <v>0</v>
          </cell>
          <cell r="R133">
            <v>1.05</v>
          </cell>
          <cell r="T133" t="str">
            <v>저압케이블전공</v>
          </cell>
          <cell r="Y133">
            <v>5.7599999999999998E-2</v>
          </cell>
          <cell r="Z133" t="str">
            <v>인</v>
          </cell>
          <cell r="AB133" t="str">
            <v>전기5-13적용</v>
          </cell>
          <cell r="AC133" t="str">
            <v>-</v>
          </cell>
          <cell r="AD133" t="str">
            <v>-</v>
          </cell>
          <cell r="AE133" t="str">
            <v>-</v>
          </cell>
          <cell r="AF133" t="str">
            <v>잡재료비(배관,배선자재비의2%)</v>
          </cell>
          <cell r="AG133">
            <v>0.02</v>
          </cell>
          <cell r="AH133" t="str">
            <v>식</v>
          </cell>
          <cell r="AI133" t="str">
            <v>공구손료(노무비의3%)</v>
          </cell>
          <cell r="AJ133">
            <v>0.03</v>
          </cell>
          <cell r="AK133" t="str">
            <v>식</v>
          </cell>
          <cell r="AO133" t="str">
            <v>0.048*1.2(쉴드120%)</v>
          </cell>
        </row>
        <row r="134">
          <cell r="J134">
            <v>3267</v>
          </cell>
          <cell r="R134">
            <v>1.05</v>
          </cell>
          <cell r="T134" t="str">
            <v>저압케이블전공</v>
          </cell>
          <cell r="Y134">
            <v>5.7599999999999998E-2</v>
          </cell>
          <cell r="Z134" t="str">
            <v>인</v>
          </cell>
          <cell r="AB134" t="str">
            <v>전기5-13적용</v>
          </cell>
          <cell r="AC134" t="str">
            <v>-</v>
          </cell>
          <cell r="AD134" t="str">
            <v>-</v>
          </cell>
          <cell r="AE134" t="str">
            <v>-</v>
          </cell>
          <cell r="AF134" t="str">
            <v>잡재료비(배관,배선자재비의2%)</v>
          </cell>
          <cell r="AG134">
            <v>0.02</v>
          </cell>
          <cell r="AH134" t="str">
            <v>식</v>
          </cell>
          <cell r="AI134" t="str">
            <v>공구손료(노무비의3%)</v>
          </cell>
          <cell r="AJ134">
            <v>0.03</v>
          </cell>
          <cell r="AK134" t="str">
            <v>식</v>
          </cell>
          <cell r="AO134" t="str">
            <v>0.048*1.2(쉴드120%)</v>
          </cell>
        </row>
        <row r="135">
          <cell r="J135">
            <v>3670</v>
          </cell>
          <cell r="R135">
            <v>1.05</v>
          </cell>
          <cell r="T135" t="str">
            <v>저압케이블전공</v>
          </cell>
          <cell r="Y135">
            <v>6.4799999999999996E-2</v>
          </cell>
          <cell r="Z135" t="str">
            <v>인</v>
          </cell>
          <cell r="AB135" t="str">
            <v>전기5-13적용</v>
          </cell>
          <cell r="AC135" t="str">
            <v>-</v>
          </cell>
          <cell r="AD135" t="str">
            <v>-</v>
          </cell>
          <cell r="AE135" t="str">
            <v>-</v>
          </cell>
          <cell r="AF135" t="str">
            <v>잡재료비(배관,배선자재비의2%)</v>
          </cell>
          <cell r="AG135">
            <v>0.02</v>
          </cell>
          <cell r="AH135" t="str">
            <v>식</v>
          </cell>
          <cell r="AI135" t="str">
            <v>공구손료(노무비의3%)</v>
          </cell>
          <cell r="AJ135">
            <v>0.03</v>
          </cell>
          <cell r="AK135" t="str">
            <v>식</v>
          </cell>
          <cell r="AO135" t="str">
            <v>0.054*1.2(쉴드120%)</v>
          </cell>
        </row>
        <row r="136">
          <cell r="J136">
            <v>0</v>
          </cell>
          <cell r="R136">
            <v>1.05</v>
          </cell>
          <cell r="T136" t="str">
            <v>저압케이블전공</v>
          </cell>
          <cell r="Y136">
            <v>7.0799999999999988E-2</v>
          </cell>
          <cell r="Z136" t="str">
            <v>인</v>
          </cell>
          <cell r="AB136" t="str">
            <v>전기5-13적용</v>
          </cell>
          <cell r="AC136" t="str">
            <v>-</v>
          </cell>
          <cell r="AD136" t="str">
            <v>-</v>
          </cell>
          <cell r="AE136" t="str">
            <v>-</v>
          </cell>
          <cell r="AF136" t="str">
            <v>잡재료비(배관,배선자재비의2%)</v>
          </cell>
          <cell r="AG136">
            <v>0.02</v>
          </cell>
          <cell r="AH136" t="str">
            <v>식</v>
          </cell>
          <cell r="AI136" t="str">
            <v>공구손료(노무비의3%)</v>
          </cell>
          <cell r="AJ136">
            <v>0.03</v>
          </cell>
          <cell r="AK136" t="str">
            <v>식</v>
          </cell>
          <cell r="AO136" t="str">
            <v>0.059*1.2(쉴드120%)</v>
          </cell>
        </row>
        <row r="137">
          <cell r="J137">
            <v>4333</v>
          </cell>
          <cell r="R137">
            <v>1.05</v>
          </cell>
          <cell r="T137" t="str">
            <v>저압케이블전공</v>
          </cell>
          <cell r="Y137">
            <v>8.6399999999999991E-2</v>
          </cell>
          <cell r="Z137" t="str">
            <v>인</v>
          </cell>
          <cell r="AB137" t="str">
            <v>전기5-13적용</v>
          </cell>
          <cell r="AC137" t="str">
            <v>-</v>
          </cell>
          <cell r="AD137" t="str">
            <v>-</v>
          </cell>
          <cell r="AE137" t="str">
            <v>-</v>
          </cell>
          <cell r="AF137" t="str">
            <v>잡재료비(배관,배선자재비의2%)</v>
          </cell>
          <cell r="AG137">
            <v>0.02</v>
          </cell>
          <cell r="AH137" t="str">
            <v>식</v>
          </cell>
          <cell r="AI137" t="str">
            <v>공구손료(노무비의3%)</v>
          </cell>
          <cell r="AJ137">
            <v>0.03</v>
          </cell>
          <cell r="AK137" t="str">
            <v>식</v>
          </cell>
          <cell r="AO137" t="str">
            <v>0.072*1.2(쉴드120%)</v>
          </cell>
        </row>
        <row r="138">
          <cell r="J138">
            <v>0</v>
          </cell>
          <cell r="R138">
            <v>1.05</v>
          </cell>
          <cell r="T138" t="str">
            <v>저압케이블전공</v>
          </cell>
          <cell r="Y138">
            <v>8.6399999999999991E-2</v>
          </cell>
          <cell r="Z138" t="str">
            <v>인</v>
          </cell>
          <cell r="AB138" t="str">
            <v>전기5-13적용</v>
          </cell>
          <cell r="AC138" t="str">
            <v>-</v>
          </cell>
          <cell r="AD138" t="str">
            <v>-</v>
          </cell>
          <cell r="AE138" t="str">
            <v>-</v>
          </cell>
          <cell r="AF138" t="str">
            <v>잡재료비(배관,배선자재비의2%)</v>
          </cell>
          <cell r="AG138">
            <v>0.02</v>
          </cell>
          <cell r="AH138" t="str">
            <v>식</v>
          </cell>
          <cell r="AI138" t="str">
            <v>공구손료(노무비의3%)</v>
          </cell>
          <cell r="AJ138">
            <v>0.03</v>
          </cell>
          <cell r="AK138" t="str">
            <v>식</v>
          </cell>
          <cell r="AO138" t="str">
            <v>0.072*1.2(쉴드120%)</v>
          </cell>
        </row>
        <row r="139">
          <cell r="J139">
            <v>5441</v>
          </cell>
          <cell r="R139">
            <v>1.05</v>
          </cell>
          <cell r="T139" t="str">
            <v>저압케이블전공</v>
          </cell>
          <cell r="Y139">
            <v>0.1008</v>
          </cell>
          <cell r="Z139" t="str">
            <v>인</v>
          </cell>
          <cell r="AB139" t="str">
            <v>전기5-13적용</v>
          </cell>
          <cell r="AC139" t="str">
            <v>-</v>
          </cell>
          <cell r="AD139" t="str">
            <v>-</v>
          </cell>
          <cell r="AE139" t="str">
            <v>-</v>
          </cell>
          <cell r="AF139" t="str">
            <v>잡재료비(배관,배선자재비의2%)</v>
          </cell>
          <cell r="AG139">
            <v>0.02</v>
          </cell>
          <cell r="AH139" t="str">
            <v>식</v>
          </cell>
          <cell r="AI139" t="str">
            <v>공구손료(노무비의3%)</v>
          </cell>
          <cell r="AJ139">
            <v>0.03</v>
          </cell>
          <cell r="AK139" t="str">
            <v>식</v>
          </cell>
          <cell r="AO139" t="str">
            <v>0.084*1.2(쉴드120%)</v>
          </cell>
        </row>
        <row r="140">
          <cell r="J140">
            <v>0</v>
          </cell>
          <cell r="R140">
            <v>1.05</v>
          </cell>
          <cell r="T140" t="str">
            <v>저압케이블전공</v>
          </cell>
          <cell r="Y140">
            <v>0.1008</v>
          </cell>
          <cell r="Z140" t="str">
            <v>인</v>
          </cell>
          <cell r="AB140" t="str">
            <v>전기5-13적용</v>
          </cell>
          <cell r="AC140" t="str">
            <v>-</v>
          </cell>
          <cell r="AD140" t="str">
            <v>-</v>
          </cell>
          <cell r="AE140" t="str">
            <v>-</v>
          </cell>
          <cell r="AF140" t="str">
            <v>잡재료비(배관,배선자재비의2%)</v>
          </cell>
          <cell r="AG140">
            <v>0.02</v>
          </cell>
          <cell r="AH140" t="str">
            <v>식</v>
          </cell>
          <cell r="AI140" t="str">
            <v>공구손료(노무비의3%)</v>
          </cell>
          <cell r="AJ140">
            <v>0.03</v>
          </cell>
          <cell r="AK140" t="str">
            <v>식</v>
          </cell>
          <cell r="AO140" t="str">
            <v>0.084*1.2(쉴드120%)</v>
          </cell>
        </row>
        <row r="141">
          <cell r="J141">
            <v>7648</v>
          </cell>
          <cell r="R141">
            <v>1.05</v>
          </cell>
          <cell r="T141" t="str">
            <v>저압케이블전공</v>
          </cell>
          <cell r="Y141">
            <v>0.1176</v>
          </cell>
          <cell r="Z141" t="str">
            <v>인</v>
          </cell>
          <cell r="AB141" t="str">
            <v>전기5-13적용</v>
          </cell>
          <cell r="AC141" t="str">
            <v>-</v>
          </cell>
          <cell r="AD141" t="str">
            <v>-</v>
          </cell>
          <cell r="AE141" t="str">
            <v>-</v>
          </cell>
          <cell r="AF141" t="str">
            <v>잡재료비(배관,배선자재비의2%)</v>
          </cell>
          <cell r="AG141">
            <v>0.02</v>
          </cell>
          <cell r="AH141" t="str">
            <v>식</v>
          </cell>
          <cell r="AI141" t="str">
            <v>공구손료(노무비의3%)</v>
          </cell>
          <cell r="AJ141">
            <v>0.03</v>
          </cell>
          <cell r="AK141" t="str">
            <v>식</v>
          </cell>
          <cell r="AO141" t="str">
            <v>0.098*1.2(쉴드120%)</v>
          </cell>
        </row>
        <row r="142">
          <cell r="J142">
            <v>0</v>
          </cell>
          <cell r="R142">
            <v>1.03</v>
          </cell>
          <cell r="T142" t="str">
            <v>저압케이블전공</v>
          </cell>
          <cell r="Y142">
            <v>1.2E-2</v>
          </cell>
          <cell r="Z142" t="str">
            <v>인</v>
          </cell>
          <cell r="AB142" t="str">
            <v>전기5-13적용</v>
          </cell>
          <cell r="AC142" t="str">
            <v>-</v>
          </cell>
          <cell r="AD142" t="str">
            <v>-</v>
          </cell>
          <cell r="AE142" t="str">
            <v>-</v>
          </cell>
          <cell r="AF142" t="str">
            <v>잡재료비(배관,배선자재비의2%)</v>
          </cell>
          <cell r="AG142">
            <v>0.02</v>
          </cell>
          <cell r="AH142" t="str">
            <v>식</v>
          </cell>
          <cell r="AI142" t="str">
            <v>공구손료(노무비의3%)</v>
          </cell>
          <cell r="AJ142">
            <v>0.03</v>
          </cell>
          <cell r="AK142" t="str">
            <v>식</v>
          </cell>
          <cell r="AO142" t="str">
            <v>0.01*1.2(쉴드120%)</v>
          </cell>
        </row>
        <row r="143">
          <cell r="J143">
            <v>1286</v>
          </cell>
          <cell r="R143">
            <v>1.03</v>
          </cell>
          <cell r="T143" t="str">
            <v>저압케이블전공</v>
          </cell>
          <cell r="Y143">
            <v>1.6799999999999999E-2</v>
          </cell>
          <cell r="Z143" t="str">
            <v>인</v>
          </cell>
          <cell r="AB143" t="str">
            <v>전기5-13적용</v>
          </cell>
          <cell r="AC143" t="str">
            <v>-</v>
          </cell>
          <cell r="AD143" t="str">
            <v>-</v>
          </cell>
          <cell r="AE143" t="str">
            <v>-</v>
          </cell>
          <cell r="AF143" t="str">
            <v>잡재료비(배관,배선자재비의2%)</v>
          </cell>
          <cell r="AG143">
            <v>0.02</v>
          </cell>
          <cell r="AH143" t="str">
            <v>식</v>
          </cell>
          <cell r="AI143" t="str">
            <v>공구손료(노무비의3%)</v>
          </cell>
          <cell r="AJ143">
            <v>0.03</v>
          </cell>
          <cell r="AK143" t="str">
            <v>식</v>
          </cell>
          <cell r="AO143" t="str">
            <v>0.014*1.2(쉴드120%)</v>
          </cell>
        </row>
        <row r="144">
          <cell r="J144">
            <v>1496</v>
          </cell>
          <cell r="R144">
            <v>1.03</v>
          </cell>
          <cell r="T144" t="str">
            <v>저압케이블전공</v>
          </cell>
          <cell r="Y144">
            <v>2.2799999999999997E-2</v>
          </cell>
          <cell r="Z144" t="str">
            <v>인</v>
          </cell>
          <cell r="AB144" t="str">
            <v>전기5-13적용</v>
          </cell>
          <cell r="AC144" t="str">
            <v>-</v>
          </cell>
          <cell r="AD144" t="str">
            <v>-</v>
          </cell>
          <cell r="AE144" t="str">
            <v>-</v>
          </cell>
          <cell r="AF144" t="str">
            <v>잡재료비(배관,배선자재비의2%)</v>
          </cell>
          <cell r="AG144">
            <v>0.02</v>
          </cell>
          <cell r="AH144" t="str">
            <v>식</v>
          </cell>
          <cell r="AI144" t="str">
            <v>공구손료(노무비의3%)</v>
          </cell>
          <cell r="AJ144">
            <v>0.03</v>
          </cell>
          <cell r="AK144" t="str">
            <v>식</v>
          </cell>
          <cell r="AO144" t="str">
            <v>0.019*1.2(쉴드120%)</v>
          </cell>
        </row>
        <row r="145">
          <cell r="J145">
            <v>1737</v>
          </cell>
          <cell r="R145">
            <v>1.03</v>
          </cell>
          <cell r="T145" t="str">
            <v>저압케이블전공</v>
          </cell>
          <cell r="Y145">
            <v>3.1199999999999999E-2</v>
          </cell>
          <cell r="Z145" t="str">
            <v>인</v>
          </cell>
          <cell r="AB145" t="str">
            <v>전기5-13적용</v>
          </cell>
          <cell r="AC145" t="str">
            <v>-</v>
          </cell>
          <cell r="AD145" t="str">
            <v>-</v>
          </cell>
          <cell r="AE145" t="str">
            <v>-</v>
          </cell>
          <cell r="AF145" t="str">
            <v>잡재료비(배관,배선자재비의2%)</v>
          </cell>
          <cell r="AG145">
            <v>0.02</v>
          </cell>
          <cell r="AH145" t="str">
            <v>식</v>
          </cell>
          <cell r="AI145" t="str">
            <v>공구손료(노무비의3%)</v>
          </cell>
          <cell r="AJ145">
            <v>0.03</v>
          </cell>
          <cell r="AK145" t="str">
            <v>식</v>
          </cell>
          <cell r="AO145" t="str">
            <v>0.026*1.2(쉴드120%)</v>
          </cell>
        </row>
        <row r="146">
          <cell r="J146">
            <v>2019</v>
          </cell>
          <cell r="R146">
            <v>1.03</v>
          </cell>
          <cell r="T146" t="str">
            <v>저압케이블전공</v>
          </cell>
          <cell r="Y146">
            <v>3.8399999999999997E-2</v>
          </cell>
          <cell r="Z146" t="str">
            <v>인</v>
          </cell>
          <cell r="AB146" t="str">
            <v>전기5-13적용</v>
          </cell>
          <cell r="AC146" t="str">
            <v>-</v>
          </cell>
          <cell r="AD146" t="str">
            <v>-</v>
          </cell>
          <cell r="AE146" t="str">
            <v>-</v>
          </cell>
          <cell r="AF146" t="str">
            <v>잡재료비(배관,배선자재비의2%)</v>
          </cell>
          <cell r="AG146">
            <v>0.02</v>
          </cell>
          <cell r="AH146" t="str">
            <v>식</v>
          </cell>
          <cell r="AI146" t="str">
            <v>공구손료(노무비의3%)</v>
          </cell>
          <cell r="AJ146">
            <v>0.03</v>
          </cell>
          <cell r="AK146" t="str">
            <v>식</v>
          </cell>
          <cell r="AO146" t="str">
            <v>0.032*1.2(쉴드120%)</v>
          </cell>
        </row>
        <row r="147">
          <cell r="J147">
            <v>2272</v>
          </cell>
          <cell r="R147">
            <v>1.03</v>
          </cell>
          <cell r="T147" t="str">
            <v>저압케이블전공</v>
          </cell>
          <cell r="Y147">
            <v>4.2000000000000003E-2</v>
          </cell>
          <cell r="Z147" t="str">
            <v>인</v>
          </cell>
          <cell r="AB147" t="str">
            <v>전기5-13적용</v>
          </cell>
          <cell r="AC147" t="str">
            <v>-</v>
          </cell>
          <cell r="AD147" t="str">
            <v>-</v>
          </cell>
          <cell r="AE147" t="str">
            <v>-</v>
          </cell>
          <cell r="AF147" t="str">
            <v>잡재료비(배관,배선자재비의2%)</v>
          </cell>
          <cell r="AG147">
            <v>0.02</v>
          </cell>
          <cell r="AH147" t="str">
            <v>식</v>
          </cell>
          <cell r="AI147" t="str">
            <v>공구손료(노무비의3%)</v>
          </cell>
          <cell r="AJ147">
            <v>0.03</v>
          </cell>
          <cell r="AK147" t="str">
            <v>식</v>
          </cell>
          <cell r="AO147" t="str">
            <v>0.035*1.2(쉴드120%)</v>
          </cell>
        </row>
        <row r="148">
          <cell r="J148">
            <v>2427</v>
          </cell>
          <cell r="R148">
            <v>1.03</v>
          </cell>
          <cell r="T148" t="str">
            <v>저압케이블전공</v>
          </cell>
          <cell r="Y148">
            <v>4.6800000000000001E-2</v>
          </cell>
          <cell r="Z148" t="str">
            <v>인</v>
          </cell>
          <cell r="AB148" t="str">
            <v>전기5-13적용</v>
          </cell>
          <cell r="AC148" t="str">
            <v>-</v>
          </cell>
          <cell r="AD148" t="str">
            <v>-</v>
          </cell>
          <cell r="AE148" t="str">
            <v>-</v>
          </cell>
          <cell r="AF148" t="str">
            <v>잡재료비(배관,배선자재비의2%)</v>
          </cell>
          <cell r="AG148">
            <v>0.02</v>
          </cell>
          <cell r="AH148" t="str">
            <v>식</v>
          </cell>
          <cell r="AI148" t="str">
            <v>공구손료(노무비의3%)</v>
          </cell>
          <cell r="AJ148">
            <v>0.03</v>
          </cell>
          <cell r="AK148" t="str">
            <v>식</v>
          </cell>
          <cell r="AO148" t="str">
            <v>0.039*1.2(쉴드120%)</v>
          </cell>
        </row>
        <row r="149">
          <cell r="J149">
            <v>2690</v>
          </cell>
          <cell r="R149">
            <v>1.03</v>
          </cell>
          <cell r="T149" t="str">
            <v>저압케이블전공</v>
          </cell>
          <cell r="Y149">
            <v>5.04E-2</v>
          </cell>
          <cell r="Z149" t="str">
            <v>인</v>
          </cell>
          <cell r="AB149" t="str">
            <v>전기5-13적용</v>
          </cell>
          <cell r="AC149" t="str">
            <v>-</v>
          </cell>
          <cell r="AD149" t="str">
            <v>-</v>
          </cell>
          <cell r="AE149" t="str">
            <v>-</v>
          </cell>
          <cell r="AF149" t="str">
            <v>잡재료비(배관,배선자재비의2%)</v>
          </cell>
          <cell r="AG149">
            <v>0.02</v>
          </cell>
          <cell r="AH149" t="str">
            <v>식</v>
          </cell>
          <cell r="AI149" t="str">
            <v>공구손료(노무비의3%)</v>
          </cell>
          <cell r="AJ149">
            <v>0.03</v>
          </cell>
          <cell r="AK149" t="str">
            <v>식</v>
          </cell>
          <cell r="AO149" t="str">
            <v>0.042*1.2(쉴드120%)</v>
          </cell>
        </row>
        <row r="150">
          <cell r="J150">
            <v>0</v>
          </cell>
          <cell r="R150">
            <v>1.03</v>
          </cell>
          <cell r="T150" t="str">
            <v>저압케이블전공</v>
          </cell>
          <cell r="Y150">
            <v>5.7599999999999998E-2</v>
          </cell>
          <cell r="Z150" t="str">
            <v>인</v>
          </cell>
          <cell r="AB150" t="str">
            <v>전기5-13적용</v>
          </cell>
          <cell r="AC150" t="str">
            <v>-</v>
          </cell>
          <cell r="AD150" t="str">
            <v>-</v>
          </cell>
          <cell r="AE150" t="str">
            <v>-</v>
          </cell>
          <cell r="AF150" t="str">
            <v>잡재료비(배관,배선자재비의2%)</v>
          </cell>
          <cell r="AG150">
            <v>0.02</v>
          </cell>
          <cell r="AH150" t="str">
            <v>식</v>
          </cell>
          <cell r="AI150" t="str">
            <v>공구손료(노무비의3%)</v>
          </cell>
          <cell r="AJ150">
            <v>0.03</v>
          </cell>
          <cell r="AK150" t="str">
            <v>식</v>
          </cell>
          <cell r="AO150" t="str">
            <v>0.048*1.2(쉴드120%)</v>
          </cell>
        </row>
        <row r="151">
          <cell r="J151">
            <v>3267</v>
          </cell>
          <cell r="R151">
            <v>1.03</v>
          </cell>
          <cell r="T151" t="str">
            <v>저압케이블전공</v>
          </cell>
          <cell r="Y151">
            <v>5.7599999999999998E-2</v>
          </cell>
          <cell r="Z151" t="str">
            <v>인</v>
          </cell>
          <cell r="AB151" t="str">
            <v>전기5-13적용</v>
          </cell>
          <cell r="AC151" t="str">
            <v>-</v>
          </cell>
          <cell r="AD151" t="str">
            <v>-</v>
          </cell>
          <cell r="AE151" t="str">
            <v>-</v>
          </cell>
          <cell r="AF151" t="str">
            <v>잡재료비(배관,배선자재비의2%)</v>
          </cell>
          <cell r="AG151">
            <v>0.02</v>
          </cell>
          <cell r="AH151" t="str">
            <v>식</v>
          </cell>
          <cell r="AI151" t="str">
            <v>공구손료(노무비의3%)</v>
          </cell>
          <cell r="AJ151">
            <v>0.03</v>
          </cell>
          <cell r="AK151" t="str">
            <v>식</v>
          </cell>
          <cell r="AO151" t="str">
            <v>0.048*1.2(쉴드120%)</v>
          </cell>
        </row>
        <row r="152">
          <cell r="J152">
            <v>3670</v>
          </cell>
          <cell r="R152">
            <v>1.03</v>
          </cell>
          <cell r="T152" t="str">
            <v>저압케이블전공</v>
          </cell>
          <cell r="Y152">
            <v>6.4799999999999996E-2</v>
          </cell>
          <cell r="Z152" t="str">
            <v>인</v>
          </cell>
          <cell r="AB152" t="str">
            <v>전기5-13적용</v>
          </cell>
          <cell r="AC152" t="str">
            <v>-</v>
          </cell>
          <cell r="AD152" t="str">
            <v>-</v>
          </cell>
          <cell r="AE152" t="str">
            <v>-</v>
          </cell>
          <cell r="AF152" t="str">
            <v>잡재료비(배관,배선자재비의2%)</v>
          </cell>
          <cell r="AG152">
            <v>0.02</v>
          </cell>
          <cell r="AH152" t="str">
            <v>식</v>
          </cell>
          <cell r="AI152" t="str">
            <v>공구손료(노무비의3%)</v>
          </cell>
          <cell r="AJ152">
            <v>0.03</v>
          </cell>
          <cell r="AK152" t="str">
            <v>식</v>
          </cell>
          <cell r="AO152" t="str">
            <v>0.054*1.2(쉴드120%)</v>
          </cell>
        </row>
        <row r="153">
          <cell r="J153">
            <v>0</v>
          </cell>
          <cell r="R153">
            <v>1.03</v>
          </cell>
          <cell r="T153" t="str">
            <v>저압케이블전공</v>
          </cell>
          <cell r="Y153">
            <v>7.0799999999999988E-2</v>
          </cell>
          <cell r="Z153" t="str">
            <v>인</v>
          </cell>
          <cell r="AB153" t="str">
            <v>전기5-13적용</v>
          </cell>
          <cell r="AC153" t="str">
            <v>-</v>
          </cell>
          <cell r="AD153" t="str">
            <v>-</v>
          </cell>
          <cell r="AE153" t="str">
            <v>-</v>
          </cell>
          <cell r="AF153" t="str">
            <v>잡재료비(배관,배선자재비의2%)</v>
          </cell>
          <cell r="AG153">
            <v>0.02</v>
          </cell>
          <cell r="AH153" t="str">
            <v>식</v>
          </cell>
          <cell r="AI153" t="str">
            <v>공구손료(노무비의3%)</v>
          </cell>
          <cell r="AJ153">
            <v>0.03</v>
          </cell>
          <cell r="AK153" t="str">
            <v>식</v>
          </cell>
          <cell r="AO153" t="str">
            <v>0.059*1.2(쉴드120%)</v>
          </cell>
        </row>
        <row r="154">
          <cell r="J154">
            <v>4333</v>
          </cell>
          <cell r="R154">
            <v>1.03</v>
          </cell>
          <cell r="T154" t="str">
            <v>저압케이블전공</v>
          </cell>
          <cell r="Y154">
            <v>8.6399999999999991E-2</v>
          </cell>
          <cell r="Z154" t="str">
            <v>인</v>
          </cell>
          <cell r="AB154" t="str">
            <v>전기5-13적용</v>
          </cell>
          <cell r="AC154" t="str">
            <v>-</v>
          </cell>
          <cell r="AD154" t="str">
            <v>-</v>
          </cell>
          <cell r="AE154" t="str">
            <v>-</v>
          </cell>
          <cell r="AF154" t="str">
            <v>잡재료비(배관,배선자재비의2%)</v>
          </cell>
          <cell r="AG154">
            <v>0.02</v>
          </cell>
          <cell r="AH154" t="str">
            <v>식</v>
          </cell>
          <cell r="AI154" t="str">
            <v>공구손료(노무비의3%)</v>
          </cell>
          <cell r="AJ154">
            <v>0.03</v>
          </cell>
          <cell r="AK154" t="str">
            <v>식</v>
          </cell>
          <cell r="AO154" t="str">
            <v>0.072*1.2(쉴드120%)</v>
          </cell>
        </row>
        <row r="155">
          <cell r="J155">
            <v>0</v>
          </cell>
          <cell r="R155">
            <v>1.03</v>
          </cell>
          <cell r="T155" t="str">
            <v>저압케이블전공</v>
          </cell>
          <cell r="Y155">
            <v>8.6399999999999991E-2</v>
          </cell>
          <cell r="Z155" t="str">
            <v>인</v>
          </cell>
          <cell r="AB155" t="str">
            <v>전기5-13적용</v>
          </cell>
          <cell r="AC155" t="str">
            <v>-</v>
          </cell>
          <cell r="AD155" t="str">
            <v>-</v>
          </cell>
          <cell r="AE155" t="str">
            <v>-</v>
          </cell>
          <cell r="AF155" t="str">
            <v>잡재료비(배관,배선자재비의2%)</v>
          </cell>
          <cell r="AG155">
            <v>0.02</v>
          </cell>
          <cell r="AH155" t="str">
            <v>식</v>
          </cell>
          <cell r="AI155" t="str">
            <v>공구손료(노무비의3%)</v>
          </cell>
          <cell r="AJ155">
            <v>0.03</v>
          </cell>
          <cell r="AK155" t="str">
            <v>식</v>
          </cell>
          <cell r="AO155" t="str">
            <v>0.072*1.2(쉴드120%)</v>
          </cell>
        </row>
        <row r="156">
          <cell r="J156">
            <v>5441</v>
          </cell>
          <cell r="R156">
            <v>1.03</v>
          </cell>
          <cell r="T156" t="str">
            <v>저압케이블전공</v>
          </cell>
          <cell r="Y156">
            <v>0.1008</v>
          </cell>
          <cell r="Z156" t="str">
            <v>인</v>
          </cell>
          <cell r="AB156" t="str">
            <v>전기5-13적용</v>
          </cell>
          <cell r="AC156" t="str">
            <v>-</v>
          </cell>
          <cell r="AD156" t="str">
            <v>-</v>
          </cell>
          <cell r="AE156" t="str">
            <v>-</v>
          </cell>
          <cell r="AF156" t="str">
            <v>잡재료비(배관,배선자재비의2%)</v>
          </cell>
          <cell r="AG156">
            <v>0.02</v>
          </cell>
          <cell r="AH156" t="str">
            <v>식</v>
          </cell>
          <cell r="AI156" t="str">
            <v>공구손료(노무비의3%)</v>
          </cell>
          <cell r="AJ156">
            <v>0.03</v>
          </cell>
          <cell r="AK156" t="str">
            <v>식</v>
          </cell>
          <cell r="AO156" t="str">
            <v>0.084*1.2(쉴드120%)</v>
          </cell>
        </row>
        <row r="157">
          <cell r="J157">
            <v>0</v>
          </cell>
          <cell r="R157">
            <v>1.03</v>
          </cell>
          <cell r="T157" t="str">
            <v>저압케이블전공</v>
          </cell>
          <cell r="Y157">
            <v>0.1008</v>
          </cell>
          <cell r="Z157" t="str">
            <v>인</v>
          </cell>
          <cell r="AB157" t="str">
            <v>전기5-13적용</v>
          </cell>
          <cell r="AC157" t="str">
            <v>-</v>
          </cell>
          <cell r="AD157" t="str">
            <v>-</v>
          </cell>
          <cell r="AE157" t="str">
            <v>-</v>
          </cell>
          <cell r="AF157" t="str">
            <v>잡재료비(배관,배선자재비의2%)</v>
          </cell>
          <cell r="AG157">
            <v>0.02</v>
          </cell>
          <cell r="AH157" t="str">
            <v>식</v>
          </cell>
          <cell r="AI157" t="str">
            <v>공구손료(노무비의3%)</v>
          </cell>
          <cell r="AJ157">
            <v>0.03</v>
          </cell>
          <cell r="AK157" t="str">
            <v>식</v>
          </cell>
          <cell r="AO157" t="str">
            <v>0.084*1.2(쉴드120%)</v>
          </cell>
        </row>
        <row r="158">
          <cell r="J158">
            <v>7648</v>
          </cell>
          <cell r="R158">
            <v>1.03</v>
          </cell>
          <cell r="T158" t="str">
            <v>저압케이블전공</v>
          </cell>
          <cell r="Y158">
            <v>0.1176</v>
          </cell>
          <cell r="Z158" t="str">
            <v>인</v>
          </cell>
          <cell r="AB158" t="str">
            <v>전기5-13적용</v>
          </cell>
          <cell r="AC158" t="str">
            <v>-</v>
          </cell>
          <cell r="AD158" t="str">
            <v>-</v>
          </cell>
          <cell r="AE158" t="str">
            <v>-</v>
          </cell>
          <cell r="AF158" t="str">
            <v>잡재료비(배관,배선자재비의2%)</v>
          </cell>
          <cell r="AG158">
            <v>0.02</v>
          </cell>
          <cell r="AH158" t="str">
            <v>식</v>
          </cell>
          <cell r="AI158" t="str">
            <v>공구손료(노무비의3%)</v>
          </cell>
          <cell r="AJ158">
            <v>0.03</v>
          </cell>
          <cell r="AK158" t="str">
            <v>식</v>
          </cell>
          <cell r="AO158" t="str">
            <v>0.098*1.2(쉴드120%)</v>
          </cell>
        </row>
        <row r="159">
          <cell r="J159">
            <v>0</v>
          </cell>
          <cell r="R159">
            <v>1.05</v>
          </cell>
          <cell r="T159" t="str">
            <v>저압케이블전공</v>
          </cell>
          <cell r="Y159">
            <v>0.01</v>
          </cell>
          <cell r="Z159" t="str">
            <v>인</v>
          </cell>
          <cell r="AB159" t="str">
            <v>전기5-13적용</v>
          </cell>
          <cell r="AC159" t="str">
            <v>-</v>
          </cell>
          <cell r="AD159" t="str">
            <v>-</v>
          </cell>
          <cell r="AE159" t="str">
            <v>-</v>
          </cell>
          <cell r="AF159" t="str">
            <v>잡재료비(배관,배선자재비의2%)</v>
          </cell>
          <cell r="AG159">
            <v>0.02</v>
          </cell>
          <cell r="AH159" t="str">
            <v>식</v>
          </cell>
          <cell r="AI159" t="str">
            <v>공구손료(노무비의3%)</v>
          </cell>
          <cell r="AJ159">
            <v>0.03</v>
          </cell>
          <cell r="AK159" t="str">
            <v>식</v>
          </cell>
        </row>
        <row r="160">
          <cell r="J160">
            <v>0</v>
          </cell>
          <cell r="R160">
            <v>1.05</v>
          </cell>
          <cell r="T160" t="str">
            <v>저압케이블전공</v>
          </cell>
          <cell r="Y160">
            <v>1.4E-2</v>
          </cell>
          <cell r="Z160" t="str">
            <v>인</v>
          </cell>
          <cell r="AB160" t="str">
            <v>전기5-13적용</v>
          </cell>
          <cell r="AC160" t="str">
            <v>-</v>
          </cell>
          <cell r="AD160" t="str">
            <v>-</v>
          </cell>
          <cell r="AE160" t="str">
            <v>-</v>
          </cell>
          <cell r="AF160" t="str">
            <v>잡재료비(배관,배선자재비의2%)</v>
          </cell>
          <cell r="AG160">
            <v>0.02</v>
          </cell>
          <cell r="AH160" t="str">
            <v>식</v>
          </cell>
          <cell r="AI160" t="str">
            <v>공구손료(노무비의3%)</v>
          </cell>
          <cell r="AJ160">
            <v>0.03</v>
          </cell>
          <cell r="AK160" t="str">
            <v>식</v>
          </cell>
        </row>
        <row r="161">
          <cell r="J161">
            <v>1292</v>
          </cell>
          <cell r="R161">
            <v>1.05</v>
          </cell>
          <cell r="T161" t="str">
            <v>저압케이블전공</v>
          </cell>
          <cell r="Y161">
            <v>1.9E-2</v>
          </cell>
          <cell r="Z161" t="str">
            <v>인</v>
          </cell>
          <cell r="AB161" t="str">
            <v>전기5-13적용</v>
          </cell>
          <cell r="AC161" t="str">
            <v>-</v>
          </cell>
          <cell r="AD161" t="str">
            <v>-</v>
          </cell>
          <cell r="AE161" t="str">
            <v>-</v>
          </cell>
          <cell r="AF161" t="str">
            <v>잡재료비(배관,배선자재비의2%)</v>
          </cell>
          <cell r="AG161">
            <v>0.02</v>
          </cell>
          <cell r="AH161" t="str">
            <v>식</v>
          </cell>
          <cell r="AI161" t="str">
            <v>공구손료(노무비의3%)</v>
          </cell>
          <cell r="AJ161">
            <v>0.03</v>
          </cell>
          <cell r="AK161" t="str">
            <v>식</v>
          </cell>
        </row>
        <row r="162">
          <cell r="J162">
            <v>0</v>
          </cell>
          <cell r="R162">
            <v>1.05</v>
          </cell>
          <cell r="T162" t="str">
            <v>저압케이블전공</v>
          </cell>
          <cell r="Y162">
            <v>2.5999999999999999E-2</v>
          </cell>
          <cell r="Z162" t="str">
            <v>인</v>
          </cell>
          <cell r="AB162" t="str">
            <v>전기5-13적용</v>
          </cell>
          <cell r="AC162" t="str">
            <v>-</v>
          </cell>
          <cell r="AD162" t="str">
            <v>-</v>
          </cell>
          <cell r="AE162" t="str">
            <v>-</v>
          </cell>
          <cell r="AF162" t="str">
            <v>잡재료비(배관,배선자재비의2%)</v>
          </cell>
          <cell r="AG162">
            <v>0.02</v>
          </cell>
          <cell r="AH162" t="str">
            <v>식</v>
          </cell>
          <cell r="AI162" t="str">
            <v>공구손료(노무비의3%)</v>
          </cell>
          <cell r="AJ162">
            <v>0.03</v>
          </cell>
          <cell r="AK162" t="str">
            <v>식</v>
          </cell>
        </row>
        <row r="163">
          <cell r="J163">
            <v>0</v>
          </cell>
          <cell r="R163">
            <v>1.05</v>
          </cell>
          <cell r="T163" t="str">
            <v>저압케이블전공</v>
          </cell>
          <cell r="Y163">
            <v>3.2000000000000001E-2</v>
          </cell>
          <cell r="Z163" t="str">
            <v>인</v>
          </cell>
          <cell r="AB163" t="str">
            <v>전기5-13적용</v>
          </cell>
          <cell r="AC163" t="str">
            <v>-</v>
          </cell>
          <cell r="AD163" t="str">
            <v>-</v>
          </cell>
          <cell r="AE163" t="str">
            <v>-</v>
          </cell>
          <cell r="AF163" t="str">
            <v>잡재료비(배관,배선자재비의2%)</v>
          </cell>
          <cell r="AG163">
            <v>0.02</v>
          </cell>
          <cell r="AH163" t="str">
            <v>식</v>
          </cell>
          <cell r="AI163" t="str">
            <v>공구손료(노무비의3%)</v>
          </cell>
          <cell r="AJ163">
            <v>0.03</v>
          </cell>
          <cell r="AK163" t="str">
            <v>식</v>
          </cell>
        </row>
        <row r="164">
          <cell r="J164">
            <v>0</v>
          </cell>
          <cell r="R164">
            <v>1.05</v>
          </cell>
          <cell r="T164" t="str">
            <v>저압케이블전공</v>
          </cell>
          <cell r="Y164">
            <v>3.5000000000000003E-2</v>
          </cell>
          <cell r="Z164" t="str">
            <v>인</v>
          </cell>
          <cell r="AB164" t="str">
            <v>전기5-13적용</v>
          </cell>
          <cell r="AC164" t="str">
            <v>-</v>
          </cell>
          <cell r="AD164" t="str">
            <v>-</v>
          </cell>
          <cell r="AE164" t="str">
            <v>-</v>
          </cell>
          <cell r="AF164" t="str">
            <v>잡재료비(배관,배선자재비의2%)</v>
          </cell>
          <cell r="AG164">
            <v>0.02</v>
          </cell>
          <cell r="AH164" t="str">
            <v>식</v>
          </cell>
          <cell r="AI164" t="str">
            <v>공구손료(노무비의3%)</v>
          </cell>
          <cell r="AJ164">
            <v>0.03</v>
          </cell>
          <cell r="AK164" t="str">
            <v>식</v>
          </cell>
        </row>
        <row r="165">
          <cell r="J165">
            <v>0</v>
          </cell>
          <cell r="R165">
            <v>1.05</v>
          </cell>
          <cell r="T165" t="str">
            <v>저압케이블전공</v>
          </cell>
          <cell r="Y165">
            <v>3.9E-2</v>
          </cell>
          <cell r="Z165" t="str">
            <v>인</v>
          </cell>
          <cell r="AB165" t="str">
            <v>전기5-13적용</v>
          </cell>
          <cell r="AC165" t="str">
            <v>-</v>
          </cell>
          <cell r="AD165" t="str">
            <v>-</v>
          </cell>
          <cell r="AE165" t="str">
            <v>-</v>
          </cell>
          <cell r="AF165" t="str">
            <v>잡재료비(배관,배선자재비의2%)</v>
          </cell>
          <cell r="AG165">
            <v>0.02</v>
          </cell>
          <cell r="AH165" t="str">
            <v>식</v>
          </cell>
          <cell r="AI165" t="str">
            <v>공구손료(노무비의3%)</v>
          </cell>
          <cell r="AJ165">
            <v>0.03</v>
          </cell>
          <cell r="AK165" t="str">
            <v>식</v>
          </cell>
        </row>
        <row r="166">
          <cell r="J166">
            <v>0</v>
          </cell>
          <cell r="R166">
            <v>1.05</v>
          </cell>
          <cell r="T166" t="str">
            <v>저압케이블전공</v>
          </cell>
          <cell r="Y166">
            <v>4.2000000000000003E-2</v>
          </cell>
          <cell r="Z166" t="str">
            <v>인</v>
          </cell>
          <cell r="AB166" t="str">
            <v>전기5-13적용</v>
          </cell>
          <cell r="AC166" t="str">
            <v>-</v>
          </cell>
          <cell r="AD166" t="str">
            <v>-</v>
          </cell>
          <cell r="AE166" t="str">
            <v>-</v>
          </cell>
          <cell r="AF166" t="str">
            <v>잡재료비(배관,배선자재비의2%)</v>
          </cell>
          <cell r="AG166">
            <v>0.02</v>
          </cell>
          <cell r="AH166" t="str">
            <v>식</v>
          </cell>
          <cell r="AI166" t="str">
            <v>공구손료(노무비의3%)</v>
          </cell>
          <cell r="AJ166">
            <v>0.03</v>
          </cell>
          <cell r="AK166" t="str">
            <v>식</v>
          </cell>
        </row>
        <row r="167">
          <cell r="J167">
            <v>0</v>
          </cell>
          <cell r="R167">
            <v>1.05</v>
          </cell>
          <cell r="T167" t="str">
            <v>저압케이블전공</v>
          </cell>
          <cell r="Y167">
            <v>4.8000000000000001E-2</v>
          </cell>
          <cell r="Z167" t="str">
            <v>인</v>
          </cell>
          <cell r="AB167" t="str">
            <v>전기5-13적용</v>
          </cell>
          <cell r="AC167" t="str">
            <v>-</v>
          </cell>
          <cell r="AD167" t="str">
            <v>-</v>
          </cell>
          <cell r="AE167" t="str">
            <v>-</v>
          </cell>
          <cell r="AF167" t="str">
            <v>잡재료비(배관,배선자재비의2%)</v>
          </cell>
          <cell r="AG167">
            <v>0.02</v>
          </cell>
          <cell r="AH167" t="str">
            <v>식</v>
          </cell>
          <cell r="AI167" t="str">
            <v>공구손료(노무비의3%)</v>
          </cell>
          <cell r="AJ167">
            <v>0.03</v>
          </cell>
          <cell r="AK167" t="str">
            <v>식</v>
          </cell>
        </row>
        <row r="168">
          <cell r="J168">
            <v>0</v>
          </cell>
          <cell r="R168">
            <v>1.05</v>
          </cell>
          <cell r="T168" t="str">
            <v>저압케이블전공</v>
          </cell>
          <cell r="Y168">
            <v>4.8000000000000001E-2</v>
          </cell>
          <cell r="Z168" t="str">
            <v>인</v>
          </cell>
          <cell r="AB168" t="str">
            <v>전기5-13적용</v>
          </cell>
          <cell r="AC168" t="str">
            <v>-</v>
          </cell>
          <cell r="AD168" t="str">
            <v>-</v>
          </cell>
          <cell r="AE168" t="str">
            <v>-</v>
          </cell>
          <cell r="AF168" t="str">
            <v>잡재료비(배관,배선자재비의2%)</v>
          </cell>
          <cell r="AG168">
            <v>0.02</v>
          </cell>
          <cell r="AH168" t="str">
            <v>식</v>
          </cell>
          <cell r="AI168" t="str">
            <v>공구손료(노무비의3%)</v>
          </cell>
          <cell r="AJ168">
            <v>0.03</v>
          </cell>
          <cell r="AK168" t="str">
            <v>식</v>
          </cell>
        </row>
        <row r="169">
          <cell r="J169">
            <v>0</v>
          </cell>
          <cell r="R169">
            <v>1.05</v>
          </cell>
          <cell r="T169" t="str">
            <v>저압케이블전공</v>
          </cell>
          <cell r="Y169">
            <v>5.3999999999999999E-2</v>
          </cell>
          <cell r="Z169" t="str">
            <v>인</v>
          </cell>
          <cell r="AB169" t="str">
            <v>전기5-13적용</v>
          </cell>
          <cell r="AC169" t="str">
            <v>-</v>
          </cell>
          <cell r="AD169" t="str">
            <v>-</v>
          </cell>
          <cell r="AE169" t="str">
            <v>-</v>
          </cell>
          <cell r="AF169" t="str">
            <v>잡재료비(배관,배선자재비의2%)</v>
          </cell>
          <cell r="AG169">
            <v>0.02</v>
          </cell>
          <cell r="AH169" t="str">
            <v>식</v>
          </cell>
          <cell r="AI169" t="str">
            <v>공구손료(노무비의3%)</v>
          </cell>
          <cell r="AJ169">
            <v>0.03</v>
          </cell>
          <cell r="AK169" t="str">
            <v>식</v>
          </cell>
        </row>
        <row r="170">
          <cell r="J170">
            <v>0</v>
          </cell>
          <cell r="R170">
            <v>1.05</v>
          </cell>
          <cell r="T170" t="str">
            <v>저압케이블전공</v>
          </cell>
          <cell r="Y170">
            <v>5.8999999999999997E-2</v>
          </cell>
          <cell r="Z170" t="str">
            <v>인</v>
          </cell>
          <cell r="AB170" t="str">
            <v>전기5-13적용</v>
          </cell>
          <cell r="AC170" t="str">
            <v>-</v>
          </cell>
          <cell r="AD170" t="str">
            <v>-</v>
          </cell>
          <cell r="AE170" t="str">
            <v>-</v>
          </cell>
          <cell r="AF170" t="str">
            <v>잡재료비(배관,배선자재비의2%)</v>
          </cell>
          <cell r="AG170">
            <v>0.02</v>
          </cell>
          <cell r="AH170" t="str">
            <v>식</v>
          </cell>
          <cell r="AI170" t="str">
            <v>공구손료(노무비의3%)</v>
          </cell>
          <cell r="AJ170">
            <v>0.03</v>
          </cell>
          <cell r="AK170" t="str">
            <v>식</v>
          </cell>
        </row>
        <row r="171">
          <cell r="J171">
            <v>0</v>
          </cell>
          <cell r="R171">
            <v>1.05</v>
          </cell>
          <cell r="T171" t="str">
            <v>저압케이블전공</v>
          </cell>
          <cell r="Y171">
            <v>7.1999999999999995E-2</v>
          </cell>
          <cell r="Z171" t="str">
            <v>인</v>
          </cell>
          <cell r="AB171" t="str">
            <v>전기5-13적용</v>
          </cell>
          <cell r="AC171" t="str">
            <v>-</v>
          </cell>
          <cell r="AD171" t="str">
            <v>-</v>
          </cell>
          <cell r="AE171" t="str">
            <v>-</v>
          </cell>
          <cell r="AF171" t="str">
            <v>잡재료비(배관,배선자재비의2%)</v>
          </cell>
          <cell r="AG171">
            <v>0.02</v>
          </cell>
          <cell r="AH171" t="str">
            <v>식</v>
          </cell>
          <cell r="AI171" t="str">
            <v>공구손료(노무비의3%)</v>
          </cell>
          <cell r="AJ171">
            <v>0.03</v>
          </cell>
          <cell r="AK171" t="str">
            <v>식</v>
          </cell>
        </row>
        <row r="172">
          <cell r="J172">
            <v>0</v>
          </cell>
          <cell r="R172">
            <v>1.05</v>
          </cell>
          <cell r="T172" t="str">
            <v>저압케이블전공</v>
          </cell>
          <cell r="Y172">
            <v>7.1999999999999995E-2</v>
          </cell>
          <cell r="Z172" t="str">
            <v>인</v>
          </cell>
          <cell r="AB172" t="str">
            <v>전기5-13적용</v>
          </cell>
          <cell r="AC172" t="str">
            <v>-</v>
          </cell>
          <cell r="AD172" t="str">
            <v>-</v>
          </cell>
          <cell r="AE172" t="str">
            <v>-</v>
          </cell>
          <cell r="AF172" t="str">
            <v>잡재료비(배관,배선자재비의2%)</v>
          </cell>
          <cell r="AG172">
            <v>0.02</v>
          </cell>
          <cell r="AH172" t="str">
            <v>식</v>
          </cell>
          <cell r="AI172" t="str">
            <v>공구손료(노무비의3%)</v>
          </cell>
          <cell r="AJ172">
            <v>0.03</v>
          </cell>
          <cell r="AK172" t="str">
            <v>식</v>
          </cell>
        </row>
        <row r="173">
          <cell r="J173">
            <v>0</v>
          </cell>
          <cell r="R173">
            <v>1.05</v>
          </cell>
          <cell r="T173" t="str">
            <v>저압케이블전공</v>
          </cell>
          <cell r="Y173">
            <v>8.4000000000000005E-2</v>
          </cell>
          <cell r="Z173" t="str">
            <v>인</v>
          </cell>
          <cell r="AB173" t="str">
            <v>전기5-13적용</v>
          </cell>
          <cell r="AC173" t="str">
            <v>-</v>
          </cell>
          <cell r="AD173" t="str">
            <v>-</v>
          </cell>
          <cell r="AE173" t="str">
            <v>-</v>
          </cell>
          <cell r="AF173" t="str">
            <v>잡재료비(배관,배선자재비의2%)</v>
          </cell>
          <cell r="AG173">
            <v>0.02</v>
          </cell>
          <cell r="AH173" t="str">
            <v>식</v>
          </cell>
          <cell r="AI173" t="str">
            <v>공구손료(노무비의3%)</v>
          </cell>
          <cell r="AJ173">
            <v>0.03</v>
          </cell>
          <cell r="AK173" t="str">
            <v>식</v>
          </cell>
        </row>
        <row r="174">
          <cell r="J174">
            <v>0</v>
          </cell>
          <cell r="R174">
            <v>1.05</v>
          </cell>
          <cell r="T174" t="str">
            <v>저압케이블전공</v>
          </cell>
          <cell r="Y174">
            <v>8.4000000000000005E-2</v>
          </cell>
          <cell r="Z174" t="str">
            <v>인</v>
          </cell>
          <cell r="AB174" t="str">
            <v>전기5-13적용</v>
          </cell>
          <cell r="AC174" t="str">
            <v>-</v>
          </cell>
          <cell r="AD174" t="str">
            <v>-</v>
          </cell>
          <cell r="AE174" t="str">
            <v>-</v>
          </cell>
          <cell r="AF174" t="str">
            <v>잡재료비(배관,배선자재비의2%)</v>
          </cell>
          <cell r="AG174">
            <v>0.02</v>
          </cell>
          <cell r="AH174" t="str">
            <v>식</v>
          </cell>
          <cell r="AI174" t="str">
            <v>공구손료(노무비의3%)</v>
          </cell>
          <cell r="AJ174">
            <v>0.03</v>
          </cell>
          <cell r="AK174" t="str">
            <v>식</v>
          </cell>
        </row>
        <row r="175">
          <cell r="J175">
            <v>0</v>
          </cell>
          <cell r="R175">
            <v>1.05</v>
          </cell>
          <cell r="T175" t="str">
            <v>저압케이블전공</v>
          </cell>
          <cell r="Y175">
            <v>9.8000000000000004E-2</v>
          </cell>
          <cell r="Z175" t="str">
            <v>인</v>
          </cell>
          <cell r="AB175" t="str">
            <v>전기5-13적용</v>
          </cell>
          <cell r="AC175" t="str">
            <v>-</v>
          </cell>
          <cell r="AD175" t="str">
            <v>-</v>
          </cell>
          <cell r="AE175" t="str">
            <v>-</v>
          </cell>
          <cell r="AF175" t="str">
            <v>잡재료비(배관,배선자재비의2%)</v>
          </cell>
          <cell r="AG175">
            <v>0.02</v>
          </cell>
          <cell r="AH175" t="str">
            <v>식</v>
          </cell>
          <cell r="AI175" t="str">
            <v>공구손료(노무비의3%)</v>
          </cell>
          <cell r="AJ175">
            <v>0.03</v>
          </cell>
          <cell r="AK175" t="str">
            <v>식</v>
          </cell>
        </row>
        <row r="176">
          <cell r="J176">
            <v>0</v>
          </cell>
          <cell r="R176">
            <v>1.03</v>
          </cell>
          <cell r="T176" t="str">
            <v>저압케이블전공</v>
          </cell>
          <cell r="Y176">
            <v>0.01</v>
          </cell>
          <cell r="Z176" t="str">
            <v>인</v>
          </cell>
          <cell r="AB176" t="str">
            <v>전기5-13적용</v>
          </cell>
          <cell r="AC176" t="str">
            <v>-</v>
          </cell>
          <cell r="AD176" t="str">
            <v>-</v>
          </cell>
          <cell r="AE176" t="str">
            <v>-</v>
          </cell>
          <cell r="AF176" t="str">
            <v>잡재료비(배관,배선자재비의2%)</v>
          </cell>
          <cell r="AG176">
            <v>0.02</v>
          </cell>
          <cell r="AH176" t="str">
            <v>식</v>
          </cell>
          <cell r="AI176" t="str">
            <v>공구손료(노무비의3%)</v>
          </cell>
          <cell r="AJ176">
            <v>0.03</v>
          </cell>
          <cell r="AK176" t="str">
            <v>식</v>
          </cell>
        </row>
        <row r="177">
          <cell r="J177">
            <v>0</v>
          </cell>
          <cell r="R177">
            <v>1.03</v>
          </cell>
          <cell r="T177" t="str">
            <v>저압케이블전공</v>
          </cell>
          <cell r="Y177">
            <v>1.4E-2</v>
          </cell>
          <cell r="Z177" t="str">
            <v>인</v>
          </cell>
          <cell r="AB177" t="str">
            <v>전기5-13적용</v>
          </cell>
          <cell r="AC177" t="str">
            <v>-</v>
          </cell>
          <cell r="AD177" t="str">
            <v>-</v>
          </cell>
          <cell r="AE177" t="str">
            <v>-</v>
          </cell>
          <cell r="AF177" t="str">
            <v>잡재료비(배관,배선자재비의2%)</v>
          </cell>
          <cell r="AG177">
            <v>0.02</v>
          </cell>
          <cell r="AH177" t="str">
            <v>식</v>
          </cell>
          <cell r="AI177" t="str">
            <v>공구손료(노무비의3%)</v>
          </cell>
          <cell r="AJ177">
            <v>0.03</v>
          </cell>
          <cell r="AK177" t="str">
            <v>식</v>
          </cell>
        </row>
        <row r="178">
          <cell r="J178">
            <v>0</v>
          </cell>
          <cell r="R178">
            <v>1.03</v>
          </cell>
          <cell r="T178" t="str">
            <v>저압케이블전공</v>
          </cell>
          <cell r="Y178">
            <v>1.9E-2</v>
          </cell>
          <cell r="Z178" t="str">
            <v>인</v>
          </cell>
          <cell r="AB178" t="str">
            <v>전기5-13적용</v>
          </cell>
          <cell r="AC178" t="str">
            <v>-</v>
          </cell>
          <cell r="AD178" t="str">
            <v>-</v>
          </cell>
          <cell r="AE178" t="str">
            <v>-</v>
          </cell>
          <cell r="AF178" t="str">
            <v>잡재료비(배관,배선자재비의2%)</v>
          </cell>
          <cell r="AG178">
            <v>0.02</v>
          </cell>
          <cell r="AH178" t="str">
            <v>식</v>
          </cell>
          <cell r="AI178" t="str">
            <v>공구손료(노무비의3%)</v>
          </cell>
          <cell r="AJ178">
            <v>0.03</v>
          </cell>
          <cell r="AK178" t="str">
            <v>식</v>
          </cell>
        </row>
        <row r="179">
          <cell r="J179">
            <v>0</v>
          </cell>
          <cell r="R179">
            <v>1.03</v>
          </cell>
          <cell r="T179" t="str">
            <v>저압케이블전공</v>
          </cell>
          <cell r="Y179">
            <v>2.5999999999999999E-2</v>
          </cell>
          <cell r="Z179" t="str">
            <v>인</v>
          </cell>
          <cell r="AB179" t="str">
            <v>전기5-13적용</v>
          </cell>
          <cell r="AC179" t="str">
            <v>-</v>
          </cell>
          <cell r="AD179" t="str">
            <v>-</v>
          </cell>
          <cell r="AE179" t="str">
            <v>-</v>
          </cell>
          <cell r="AF179" t="str">
            <v>잡재료비(배관,배선자재비의2%)</v>
          </cell>
          <cell r="AG179">
            <v>0.02</v>
          </cell>
          <cell r="AH179" t="str">
            <v>식</v>
          </cell>
          <cell r="AI179" t="str">
            <v>공구손료(노무비의3%)</v>
          </cell>
          <cell r="AJ179">
            <v>0.03</v>
          </cell>
          <cell r="AK179" t="str">
            <v>식</v>
          </cell>
        </row>
        <row r="180">
          <cell r="J180">
            <v>0</v>
          </cell>
          <cell r="R180">
            <v>1.03</v>
          </cell>
          <cell r="T180" t="str">
            <v>저압케이블전공</v>
          </cell>
          <cell r="Y180">
            <v>3.2000000000000001E-2</v>
          </cell>
          <cell r="Z180" t="str">
            <v>인</v>
          </cell>
          <cell r="AB180" t="str">
            <v>전기5-13적용</v>
          </cell>
          <cell r="AC180" t="str">
            <v>-</v>
          </cell>
          <cell r="AD180" t="str">
            <v>-</v>
          </cell>
          <cell r="AE180" t="str">
            <v>-</v>
          </cell>
          <cell r="AF180" t="str">
            <v>잡재료비(배관,배선자재비의2%)</v>
          </cell>
          <cell r="AG180">
            <v>0.02</v>
          </cell>
          <cell r="AH180" t="str">
            <v>식</v>
          </cell>
          <cell r="AI180" t="str">
            <v>공구손료(노무비의3%)</v>
          </cell>
          <cell r="AJ180">
            <v>0.03</v>
          </cell>
          <cell r="AK180" t="str">
            <v>식</v>
          </cell>
        </row>
        <row r="181">
          <cell r="J181">
            <v>0</v>
          </cell>
          <cell r="R181">
            <v>1.03</v>
          </cell>
          <cell r="T181" t="str">
            <v>저압케이블전공</v>
          </cell>
          <cell r="Y181">
            <v>3.5000000000000003E-2</v>
          </cell>
          <cell r="Z181" t="str">
            <v>인</v>
          </cell>
          <cell r="AB181" t="str">
            <v>전기5-13적용</v>
          </cell>
          <cell r="AC181" t="str">
            <v>-</v>
          </cell>
          <cell r="AD181" t="str">
            <v>-</v>
          </cell>
          <cell r="AE181" t="str">
            <v>-</v>
          </cell>
          <cell r="AF181" t="str">
            <v>잡재료비(배관,배선자재비의2%)</v>
          </cell>
          <cell r="AG181">
            <v>0.02</v>
          </cell>
          <cell r="AH181" t="str">
            <v>식</v>
          </cell>
          <cell r="AI181" t="str">
            <v>공구손료(노무비의3%)</v>
          </cell>
          <cell r="AJ181">
            <v>0.03</v>
          </cell>
          <cell r="AK181" t="str">
            <v>식</v>
          </cell>
        </row>
        <row r="182">
          <cell r="J182">
            <v>0</v>
          </cell>
          <cell r="R182">
            <v>1.03</v>
          </cell>
          <cell r="T182" t="str">
            <v>저압케이블전공</v>
          </cell>
          <cell r="Y182">
            <v>3.9E-2</v>
          </cell>
          <cell r="Z182" t="str">
            <v>인</v>
          </cell>
          <cell r="AB182" t="str">
            <v>전기5-13적용</v>
          </cell>
          <cell r="AC182" t="str">
            <v>-</v>
          </cell>
          <cell r="AD182" t="str">
            <v>-</v>
          </cell>
          <cell r="AE182" t="str">
            <v>-</v>
          </cell>
          <cell r="AF182" t="str">
            <v>잡재료비(배관,배선자재비의2%)</v>
          </cell>
          <cell r="AG182">
            <v>0.02</v>
          </cell>
          <cell r="AH182" t="str">
            <v>식</v>
          </cell>
          <cell r="AI182" t="str">
            <v>공구손료(노무비의3%)</v>
          </cell>
          <cell r="AJ182">
            <v>0.03</v>
          </cell>
          <cell r="AK182" t="str">
            <v>식</v>
          </cell>
        </row>
        <row r="183">
          <cell r="J183">
            <v>0</v>
          </cell>
          <cell r="R183">
            <v>1.03</v>
          </cell>
          <cell r="T183" t="str">
            <v>저압케이블전공</v>
          </cell>
          <cell r="Y183">
            <v>4.2000000000000003E-2</v>
          </cell>
          <cell r="Z183" t="str">
            <v>인</v>
          </cell>
          <cell r="AB183" t="str">
            <v>전기5-13적용</v>
          </cell>
          <cell r="AC183" t="str">
            <v>-</v>
          </cell>
          <cell r="AD183" t="str">
            <v>-</v>
          </cell>
          <cell r="AE183" t="str">
            <v>-</v>
          </cell>
          <cell r="AF183" t="str">
            <v>잡재료비(배관,배선자재비의2%)</v>
          </cell>
          <cell r="AG183">
            <v>0.02</v>
          </cell>
          <cell r="AH183" t="str">
            <v>식</v>
          </cell>
          <cell r="AI183" t="str">
            <v>공구손료(노무비의3%)</v>
          </cell>
          <cell r="AJ183">
            <v>0.03</v>
          </cell>
          <cell r="AK183" t="str">
            <v>식</v>
          </cell>
        </row>
        <row r="184">
          <cell r="J184">
            <v>0</v>
          </cell>
          <cell r="R184">
            <v>1.03</v>
          </cell>
          <cell r="T184" t="str">
            <v>저압케이블전공</v>
          </cell>
          <cell r="Y184">
            <v>4.8000000000000001E-2</v>
          </cell>
          <cell r="Z184" t="str">
            <v>인</v>
          </cell>
          <cell r="AB184" t="str">
            <v>전기5-13적용</v>
          </cell>
          <cell r="AC184" t="str">
            <v>-</v>
          </cell>
          <cell r="AD184" t="str">
            <v>-</v>
          </cell>
          <cell r="AE184" t="str">
            <v>-</v>
          </cell>
          <cell r="AF184" t="str">
            <v>잡재료비(배관,배선자재비의2%)</v>
          </cell>
          <cell r="AG184">
            <v>0.02</v>
          </cell>
          <cell r="AH184" t="str">
            <v>식</v>
          </cell>
          <cell r="AI184" t="str">
            <v>공구손료(노무비의3%)</v>
          </cell>
          <cell r="AJ184">
            <v>0.03</v>
          </cell>
          <cell r="AK184" t="str">
            <v>식</v>
          </cell>
        </row>
        <row r="185">
          <cell r="J185">
            <v>0</v>
          </cell>
          <cell r="R185">
            <v>1.03</v>
          </cell>
          <cell r="T185" t="str">
            <v>저압케이블전공</v>
          </cell>
          <cell r="Y185">
            <v>4.8000000000000001E-2</v>
          </cell>
          <cell r="Z185" t="str">
            <v>인</v>
          </cell>
          <cell r="AB185" t="str">
            <v>전기5-13적용</v>
          </cell>
          <cell r="AC185" t="str">
            <v>-</v>
          </cell>
          <cell r="AD185" t="str">
            <v>-</v>
          </cell>
          <cell r="AE185" t="str">
            <v>-</v>
          </cell>
          <cell r="AF185" t="str">
            <v>잡재료비(배관,배선자재비의2%)</v>
          </cell>
          <cell r="AG185">
            <v>0.02</v>
          </cell>
          <cell r="AH185" t="str">
            <v>식</v>
          </cell>
          <cell r="AI185" t="str">
            <v>공구손료(노무비의3%)</v>
          </cell>
          <cell r="AJ185">
            <v>0.03</v>
          </cell>
          <cell r="AK185" t="str">
            <v>식</v>
          </cell>
        </row>
        <row r="186">
          <cell r="J186">
            <v>0</v>
          </cell>
          <cell r="R186">
            <v>1.03</v>
          </cell>
          <cell r="T186" t="str">
            <v>저압케이블전공</v>
          </cell>
          <cell r="Y186">
            <v>5.3999999999999999E-2</v>
          </cell>
          <cell r="Z186" t="str">
            <v>인</v>
          </cell>
          <cell r="AB186" t="str">
            <v>전기5-13적용</v>
          </cell>
          <cell r="AC186" t="str">
            <v>-</v>
          </cell>
          <cell r="AD186" t="str">
            <v>-</v>
          </cell>
          <cell r="AE186" t="str">
            <v>-</v>
          </cell>
          <cell r="AF186" t="str">
            <v>잡재료비(배관,배선자재비의2%)</v>
          </cell>
          <cell r="AG186">
            <v>0.02</v>
          </cell>
          <cell r="AH186" t="str">
            <v>식</v>
          </cell>
          <cell r="AI186" t="str">
            <v>공구손료(노무비의3%)</v>
          </cell>
          <cell r="AJ186">
            <v>0.03</v>
          </cell>
          <cell r="AK186" t="str">
            <v>식</v>
          </cell>
        </row>
        <row r="187">
          <cell r="J187">
            <v>0</v>
          </cell>
          <cell r="R187">
            <v>1.03</v>
          </cell>
          <cell r="T187" t="str">
            <v>저압케이블전공</v>
          </cell>
          <cell r="Y187">
            <v>5.8999999999999997E-2</v>
          </cell>
          <cell r="Z187" t="str">
            <v>인</v>
          </cell>
          <cell r="AB187" t="str">
            <v>전기5-13적용</v>
          </cell>
          <cell r="AC187" t="str">
            <v>-</v>
          </cell>
          <cell r="AD187" t="str">
            <v>-</v>
          </cell>
          <cell r="AE187" t="str">
            <v>-</v>
          </cell>
          <cell r="AF187" t="str">
            <v>잡재료비(배관,배선자재비의2%)</v>
          </cell>
          <cell r="AG187">
            <v>0.02</v>
          </cell>
          <cell r="AH187" t="str">
            <v>식</v>
          </cell>
          <cell r="AI187" t="str">
            <v>공구손료(노무비의3%)</v>
          </cell>
          <cell r="AJ187">
            <v>0.03</v>
          </cell>
          <cell r="AK187" t="str">
            <v>식</v>
          </cell>
        </row>
        <row r="188">
          <cell r="J188">
            <v>0</v>
          </cell>
          <cell r="R188">
            <v>1.03</v>
          </cell>
          <cell r="T188" t="str">
            <v>저압케이블전공</v>
          </cell>
          <cell r="Y188">
            <v>7.1999999999999995E-2</v>
          </cell>
          <cell r="Z188" t="str">
            <v>인</v>
          </cell>
          <cell r="AB188" t="str">
            <v>전기5-13적용</v>
          </cell>
          <cell r="AC188" t="str">
            <v>-</v>
          </cell>
          <cell r="AD188" t="str">
            <v>-</v>
          </cell>
          <cell r="AE188" t="str">
            <v>-</v>
          </cell>
          <cell r="AF188" t="str">
            <v>잡재료비(배관,배선자재비의2%)</v>
          </cell>
          <cell r="AG188">
            <v>0.02</v>
          </cell>
          <cell r="AH188" t="str">
            <v>식</v>
          </cell>
          <cell r="AI188" t="str">
            <v>공구손료(노무비의3%)</v>
          </cell>
          <cell r="AJ188">
            <v>0.03</v>
          </cell>
          <cell r="AK188" t="str">
            <v>식</v>
          </cell>
        </row>
        <row r="189">
          <cell r="J189">
            <v>0</v>
          </cell>
          <cell r="R189">
            <v>1.03</v>
          </cell>
          <cell r="T189" t="str">
            <v>저압케이블전공</v>
          </cell>
          <cell r="Y189">
            <v>7.1999999999999995E-2</v>
          </cell>
          <cell r="Z189" t="str">
            <v>인</v>
          </cell>
          <cell r="AB189" t="str">
            <v>전기5-13적용</v>
          </cell>
          <cell r="AC189" t="str">
            <v>-</v>
          </cell>
          <cell r="AD189" t="str">
            <v>-</v>
          </cell>
          <cell r="AE189" t="str">
            <v>-</v>
          </cell>
          <cell r="AF189" t="str">
            <v>잡재료비(배관,배선자재비의2%)</v>
          </cell>
          <cell r="AG189">
            <v>0.02</v>
          </cell>
          <cell r="AH189" t="str">
            <v>식</v>
          </cell>
          <cell r="AI189" t="str">
            <v>공구손료(노무비의3%)</v>
          </cell>
          <cell r="AJ189">
            <v>0.03</v>
          </cell>
          <cell r="AK189" t="str">
            <v>식</v>
          </cell>
        </row>
        <row r="190">
          <cell r="J190">
            <v>0</v>
          </cell>
          <cell r="R190">
            <v>1.03</v>
          </cell>
          <cell r="T190" t="str">
            <v>저압케이블전공</v>
          </cell>
          <cell r="Y190">
            <v>8.4000000000000005E-2</v>
          </cell>
          <cell r="Z190" t="str">
            <v>인</v>
          </cell>
          <cell r="AB190" t="str">
            <v>전기5-13적용</v>
          </cell>
          <cell r="AC190" t="str">
            <v>-</v>
          </cell>
          <cell r="AD190" t="str">
            <v>-</v>
          </cell>
          <cell r="AE190" t="str">
            <v>-</v>
          </cell>
          <cell r="AF190" t="str">
            <v>잡재료비(배관,배선자재비의2%)</v>
          </cell>
          <cell r="AG190">
            <v>0.02</v>
          </cell>
          <cell r="AH190" t="str">
            <v>식</v>
          </cell>
          <cell r="AI190" t="str">
            <v>공구손료(노무비의3%)</v>
          </cell>
          <cell r="AJ190">
            <v>0.03</v>
          </cell>
          <cell r="AK190" t="str">
            <v>식</v>
          </cell>
        </row>
        <row r="191">
          <cell r="J191">
            <v>0</v>
          </cell>
          <cell r="R191">
            <v>1.03</v>
          </cell>
          <cell r="T191" t="str">
            <v>저압케이블전공</v>
          </cell>
          <cell r="Y191">
            <v>8.4000000000000005E-2</v>
          </cell>
          <cell r="Z191" t="str">
            <v>인</v>
          </cell>
          <cell r="AB191" t="str">
            <v>전기5-13적용</v>
          </cell>
          <cell r="AC191" t="str">
            <v>-</v>
          </cell>
          <cell r="AD191" t="str">
            <v>-</v>
          </cell>
          <cell r="AE191" t="str">
            <v>-</v>
          </cell>
          <cell r="AF191" t="str">
            <v>잡재료비(배관,배선자재비의2%)</v>
          </cell>
          <cell r="AG191">
            <v>0.02</v>
          </cell>
          <cell r="AH191" t="str">
            <v>식</v>
          </cell>
          <cell r="AI191" t="str">
            <v>공구손료(노무비의3%)</v>
          </cell>
          <cell r="AJ191">
            <v>0.03</v>
          </cell>
          <cell r="AK191" t="str">
            <v>식</v>
          </cell>
        </row>
        <row r="192">
          <cell r="J192">
            <v>0</v>
          </cell>
          <cell r="R192">
            <v>1.03</v>
          </cell>
          <cell r="T192" t="str">
            <v>저압케이블전공</v>
          </cell>
          <cell r="Y192">
            <v>9.8000000000000004E-2</v>
          </cell>
          <cell r="Z192" t="str">
            <v>인</v>
          </cell>
          <cell r="AB192" t="str">
            <v>전기5-13적용</v>
          </cell>
          <cell r="AC192" t="str">
            <v>-</v>
          </cell>
          <cell r="AD192" t="str">
            <v>-</v>
          </cell>
          <cell r="AE192" t="str">
            <v>-</v>
          </cell>
          <cell r="AF192" t="str">
            <v>잡재료비(배관,배선자재비의2%)</v>
          </cell>
          <cell r="AG192">
            <v>0.02</v>
          </cell>
          <cell r="AH192" t="str">
            <v>식</v>
          </cell>
          <cell r="AI192" t="str">
            <v>공구손료(노무비의3%)</v>
          </cell>
          <cell r="AJ192">
            <v>0.03</v>
          </cell>
          <cell r="AK192" t="str">
            <v>식</v>
          </cell>
        </row>
        <row r="193">
          <cell r="J193">
            <v>0</v>
          </cell>
          <cell r="R193">
            <v>1.05</v>
          </cell>
          <cell r="T193" t="str">
            <v>저압케이블전공</v>
          </cell>
          <cell r="Y193">
            <v>1.2E-2</v>
          </cell>
          <cell r="Z193" t="str">
            <v>인</v>
          </cell>
          <cell r="AB193" t="str">
            <v>전기5-13적용</v>
          </cell>
          <cell r="AC193" t="str">
            <v>-</v>
          </cell>
          <cell r="AD193" t="str">
            <v>-</v>
          </cell>
          <cell r="AE193" t="str">
            <v>-</v>
          </cell>
          <cell r="AF193" t="str">
            <v>잡재료비(배관,배선자재비의2%)</v>
          </cell>
          <cell r="AG193">
            <v>0.02</v>
          </cell>
          <cell r="AH193" t="str">
            <v>식</v>
          </cell>
          <cell r="AI193" t="str">
            <v>공구손료(노무비의3%)</v>
          </cell>
          <cell r="AJ193">
            <v>0.03</v>
          </cell>
          <cell r="AK193" t="str">
            <v>식</v>
          </cell>
          <cell r="AO193" t="str">
            <v>0.01*1.2(쉴드120%)</v>
          </cell>
        </row>
        <row r="194">
          <cell r="J194">
            <v>1650</v>
          </cell>
          <cell r="R194">
            <v>1.05</v>
          </cell>
          <cell r="T194" t="str">
            <v>저압케이블전공</v>
          </cell>
          <cell r="Y194">
            <v>1.6799999999999999E-2</v>
          </cell>
          <cell r="Z194" t="str">
            <v>인</v>
          </cell>
          <cell r="AB194" t="str">
            <v>전기5-13적용</v>
          </cell>
          <cell r="AC194" t="str">
            <v>-</v>
          </cell>
          <cell r="AD194" t="str">
            <v>-</v>
          </cell>
          <cell r="AE194" t="str">
            <v>-</v>
          </cell>
          <cell r="AF194" t="str">
            <v>잡재료비(배관,배선자재비의2%)</v>
          </cell>
          <cell r="AG194">
            <v>0.02</v>
          </cell>
          <cell r="AH194" t="str">
            <v>식</v>
          </cell>
          <cell r="AI194" t="str">
            <v>공구손료(노무비의3%)</v>
          </cell>
          <cell r="AJ194">
            <v>0.03</v>
          </cell>
          <cell r="AK194" t="str">
            <v>식</v>
          </cell>
          <cell r="AO194" t="str">
            <v>0.014*1.2(쉴드120%)</v>
          </cell>
        </row>
        <row r="195">
          <cell r="J195">
            <v>1980</v>
          </cell>
          <cell r="R195">
            <v>1.05</v>
          </cell>
          <cell r="T195" t="str">
            <v>저압케이블전공</v>
          </cell>
          <cell r="Y195">
            <v>2.2799999999999997E-2</v>
          </cell>
          <cell r="Z195" t="str">
            <v>인</v>
          </cell>
          <cell r="AB195" t="str">
            <v>전기5-13적용</v>
          </cell>
          <cell r="AC195" t="str">
            <v>-</v>
          </cell>
          <cell r="AD195" t="str">
            <v>-</v>
          </cell>
          <cell r="AE195" t="str">
            <v>-</v>
          </cell>
          <cell r="AF195" t="str">
            <v>잡재료비(배관,배선자재비의2%)</v>
          </cell>
          <cell r="AG195">
            <v>0.02</v>
          </cell>
          <cell r="AH195" t="str">
            <v>식</v>
          </cell>
          <cell r="AI195" t="str">
            <v>공구손료(노무비의3%)</v>
          </cell>
          <cell r="AJ195">
            <v>0.03</v>
          </cell>
          <cell r="AK195" t="str">
            <v>식</v>
          </cell>
          <cell r="AO195" t="str">
            <v>0.019*1.2(쉴드120%)</v>
          </cell>
        </row>
        <row r="196">
          <cell r="J196">
            <v>2299</v>
          </cell>
          <cell r="R196">
            <v>1.05</v>
          </cell>
          <cell r="T196" t="str">
            <v>저압케이블전공</v>
          </cell>
          <cell r="Y196">
            <v>3.1199999999999999E-2</v>
          </cell>
          <cell r="Z196" t="str">
            <v>인</v>
          </cell>
          <cell r="AB196" t="str">
            <v>전기5-13적용</v>
          </cell>
          <cell r="AC196" t="str">
            <v>-</v>
          </cell>
          <cell r="AD196" t="str">
            <v>-</v>
          </cell>
          <cell r="AE196" t="str">
            <v>-</v>
          </cell>
          <cell r="AF196" t="str">
            <v>잡재료비(배관,배선자재비의2%)</v>
          </cell>
          <cell r="AG196">
            <v>0.02</v>
          </cell>
          <cell r="AH196" t="str">
            <v>식</v>
          </cell>
          <cell r="AI196" t="str">
            <v>공구손료(노무비의3%)</v>
          </cell>
          <cell r="AJ196">
            <v>0.03</v>
          </cell>
          <cell r="AK196" t="str">
            <v>식</v>
          </cell>
          <cell r="AO196" t="str">
            <v>0.026*1.2(쉴드120%)</v>
          </cell>
        </row>
        <row r="197">
          <cell r="J197">
            <v>2706</v>
          </cell>
          <cell r="R197">
            <v>1.05</v>
          </cell>
          <cell r="T197" t="str">
            <v>저압케이블전공</v>
          </cell>
          <cell r="Y197">
            <v>3.8399999999999997E-2</v>
          </cell>
          <cell r="Z197" t="str">
            <v>인</v>
          </cell>
          <cell r="AB197" t="str">
            <v>전기5-13적용</v>
          </cell>
          <cell r="AC197" t="str">
            <v>-</v>
          </cell>
          <cell r="AD197" t="str">
            <v>-</v>
          </cell>
          <cell r="AE197" t="str">
            <v>-</v>
          </cell>
          <cell r="AF197" t="str">
            <v>잡재료비(배관,배선자재비의2%)</v>
          </cell>
          <cell r="AG197">
            <v>0.02</v>
          </cell>
          <cell r="AH197" t="str">
            <v>식</v>
          </cell>
          <cell r="AI197" t="str">
            <v>공구손료(노무비의3%)</v>
          </cell>
          <cell r="AJ197">
            <v>0.03</v>
          </cell>
          <cell r="AK197" t="str">
            <v>식</v>
          </cell>
          <cell r="AO197" t="str">
            <v>0.032*1.2(쉴드120%)</v>
          </cell>
        </row>
        <row r="198">
          <cell r="J198">
            <v>3092</v>
          </cell>
          <cell r="R198">
            <v>1.05</v>
          </cell>
          <cell r="T198" t="str">
            <v>저압케이블전공</v>
          </cell>
          <cell r="Y198">
            <v>4.2000000000000003E-2</v>
          </cell>
          <cell r="Z198" t="str">
            <v>인</v>
          </cell>
          <cell r="AB198" t="str">
            <v>전기5-13적용</v>
          </cell>
          <cell r="AC198" t="str">
            <v>-</v>
          </cell>
          <cell r="AD198" t="str">
            <v>-</v>
          </cell>
          <cell r="AE198" t="str">
            <v>-</v>
          </cell>
          <cell r="AF198" t="str">
            <v>잡재료비(배관,배선자재비의2%)</v>
          </cell>
          <cell r="AG198">
            <v>0.02</v>
          </cell>
          <cell r="AH198" t="str">
            <v>식</v>
          </cell>
          <cell r="AI198" t="str">
            <v>공구손료(노무비의3%)</v>
          </cell>
          <cell r="AJ198">
            <v>0.03</v>
          </cell>
          <cell r="AK198" t="str">
            <v>식</v>
          </cell>
          <cell r="AO198" t="str">
            <v>0.035*1.2(쉴드120%)</v>
          </cell>
        </row>
        <row r="199">
          <cell r="J199">
            <v>3349</v>
          </cell>
          <cell r="R199">
            <v>1.05</v>
          </cell>
          <cell r="T199" t="str">
            <v>저압케이블전공</v>
          </cell>
          <cell r="Y199">
            <v>4.6800000000000001E-2</v>
          </cell>
          <cell r="Z199" t="str">
            <v>인</v>
          </cell>
          <cell r="AB199" t="str">
            <v>전기5-13적용</v>
          </cell>
          <cell r="AC199" t="str">
            <v>-</v>
          </cell>
          <cell r="AD199" t="str">
            <v>-</v>
          </cell>
          <cell r="AE199" t="str">
            <v>-</v>
          </cell>
          <cell r="AF199" t="str">
            <v>잡재료비(배관,배선자재비의2%)</v>
          </cell>
          <cell r="AG199">
            <v>0.02</v>
          </cell>
          <cell r="AH199" t="str">
            <v>식</v>
          </cell>
          <cell r="AI199" t="str">
            <v>공구손료(노무비의3%)</v>
          </cell>
          <cell r="AJ199">
            <v>0.03</v>
          </cell>
          <cell r="AK199" t="str">
            <v>식</v>
          </cell>
          <cell r="AO199" t="str">
            <v>0.039*1.2(쉴드120%)</v>
          </cell>
        </row>
        <row r="200">
          <cell r="J200">
            <v>3730</v>
          </cell>
          <cell r="R200">
            <v>1.05</v>
          </cell>
          <cell r="T200" t="str">
            <v>저압케이블전공</v>
          </cell>
          <cell r="Y200">
            <v>5.04E-2</v>
          </cell>
          <cell r="Z200" t="str">
            <v>인</v>
          </cell>
          <cell r="AB200" t="str">
            <v>전기5-13적용</v>
          </cell>
          <cell r="AC200" t="str">
            <v>-</v>
          </cell>
          <cell r="AD200" t="str">
            <v>-</v>
          </cell>
          <cell r="AE200" t="str">
            <v>-</v>
          </cell>
          <cell r="AF200" t="str">
            <v>잡재료비(배관,배선자재비의2%)</v>
          </cell>
          <cell r="AG200">
            <v>0.02</v>
          </cell>
          <cell r="AH200" t="str">
            <v>식</v>
          </cell>
          <cell r="AI200" t="str">
            <v>공구손료(노무비의3%)</v>
          </cell>
          <cell r="AJ200">
            <v>0.03</v>
          </cell>
          <cell r="AK200" t="str">
            <v>식</v>
          </cell>
          <cell r="AO200" t="str">
            <v>0.042*1.2(쉴드120%)</v>
          </cell>
        </row>
        <row r="201">
          <cell r="J201">
            <v>0</v>
          </cell>
          <cell r="R201">
            <v>1.05</v>
          </cell>
          <cell r="T201" t="str">
            <v>저압케이블전공</v>
          </cell>
          <cell r="Y201">
            <v>5.7599999999999998E-2</v>
          </cell>
          <cell r="Z201" t="str">
            <v>인</v>
          </cell>
          <cell r="AB201" t="str">
            <v>전기5-13적용</v>
          </cell>
          <cell r="AC201" t="str">
            <v>-</v>
          </cell>
          <cell r="AD201" t="str">
            <v>-</v>
          </cell>
          <cell r="AE201" t="str">
            <v>-</v>
          </cell>
          <cell r="AF201" t="str">
            <v>잡재료비(배관,배선자재비의2%)</v>
          </cell>
          <cell r="AG201">
            <v>0.02</v>
          </cell>
          <cell r="AH201" t="str">
            <v>식</v>
          </cell>
          <cell r="AI201" t="str">
            <v>공구손료(노무비의3%)</v>
          </cell>
          <cell r="AJ201">
            <v>0.03</v>
          </cell>
          <cell r="AK201" t="str">
            <v>식</v>
          </cell>
          <cell r="AO201" t="str">
            <v>0.048*1.2(쉴드120%)</v>
          </cell>
        </row>
        <row r="202">
          <cell r="J202">
            <v>4569</v>
          </cell>
          <cell r="R202">
            <v>1.05</v>
          </cell>
          <cell r="T202" t="str">
            <v>저압케이블전공</v>
          </cell>
          <cell r="Y202">
            <v>5.7599999999999998E-2</v>
          </cell>
          <cell r="Z202" t="str">
            <v>인</v>
          </cell>
          <cell r="AB202" t="str">
            <v>전기5-13적용</v>
          </cell>
          <cell r="AC202" t="str">
            <v>-</v>
          </cell>
          <cell r="AD202" t="str">
            <v>-</v>
          </cell>
          <cell r="AE202" t="str">
            <v>-</v>
          </cell>
          <cell r="AF202" t="str">
            <v>잡재료비(배관,배선자재비의2%)</v>
          </cell>
          <cell r="AG202">
            <v>0.02</v>
          </cell>
          <cell r="AH202" t="str">
            <v>식</v>
          </cell>
          <cell r="AI202" t="str">
            <v>공구손료(노무비의3%)</v>
          </cell>
          <cell r="AJ202">
            <v>0.03</v>
          </cell>
          <cell r="AK202" t="str">
            <v>식</v>
          </cell>
          <cell r="AO202" t="str">
            <v>0.048*1.2(쉴드120%)</v>
          </cell>
        </row>
        <row r="203">
          <cell r="J203">
            <v>5133</v>
          </cell>
          <cell r="R203">
            <v>1.05</v>
          </cell>
          <cell r="T203" t="str">
            <v>저압케이블전공</v>
          </cell>
          <cell r="Y203">
            <v>6.4799999999999996E-2</v>
          </cell>
          <cell r="Z203" t="str">
            <v>인</v>
          </cell>
          <cell r="AB203" t="str">
            <v>전기5-13적용</v>
          </cell>
          <cell r="AC203" t="str">
            <v>-</v>
          </cell>
          <cell r="AD203" t="str">
            <v>-</v>
          </cell>
          <cell r="AE203" t="str">
            <v>-</v>
          </cell>
          <cell r="AF203" t="str">
            <v>잡재료비(배관,배선자재비의2%)</v>
          </cell>
          <cell r="AG203">
            <v>0.02</v>
          </cell>
          <cell r="AH203" t="str">
            <v>식</v>
          </cell>
          <cell r="AI203" t="str">
            <v>공구손료(노무비의3%)</v>
          </cell>
          <cell r="AJ203">
            <v>0.03</v>
          </cell>
          <cell r="AK203" t="str">
            <v>식</v>
          </cell>
          <cell r="AO203" t="str">
            <v>0.054*1.2(쉴드120%)</v>
          </cell>
        </row>
        <row r="204">
          <cell r="J204">
            <v>0</v>
          </cell>
          <cell r="R204">
            <v>1.05</v>
          </cell>
          <cell r="T204" t="str">
            <v>저압케이블전공</v>
          </cell>
          <cell r="Y204">
            <v>7.0799999999999988E-2</v>
          </cell>
          <cell r="Z204" t="str">
            <v>인</v>
          </cell>
          <cell r="AB204" t="str">
            <v>전기5-13적용</v>
          </cell>
          <cell r="AC204" t="str">
            <v>-</v>
          </cell>
          <cell r="AD204" t="str">
            <v>-</v>
          </cell>
          <cell r="AE204" t="str">
            <v>-</v>
          </cell>
          <cell r="AF204" t="str">
            <v>잡재료비(배관,배선자재비의2%)</v>
          </cell>
          <cell r="AG204">
            <v>0.02</v>
          </cell>
          <cell r="AH204" t="str">
            <v>식</v>
          </cell>
          <cell r="AI204" t="str">
            <v>공구손료(노무비의3%)</v>
          </cell>
          <cell r="AJ204">
            <v>0.03</v>
          </cell>
          <cell r="AK204" t="str">
            <v>식</v>
          </cell>
          <cell r="AO204" t="str">
            <v>0.059*1.2(쉴드120%)</v>
          </cell>
        </row>
        <row r="205">
          <cell r="J205">
            <v>6121</v>
          </cell>
          <cell r="R205">
            <v>1.05</v>
          </cell>
          <cell r="T205" t="str">
            <v>저압케이블전공</v>
          </cell>
          <cell r="Y205">
            <v>8.6399999999999991E-2</v>
          </cell>
          <cell r="Z205" t="str">
            <v>인</v>
          </cell>
          <cell r="AB205" t="str">
            <v>전기5-13적용</v>
          </cell>
          <cell r="AC205" t="str">
            <v>-</v>
          </cell>
          <cell r="AD205" t="str">
            <v>-</v>
          </cell>
          <cell r="AE205" t="str">
            <v>-</v>
          </cell>
          <cell r="AF205" t="str">
            <v>잡재료비(배관,배선자재비의2%)</v>
          </cell>
          <cell r="AG205">
            <v>0.02</v>
          </cell>
          <cell r="AH205" t="str">
            <v>식</v>
          </cell>
          <cell r="AI205" t="str">
            <v>공구손료(노무비의3%)</v>
          </cell>
          <cell r="AJ205">
            <v>0.03</v>
          </cell>
          <cell r="AK205" t="str">
            <v>식</v>
          </cell>
          <cell r="AO205" t="str">
            <v>0.072*1.2(쉴드120%)</v>
          </cell>
        </row>
        <row r="206">
          <cell r="J206">
            <v>0</v>
          </cell>
          <cell r="R206">
            <v>1.05</v>
          </cell>
          <cell r="T206" t="str">
            <v>저압케이블전공</v>
          </cell>
          <cell r="Y206">
            <v>8.6399999999999991E-2</v>
          </cell>
          <cell r="Z206" t="str">
            <v>인</v>
          </cell>
          <cell r="AB206" t="str">
            <v>전기5-13적용</v>
          </cell>
          <cell r="AC206" t="str">
            <v>-</v>
          </cell>
          <cell r="AD206" t="str">
            <v>-</v>
          </cell>
          <cell r="AE206" t="str">
            <v>-</v>
          </cell>
          <cell r="AF206" t="str">
            <v>잡재료비(배관,배선자재비의2%)</v>
          </cell>
          <cell r="AG206">
            <v>0.02</v>
          </cell>
          <cell r="AH206" t="str">
            <v>식</v>
          </cell>
          <cell r="AI206" t="str">
            <v>공구손료(노무비의3%)</v>
          </cell>
          <cell r="AJ206">
            <v>0.03</v>
          </cell>
          <cell r="AK206" t="str">
            <v>식</v>
          </cell>
          <cell r="AO206" t="str">
            <v>0.072*1.2(쉴드120%)</v>
          </cell>
        </row>
        <row r="207">
          <cell r="J207">
            <v>7659</v>
          </cell>
          <cell r="R207">
            <v>1.05</v>
          </cell>
          <cell r="T207" t="str">
            <v>저압케이블전공</v>
          </cell>
          <cell r="Y207">
            <v>0.1008</v>
          </cell>
          <cell r="Z207" t="str">
            <v>인</v>
          </cell>
          <cell r="AB207" t="str">
            <v>전기5-13적용</v>
          </cell>
          <cell r="AC207" t="str">
            <v>-</v>
          </cell>
          <cell r="AD207" t="str">
            <v>-</v>
          </cell>
          <cell r="AE207" t="str">
            <v>-</v>
          </cell>
          <cell r="AF207" t="str">
            <v>잡재료비(배관,배선자재비의2%)</v>
          </cell>
          <cell r="AG207">
            <v>0.02</v>
          </cell>
          <cell r="AH207" t="str">
            <v>식</v>
          </cell>
          <cell r="AI207" t="str">
            <v>공구손료(노무비의3%)</v>
          </cell>
          <cell r="AJ207">
            <v>0.03</v>
          </cell>
          <cell r="AK207" t="str">
            <v>식</v>
          </cell>
          <cell r="AO207" t="str">
            <v>0.084*1.2(쉴드120%)</v>
          </cell>
        </row>
        <row r="208">
          <cell r="J208">
            <v>0</v>
          </cell>
          <cell r="R208">
            <v>1.05</v>
          </cell>
          <cell r="T208" t="str">
            <v>저압케이블전공</v>
          </cell>
          <cell r="Y208">
            <v>0.1008</v>
          </cell>
          <cell r="Z208" t="str">
            <v>인</v>
          </cell>
          <cell r="AB208" t="str">
            <v>전기5-13적용</v>
          </cell>
          <cell r="AC208" t="str">
            <v>-</v>
          </cell>
          <cell r="AD208" t="str">
            <v>-</v>
          </cell>
          <cell r="AE208" t="str">
            <v>-</v>
          </cell>
          <cell r="AF208" t="str">
            <v>잡재료비(배관,배선자재비의2%)</v>
          </cell>
          <cell r="AG208">
            <v>0.02</v>
          </cell>
          <cell r="AH208" t="str">
            <v>식</v>
          </cell>
          <cell r="AI208" t="str">
            <v>공구손료(노무비의3%)</v>
          </cell>
          <cell r="AJ208">
            <v>0.03</v>
          </cell>
          <cell r="AK208" t="str">
            <v>식</v>
          </cell>
          <cell r="AO208" t="str">
            <v>0.084*1.2(쉴드120%)</v>
          </cell>
        </row>
        <row r="209">
          <cell r="J209">
            <v>11313</v>
          </cell>
          <cell r="R209">
            <v>1.05</v>
          </cell>
          <cell r="T209" t="str">
            <v>저압케이블전공</v>
          </cell>
          <cell r="Y209">
            <v>0.1176</v>
          </cell>
          <cell r="Z209" t="str">
            <v>인</v>
          </cell>
          <cell r="AB209" t="str">
            <v>전기5-13적용</v>
          </cell>
          <cell r="AC209" t="str">
            <v>-</v>
          </cell>
          <cell r="AD209" t="str">
            <v>-</v>
          </cell>
          <cell r="AE209" t="str">
            <v>-</v>
          </cell>
          <cell r="AF209" t="str">
            <v>잡재료비(배관,배선자재비의2%)</v>
          </cell>
          <cell r="AG209">
            <v>0.02</v>
          </cell>
          <cell r="AH209" t="str">
            <v>식</v>
          </cell>
          <cell r="AI209" t="str">
            <v>공구손료(노무비의3%)</v>
          </cell>
          <cell r="AJ209">
            <v>0.03</v>
          </cell>
          <cell r="AK209" t="str">
            <v>식</v>
          </cell>
          <cell r="AO209" t="str">
            <v>0.098*1.2(쉴드120%)</v>
          </cell>
        </row>
        <row r="210">
          <cell r="J210">
            <v>0</v>
          </cell>
          <cell r="R210">
            <v>1.03</v>
          </cell>
          <cell r="T210" t="str">
            <v>저압케이블전공</v>
          </cell>
          <cell r="Y210">
            <v>1.2E-2</v>
          </cell>
          <cell r="Z210" t="str">
            <v>인</v>
          </cell>
          <cell r="AB210" t="str">
            <v>전기5-13적용</v>
          </cell>
          <cell r="AC210" t="str">
            <v>-</v>
          </cell>
          <cell r="AD210" t="str">
            <v>-</v>
          </cell>
          <cell r="AE210" t="str">
            <v>-</v>
          </cell>
          <cell r="AF210" t="str">
            <v>잡재료비(배관,배선자재비의2%)</v>
          </cell>
          <cell r="AG210">
            <v>0.02</v>
          </cell>
          <cell r="AH210" t="str">
            <v>식</v>
          </cell>
          <cell r="AI210" t="str">
            <v>공구손료(노무비의3%)</v>
          </cell>
          <cell r="AJ210">
            <v>0.03</v>
          </cell>
          <cell r="AK210" t="str">
            <v>식</v>
          </cell>
          <cell r="AO210" t="str">
            <v>0.01*1.2(쉴드120%)</v>
          </cell>
        </row>
        <row r="211">
          <cell r="J211">
            <v>1650</v>
          </cell>
          <cell r="R211">
            <v>1.03</v>
          </cell>
          <cell r="T211" t="str">
            <v>저압케이블전공</v>
          </cell>
          <cell r="Y211">
            <v>1.6799999999999999E-2</v>
          </cell>
          <cell r="Z211" t="str">
            <v>인</v>
          </cell>
          <cell r="AB211" t="str">
            <v>전기5-13적용</v>
          </cell>
          <cell r="AC211" t="str">
            <v>-</v>
          </cell>
          <cell r="AD211" t="str">
            <v>-</v>
          </cell>
          <cell r="AE211" t="str">
            <v>-</v>
          </cell>
          <cell r="AF211" t="str">
            <v>잡재료비(배관,배선자재비의2%)</v>
          </cell>
          <cell r="AG211">
            <v>0.02</v>
          </cell>
          <cell r="AH211" t="str">
            <v>식</v>
          </cell>
          <cell r="AI211" t="str">
            <v>공구손료(노무비의3%)</v>
          </cell>
          <cell r="AJ211">
            <v>0.03</v>
          </cell>
          <cell r="AK211" t="str">
            <v>식</v>
          </cell>
          <cell r="AO211" t="str">
            <v>0.014*1.2(쉴드120%)</v>
          </cell>
        </row>
        <row r="212">
          <cell r="J212">
            <v>1980</v>
          </cell>
          <cell r="R212">
            <v>1.03</v>
          </cell>
          <cell r="T212" t="str">
            <v>저압케이블전공</v>
          </cell>
          <cell r="Y212">
            <v>2.2799999999999997E-2</v>
          </cell>
          <cell r="Z212" t="str">
            <v>인</v>
          </cell>
          <cell r="AB212" t="str">
            <v>전기5-13적용</v>
          </cell>
          <cell r="AC212" t="str">
            <v>-</v>
          </cell>
          <cell r="AD212" t="str">
            <v>-</v>
          </cell>
          <cell r="AE212" t="str">
            <v>-</v>
          </cell>
          <cell r="AF212" t="str">
            <v>잡재료비(배관,배선자재비의2%)</v>
          </cell>
          <cell r="AG212">
            <v>0.02</v>
          </cell>
          <cell r="AH212" t="str">
            <v>식</v>
          </cell>
          <cell r="AI212" t="str">
            <v>공구손료(노무비의3%)</v>
          </cell>
          <cell r="AJ212">
            <v>0.03</v>
          </cell>
          <cell r="AK212" t="str">
            <v>식</v>
          </cell>
          <cell r="AO212" t="str">
            <v>0.019*1.2(쉴드120%)</v>
          </cell>
        </row>
        <row r="213">
          <cell r="J213">
            <v>2299</v>
          </cell>
          <cell r="R213">
            <v>1.03</v>
          </cell>
          <cell r="T213" t="str">
            <v>저압케이블전공</v>
          </cell>
          <cell r="Y213">
            <v>3.1199999999999999E-2</v>
          </cell>
          <cell r="Z213" t="str">
            <v>인</v>
          </cell>
          <cell r="AB213" t="str">
            <v>전기5-13적용</v>
          </cell>
          <cell r="AC213" t="str">
            <v>-</v>
          </cell>
          <cell r="AD213" t="str">
            <v>-</v>
          </cell>
          <cell r="AE213" t="str">
            <v>-</v>
          </cell>
          <cell r="AF213" t="str">
            <v>잡재료비(배관,배선자재비의2%)</v>
          </cell>
          <cell r="AG213">
            <v>0.02</v>
          </cell>
          <cell r="AH213" t="str">
            <v>식</v>
          </cell>
          <cell r="AI213" t="str">
            <v>공구손료(노무비의3%)</v>
          </cell>
          <cell r="AJ213">
            <v>0.03</v>
          </cell>
          <cell r="AK213" t="str">
            <v>식</v>
          </cell>
          <cell r="AO213" t="str">
            <v>0.026*1.2(쉴드120%)</v>
          </cell>
        </row>
        <row r="214">
          <cell r="J214">
            <v>2706</v>
          </cell>
          <cell r="R214">
            <v>1.03</v>
          </cell>
          <cell r="T214" t="str">
            <v>저압케이블전공</v>
          </cell>
          <cell r="Y214">
            <v>3.8399999999999997E-2</v>
          </cell>
          <cell r="Z214" t="str">
            <v>인</v>
          </cell>
          <cell r="AB214" t="str">
            <v>전기5-13적용</v>
          </cell>
          <cell r="AC214" t="str">
            <v>-</v>
          </cell>
          <cell r="AD214" t="str">
            <v>-</v>
          </cell>
          <cell r="AE214" t="str">
            <v>-</v>
          </cell>
          <cell r="AF214" t="str">
            <v>잡재료비(배관,배선자재비의2%)</v>
          </cell>
          <cell r="AG214">
            <v>0.02</v>
          </cell>
          <cell r="AH214" t="str">
            <v>식</v>
          </cell>
          <cell r="AI214" t="str">
            <v>공구손료(노무비의3%)</v>
          </cell>
          <cell r="AJ214">
            <v>0.03</v>
          </cell>
          <cell r="AK214" t="str">
            <v>식</v>
          </cell>
          <cell r="AO214" t="str">
            <v>0.032*1.2(쉴드120%)</v>
          </cell>
        </row>
        <row r="215">
          <cell r="J215">
            <v>3092</v>
          </cell>
          <cell r="R215">
            <v>1.03</v>
          </cell>
          <cell r="T215" t="str">
            <v>저압케이블전공</v>
          </cell>
          <cell r="Y215">
            <v>4.2000000000000003E-2</v>
          </cell>
          <cell r="Z215" t="str">
            <v>인</v>
          </cell>
          <cell r="AB215" t="str">
            <v>전기5-13적용</v>
          </cell>
          <cell r="AC215" t="str">
            <v>-</v>
          </cell>
          <cell r="AD215" t="str">
            <v>-</v>
          </cell>
          <cell r="AE215" t="str">
            <v>-</v>
          </cell>
          <cell r="AF215" t="str">
            <v>잡재료비(배관,배선자재비의2%)</v>
          </cell>
          <cell r="AG215">
            <v>0.02</v>
          </cell>
          <cell r="AH215" t="str">
            <v>식</v>
          </cell>
          <cell r="AI215" t="str">
            <v>공구손료(노무비의3%)</v>
          </cell>
          <cell r="AJ215">
            <v>0.03</v>
          </cell>
          <cell r="AK215" t="str">
            <v>식</v>
          </cell>
          <cell r="AO215" t="str">
            <v>0.035*1.2(쉴드120%)</v>
          </cell>
        </row>
        <row r="216">
          <cell r="J216">
            <v>3349</v>
          </cell>
          <cell r="R216">
            <v>1.03</v>
          </cell>
          <cell r="T216" t="str">
            <v>저압케이블전공</v>
          </cell>
          <cell r="Y216">
            <v>4.6800000000000001E-2</v>
          </cell>
          <cell r="Z216" t="str">
            <v>인</v>
          </cell>
          <cell r="AB216" t="str">
            <v>전기5-13적용</v>
          </cell>
          <cell r="AC216" t="str">
            <v>-</v>
          </cell>
          <cell r="AD216" t="str">
            <v>-</v>
          </cell>
          <cell r="AE216" t="str">
            <v>-</v>
          </cell>
          <cell r="AF216" t="str">
            <v>잡재료비(배관,배선자재비의2%)</v>
          </cell>
          <cell r="AG216">
            <v>0.02</v>
          </cell>
          <cell r="AH216" t="str">
            <v>식</v>
          </cell>
          <cell r="AI216" t="str">
            <v>공구손료(노무비의3%)</v>
          </cell>
          <cell r="AJ216">
            <v>0.03</v>
          </cell>
          <cell r="AK216" t="str">
            <v>식</v>
          </cell>
          <cell r="AO216" t="str">
            <v>0.039*1.2(쉴드120%)</v>
          </cell>
        </row>
        <row r="217">
          <cell r="J217">
            <v>3730</v>
          </cell>
          <cell r="R217">
            <v>1.03</v>
          </cell>
          <cell r="T217" t="str">
            <v>저압케이블전공</v>
          </cell>
          <cell r="Y217">
            <v>5.04E-2</v>
          </cell>
          <cell r="Z217" t="str">
            <v>인</v>
          </cell>
          <cell r="AB217" t="str">
            <v>전기5-13적용</v>
          </cell>
          <cell r="AC217" t="str">
            <v>-</v>
          </cell>
          <cell r="AD217" t="str">
            <v>-</v>
          </cell>
          <cell r="AE217" t="str">
            <v>-</v>
          </cell>
          <cell r="AF217" t="str">
            <v>잡재료비(배관,배선자재비의2%)</v>
          </cell>
          <cell r="AG217">
            <v>0.02</v>
          </cell>
          <cell r="AH217" t="str">
            <v>식</v>
          </cell>
          <cell r="AI217" t="str">
            <v>공구손료(노무비의3%)</v>
          </cell>
          <cell r="AJ217">
            <v>0.03</v>
          </cell>
          <cell r="AK217" t="str">
            <v>식</v>
          </cell>
          <cell r="AO217" t="str">
            <v>0.042*1.2(쉴드120%)</v>
          </cell>
        </row>
        <row r="218">
          <cell r="J218">
            <v>0</v>
          </cell>
          <cell r="R218">
            <v>1.03</v>
          </cell>
          <cell r="T218" t="str">
            <v>저압케이블전공</v>
          </cell>
          <cell r="Y218">
            <v>5.7599999999999998E-2</v>
          </cell>
          <cell r="Z218" t="str">
            <v>인</v>
          </cell>
          <cell r="AB218" t="str">
            <v>전기5-13적용</v>
          </cell>
          <cell r="AC218" t="str">
            <v>-</v>
          </cell>
          <cell r="AD218" t="str">
            <v>-</v>
          </cell>
          <cell r="AE218" t="str">
            <v>-</v>
          </cell>
          <cell r="AF218" t="str">
            <v>잡재료비(배관,배선자재비의2%)</v>
          </cell>
          <cell r="AG218">
            <v>0.02</v>
          </cell>
          <cell r="AH218" t="str">
            <v>식</v>
          </cell>
          <cell r="AI218" t="str">
            <v>공구손료(노무비의3%)</v>
          </cell>
          <cell r="AJ218">
            <v>0.03</v>
          </cell>
          <cell r="AK218" t="str">
            <v>식</v>
          </cell>
          <cell r="AO218" t="str">
            <v>0.048*1.2(쉴드120%)</v>
          </cell>
        </row>
        <row r="219">
          <cell r="J219">
            <v>4569</v>
          </cell>
          <cell r="R219">
            <v>1.03</v>
          </cell>
          <cell r="T219" t="str">
            <v>저압케이블전공</v>
          </cell>
          <cell r="Y219">
            <v>5.7599999999999998E-2</v>
          </cell>
          <cell r="Z219" t="str">
            <v>인</v>
          </cell>
          <cell r="AB219" t="str">
            <v>전기5-13적용</v>
          </cell>
          <cell r="AC219" t="str">
            <v>-</v>
          </cell>
          <cell r="AD219" t="str">
            <v>-</v>
          </cell>
          <cell r="AE219" t="str">
            <v>-</v>
          </cell>
          <cell r="AF219" t="str">
            <v>잡재료비(배관,배선자재비의2%)</v>
          </cell>
          <cell r="AG219">
            <v>0.02</v>
          </cell>
          <cell r="AH219" t="str">
            <v>식</v>
          </cell>
          <cell r="AI219" t="str">
            <v>공구손료(노무비의3%)</v>
          </cell>
          <cell r="AJ219">
            <v>0.03</v>
          </cell>
          <cell r="AK219" t="str">
            <v>식</v>
          </cell>
          <cell r="AO219" t="str">
            <v>0.048*1.2(쉴드120%)</v>
          </cell>
        </row>
        <row r="220">
          <cell r="J220">
            <v>5133</v>
          </cell>
          <cell r="R220">
            <v>1.03</v>
          </cell>
          <cell r="T220" t="str">
            <v>저압케이블전공</v>
          </cell>
          <cell r="Y220">
            <v>6.4799999999999996E-2</v>
          </cell>
          <cell r="Z220" t="str">
            <v>인</v>
          </cell>
          <cell r="AB220" t="str">
            <v>전기5-13적용</v>
          </cell>
          <cell r="AC220" t="str">
            <v>-</v>
          </cell>
          <cell r="AD220" t="str">
            <v>-</v>
          </cell>
          <cell r="AE220" t="str">
            <v>-</v>
          </cell>
          <cell r="AF220" t="str">
            <v>잡재료비(배관,배선자재비의2%)</v>
          </cell>
          <cell r="AG220">
            <v>0.02</v>
          </cell>
          <cell r="AH220" t="str">
            <v>식</v>
          </cell>
          <cell r="AI220" t="str">
            <v>공구손료(노무비의3%)</v>
          </cell>
          <cell r="AJ220">
            <v>0.03</v>
          </cell>
          <cell r="AK220" t="str">
            <v>식</v>
          </cell>
          <cell r="AO220" t="str">
            <v>0.054*1.2(쉴드120%)</v>
          </cell>
        </row>
        <row r="221">
          <cell r="J221">
            <v>0</v>
          </cell>
          <cell r="R221">
            <v>1.03</v>
          </cell>
          <cell r="T221" t="str">
            <v>저압케이블전공</v>
          </cell>
          <cell r="Y221">
            <v>7.0799999999999988E-2</v>
          </cell>
          <cell r="Z221" t="str">
            <v>인</v>
          </cell>
          <cell r="AB221" t="str">
            <v>전기5-13적용</v>
          </cell>
          <cell r="AC221" t="str">
            <v>-</v>
          </cell>
          <cell r="AD221" t="str">
            <v>-</v>
          </cell>
          <cell r="AE221" t="str">
            <v>-</v>
          </cell>
          <cell r="AF221" t="str">
            <v>잡재료비(배관,배선자재비의2%)</v>
          </cell>
          <cell r="AG221">
            <v>0.02</v>
          </cell>
          <cell r="AH221" t="str">
            <v>식</v>
          </cell>
          <cell r="AI221" t="str">
            <v>공구손료(노무비의3%)</v>
          </cell>
          <cell r="AJ221">
            <v>0.03</v>
          </cell>
          <cell r="AK221" t="str">
            <v>식</v>
          </cell>
          <cell r="AO221" t="str">
            <v>0.059*1.2(쉴드120%)</v>
          </cell>
        </row>
        <row r="222">
          <cell r="J222">
            <v>6121</v>
          </cell>
          <cell r="R222">
            <v>1.03</v>
          </cell>
          <cell r="T222" t="str">
            <v>저압케이블전공</v>
          </cell>
          <cell r="Y222">
            <v>8.6399999999999991E-2</v>
          </cell>
          <cell r="Z222" t="str">
            <v>인</v>
          </cell>
          <cell r="AB222" t="str">
            <v>전기5-13적용</v>
          </cell>
          <cell r="AC222" t="str">
            <v>-</v>
          </cell>
          <cell r="AD222" t="str">
            <v>-</v>
          </cell>
          <cell r="AE222" t="str">
            <v>-</v>
          </cell>
          <cell r="AF222" t="str">
            <v>잡재료비(배관,배선자재비의2%)</v>
          </cell>
          <cell r="AG222">
            <v>0.02</v>
          </cell>
          <cell r="AH222" t="str">
            <v>식</v>
          </cell>
          <cell r="AI222" t="str">
            <v>공구손료(노무비의3%)</v>
          </cell>
          <cell r="AJ222">
            <v>0.03</v>
          </cell>
          <cell r="AK222" t="str">
            <v>식</v>
          </cell>
          <cell r="AO222" t="str">
            <v>0.072*1.2(쉴드120%)</v>
          </cell>
        </row>
        <row r="223">
          <cell r="J223">
            <v>0</v>
          </cell>
          <cell r="R223">
            <v>1.03</v>
          </cell>
          <cell r="T223" t="str">
            <v>저압케이블전공</v>
          </cell>
          <cell r="Y223">
            <v>8.6399999999999991E-2</v>
          </cell>
          <cell r="Z223" t="str">
            <v>인</v>
          </cell>
          <cell r="AB223" t="str">
            <v>전기5-13적용</v>
          </cell>
          <cell r="AC223" t="str">
            <v>-</v>
          </cell>
          <cell r="AD223" t="str">
            <v>-</v>
          </cell>
          <cell r="AE223" t="str">
            <v>-</v>
          </cell>
          <cell r="AF223" t="str">
            <v>잡재료비(배관,배선자재비의2%)</v>
          </cell>
          <cell r="AG223">
            <v>0.02</v>
          </cell>
          <cell r="AH223" t="str">
            <v>식</v>
          </cell>
          <cell r="AI223" t="str">
            <v>공구손료(노무비의3%)</v>
          </cell>
          <cell r="AJ223">
            <v>0.03</v>
          </cell>
          <cell r="AK223" t="str">
            <v>식</v>
          </cell>
          <cell r="AO223" t="str">
            <v>0.072*1.2(쉴드120%)</v>
          </cell>
        </row>
        <row r="224">
          <cell r="J224">
            <v>7659</v>
          </cell>
          <cell r="R224">
            <v>1.03</v>
          </cell>
          <cell r="T224" t="str">
            <v>저압케이블전공</v>
          </cell>
          <cell r="Y224">
            <v>0.1008</v>
          </cell>
          <cell r="Z224" t="str">
            <v>인</v>
          </cell>
          <cell r="AB224" t="str">
            <v>전기5-13적용</v>
          </cell>
          <cell r="AC224" t="str">
            <v>-</v>
          </cell>
          <cell r="AD224" t="str">
            <v>-</v>
          </cell>
          <cell r="AE224" t="str">
            <v>-</v>
          </cell>
          <cell r="AF224" t="str">
            <v>잡재료비(배관,배선자재비의2%)</v>
          </cell>
          <cell r="AG224">
            <v>0.02</v>
          </cell>
          <cell r="AH224" t="str">
            <v>식</v>
          </cell>
          <cell r="AI224" t="str">
            <v>공구손료(노무비의3%)</v>
          </cell>
          <cell r="AJ224">
            <v>0.03</v>
          </cell>
          <cell r="AK224" t="str">
            <v>식</v>
          </cell>
          <cell r="AO224" t="str">
            <v>0.084*1.2(쉴드120%)</v>
          </cell>
        </row>
        <row r="225">
          <cell r="J225">
            <v>0</v>
          </cell>
          <cell r="R225">
            <v>1.03</v>
          </cell>
          <cell r="T225" t="str">
            <v>저압케이블전공</v>
          </cell>
          <cell r="Y225">
            <v>0.1008</v>
          </cell>
          <cell r="Z225" t="str">
            <v>인</v>
          </cell>
          <cell r="AB225" t="str">
            <v>전기5-13적용</v>
          </cell>
          <cell r="AC225" t="str">
            <v>-</v>
          </cell>
          <cell r="AD225" t="str">
            <v>-</v>
          </cell>
          <cell r="AE225" t="str">
            <v>-</v>
          </cell>
          <cell r="AF225" t="str">
            <v>잡재료비(배관,배선자재비의2%)</v>
          </cell>
          <cell r="AG225">
            <v>0.02</v>
          </cell>
          <cell r="AH225" t="str">
            <v>식</v>
          </cell>
          <cell r="AI225" t="str">
            <v>공구손료(노무비의3%)</v>
          </cell>
          <cell r="AJ225">
            <v>0.03</v>
          </cell>
          <cell r="AK225" t="str">
            <v>식</v>
          </cell>
          <cell r="AO225" t="str">
            <v>0.084*1.2(쉴드120%)</v>
          </cell>
        </row>
        <row r="226">
          <cell r="J226">
            <v>11313</v>
          </cell>
          <cell r="R226">
            <v>1.03</v>
          </cell>
          <cell r="T226" t="str">
            <v>저압케이블전공</v>
          </cell>
          <cell r="Y226">
            <v>0.1176</v>
          </cell>
          <cell r="Z226" t="str">
            <v>인</v>
          </cell>
          <cell r="AB226" t="str">
            <v>전기5-13적용</v>
          </cell>
          <cell r="AC226" t="str">
            <v>-</v>
          </cell>
          <cell r="AD226" t="str">
            <v>-</v>
          </cell>
          <cell r="AE226" t="str">
            <v>-</v>
          </cell>
          <cell r="AF226" t="str">
            <v>잡재료비(배관,배선자재비의2%)</v>
          </cell>
          <cell r="AG226">
            <v>0.02</v>
          </cell>
          <cell r="AH226" t="str">
            <v>식</v>
          </cell>
          <cell r="AI226" t="str">
            <v>공구손료(노무비의3%)</v>
          </cell>
          <cell r="AJ226">
            <v>0.03</v>
          </cell>
          <cell r="AK226" t="str">
            <v>식</v>
          </cell>
          <cell r="AO226" t="str">
            <v>0.098*1.2(쉴드120%)</v>
          </cell>
        </row>
        <row r="227">
          <cell r="J227">
            <v>0</v>
          </cell>
          <cell r="R227">
            <v>1.05</v>
          </cell>
          <cell r="T227" t="str">
            <v>저압케이블전공</v>
          </cell>
          <cell r="Y227">
            <v>1.2E-2</v>
          </cell>
          <cell r="Z227" t="str">
            <v>인</v>
          </cell>
          <cell r="AB227" t="str">
            <v>전기5-13적용</v>
          </cell>
          <cell r="AC227" t="str">
            <v>-</v>
          </cell>
          <cell r="AD227" t="str">
            <v>-</v>
          </cell>
          <cell r="AE227" t="str">
            <v>-</v>
          </cell>
          <cell r="AF227" t="str">
            <v>잡재료비(배관,배선자재비의2%)</v>
          </cell>
          <cell r="AG227">
            <v>0.02</v>
          </cell>
          <cell r="AH227" t="str">
            <v>식</v>
          </cell>
          <cell r="AI227" t="str">
            <v>공구손료(노무비의3%)</v>
          </cell>
          <cell r="AJ227">
            <v>0.03</v>
          </cell>
          <cell r="AK227" t="str">
            <v>식</v>
          </cell>
          <cell r="AO227" t="str">
            <v>0.01*1.2(쉴드120%)</v>
          </cell>
        </row>
        <row r="228">
          <cell r="J228">
            <v>1472</v>
          </cell>
          <cell r="R228">
            <v>1.05</v>
          </cell>
          <cell r="T228" t="str">
            <v>저압케이블전공</v>
          </cell>
          <cell r="Y228">
            <v>1.6799999999999999E-2</v>
          </cell>
          <cell r="Z228" t="str">
            <v>인</v>
          </cell>
          <cell r="AB228" t="str">
            <v>전기5-13적용</v>
          </cell>
          <cell r="AC228" t="str">
            <v>-</v>
          </cell>
          <cell r="AD228" t="str">
            <v>-</v>
          </cell>
          <cell r="AE228" t="str">
            <v>-</v>
          </cell>
          <cell r="AF228" t="str">
            <v>잡재료비(배관,배선자재비의2%)</v>
          </cell>
          <cell r="AG228">
            <v>0.02</v>
          </cell>
          <cell r="AH228" t="str">
            <v>식</v>
          </cell>
          <cell r="AI228" t="str">
            <v>공구손료(노무비의3%)</v>
          </cell>
          <cell r="AJ228">
            <v>0.03</v>
          </cell>
          <cell r="AK228" t="str">
            <v>식</v>
          </cell>
          <cell r="AO228" t="str">
            <v>0.014*1.2(쉴드120%)</v>
          </cell>
        </row>
        <row r="229">
          <cell r="J229">
            <v>1769</v>
          </cell>
          <cell r="R229">
            <v>1.05</v>
          </cell>
          <cell r="T229" t="str">
            <v>저압케이블전공</v>
          </cell>
          <cell r="Y229">
            <v>2.2799999999999997E-2</v>
          </cell>
          <cell r="Z229" t="str">
            <v>인</v>
          </cell>
          <cell r="AB229" t="str">
            <v>전기5-13적용</v>
          </cell>
          <cell r="AC229" t="str">
            <v>-</v>
          </cell>
          <cell r="AD229" t="str">
            <v>-</v>
          </cell>
          <cell r="AE229" t="str">
            <v>-</v>
          </cell>
          <cell r="AF229" t="str">
            <v>잡재료비(배관,배선자재비의2%)</v>
          </cell>
          <cell r="AG229">
            <v>0.02</v>
          </cell>
          <cell r="AH229" t="str">
            <v>식</v>
          </cell>
          <cell r="AI229" t="str">
            <v>공구손료(노무비의3%)</v>
          </cell>
          <cell r="AJ229">
            <v>0.03</v>
          </cell>
          <cell r="AK229" t="str">
            <v>식</v>
          </cell>
          <cell r="AO229" t="str">
            <v>0.019*1.2(쉴드120%)</v>
          </cell>
        </row>
        <row r="230">
          <cell r="J230">
            <v>2109</v>
          </cell>
          <cell r="R230">
            <v>1.05</v>
          </cell>
          <cell r="T230" t="str">
            <v>저압케이블전공</v>
          </cell>
          <cell r="Y230">
            <v>3.1199999999999999E-2</v>
          </cell>
          <cell r="Z230" t="str">
            <v>인</v>
          </cell>
          <cell r="AB230" t="str">
            <v>전기5-13적용</v>
          </cell>
          <cell r="AC230" t="str">
            <v>-</v>
          </cell>
          <cell r="AD230" t="str">
            <v>-</v>
          </cell>
          <cell r="AE230" t="str">
            <v>-</v>
          </cell>
          <cell r="AF230" t="str">
            <v>잡재료비(배관,배선자재비의2%)</v>
          </cell>
          <cell r="AG230">
            <v>0.02</v>
          </cell>
          <cell r="AH230" t="str">
            <v>식</v>
          </cell>
          <cell r="AI230" t="str">
            <v>공구손료(노무비의3%)</v>
          </cell>
          <cell r="AJ230">
            <v>0.03</v>
          </cell>
          <cell r="AK230" t="str">
            <v>식</v>
          </cell>
          <cell r="AO230" t="str">
            <v>0.026*1.2(쉴드120%)</v>
          </cell>
        </row>
        <row r="231">
          <cell r="J231">
            <v>2481</v>
          </cell>
          <cell r="R231">
            <v>1.05</v>
          </cell>
          <cell r="T231" t="str">
            <v>저압케이블전공</v>
          </cell>
          <cell r="Y231">
            <v>3.8399999999999997E-2</v>
          </cell>
          <cell r="Z231" t="str">
            <v>인</v>
          </cell>
          <cell r="AB231" t="str">
            <v>전기5-13적용</v>
          </cell>
          <cell r="AC231" t="str">
            <v>-</v>
          </cell>
          <cell r="AD231" t="str">
            <v>-</v>
          </cell>
          <cell r="AE231" t="str">
            <v>-</v>
          </cell>
          <cell r="AF231" t="str">
            <v>잡재료비(배관,배선자재비의2%)</v>
          </cell>
          <cell r="AG231">
            <v>0.02</v>
          </cell>
          <cell r="AH231" t="str">
            <v>식</v>
          </cell>
          <cell r="AI231" t="str">
            <v>공구손료(노무비의3%)</v>
          </cell>
          <cell r="AJ231">
            <v>0.03</v>
          </cell>
          <cell r="AK231" t="str">
            <v>식</v>
          </cell>
          <cell r="AO231" t="str">
            <v>0.032*1.2(쉴드120%)</v>
          </cell>
        </row>
        <row r="232">
          <cell r="J232">
            <v>2821</v>
          </cell>
          <cell r="R232">
            <v>1.05</v>
          </cell>
          <cell r="T232" t="str">
            <v>저압케이블전공</v>
          </cell>
          <cell r="Y232">
            <v>4.2000000000000003E-2</v>
          </cell>
          <cell r="Z232" t="str">
            <v>인</v>
          </cell>
          <cell r="AB232" t="str">
            <v>전기5-13적용</v>
          </cell>
          <cell r="AC232" t="str">
            <v>-</v>
          </cell>
          <cell r="AD232" t="str">
            <v>-</v>
          </cell>
          <cell r="AE232" t="str">
            <v>-</v>
          </cell>
          <cell r="AF232" t="str">
            <v>잡재료비(배관,배선자재비의2%)</v>
          </cell>
          <cell r="AG232">
            <v>0.02</v>
          </cell>
          <cell r="AH232" t="str">
            <v>식</v>
          </cell>
          <cell r="AI232" t="str">
            <v>공구손료(노무비의3%)</v>
          </cell>
          <cell r="AJ232">
            <v>0.03</v>
          </cell>
          <cell r="AK232" t="str">
            <v>식</v>
          </cell>
          <cell r="AO232" t="str">
            <v>0.035*1.2(쉴드120%)</v>
          </cell>
        </row>
        <row r="233">
          <cell r="J233">
            <v>3057</v>
          </cell>
          <cell r="R233">
            <v>1.05</v>
          </cell>
          <cell r="T233" t="str">
            <v>저압케이블전공</v>
          </cell>
          <cell r="Y233">
            <v>4.6800000000000001E-2</v>
          </cell>
          <cell r="Z233" t="str">
            <v>인</v>
          </cell>
          <cell r="AB233" t="str">
            <v>전기5-13적용</v>
          </cell>
          <cell r="AC233" t="str">
            <v>-</v>
          </cell>
          <cell r="AD233" t="str">
            <v>-</v>
          </cell>
          <cell r="AE233" t="str">
            <v>-</v>
          </cell>
          <cell r="AF233" t="str">
            <v>잡재료비(배관,배선자재비의2%)</v>
          </cell>
          <cell r="AG233">
            <v>0.02</v>
          </cell>
          <cell r="AH233" t="str">
            <v>식</v>
          </cell>
          <cell r="AI233" t="str">
            <v>공구손료(노무비의3%)</v>
          </cell>
          <cell r="AJ233">
            <v>0.03</v>
          </cell>
          <cell r="AK233" t="str">
            <v>식</v>
          </cell>
          <cell r="AO233" t="str">
            <v>0.039*1.2(쉴드120%)</v>
          </cell>
        </row>
        <row r="234">
          <cell r="J234">
            <v>3412</v>
          </cell>
          <cell r="R234">
            <v>1.05</v>
          </cell>
          <cell r="T234" t="str">
            <v>저압케이블전공</v>
          </cell>
          <cell r="Y234">
            <v>5.04E-2</v>
          </cell>
          <cell r="Z234" t="str">
            <v>인</v>
          </cell>
          <cell r="AB234" t="str">
            <v>전기5-13적용</v>
          </cell>
          <cell r="AC234" t="str">
            <v>-</v>
          </cell>
          <cell r="AD234" t="str">
            <v>-</v>
          </cell>
          <cell r="AE234" t="str">
            <v>-</v>
          </cell>
          <cell r="AF234" t="str">
            <v>잡재료비(배관,배선자재비의2%)</v>
          </cell>
          <cell r="AG234">
            <v>0.02</v>
          </cell>
          <cell r="AH234" t="str">
            <v>식</v>
          </cell>
          <cell r="AI234" t="str">
            <v>공구손료(노무비의3%)</v>
          </cell>
          <cell r="AJ234">
            <v>0.03</v>
          </cell>
          <cell r="AK234" t="str">
            <v>식</v>
          </cell>
          <cell r="AO234" t="str">
            <v>0.042*1.2(쉴드120%)</v>
          </cell>
        </row>
        <row r="235">
          <cell r="J235">
            <v>0</v>
          </cell>
          <cell r="R235">
            <v>1.05</v>
          </cell>
          <cell r="T235" t="str">
            <v>저압케이블전공</v>
          </cell>
          <cell r="Y235">
            <v>5.7599999999999998E-2</v>
          </cell>
          <cell r="Z235" t="str">
            <v>인</v>
          </cell>
          <cell r="AB235" t="str">
            <v>전기5-13적용</v>
          </cell>
          <cell r="AC235" t="str">
            <v>-</v>
          </cell>
          <cell r="AD235" t="str">
            <v>-</v>
          </cell>
          <cell r="AE235" t="str">
            <v>-</v>
          </cell>
          <cell r="AF235" t="str">
            <v>잡재료비(배관,배선자재비의2%)</v>
          </cell>
          <cell r="AG235">
            <v>0.02</v>
          </cell>
          <cell r="AH235" t="str">
            <v>식</v>
          </cell>
          <cell r="AI235" t="str">
            <v>공구손료(노무비의3%)</v>
          </cell>
          <cell r="AJ235">
            <v>0.03</v>
          </cell>
          <cell r="AK235" t="str">
            <v>식</v>
          </cell>
          <cell r="AO235" t="str">
            <v>0.048*1.2(쉴드120%)</v>
          </cell>
        </row>
        <row r="236">
          <cell r="J236">
            <v>4193</v>
          </cell>
          <cell r="R236">
            <v>1.05</v>
          </cell>
          <cell r="T236" t="str">
            <v>저압케이블전공</v>
          </cell>
          <cell r="Y236">
            <v>5.7599999999999998E-2</v>
          </cell>
          <cell r="Z236" t="str">
            <v>인</v>
          </cell>
          <cell r="AB236" t="str">
            <v>전기5-13적용</v>
          </cell>
          <cell r="AC236" t="str">
            <v>-</v>
          </cell>
          <cell r="AD236" t="str">
            <v>-</v>
          </cell>
          <cell r="AE236" t="str">
            <v>-</v>
          </cell>
          <cell r="AF236" t="str">
            <v>잡재료비(배관,배선자재비의2%)</v>
          </cell>
          <cell r="AG236">
            <v>0.02</v>
          </cell>
          <cell r="AH236" t="str">
            <v>식</v>
          </cell>
          <cell r="AI236" t="str">
            <v>공구손료(노무비의3%)</v>
          </cell>
          <cell r="AJ236">
            <v>0.03</v>
          </cell>
          <cell r="AK236" t="str">
            <v>식</v>
          </cell>
          <cell r="AO236" t="str">
            <v>0.048*1.2(쉴드120%)</v>
          </cell>
        </row>
        <row r="237">
          <cell r="J237">
            <v>4755</v>
          </cell>
          <cell r="R237">
            <v>1.05</v>
          </cell>
          <cell r="T237" t="str">
            <v>저압케이블전공</v>
          </cell>
          <cell r="Y237">
            <v>6.4799999999999996E-2</v>
          </cell>
          <cell r="Z237" t="str">
            <v>인</v>
          </cell>
          <cell r="AB237" t="str">
            <v>전기5-13적용</v>
          </cell>
          <cell r="AC237" t="str">
            <v>-</v>
          </cell>
          <cell r="AD237" t="str">
            <v>-</v>
          </cell>
          <cell r="AE237" t="str">
            <v>-</v>
          </cell>
          <cell r="AF237" t="str">
            <v>잡재료비(배관,배선자재비의2%)</v>
          </cell>
          <cell r="AG237">
            <v>0.02</v>
          </cell>
          <cell r="AH237" t="str">
            <v>식</v>
          </cell>
          <cell r="AI237" t="str">
            <v>공구손료(노무비의3%)</v>
          </cell>
          <cell r="AJ237">
            <v>0.03</v>
          </cell>
          <cell r="AK237" t="str">
            <v>식</v>
          </cell>
          <cell r="AO237" t="str">
            <v>0.054*1.2(쉴드120%)</v>
          </cell>
        </row>
        <row r="238">
          <cell r="J238">
            <v>0</v>
          </cell>
          <cell r="R238">
            <v>1.05</v>
          </cell>
          <cell r="T238" t="str">
            <v>저압케이블전공</v>
          </cell>
          <cell r="Y238">
            <v>7.0799999999999988E-2</v>
          </cell>
          <cell r="Z238" t="str">
            <v>인</v>
          </cell>
          <cell r="AB238" t="str">
            <v>전기5-13적용</v>
          </cell>
          <cell r="AC238" t="str">
            <v>-</v>
          </cell>
          <cell r="AD238" t="str">
            <v>-</v>
          </cell>
          <cell r="AE238" t="str">
            <v>-</v>
          </cell>
          <cell r="AF238" t="str">
            <v>잡재료비(배관,배선자재비의2%)</v>
          </cell>
          <cell r="AG238">
            <v>0.02</v>
          </cell>
          <cell r="AH238" t="str">
            <v>식</v>
          </cell>
          <cell r="AI238" t="str">
            <v>공구손료(노무비의3%)</v>
          </cell>
          <cell r="AJ238">
            <v>0.03</v>
          </cell>
          <cell r="AK238" t="str">
            <v>식</v>
          </cell>
          <cell r="AO238" t="str">
            <v>0.059*1.2(쉴드120%)</v>
          </cell>
        </row>
        <row r="239">
          <cell r="J239">
            <v>5622</v>
          </cell>
          <cell r="R239">
            <v>1.05</v>
          </cell>
          <cell r="T239" t="str">
            <v>저압케이블전공</v>
          </cell>
          <cell r="Y239">
            <v>8.6399999999999991E-2</v>
          </cell>
          <cell r="Z239" t="str">
            <v>인</v>
          </cell>
          <cell r="AB239" t="str">
            <v>전기5-13적용</v>
          </cell>
          <cell r="AC239" t="str">
            <v>-</v>
          </cell>
          <cell r="AD239" t="str">
            <v>-</v>
          </cell>
          <cell r="AE239" t="str">
            <v>-</v>
          </cell>
          <cell r="AF239" t="str">
            <v>잡재료비(배관,배선자재비의2%)</v>
          </cell>
          <cell r="AG239">
            <v>0.02</v>
          </cell>
          <cell r="AH239" t="str">
            <v>식</v>
          </cell>
          <cell r="AI239" t="str">
            <v>공구손료(노무비의3%)</v>
          </cell>
          <cell r="AJ239">
            <v>0.03</v>
          </cell>
          <cell r="AK239" t="str">
            <v>식</v>
          </cell>
          <cell r="AO239" t="str">
            <v>0.072*1.2(쉴드120%)</v>
          </cell>
        </row>
        <row r="240">
          <cell r="J240">
            <v>0</v>
          </cell>
          <cell r="R240">
            <v>1.05</v>
          </cell>
          <cell r="T240" t="str">
            <v>저압케이블전공</v>
          </cell>
          <cell r="Y240">
            <v>8.6399999999999991E-2</v>
          </cell>
          <cell r="Z240" t="str">
            <v>인</v>
          </cell>
          <cell r="AB240" t="str">
            <v>전기5-13적용</v>
          </cell>
          <cell r="AC240" t="str">
            <v>-</v>
          </cell>
          <cell r="AD240" t="str">
            <v>-</v>
          </cell>
          <cell r="AE240" t="str">
            <v>-</v>
          </cell>
          <cell r="AF240" t="str">
            <v>잡재료비(배관,배선자재비의2%)</v>
          </cell>
          <cell r="AG240">
            <v>0.02</v>
          </cell>
          <cell r="AH240" t="str">
            <v>식</v>
          </cell>
          <cell r="AI240" t="str">
            <v>공구손료(노무비의3%)</v>
          </cell>
          <cell r="AJ240">
            <v>0.03</v>
          </cell>
          <cell r="AK240" t="str">
            <v>식</v>
          </cell>
          <cell r="AO240" t="str">
            <v>0.072*1.2(쉴드120%)</v>
          </cell>
        </row>
        <row r="241">
          <cell r="J241">
            <v>7116</v>
          </cell>
          <cell r="R241">
            <v>1.05</v>
          </cell>
          <cell r="T241" t="str">
            <v>저압케이블전공</v>
          </cell>
          <cell r="Y241">
            <v>0.1008</v>
          </cell>
          <cell r="Z241" t="str">
            <v>인</v>
          </cell>
          <cell r="AB241" t="str">
            <v>전기5-13적용</v>
          </cell>
          <cell r="AC241" t="str">
            <v>-</v>
          </cell>
          <cell r="AD241" t="str">
            <v>-</v>
          </cell>
          <cell r="AE241" t="str">
            <v>-</v>
          </cell>
          <cell r="AF241" t="str">
            <v>잡재료비(배관,배선자재비의2%)</v>
          </cell>
          <cell r="AG241">
            <v>0.02</v>
          </cell>
          <cell r="AH241" t="str">
            <v>식</v>
          </cell>
          <cell r="AI241" t="str">
            <v>공구손료(노무비의3%)</v>
          </cell>
          <cell r="AJ241">
            <v>0.03</v>
          </cell>
          <cell r="AK241" t="str">
            <v>식</v>
          </cell>
          <cell r="AO241" t="str">
            <v>0.084*1.2(쉴드120%)</v>
          </cell>
        </row>
        <row r="242">
          <cell r="J242">
            <v>0</v>
          </cell>
          <cell r="R242">
            <v>1.05</v>
          </cell>
          <cell r="T242" t="str">
            <v>저압케이블전공</v>
          </cell>
          <cell r="Y242">
            <v>0.1008</v>
          </cell>
          <cell r="Z242" t="str">
            <v>인</v>
          </cell>
          <cell r="AB242" t="str">
            <v>전기5-13적용</v>
          </cell>
          <cell r="AC242" t="str">
            <v>-</v>
          </cell>
          <cell r="AD242" t="str">
            <v>-</v>
          </cell>
          <cell r="AE242" t="str">
            <v>-</v>
          </cell>
          <cell r="AF242" t="str">
            <v>잡재료비(배관,배선자재비의2%)</v>
          </cell>
          <cell r="AG242">
            <v>0.02</v>
          </cell>
          <cell r="AH242" t="str">
            <v>식</v>
          </cell>
          <cell r="AI242" t="str">
            <v>공구손료(노무비의3%)</v>
          </cell>
          <cell r="AJ242">
            <v>0.03</v>
          </cell>
          <cell r="AK242" t="str">
            <v>식</v>
          </cell>
          <cell r="AO242" t="str">
            <v>0.084*1.2(쉴드120%)</v>
          </cell>
        </row>
        <row r="243">
          <cell r="J243">
            <v>10422</v>
          </cell>
          <cell r="R243">
            <v>1.05</v>
          </cell>
          <cell r="T243" t="str">
            <v>저압케이블전공</v>
          </cell>
          <cell r="Y243">
            <v>0.1176</v>
          </cell>
          <cell r="Z243" t="str">
            <v>인</v>
          </cell>
          <cell r="AB243" t="str">
            <v>전기5-13적용</v>
          </cell>
          <cell r="AC243" t="str">
            <v>-</v>
          </cell>
          <cell r="AD243" t="str">
            <v>-</v>
          </cell>
          <cell r="AE243" t="str">
            <v>-</v>
          </cell>
          <cell r="AF243" t="str">
            <v>잡재료비(배관,배선자재비의2%)</v>
          </cell>
          <cell r="AG243">
            <v>0.02</v>
          </cell>
          <cell r="AH243" t="str">
            <v>식</v>
          </cell>
          <cell r="AI243" t="str">
            <v>공구손료(노무비의3%)</v>
          </cell>
          <cell r="AJ243">
            <v>0.03</v>
          </cell>
          <cell r="AK243" t="str">
            <v>식</v>
          </cell>
          <cell r="AO243" t="str">
            <v>0.098*1.2(쉴드120%)</v>
          </cell>
        </row>
        <row r="244">
          <cell r="J244">
            <v>0</v>
          </cell>
          <cell r="R244">
            <v>1.03</v>
          </cell>
          <cell r="T244" t="str">
            <v>저압케이블전공</v>
          </cell>
          <cell r="Y244">
            <v>1.2E-2</v>
          </cell>
          <cell r="Z244" t="str">
            <v>인</v>
          </cell>
          <cell r="AB244" t="str">
            <v>전기5-13적용</v>
          </cell>
          <cell r="AC244" t="str">
            <v>-</v>
          </cell>
          <cell r="AD244" t="str">
            <v>-</v>
          </cell>
          <cell r="AE244" t="str">
            <v>-</v>
          </cell>
          <cell r="AF244" t="str">
            <v>잡재료비(배관,배선자재비의2%)</v>
          </cell>
          <cell r="AG244">
            <v>0.02</v>
          </cell>
          <cell r="AH244" t="str">
            <v>식</v>
          </cell>
          <cell r="AI244" t="str">
            <v>공구손료(노무비의3%)</v>
          </cell>
          <cell r="AJ244">
            <v>0.03</v>
          </cell>
          <cell r="AK244" t="str">
            <v>식</v>
          </cell>
          <cell r="AO244" t="str">
            <v>0.01*1.2(쉴드120%)</v>
          </cell>
        </row>
        <row r="245">
          <cell r="J245">
            <v>1472</v>
          </cell>
          <cell r="R245">
            <v>1.03</v>
          </cell>
          <cell r="T245" t="str">
            <v>저압케이블전공</v>
          </cell>
          <cell r="Y245">
            <v>1.6799999999999999E-2</v>
          </cell>
          <cell r="Z245" t="str">
            <v>인</v>
          </cell>
          <cell r="AB245" t="str">
            <v>전기5-13적용</v>
          </cell>
          <cell r="AC245" t="str">
            <v>-</v>
          </cell>
          <cell r="AD245" t="str">
            <v>-</v>
          </cell>
          <cell r="AE245" t="str">
            <v>-</v>
          </cell>
          <cell r="AF245" t="str">
            <v>잡재료비(배관,배선자재비의2%)</v>
          </cell>
          <cell r="AG245">
            <v>0.02</v>
          </cell>
          <cell r="AH245" t="str">
            <v>식</v>
          </cell>
          <cell r="AI245" t="str">
            <v>공구손료(노무비의3%)</v>
          </cell>
          <cell r="AJ245">
            <v>0.03</v>
          </cell>
          <cell r="AK245" t="str">
            <v>식</v>
          </cell>
          <cell r="AO245" t="str">
            <v>0.014*1.2(쉴드120%)</v>
          </cell>
        </row>
        <row r="246">
          <cell r="J246">
            <v>1769</v>
          </cell>
          <cell r="R246">
            <v>1.03</v>
          </cell>
          <cell r="T246" t="str">
            <v>저압케이블전공</v>
          </cell>
          <cell r="Y246">
            <v>2.2799999999999997E-2</v>
          </cell>
          <cell r="Z246" t="str">
            <v>인</v>
          </cell>
          <cell r="AB246" t="str">
            <v>전기5-13적용</v>
          </cell>
          <cell r="AC246" t="str">
            <v>-</v>
          </cell>
          <cell r="AD246" t="str">
            <v>-</v>
          </cell>
          <cell r="AE246" t="str">
            <v>-</v>
          </cell>
          <cell r="AF246" t="str">
            <v>잡재료비(배관,배선자재비의2%)</v>
          </cell>
          <cell r="AG246">
            <v>0.02</v>
          </cell>
          <cell r="AH246" t="str">
            <v>식</v>
          </cell>
          <cell r="AI246" t="str">
            <v>공구손료(노무비의3%)</v>
          </cell>
          <cell r="AJ246">
            <v>0.03</v>
          </cell>
          <cell r="AK246" t="str">
            <v>식</v>
          </cell>
          <cell r="AO246" t="str">
            <v>0.019*1.2(쉴드120%)</v>
          </cell>
        </row>
        <row r="247">
          <cell r="J247">
            <v>2109</v>
          </cell>
          <cell r="R247">
            <v>1.03</v>
          </cell>
          <cell r="T247" t="str">
            <v>저압케이블전공</v>
          </cell>
          <cell r="Y247">
            <v>3.1199999999999999E-2</v>
          </cell>
          <cell r="Z247" t="str">
            <v>인</v>
          </cell>
          <cell r="AB247" t="str">
            <v>전기5-13적용</v>
          </cell>
          <cell r="AC247" t="str">
            <v>-</v>
          </cell>
          <cell r="AD247" t="str">
            <v>-</v>
          </cell>
          <cell r="AE247" t="str">
            <v>-</v>
          </cell>
          <cell r="AF247" t="str">
            <v>잡재료비(배관,배선자재비의2%)</v>
          </cell>
          <cell r="AG247">
            <v>0.02</v>
          </cell>
          <cell r="AH247" t="str">
            <v>식</v>
          </cell>
          <cell r="AI247" t="str">
            <v>공구손료(노무비의3%)</v>
          </cell>
          <cell r="AJ247">
            <v>0.03</v>
          </cell>
          <cell r="AK247" t="str">
            <v>식</v>
          </cell>
          <cell r="AO247" t="str">
            <v>0.026*1.2(쉴드120%)</v>
          </cell>
        </row>
        <row r="248">
          <cell r="J248">
            <v>2481</v>
          </cell>
          <cell r="R248">
            <v>1.03</v>
          </cell>
          <cell r="T248" t="str">
            <v>저압케이블전공</v>
          </cell>
          <cell r="Y248">
            <v>3.8399999999999997E-2</v>
          </cell>
          <cell r="Z248" t="str">
            <v>인</v>
          </cell>
          <cell r="AB248" t="str">
            <v>전기5-13적용</v>
          </cell>
          <cell r="AC248" t="str">
            <v>-</v>
          </cell>
          <cell r="AD248" t="str">
            <v>-</v>
          </cell>
          <cell r="AE248" t="str">
            <v>-</v>
          </cell>
          <cell r="AF248" t="str">
            <v>잡재료비(배관,배선자재비의2%)</v>
          </cell>
          <cell r="AG248">
            <v>0.02</v>
          </cell>
          <cell r="AH248" t="str">
            <v>식</v>
          </cell>
          <cell r="AI248" t="str">
            <v>공구손료(노무비의3%)</v>
          </cell>
          <cell r="AJ248">
            <v>0.03</v>
          </cell>
          <cell r="AK248" t="str">
            <v>식</v>
          </cell>
          <cell r="AO248" t="str">
            <v>0.032*1.2(쉴드120%)</v>
          </cell>
        </row>
        <row r="249">
          <cell r="J249">
            <v>2821</v>
          </cell>
          <cell r="R249">
            <v>1.03</v>
          </cell>
          <cell r="T249" t="str">
            <v>저압케이블전공</v>
          </cell>
          <cell r="Y249">
            <v>4.2000000000000003E-2</v>
          </cell>
          <cell r="Z249" t="str">
            <v>인</v>
          </cell>
          <cell r="AB249" t="str">
            <v>전기5-13적용</v>
          </cell>
          <cell r="AC249" t="str">
            <v>-</v>
          </cell>
          <cell r="AD249" t="str">
            <v>-</v>
          </cell>
          <cell r="AE249" t="str">
            <v>-</v>
          </cell>
          <cell r="AF249" t="str">
            <v>잡재료비(배관,배선자재비의2%)</v>
          </cell>
          <cell r="AG249">
            <v>0.02</v>
          </cell>
          <cell r="AH249" t="str">
            <v>식</v>
          </cell>
          <cell r="AI249" t="str">
            <v>공구손료(노무비의3%)</v>
          </cell>
          <cell r="AJ249">
            <v>0.03</v>
          </cell>
          <cell r="AK249" t="str">
            <v>식</v>
          </cell>
          <cell r="AO249" t="str">
            <v>0.035*1.2(쉴드120%)</v>
          </cell>
        </row>
        <row r="250">
          <cell r="J250">
            <v>3057</v>
          </cell>
          <cell r="R250">
            <v>1.03</v>
          </cell>
          <cell r="T250" t="str">
            <v>저압케이블전공</v>
          </cell>
          <cell r="Y250">
            <v>4.6800000000000001E-2</v>
          </cell>
          <cell r="Z250" t="str">
            <v>인</v>
          </cell>
          <cell r="AB250" t="str">
            <v>전기5-13적용</v>
          </cell>
          <cell r="AC250" t="str">
            <v>-</v>
          </cell>
          <cell r="AD250" t="str">
            <v>-</v>
          </cell>
          <cell r="AE250" t="str">
            <v>-</v>
          </cell>
          <cell r="AF250" t="str">
            <v>잡재료비(배관,배선자재비의2%)</v>
          </cell>
          <cell r="AG250">
            <v>0.02</v>
          </cell>
          <cell r="AH250" t="str">
            <v>식</v>
          </cell>
          <cell r="AI250" t="str">
            <v>공구손료(노무비의3%)</v>
          </cell>
          <cell r="AJ250">
            <v>0.03</v>
          </cell>
          <cell r="AK250" t="str">
            <v>식</v>
          </cell>
          <cell r="AO250" t="str">
            <v>0.039*1.2(쉴드120%)</v>
          </cell>
        </row>
        <row r="251">
          <cell r="J251">
            <v>3412</v>
          </cell>
          <cell r="R251">
            <v>1.03</v>
          </cell>
          <cell r="T251" t="str">
            <v>저압케이블전공</v>
          </cell>
          <cell r="Y251">
            <v>5.04E-2</v>
          </cell>
          <cell r="Z251" t="str">
            <v>인</v>
          </cell>
          <cell r="AB251" t="str">
            <v>전기5-13적용</v>
          </cell>
          <cell r="AC251" t="str">
            <v>-</v>
          </cell>
          <cell r="AD251" t="str">
            <v>-</v>
          </cell>
          <cell r="AE251" t="str">
            <v>-</v>
          </cell>
          <cell r="AF251" t="str">
            <v>잡재료비(배관,배선자재비의2%)</v>
          </cell>
          <cell r="AG251">
            <v>0.02</v>
          </cell>
          <cell r="AH251" t="str">
            <v>식</v>
          </cell>
          <cell r="AI251" t="str">
            <v>공구손료(노무비의3%)</v>
          </cell>
          <cell r="AJ251">
            <v>0.03</v>
          </cell>
          <cell r="AK251" t="str">
            <v>식</v>
          </cell>
          <cell r="AO251" t="str">
            <v>0.042*1.2(쉴드120%)</v>
          </cell>
        </row>
        <row r="252">
          <cell r="J252">
            <v>0</v>
          </cell>
          <cell r="R252">
            <v>1.03</v>
          </cell>
          <cell r="T252" t="str">
            <v>저압케이블전공</v>
          </cell>
          <cell r="Y252">
            <v>5.7599999999999998E-2</v>
          </cell>
          <cell r="Z252" t="str">
            <v>인</v>
          </cell>
          <cell r="AB252" t="str">
            <v>전기5-13적용</v>
          </cell>
          <cell r="AC252" t="str">
            <v>-</v>
          </cell>
          <cell r="AD252" t="str">
            <v>-</v>
          </cell>
          <cell r="AE252" t="str">
            <v>-</v>
          </cell>
          <cell r="AF252" t="str">
            <v>잡재료비(배관,배선자재비의2%)</v>
          </cell>
          <cell r="AG252">
            <v>0.02</v>
          </cell>
          <cell r="AH252" t="str">
            <v>식</v>
          </cell>
          <cell r="AI252" t="str">
            <v>공구손료(노무비의3%)</v>
          </cell>
          <cell r="AJ252">
            <v>0.03</v>
          </cell>
          <cell r="AK252" t="str">
            <v>식</v>
          </cell>
          <cell r="AO252" t="str">
            <v>0.048*1.2(쉴드120%)</v>
          </cell>
        </row>
        <row r="253">
          <cell r="J253">
            <v>4193</v>
          </cell>
          <cell r="R253">
            <v>1.03</v>
          </cell>
          <cell r="T253" t="str">
            <v>저압케이블전공</v>
          </cell>
          <cell r="Y253">
            <v>5.7599999999999998E-2</v>
          </cell>
          <cell r="Z253" t="str">
            <v>인</v>
          </cell>
          <cell r="AB253" t="str">
            <v>전기5-13적용</v>
          </cell>
          <cell r="AC253" t="str">
            <v>-</v>
          </cell>
          <cell r="AD253" t="str">
            <v>-</v>
          </cell>
          <cell r="AE253" t="str">
            <v>-</v>
          </cell>
          <cell r="AF253" t="str">
            <v>잡재료비(배관,배선자재비의2%)</v>
          </cell>
          <cell r="AG253">
            <v>0.02</v>
          </cell>
          <cell r="AH253" t="str">
            <v>식</v>
          </cell>
          <cell r="AI253" t="str">
            <v>공구손료(노무비의3%)</v>
          </cell>
          <cell r="AJ253">
            <v>0.03</v>
          </cell>
          <cell r="AK253" t="str">
            <v>식</v>
          </cell>
          <cell r="AO253" t="str">
            <v>0.048*1.2(쉴드120%)</v>
          </cell>
        </row>
        <row r="254">
          <cell r="J254">
            <v>4755</v>
          </cell>
          <cell r="R254">
            <v>1.03</v>
          </cell>
          <cell r="T254" t="str">
            <v>저압케이블전공</v>
          </cell>
          <cell r="Y254">
            <v>6.4799999999999996E-2</v>
          </cell>
          <cell r="Z254" t="str">
            <v>인</v>
          </cell>
          <cell r="AB254" t="str">
            <v>전기5-13적용</v>
          </cell>
          <cell r="AC254" t="str">
            <v>-</v>
          </cell>
          <cell r="AD254" t="str">
            <v>-</v>
          </cell>
          <cell r="AE254" t="str">
            <v>-</v>
          </cell>
          <cell r="AF254" t="str">
            <v>잡재료비(배관,배선자재비의2%)</v>
          </cell>
          <cell r="AG254">
            <v>0.02</v>
          </cell>
          <cell r="AH254" t="str">
            <v>식</v>
          </cell>
          <cell r="AI254" t="str">
            <v>공구손료(노무비의3%)</v>
          </cell>
          <cell r="AJ254">
            <v>0.03</v>
          </cell>
          <cell r="AK254" t="str">
            <v>식</v>
          </cell>
          <cell r="AO254" t="str">
            <v>0.054*1.2(쉴드120%)</v>
          </cell>
        </row>
        <row r="255">
          <cell r="J255">
            <v>0</v>
          </cell>
          <cell r="R255">
            <v>1.03</v>
          </cell>
          <cell r="T255" t="str">
            <v>저압케이블전공</v>
          </cell>
          <cell r="Y255">
            <v>7.0799999999999988E-2</v>
          </cell>
          <cell r="Z255" t="str">
            <v>인</v>
          </cell>
          <cell r="AB255" t="str">
            <v>전기5-13적용</v>
          </cell>
          <cell r="AC255" t="str">
            <v>-</v>
          </cell>
          <cell r="AD255" t="str">
            <v>-</v>
          </cell>
          <cell r="AE255" t="str">
            <v>-</v>
          </cell>
          <cell r="AF255" t="str">
            <v>잡재료비(배관,배선자재비의2%)</v>
          </cell>
          <cell r="AG255">
            <v>0.02</v>
          </cell>
          <cell r="AH255" t="str">
            <v>식</v>
          </cell>
          <cell r="AI255" t="str">
            <v>공구손료(노무비의3%)</v>
          </cell>
          <cell r="AJ255">
            <v>0.03</v>
          </cell>
          <cell r="AK255" t="str">
            <v>식</v>
          </cell>
          <cell r="AO255" t="str">
            <v>0.059*1.2(쉴드120%)</v>
          </cell>
        </row>
        <row r="256">
          <cell r="J256">
            <v>5622</v>
          </cell>
          <cell r="R256">
            <v>1.03</v>
          </cell>
          <cell r="T256" t="str">
            <v>저압케이블전공</v>
          </cell>
          <cell r="Y256">
            <v>8.6399999999999991E-2</v>
          </cell>
          <cell r="Z256" t="str">
            <v>인</v>
          </cell>
          <cell r="AB256" t="str">
            <v>전기5-13적용</v>
          </cell>
          <cell r="AC256" t="str">
            <v>-</v>
          </cell>
          <cell r="AD256" t="str">
            <v>-</v>
          </cell>
          <cell r="AE256" t="str">
            <v>-</v>
          </cell>
          <cell r="AF256" t="str">
            <v>잡재료비(배관,배선자재비의2%)</v>
          </cell>
          <cell r="AG256">
            <v>0.02</v>
          </cell>
          <cell r="AH256" t="str">
            <v>식</v>
          </cell>
          <cell r="AI256" t="str">
            <v>공구손료(노무비의3%)</v>
          </cell>
          <cell r="AJ256">
            <v>0.03</v>
          </cell>
          <cell r="AK256" t="str">
            <v>식</v>
          </cell>
          <cell r="AO256" t="str">
            <v>0.072*1.2(쉴드120%)</v>
          </cell>
        </row>
        <row r="257">
          <cell r="J257">
            <v>0</v>
          </cell>
          <cell r="R257">
            <v>1.03</v>
          </cell>
          <cell r="T257" t="str">
            <v>저압케이블전공</v>
          </cell>
          <cell r="Y257">
            <v>8.6399999999999991E-2</v>
          </cell>
          <cell r="Z257" t="str">
            <v>인</v>
          </cell>
          <cell r="AB257" t="str">
            <v>전기5-13적용</v>
          </cell>
          <cell r="AC257" t="str">
            <v>-</v>
          </cell>
          <cell r="AD257" t="str">
            <v>-</v>
          </cell>
          <cell r="AE257" t="str">
            <v>-</v>
          </cell>
          <cell r="AF257" t="str">
            <v>잡재료비(배관,배선자재비의2%)</v>
          </cell>
          <cell r="AG257">
            <v>0.02</v>
          </cell>
          <cell r="AH257" t="str">
            <v>식</v>
          </cell>
          <cell r="AI257" t="str">
            <v>공구손료(노무비의3%)</v>
          </cell>
          <cell r="AJ257">
            <v>0.03</v>
          </cell>
          <cell r="AK257" t="str">
            <v>식</v>
          </cell>
          <cell r="AO257" t="str">
            <v>0.072*1.2(쉴드120%)</v>
          </cell>
        </row>
        <row r="258">
          <cell r="J258">
            <v>7116</v>
          </cell>
          <cell r="R258">
            <v>1.03</v>
          </cell>
          <cell r="T258" t="str">
            <v>저압케이블전공</v>
          </cell>
          <cell r="Y258">
            <v>0.1008</v>
          </cell>
          <cell r="Z258" t="str">
            <v>인</v>
          </cell>
          <cell r="AB258" t="str">
            <v>전기5-13적용</v>
          </cell>
          <cell r="AC258" t="str">
            <v>-</v>
          </cell>
          <cell r="AD258" t="str">
            <v>-</v>
          </cell>
          <cell r="AE258" t="str">
            <v>-</v>
          </cell>
          <cell r="AF258" t="str">
            <v>잡재료비(배관,배선자재비의2%)</v>
          </cell>
          <cell r="AG258">
            <v>0.02</v>
          </cell>
          <cell r="AH258" t="str">
            <v>식</v>
          </cell>
          <cell r="AI258" t="str">
            <v>공구손료(노무비의3%)</v>
          </cell>
          <cell r="AJ258">
            <v>0.03</v>
          </cell>
          <cell r="AK258" t="str">
            <v>식</v>
          </cell>
          <cell r="AO258" t="str">
            <v>0.084*1.2(쉴드120%)</v>
          </cell>
        </row>
        <row r="259">
          <cell r="J259">
            <v>0</v>
          </cell>
          <cell r="R259">
            <v>1.03</v>
          </cell>
          <cell r="T259" t="str">
            <v>저압케이블전공</v>
          </cell>
          <cell r="Y259">
            <v>0.1008</v>
          </cell>
          <cell r="Z259" t="str">
            <v>인</v>
          </cell>
          <cell r="AB259" t="str">
            <v>전기5-13적용</v>
          </cell>
          <cell r="AC259" t="str">
            <v>-</v>
          </cell>
          <cell r="AD259" t="str">
            <v>-</v>
          </cell>
          <cell r="AE259" t="str">
            <v>-</v>
          </cell>
          <cell r="AF259" t="str">
            <v>잡재료비(배관,배선자재비의2%)</v>
          </cell>
          <cell r="AG259">
            <v>0.02</v>
          </cell>
          <cell r="AH259" t="str">
            <v>식</v>
          </cell>
          <cell r="AI259" t="str">
            <v>공구손료(노무비의3%)</v>
          </cell>
          <cell r="AJ259">
            <v>0.03</v>
          </cell>
          <cell r="AK259" t="str">
            <v>식</v>
          </cell>
          <cell r="AO259" t="str">
            <v>0.084*1.2(쉴드120%)</v>
          </cell>
        </row>
        <row r="260">
          <cell r="J260">
            <v>10422</v>
          </cell>
          <cell r="R260">
            <v>1.03</v>
          </cell>
          <cell r="T260" t="str">
            <v>저압케이블전공</v>
          </cell>
          <cell r="Y260">
            <v>0.1176</v>
          </cell>
          <cell r="Z260" t="str">
            <v>인</v>
          </cell>
          <cell r="AB260" t="str">
            <v>전기5-13적용</v>
          </cell>
          <cell r="AC260" t="str">
            <v>-</v>
          </cell>
          <cell r="AD260" t="str">
            <v>-</v>
          </cell>
          <cell r="AE260" t="str">
            <v>-</v>
          </cell>
          <cell r="AF260" t="str">
            <v>잡재료비(배관,배선자재비의2%)</v>
          </cell>
          <cell r="AG260">
            <v>0.02</v>
          </cell>
          <cell r="AH260" t="str">
            <v>식</v>
          </cell>
          <cell r="AI260" t="str">
            <v>공구손료(노무비의3%)</v>
          </cell>
          <cell r="AJ260">
            <v>0.03</v>
          </cell>
          <cell r="AK260" t="str">
            <v>식</v>
          </cell>
          <cell r="AO260" t="str">
            <v>0.098*1.2(쉴드120%)</v>
          </cell>
        </row>
        <row r="261">
          <cell r="J261">
            <v>0</v>
          </cell>
          <cell r="R261">
            <v>1.05</v>
          </cell>
          <cell r="T261" t="str">
            <v>저압케이블전공</v>
          </cell>
          <cell r="Y261">
            <v>0.01</v>
          </cell>
          <cell r="Z261" t="str">
            <v>인</v>
          </cell>
          <cell r="AB261" t="str">
            <v>전기5-13적용</v>
          </cell>
          <cell r="AC261" t="str">
            <v>-</v>
          </cell>
          <cell r="AD261" t="str">
            <v>-</v>
          </cell>
          <cell r="AE261" t="str">
            <v>-</v>
          </cell>
          <cell r="AF261" t="str">
            <v>잡재료비(배관,배선자재비의2%)</v>
          </cell>
          <cell r="AG261">
            <v>0.02</v>
          </cell>
          <cell r="AH261" t="str">
            <v>식</v>
          </cell>
          <cell r="AI261" t="str">
            <v>공구손료(노무비의3%)</v>
          </cell>
          <cell r="AJ261">
            <v>0.03</v>
          </cell>
          <cell r="AK261" t="str">
            <v>식</v>
          </cell>
        </row>
        <row r="262">
          <cell r="J262">
            <v>1258</v>
          </cell>
          <cell r="R262">
            <v>1.05</v>
          </cell>
          <cell r="T262" t="str">
            <v>저압케이블전공</v>
          </cell>
          <cell r="Y262">
            <v>1.4E-2</v>
          </cell>
          <cell r="Z262" t="str">
            <v>인</v>
          </cell>
          <cell r="AB262" t="str">
            <v>전기5-13적용</v>
          </cell>
          <cell r="AC262" t="str">
            <v>-</v>
          </cell>
          <cell r="AD262" t="str">
            <v>-</v>
          </cell>
          <cell r="AE262" t="str">
            <v>-</v>
          </cell>
          <cell r="AF262" t="str">
            <v>잡재료비(배관,배선자재비의2%)</v>
          </cell>
          <cell r="AG262">
            <v>0.02</v>
          </cell>
          <cell r="AH262" t="str">
            <v>식</v>
          </cell>
          <cell r="AI262" t="str">
            <v>공구손료(노무비의3%)</v>
          </cell>
          <cell r="AJ262">
            <v>0.03</v>
          </cell>
          <cell r="AK262" t="str">
            <v>식</v>
          </cell>
        </row>
        <row r="263">
          <cell r="J263">
            <v>1546</v>
          </cell>
          <cell r="R263">
            <v>1.05</v>
          </cell>
          <cell r="T263" t="str">
            <v>저압케이블전공</v>
          </cell>
          <cell r="Y263">
            <v>1.9E-2</v>
          </cell>
          <cell r="Z263" t="str">
            <v>인</v>
          </cell>
          <cell r="AB263" t="str">
            <v>전기5-13적용</v>
          </cell>
          <cell r="AC263" t="str">
            <v>-</v>
          </cell>
          <cell r="AD263" t="str">
            <v>-</v>
          </cell>
          <cell r="AE263" t="str">
            <v>-</v>
          </cell>
          <cell r="AF263" t="str">
            <v>잡재료비(배관,배선자재비의2%)</v>
          </cell>
          <cell r="AG263">
            <v>0.02</v>
          </cell>
          <cell r="AH263" t="str">
            <v>식</v>
          </cell>
          <cell r="AI263" t="str">
            <v>공구손료(노무비의3%)</v>
          </cell>
          <cell r="AJ263">
            <v>0.03</v>
          </cell>
          <cell r="AK263" t="str">
            <v>식</v>
          </cell>
        </row>
        <row r="264">
          <cell r="J264">
            <v>1859</v>
          </cell>
          <cell r="R264">
            <v>1.05</v>
          </cell>
          <cell r="T264" t="str">
            <v>저압케이블전공</v>
          </cell>
          <cell r="Y264">
            <v>2.5999999999999999E-2</v>
          </cell>
          <cell r="Z264" t="str">
            <v>인</v>
          </cell>
          <cell r="AB264" t="str">
            <v>전기5-13적용</v>
          </cell>
          <cell r="AC264" t="str">
            <v>-</v>
          </cell>
          <cell r="AD264" t="str">
            <v>-</v>
          </cell>
          <cell r="AE264" t="str">
            <v>-</v>
          </cell>
          <cell r="AF264" t="str">
            <v>잡재료비(배관,배선자재비의2%)</v>
          </cell>
          <cell r="AG264">
            <v>0.02</v>
          </cell>
          <cell r="AH264" t="str">
            <v>식</v>
          </cell>
          <cell r="AI264" t="str">
            <v>공구손료(노무비의3%)</v>
          </cell>
          <cell r="AJ264">
            <v>0.03</v>
          </cell>
          <cell r="AK264" t="str">
            <v>식</v>
          </cell>
        </row>
        <row r="265">
          <cell r="J265">
            <v>2167</v>
          </cell>
          <cell r="R265">
            <v>1.05</v>
          </cell>
          <cell r="T265" t="str">
            <v>저압케이블전공</v>
          </cell>
          <cell r="Y265">
            <v>3.2000000000000001E-2</v>
          </cell>
          <cell r="Z265" t="str">
            <v>인</v>
          </cell>
          <cell r="AB265" t="str">
            <v>전기5-13적용</v>
          </cell>
          <cell r="AC265" t="str">
            <v>-</v>
          </cell>
          <cell r="AD265" t="str">
            <v>-</v>
          </cell>
          <cell r="AE265" t="str">
            <v>-</v>
          </cell>
          <cell r="AF265" t="str">
            <v>잡재료비(배관,배선자재비의2%)</v>
          </cell>
          <cell r="AG265">
            <v>0.02</v>
          </cell>
          <cell r="AH265" t="str">
            <v>식</v>
          </cell>
          <cell r="AI265" t="str">
            <v>공구손료(노무비의3%)</v>
          </cell>
          <cell r="AJ265">
            <v>0.03</v>
          </cell>
          <cell r="AK265" t="str">
            <v>식</v>
          </cell>
        </row>
        <row r="266">
          <cell r="J266">
            <v>2509</v>
          </cell>
          <cell r="R266">
            <v>1.05</v>
          </cell>
          <cell r="T266" t="str">
            <v>저압케이블전공</v>
          </cell>
          <cell r="Y266">
            <v>3.5000000000000003E-2</v>
          </cell>
          <cell r="Z266" t="str">
            <v>인</v>
          </cell>
          <cell r="AB266" t="str">
            <v>전기5-13적용</v>
          </cell>
          <cell r="AC266" t="str">
            <v>-</v>
          </cell>
          <cell r="AD266" t="str">
            <v>-</v>
          </cell>
          <cell r="AE266" t="str">
            <v>-</v>
          </cell>
          <cell r="AF266" t="str">
            <v>잡재료비(배관,배선자재비의2%)</v>
          </cell>
          <cell r="AG266">
            <v>0.02</v>
          </cell>
          <cell r="AH266" t="str">
            <v>식</v>
          </cell>
          <cell r="AI266" t="str">
            <v>공구손료(노무비의3%)</v>
          </cell>
          <cell r="AJ266">
            <v>0.03</v>
          </cell>
          <cell r="AK266" t="str">
            <v>식</v>
          </cell>
        </row>
        <row r="267">
          <cell r="J267">
            <v>2758</v>
          </cell>
          <cell r="R267">
            <v>1.05</v>
          </cell>
          <cell r="T267" t="str">
            <v>저압케이블전공</v>
          </cell>
          <cell r="Y267">
            <v>3.9E-2</v>
          </cell>
          <cell r="Z267" t="str">
            <v>인</v>
          </cell>
          <cell r="AB267" t="str">
            <v>전기5-13적용</v>
          </cell>
          <cell r="AC267" t="str">
            <v>-</v>
          </cell>
          <cell r="AD267" t="str">
            <v>-</v>
          </cell>
          <cell r="AE267" t="str">
            <v>-</v>
          </cell>
          <cell r="AF267" t="str">
            <v>잡재료비(배관,배선자재비의2%)</v>
          </cell>
          <cell r="AG267">
            <v>0.02</v>
          </cell>
          <cell r="AH267" t="str">
            <v>식</v>
          </cell>
          <cell r="AI267" t="str">
            <v>공구손료(노무비의3%)</v>
          </cell>
          <cell r="AJ267">
            <v>0.03</v>
          </cell>
          <cell r="AK267" t="str">
            <v>식</v>
          </cell>
        </row>
        <row r="268">
          <cell r="J268">
            <v>3090</v>
          </cell>
          <cell r="R268">
            <v>1.05</v>
          </cell>
          <cell r="T268" t="str">
            <v>저압케이블전공</v>
          </cell>
          <cell r="Y268">
            <v>4.2000000000000003E-2</v>
          </cell>
          <cell r="Z268" t="str">
            <v>인</v>
          </cell>
          <cell r="AB268" t="str">
            <v>전기5-13적용</v>
          </cell>
          <cell r="AC268" t="str">
            <v>-</v>
          </cell>
          <cell r="AD268" t="str">
            <v>-</v>
          </cell>
          <cell r="AE268" t="str">
            <v>-</v>
          </cell>
          <cell r="AF268" t="str">
            <v>잡재료비(배관,배선자재비의2%)</v>
          </cell>
          <cell r="AG268">
            <v>0.02</v>
          </cell>
          <cell r="AH268" t="str">
            <v>식</v>
          </cell>
          <cell r="AI268" t="str">
            <v>공구손료(노무비의3%)</v>
          </cell>
          <cell r="AJ268">
            <v>0.03</v>
          </cell>
          <cell r="AK268" t="str">
            <v>식</v>
          </cell>
        </row>
        <row r="269">
          <cell r="J269">
            <v>0</v>
          </cell>
          <cell r="R269">
            <v>1.05</v>
          </cell>
          <cell r="T269" t="str">
            <v>저압케이블전공</v>
          </cell>
          <cell r="Y269">
            <v>4.8000000000000001E-2</v>
          </cell>
          <cell r="Z269" t="str">
            <v>인</v>
          </cell>
          <cell r="AB269" t="str">
            <v>전기5-13적용</v>
          </cell>
          <cell r="AC269" t="str">
            <v>-</v>
          </cell>
          <cell r="AD269" t="str">
            <v>-</v>
          </cell>
          <cell r="AE269" t="str">
            <v>-</v>
          </cell>
          <cell r="AF269" t="str">
            <v>잡재료비(배관,배선자재비의2%)</v>
          </cell>
          <cell r="AG269">
            <v>0.02</v>
          </cell>
          <cell r="AH269" t="str">
            <v>식</v>
          </cell>
          <cell r="AI269" t="str">
            <v>공구손료(노무비의3%)</v>
          </cell>
          <cell r="AJ269">
            <v>0.03</v>
          </cell>
          <cell r="AK269" t="str">
            <v>식</v>
          </cell>
        </row>
        <row r="270">
          <cell r="J270">
            <v>3812</v>
          </cell>
          <cell r="R270">
            <v>1.05</v>
          </cell>
          <cell r="T270" t="str">
            <v>저압케이블전공</v>
          </cell>
          <cell r="Y270">
            <v>4.8000000000000001E-2</v>
          </cell>
          <cell r="Z270" t="str">
            <v>인</v>
          </cell>
          <cell r="AB270" t="str">
            <v>전기5-13적용</v>
          </cell>
          <cell r="AC270" t="str">
            <v>-</v>
          </cell>
          <cell r="AD270" t="str">
            <v>-</v>
          </cell>
          <cell r="AE270" t="str">
            <v>-</v>
          </cell>
          <cell r="AF270" t="str">
            <v>잡재료비(배관,배선자재비의2%)</v>
          </cell>
          <cell r="AG270">
            <v>0.02</v>
          </cell>
          <cell r="AH270" t="str">
            <v>식</v>
          </cell>
          <cell r="AI270" t="str">
            <v>공구손료(노무비의3%)</v>
          </cell>
          <cell r="AJ270">
            <v>0.03</v>
          </cell>
          <cell r="AK270" t="str">
            <v>식</v>
          </cell>
        </row>
        <row r="271">
          <cell r="J271">
            <v>4363</v>
          </cell>
          <cell r="R271">
            <v>1.05</v>
          </cell>
          <cell r="T271" t="str">
            <v>저압케이블전공</v>
          </cell>
          <cell r="Y271">
            <v>5.3999999999999999E-2</v>
          </cell>
          <cell r="Z271" t="str">
            <v>인</v>
          </cell>
          <cell r="AB271" t="str">
            <v>전기5-13적용</v>
          </cell>
          <cell r="AC271" t="str">
            <v>-</v>
          </cell>
          <cell r="AD271" t="str">
            <v>-</v>
          </cell>
          <cell r="AE271" t="str">
            <v>-</v>
          </cell>
          <cell r="AF271" t="str">
            <v>잡재료비(배관,배선자재비의2%)</v>
          </cell>
          <cell r="AG271">
            <v>0.02</v>
          </cell>
          <cell r="AH271" t="str">
            <v>식</v>
          </cell>
          <cell r="AI271" t="str">
            <v>공구손료(노무비의3%)</v>
          </cell>
          <cell r="AJ271">
            <v>0.03</v>
          </cell>
          <cell r="AK271" t="str">
            <v>식</v>
          </cell>
        </row>
        <row r="272">
          <cell r="J272">
            <v>0</v>
          </cell>
          <cell r="R272">
            <v>1.05</v>
          </cell>
          <cell r="T272" t="str">
            <v>저압케이블전공</v>
          </cell>
          <cell r="Y272">
            <v>5.8999999999999997E-2</v>
          </cell>
          <cell r="Z272" t="str">
            <v>인</v>
          </cell>
          <cell r="AB272" t="str">
            <v>전기5-13적용</v>
          </cell>
          <cell r="AC272" t="str">
            <v>-</v>
          </cell>
          <cell r="AD272" t="str">
            <v>-</v>
          </cell>
          <cell r="AE272" t="str">
            <v>-</v>
          </cell>
          <cell r="AF272" t="str">
            <v>잡재료비(배관,배선자재비의2%)</v>
          </cell>
          <cell r="AG272">
            <v>0.02</v>
          </cell>
          <cell r="AH272" t="str">
            <v>식</v>
          </cell>
          <cell r="AI272" t="str">
            <v>공구손료(노무비의3%)</v>
          </cell>
          <cell r="AJ272">
            <v>0.03</v>
          </cell>
          <cell r="AK272" t="str">
            <v>식</v>
          </cell>
        </row>
        <row r="273">
          <cell r="J273">
            <v>5199</v>
          </cell>
          <cell r="R273">
            <v>1.05</v>
          </cell>
          <cell r="T273" t="str">
            <v>저압케이블전공</v>
          </cell>
          <cell r="Y273">
            <v>7.1999999999999995E-2</v>
          </cell>
          <cell r="Z273" t="str">
            <v>인</v>
          </cell>
          <cell r="AB273" t="str">
            <v>전기5-13적용</v>
          </cell>
          <cell r="AC273" t="str">
            <v>-</v>
          </cell>
          <cell r="AD273" t="str">
            <v>-</v>
          </cell>
          <cell r="AE273" t="str">
            <v>-</v>
          </cell>
          <cell r="AF273" t="str">
            <v>잡재료비(배관,배선자재비의2%)</v>
          </cell>
          <cell r="AG273">
            <v>0.02</v>
          </cell>
          <cell r="AH273" t="str">
            <v>식</v>
          </cell>
          <cell r="AI273" t="str">
            <v>공구손료(노무비의3%)</v>
          </cell>
          <cell r="AJ273">
            <v>0.03</v>
          </cell>
          <cell r="AK273" t="str">
            <v>식</v>
          </cell>
        </row>
        <row r="274">
          <cell r="J274">
            <v>0</v>
          </cell>
          <cell r="R274">
            <v>1.05</v>
          </cell>
          <cell r="T274" t="str">
            <v>저압케이블전공</v>
          </cell>
          <cell r="Y274">
            <v>7.1999999999999995E-2</v>
          </cell>
          <cell r="Z274" t="str">
            <v>인</v>
          </cell>
          <cell r="AB274" t="str">
            <v>전기5-13적용</v>
          </cell>
          <cell r="AC274" t="str">
            <v>-</v>
          </cell>
          <cell r="AD274" t="str">
            <v>-</v>
          </cell>
          <cell r="AE274" t="str">
            <v>-</v>
          </cell>
          <cell r="AF274" t="str">
            <v>잡재료비(배관,배선자재비의2%)</v>
          </cell>
          <cell r="AG274">
            <v>0.02</v>
          </cell>
          <cell r="AH274" t="str">
            <v>식</v>
          </cell>
          <cell r="AI274" t="str">
            <v>공구손료(노무비의3%)</v>
          </cell>
          <cell r="AJ274">
            <v>0.03</v>
          </cell>
          <cell r="AK274" t="str">
            <v>식</v>
          </cell>
        </row>
        <row r="275">
          <cell r="J275">
            <v>6580</v>
          </cell>
          <cell r="R275">
            <v>1.05</v>
          </cell>
          <cell r="T275" t="str">
            <v>저압케이블전공</v>
          </cell>
          <cell r="Y275">
            <v>8.4000000000000005E-2</v>
          </cell>
          <cell r="Z275" t="str">
            <v>인</v>
          </cell>
          <cell r="AB275" t="str">
            <v>전기5-13적용</v>
          </cell>
          <cell r="AC275" t="str">
            <v>-</v>
          </cell>
          <cell r="AD275" t="str">
            <v>-</v>
          </cell>
          <cell r="AE275" t="str">
            <v>-</v>
          </cell>
          <cell r="AF275" t="str">
            <v>잡재료비(배관,배선자재비의2%)</v>
          </cell>
          <cell r="AG275">
            <v>0.02</v>
          </cell>
          <cell r="AH275" t="str">
            <v>식</v>
          </cell>
          <cell r="AI275" t="str">
            <v>공구손료(노무비의3%)</v>
          </cell>
          <cell r="AJ275">
            <v>0.03</v>
          </cell>
          <cell r="AK275" t="str">
            <v>식</v>
          </cell>
        </row>
        <row r="276">
          <cell r="J276">
            <v>0</v>
          </cell>
          <cell r="R276">
            <v>1.05</v>
          </cell>
          <cell r="T276" t="str">
            <v>저압케이블전공</v>
          </cell>
          <cell r="Y276">
            <v>8.4000000000000005E-2</v>
          </cell>
          <cell r="Z276" t="str">
            <v>인</v>
          </cell>
          <cell r="AB276" t="str">
            <v>전기5-13적용</v>
          </cell>
          <cell r="AC276" t="str">
            <v>-</v>
          </cell>
          <cell r="AD276" t="str">
            <v>-</v>
          </cell>
          <cell r="AE276" t="str">
            <v>-</v>
          </cell>
          <cell r="AF276" t="str">
            <v>잡재료비(배관,배선자재비의2%)</v>
          </cell>
          <cell r="AG276">
            <v>0.02</v>
          </cell>
          <cell r="AH276" t="str">
            <v>식</v>
          </cell>
          <cell r="AI276" t="str">
            <v>공구손료(노무비의3%)</v>
          </cell>
          <cell r="AJ276">
            <v>0.03</v>
          </cell>
          <cell r="AK276" t="str">
            <v>식</v>
          </cell>
        </row>
        <row r="277">
          <cell r="J277">
            <v>9535</v>
          </cell>
          <cell r="R277">
            <v>1.05</v>
          </cell>
          <cell r="T277" t="str">
            <v>저압케이블전공</v>
          </cell>
          <cell r="Y277">
            <v>9.8000000000000004E-2</v>
          </cell>
          <cell r="Z277" t="str">
            <v>인</v>
          </cell>
          <cell r="AB277" t="str">
            <v>전기5-13적용</v>
          </cell>
          <cell r="AC277" t="str">
            <v>-</v>
          </cell>
          <cell r="AD277" t="str">
            <v>-</v>
          </cell>
          <cell r="AE277" t="str">
            <v>-</v>
          </cell>
          <cell r="AF277" t="str">
            <v>잡재료비(배관,배선자재비의2%)</v>
          </cell>
          <cell r="AG277">
            <v>0.02</v>
          </cell>
          <cell r="AH277" t="str">
            <v>식</v>
          </cell>
          <cell r="AI277" t="str">
            <v>공구손료(노무비의3%)</v>
          </cell>
          <cell r="AJ277">
            <v>0.03</v>
          </cell>
          <cell r="AK277" t="str">
            <v>식</v>
          </cell>
        </row>
        <row r="278">
          <cell r="J278">
            <v>0</v>
          </cell>
          <cell r="R278">
            <v>1.03</v>
          </cell>
          <cell r="T278" t="str">
            <v>저압케이블전공</v>
          </cell>
          <cell r="Y278">
            <v>0.01</v>
          </cell>
          <cell r="Z278" t="str">
            <v>인</v>
          </cell>
          <cell r="AB278" t="str">
            <v>전기5-13적용</v>
          </cell>
          <cell r="AC278" t="str">
            <v>-</v>
          </cell>
          <cell r="AD278" t="str">
            <v>-</v>
          </cell>
          <cell r="AE278" t="str">
            <v>-</v>
          </cell>
          <cell r="AF278" t="str">
            <v>잡재료비(배관,배선자재비의2%)</v>
          </cell>
          <cell r="AG278">
            <v>0.02</v>
          </cell>
          <cell r="AH278" t="str">
            <v>식</v>
          </cell>
          <cell r="AI278" t="str">
            <v>공구손료(노무비의3%)</v>
          </cell>
          <cell r="AJ278">
            <v>0.03</v>
          </cell>
          <cell r="AK278" t="str">
            <v>식</v>
          </cell>
        </row>
        <row r="279">
          <cell r="J279">
            <v>1258</v>
          </cell>
          <cell r="R279">
            <v>1.03</v>
          </cell>
          <cell r="T279" t="str">
            <v>저압케이블전공</v>
          </cell>
          <cell r="Y279">
            <v>1.4E-2</v>
          </cell>
          <cell r="Z279" t="str">
            <v>인</v>
          </cell>
          <cell r="AB279" t="str">
            <v>전기5-13적용</v>
          </cell>
          <cell r="AC279" t="str">
            <v>-</v>
          </cell>
          <cell r="AD279" t="str">
            <v>-</v>
          </cell>
          <cell r="AE279" t="str">
            <v>-</v>
          </cell>
          <cell r="AF279" t="str">
            <v>잡재료비(배관,배선자재비의2%)</v>
          </cell>
          <cell r="AG279">
            <v>0.02</v>
          </cell>
          <cell r="AH279" t="str">
            <v>식</v>
          </cell>
          <cell r="AI279" t="str">
            <v>공구손료(노무비의3%)</v>
          </cell>
          <cell r="AJ279">
            <v>0.03</v>
          </cell>
          <cell r="AK279" t="str">
            <v>식</v>
          </cell>
        </row>
        <row r="280">
          <cell r="J280">
            <v>1546</v>
          </cell>
          <cell r="R280">
            <v>1.03</v>
          </cell>
          <cell r="T280" t="str">
            <v>저압케이블전공</v>
          </cell>
          <cell r="Y280">
            <v>1.9E-2</v>
          </cell>
          <cell r="Z280" t="str">
            <v>인</v>
          </cell>
          <cell r="AB280" t="str">
            <v>전기5-13적용</v>
          </cell>
          <cell r="AC280" t="str">
            <v>-</v>
          </cell>
          <cell r="AD280" t="str">
            <v>-</v>
          </cell>
          <cell r="AE280" t="str">
            <v>-</v>
          </cell>
          <cell r="AF280" t="str">
            <v>잡재료비(배관,배선자재비의2%)</v>
          </cell>
          <cell r="AG280">
            <v>0.02</v>
          </cell>
          <cell r="AH280" t="str">
            <v>식</v>
          </cell>
          <cell r="AI280" t="str">
            <v>공구손료(노무비의3%)</v>
          </cell>
          <cell r="AJ280">
            <v>0.03</v>
          </cell>
          <cell r="AK280" t="str">
            <v>식</v>
          </cell>
        </row>
        <row r="281">
          <cell r="J281">
            <v>1859</v>
          </cell>
          <cell r="R281">
            <v>1.03</v>
          </cell>
          <cell r="T281" t="str">
            <v>저압케이블전공</v>
          </cell>
          <cell r="Y281">
            <v>2.5999999999999999E-2</v>
          </cell>
          <cell r="Z281" t="str">
            <v>인</v>
          </cell>
          <cell r="AB281" t="str">
            <v>전기5-13적용</v>
          </cell>
          <cell r="AC281" t="str">
            <v>-</v>
          </cell>
          <cell r="AD281" t="str">
            <v>-</v>
          </cell>
          <cell r="AE281" t="str">
            <v>-</v>
          </cell>
          <cell r="AF281" t="str">
            <v>잡재료비(배관,배선자재비의2%)</v>
          </cell>
          <cell r="AG281">
            <v>0.02</v>
          </cell>
          <cell r="AH281" t="str">
            <v>식</v>
          </cell>
          <cell r="AI281" t="str">
            <v>공구손료(노무비의3%)</v>
          </cell>
          <cell r="AJ281">
            <v>0.03</v>
          </cell>
          <cell r="AK281" t="str">
            <v>식</v>
          </cell>
        </row>
        <row r="282">
          <cell r="J282">
            <v>2167</v>
          </cell>
          <cell r="R282">
            <v>1.03</v>
          </cell>
          <cell r="T282" t="str">
            <v>저압케이블전공</v>
          </cell>
          <cell r="Y282">
            <v>3.2000000000000001E-2</v>
          </cell>
          <cell r="Z282" t="str">
            <v>인</v>
          </cell>
          <cell r="AB282" t="str">
            <v>전기5-13적용</v>
          </cell>
          <cell r="AC282" t="str">
            <v>-</v>
          </cell>
          <cell r="AD282" t="str">
            <v>-</v>
          </cell>
          <cell r="AE282" t="str">
            <v>-</v>
          </cell>
          <cell r="AF282" t="str">
            <v>잡재료비(배관,배선자재비의2%)</v>
          </cell>
          <cell r="AG282">
            <v>0.02</v>
          </cell>
          <cell r="AH282" t="str">
            <v>식</v>
          </cell>
          <cell r="AI282" t="str">
            <v>공구손료(노무비의3%)</v>
          </cell>
          <cell r="AJ282">
            <v>0.03</v>
          </cell>
          <cell r="AK282" t="str">
            <v>식</v>
          </cell>
        </row>
        <row r="283">
          <cell r="J283">
            <v>2509</v>
          </cell>
          <cell r="R283">
            <v>1.03</v>
          </cell>
          <cell r="T283" t="str">
            <v>저압케이블전공</v>
          </cell>
          <cell r="Y283">
            <v>3.5000000000000003E-2</v>
          </cell>
          <cell r="Z283" t="str">
            <v>인</v>
          </cell>
          <cell r="AB283" t="str">
            <v>전기5-13적용</v>
          </cell>
          <cell r="AC283" t="str">
            <v>-</v>
          </cell>
          <cell r="AD283" t="str">
            <v>-</v>
          </cell>
          <cell r="AE283" t="str">
            <v>-</v>
          </cell>
          <cell r="AF283" t="str">
            <v>잡재료비(배관,배선자재비의2%)</v>
          </cell>
          <cell r="AG283">
            <v>0.02</v>
          </cell>
          <cell r="AH283" t="str">
            <v>식</v>
          </cell>
          <cell r="AI283" t="str">
            <v>공구손료(노무비의3%)</v>
          </cell>
          <cell r="AJ283">
            <v>0.03</v>
          </cell>
          <cell r="AK283" t="str">
            <v>식</v>
          </cell>
        </row>
        <row r="284">
          <cell r="J284">
            <v>2758</v>
          </cell>
          <cell r="R284">
            <v>1.03</v>
          </cell>
          <cell r="T284" t="str">
            <v>저압케이블전공</v>
          </cell>
          <cell r="Y284">
            <v>3.9E-2</v>
          </cell>
          <cell r="Z284" t="str">
            <v>인</v>
          </cell>
          <cell r="AB284" t="str">
            <v>전기5-13적용</v>
          </cell>
          <cell r="AC284" t="str">
            <v>-</v>
          </cell>
          <cell r="AD284" t="str">
            <v>-</v>
          </cell>
          <cell r="AE284" t="str">
            <v>-</v>
          </cell>
          <cell r="AF284" t="str">
            <v>잡재료비(배관,배선자재비의2%)</v>
          </cell>
          <cell r="AG284">
            <v>0.02</v>
          </cell>
          <cell r="AH284" t="str">
            <v>식</v>
          </cell>
          <cell r="AI284" t="str">
            <v>공구손료(노무비의3%)</v>
          </cell>
          <cell r="AJ284">
            <v>0.03</v>
          </cell>
          <cell r="AK284" t="str">
            <v>식</v>
          </cell>
        </row>
        <row r="285">
          <cell r="J285">
            <v>3090</v>
          </cell>
          <cell r="R285">
            <v>1.03</v>
          </cell>
          <cell r="T285" t="str">
            <v>저압케이블전공</v>
          </cell>
          <cell r="Y285">
            <v>4.2000000000000003E-2</v>
          </cell>
          <cell r="Z285" t="str">
            <v>인</v>
          </cell>
          <cell r="AB285" t="str">
            <v>전기5-13적용</v>
          </cell>
          <cell r="AC285" t="str">
            <v>-</v>
          </cell>
          <cell r="AD285" t="str">
            <v>-</v>
          </cell>
          <cell r="AE285" t="str">
            <v>-</v>
          </cell>
          <cell r="AF285" t="str">
            <v>잡재료비(배관,배선자재비의2%)</v>
          </cell>
          <cell r="AG285">
            <v>0.02</v>
          </cell>
          <cell r="AH285" t="str">
            <v>식</v>
          </cell>
          <cell r="AI285" t="str">
            <v>공구손료(노무비의3%)</v>
          </cell>
          <cell r="AJ285">
            <v>0.03</v>
          </cell>
          <cell r="AK285" t="str">
            <v>식</v>
          </cell>
        </row>
        <row r="286">
          <cell r="J286">
            <v>0</v>
          </cell>
          <cell r="R286">
            <v>1.03</v>
          </cell>
          <cell r="T286" t="str">
            <v>저압케이블전공</v>
          </cell>
          <cell r="Y286">
            <v>4.8000000000000001E-2</v>
          </cell>
          <cell r="Z286" t="str">
            <v>인</v>
          </cell>
          <cell r="AB286" t="str">
            <v>전기5-13적용</v>
          </cell>
          <cell r="AC286" t="str">
            <v>-</v>
          </cell>
          <cell r="AD286" t="str">
            <v>-</v>
          </cell>
          <cell r="AE286" t="str">
            <v>-</v>
          </cell>
          <cell r="AF286" t="str">
            <v>잡재료비(배관,배선자재비의2%)</v>
          </cell>
          <cell r="AG286">
            <v>0.02</v>
          </cell>
          <cell r="AH286" t="str">
            <v>식</v>
          </cell>
          <cell r="AI286" t="str">
            <v>공구손료(노무비의3%)</v>
          </cell>
          <cell r="AJ286">
            <v>0.03</v>
          </cell>
          <cell r="AK286" t="str">
            <v>식</v>
          </cell>
        </row>
        <row r="287">
          <cell r="J287">
            <v>3812</v>
          </cell>
          <cell r="R287">
            <v>1.03</v>
          </cell>
          <cell r="T287" t="str">
            <v>저압케이블전공</v>
          </cell>
          <cell r="Y287">
            <v>4.8000000000000001E-2</v>
          </cell>
          <cell r="Z287" t="str">
            <v>인</v>
          </cell>
          <cell r="AB287" t="str">
            <v>전기5-13적용</v>
          </cell>
          <cell r="AC287" t="str">
            <v>-</v>
          </cell>
          <cell r="AD287" t="str">
            <v>-</v>
          </cell>
          <cell r="AE287" t="str">
            <v>-</v>
          </cell>
          <cell r="AF287" t="str">
            <v>잡재료비(배관,배선자재비의2%)</v>
          </cell>
          <cell r="AG287">
            <v>0.02</v>
          </cell>
          <cell r="AH287" t="str">
            <v>식</v>
          </cell>
          <cell r="AI287" t="str">
            <v>공구손료(노무비의3%)</v>
          </cell>
          <cell r="AJ287">
            <v>0.03</v>
          </cell>
          <cell r="AK287" t="str">
            <v>식</v>
          </cell>
        </row>
        <row r="288">
          <cell r="J288">
            <v>4363</v>
          </cell>
          <cell r="R288">
            <v>1.03</v>
          </cell>
          <cell r="T288" t="str">
            <v>저압케이블전공</v>
          </cell>
          <cell r="Y288">
            <v>5.3999999999999999E-2</v>
          </cell>
          <cell r="Z288" t="str">
            <v>인</v>
          </cell>
          <cell r="AB288" t="str">
            <v>전기5-13적용</v>
          </cell>
          <cell r="AC288" t="str">
            <v>-</v>
          </cell>
          <cell r="AD288" t="str">
            <v>-</v>
          </cell>
          <cell r="AE288" t="str">
            <v>-</v>
          </cell>
          <cell r="AF288" t="str">
            <v>잡재료비(배관,배선자재비의2%)</v>
          </cell>
          <cell r="AG288">
            <v>0.02</v>
          </cell>
          <cell r="AH288" t="str">
            <v>식</v>
          </cell>
          <cell r="AI288" t="str">
            <v>공구손료(노무비의3%)</v>
          </cell>
          <cell r="AJ288">
            <v>0.03</v>
          </cell>
          <cell r="AK288" t="str">
            <v>식</v>
          </cell>
        </row>
        <row r="289">
          <cell r="J289">
            <v>0</v>
          </cell>
          <cell r="R289">
            <v>1.03</v>
          </cell>
          <cell r="T289" t="str">
            <v>저압케이블전공</v>
          </cell>
          <cell r="Y289">
            <v>5.8999999999999997E-2</v>
          </cell>
          <cell r="Z289" t="str">
            <v>인</v>
          </cell>
          <cell r="AB289" t="str">
            <v>전기5-13적용</v>
          </cell>
          <cell r="AC289" t="str">
            <v>-</v>
          </cell>
          <cell r="AD289" t="str">
            <v>-</v>
          </cell>
          <cell r="AE289" t="str">
            <v>-</v>
          </cell>
          <cell r="AF289" t="str">
            <v>잡재료비(배관,배선자재비의2%)</v>
          </cell>
          <cell r="AG289">
            <v>0.02</v>
          </cell>
          <cell r="AH289" t="str">
            <v>식</v>
          </cell>
          <cell r="AI289" t="str">
            <v>공구손료(노무비의3%)</v>
          </cell>
          <cell r="AJ289">
            <v>0.03</v>
          </cell>
          <cell r="AK289" t="str">
            <v>식</v>
          </cell>
        </row>
        <row r="290">
          <cell r="J290">
            <v>5199</v>
          </cell>
          <cell r="R290">
            <v>1.03</v>
          </cell>
          <cell r="T290" t="str">
            <v>저압케이블전공</v>
          </cell>
          <cell r="Y290">
            <v>7.1999999999999995E-2</v>
          </cell>
          <cell r="Z290" t="str">
            <v>인</v>
          </cell>
          <cell r="AB290" t="str">
            <v>전기5-13적용</v>
          </cell>
          <cell r="AC290" t="str">
            <v>-</v>
          </cell>
          <cell r="AD290" t="str">
            <v>-</v>
          </cell>
          <cell r="AE290" t="str">
            <v>-</v>
          </cell>
          <cell r="AF290" t="str">
            <v>잡재료비(배관,배선자재비의2%)</v>
          </cell>
          <cell r="AG290">
            <v>0.02</v>
          </cell>
          <cell r="AH290" t="str">
            <v>식</v>
          </cell>
          <cell r="AI290" t="str">
            <v>공구손료(노무비의3%)</v>
          </cell>
          <cell r="AJ290">
            <v>0.03</v>
          </cell>
          <cell r="AK290" t="str">
            <v>식</v>
          </cell>
        </row>
        <row r="291">
          <cell r="J291">
            <v>0</v>
          </cell>
          <cell r="R291">
            <v>1.03</v>
          </cell>
          <cell r="T291" t="str">
            <v>저압케이블전공</v>
          </cell>
          <cell r="Y291">
            <v>7.1999999999999995E-2</v>
          </cell>
          <cell r="Z291" t="str">
            <v>인</v>
          </cell>
          <cell r="AB291" t="str">
            <v>전기5-13적용</v>
          </cell>
          <cell r="AC291" t="str">
            <v>-</v>
          </cell>
          <cell r="AD291" t="str">
            <v>-</v>
          </cell>
          <cell r="AE291" t="str">
            <v>-</v>
          </cell>
          <cell r="AF291" t="str">
            <v>잡재료비(배관,배선자재비의2%)</v>
          </cell>
          <cell r="AG291">
            <v>0.02</v>
          </cell>
          <cell r="AH291" t="str">
            <v>식</v>
          </cell>
          <cell r="AI291" t="str">
            <v>공구손료(노무비의3%)</v>
          </cell>
          <cell r="AJ291">
            <v>0.03</v>
          </cell>
          <cell r="AK291" t="str">
            <v>식</v>
          </cell>
        </row>
        <row r="292">
          <cell r="J292">
            <v>6580</v>
          </cell>
          <cell r="R292">
            <v>1.03</v>
          </cell>
          <cell r="T292" t="str">
            <v>저압케이블전공</v>
          </cell>
          <cell r="Y292">
            <v>8.4000000000000005E-2</v>
          </cell>
          <cell r="Z292" t="str">
            <v>인</v>
          </cell>
          <cell r="AB292" t="str">
            <v>전기5-13적용</v>
          </cell>
          <cell r="AC292" t="str">
            <v>-</v>
          </cell>
          <cell r="AD292" t="str">
            <v>-</v>
          </cell>
          <cell r="AE292" t="str">
            <v>-</v>
          </cell>
          <cell r="AF292" t="str">
            <v>잡재료비(배관,배선자재비의2%)</v>
          </cell>
          <cell r="AG292">
            <v>0.02</v>
          </cell>
          <cell r="AH292" t="str">
            <v>식</v>
          </cell>
          <cell r="AI292" t="str">
            <v>공구손료(노무비의3%)</v>
          </cell>
          <cell r="AJ292">
            <v>0.03</v>
          </cell>
          <cell r="AK292" t="str">
            <v>식</v>
          </cell>
        </row>
        <row r="293">
          <cell r="J293">
            <v>0</v>
          </cell>
          <cell r="R293">
            <v>1.03</v>
          </cell>
          <cell r="T293" t="str">
            <v>저압케이블전공</v>
          </cell>
          <cell r="Y293">
            <v>8.4000000000000005E-2</v>
          </cell>
          <cell r="Z293" t="str">
            <v>인</v>
          </cell>
          <cell r="AB293" t="str">
            <v>전기5-13적용</v>
          </cell>
          <cell r="AC293" t="str">
            <v>-</v>
          </cell>
          <cell r="AD293" t="str">
            <v>-</v>
          </cell>
          <cell r="AE293" t="str">
            <v>-</v>
          </cell>
          <cell r="AF293" t="str">
            <v>잡재료비(배관,배선자재비의2%)</v>
          </cell>
          <cell r="AG293">
            <v>0.02</v>
          </cell>
          <cell r="AH293" t="str">
            <v>식</v>
          </cell>
          <cell r="AI293" t="str">
            <v>공구손료(노무비의3%)</v>
          </cell>
          <cell r="AJ293">
            <v>0.03</v>
          </cell>
          <cell r="AK293" t="str">
            <v>식</v>
          </cell>
        </row>
        <row r="294">
          <cell r="J294">
            <v>9535</v>
          </cell>
          <cell r="R294">
            <v>1.03</v>
          </cell>
          <cell r="T294" t="str">
            <v>저압케이블전공</v>
          </cell>
          <cell r="Y294">
            <v>9.8000000000000004E-2</v>
          </cell>
          <cell r="Z294" t="str">
            <v>인</v>
          </cell>
          <cell r="AB294" t="str">
            <v>전기5-13적용</v>
          </cell>
          <cell r="AC294" t="str">
            <v>-</v>
          </cell>
          <cell r="AD294" t="str">
            <v>-</v>
          </cell>
          <cell r="AE294" t="str">
            <v>-</v>
          </cell>
          <cell r="AF294" t="str">
            <v>잡재료비(배관,배선자재비의2%)</v>
          </cell>
          <cell r="AG294">
            <v>0.02</v>
          </cell>
          <cell r="AH294" t="str">
            <v>식</v>
          </cell>
          <cell r="AI294" t="str">
            <v>공구손료(노무비의3%)</v>
          </cell>
          <cell r="AJ294">
            <v>0.03</v>
          </cell>
          <cell r="AK294" t="str">
            <v>식</v>
          </cell>
        </row>
        <row r="295">
          <cell r="J295">
            <v>509</v>
          </cell>
          <cell r="R295">
            <v>1.05</v>
          </cell>
          <cell r="T295" t="str">
            <v>저압케이블전공</v>
          </cell>
          <cell r="Y295">
            <v>0.01</v>
          </cell>
          <cell r="Z295" t="str">
            <v>인</v>
          </cell>
          <cell r="AB295" t="str">
            <v>전기5-13적용</v>
          </cell>
          <cell r="AC295" t="str">
            <v>-</v>
          </cell>
          <cell r="AD295" t="str">
            <v>-</v>
          </cell>
          <cell r="AE295" t="str">
            <v>-</v>
          </cell>
          <cell r="AF295" t="str">
            <v>잡재료비(배관,배선자재비의2%)</v>
          </cell>
          <cell r="AG295">
            <v>0.02</v>
          </cell>
          <cell r="AH295" t="str">
            <v>식</v>
          </cell>
          <cell r="AI295" t="str">
            <v>공구손료(노무비의3%)</v>
          </cell>
          <cell r="AJ295">
            <v>0.03</v>
          </cell>
          <cell r="AK295" t="str">
            <v>식</v>
          </cell>
        </row>
        <row r="296">
          <cell r="J296">
            <v>1096</v>
          </cell>
          <cell r="R296">
            <v>1.05</v>
          </cell>
          <cell r="T296" t="str">
            <v>저압케이블전공</v>
          </cell>
          <cell r="Y296">
            <v>1.4E-2</v>
          </cell>
          <cell r="Z296" t="str">
            <v>인</v>
          </cell>
          <cell r="AB296" t="str">
            <v>전기5-13적용</v>
          </cell>
          <cell r="AC296" t="str">
            <v>-</v>
          </cell>
          <cell r="AD296" t="str">
            <v>-</v>
          </cell>
          <cell r="AE296" t="str">
            <v>-</v>
          </cell>
          <cell r="AF296" t="str">
            <v>잡재료비(배관,배선자재비의2%)</v>
          </cell>
          <cell r="AG296">
            <v>0.02</v>
          </cell>
          <cell r="AH296" t="str">
            <v>식</v>
          </cell>
          <cell r="AI296" t="str">
            <v>공구손료(노무비의3%)</v>
          </cell>
          <cell r="AJ296">
            <v>0.03</v>
          </cell>
          <cell r="AK296" t="str">
            <v>식</v>
          </cell>
        </row>
        <row r="297">
          <cell r="J297">
            <v>1631</v>
          </cell>
          <cell r="R297">
            <v>1.05</v>
          </cell>
          <cell r="T297" t="str">
            <v>저압케이블전공</v>
          </cell>
          <cell r="Y297">
            <v>1.9E-2</v>
          </cell>
          <cell r="Z297" t="str">
            <v>인</v>
          </cell>
          <cell r="AB297" t="str">
            <v>전기5-13적용</v>
          </cell>
          <cell r="AC297" t="str">
            <v>-</v>
          </cell>
          <cell r="AD297" t="str">
            <v>-</v>
          </cell>
          <cell r="AE297" t="str">
            <v>-</v>
          </cell>
          <cell r="AF297" t="str">
            <v>잡재료비(배관,배선자재비의2%)</v>
          </cell>
          <cell r="AG297">
            <v>0.02</v>
          </cell>
          <cell r="AH297" t="str">
            <v>식</v>
          </cell>
          <cell r="AI297" t="str">
            <v>공구손료(노무비의3%)</v>
          </cell>
          <cell r="AJ297">
            <v>0.03</v>
          </cell>
          <cell r="AK297" t="str">
            <v>식</v>
          </cell>
        </row>
        <row r="298">
          <cell r="J298">
            <v>2165</v>
          </cell>
          <cell r="R298">
            <v>1.05</v>
          </cell>
          <cell r="T298" t="str">
            <v>저압케이블전공</v>
          </cell>
          <cell r="Y298">
            <v>2.5999999999999999E-2</v>
          </cell>
          <cell r="Z298" t="str">
            <v>인</v>
          </cell>
          <cell r="AB298" t="str">
            <v>전기5-13적용</v>
          </cell>
          <cell r="AC298" t="str">
            <v>-</v>
          </cell>
          <cell r="AD298" t="str">
            <v>-</v>
          </cell>
          <cell r="AE298" t="str">
            <v>-</v>
          </cell>
          <cell r="AF298" t="str">
            <v>잡재료비(배관,배선자재비의2%)</v>
          </cell>
          <cell r="AG298">
            <v>0.02</v>
          </cell>
          <cell r="AH298" t="str">
            <v>식</v>
          </cell>
          <cell r="AI298" t="str">
            <v>공구손료(노무비의3%)</v>
          </cell>
          <cell r="AJ298">
            <v>0.03</v>
          </cell>
          <cell r="AK298" t="str">
            <v>식</v>
          </cell>
        </row>
        <row r="299">
          <cell r="J299">
            <v>649</v>
          </cell>
          <cell r="R299">
            <v>1.05</v>
          </cell>
          <cell r="T299" t="str">
            <v>저압케이블전공</v>
          </cell>
          <cell r="Y299">
            <v>1.0999999999999999E-2</v>
          </cell>
          <cell r="Z299" t="str">
            <v>인</v>
          </cell>
          <cell r="AB299" t="str">
            <v>전기5-13적용</v>
          </cell>
          <cell r="AC299" t="str">
            <v>-</v>
          </cell>
          <cell r="AD299" t="str">
            <v>-</v>
          </cell>
          <cell r="AE299" t="str">
            <v>-</v>
          </cell>
          <cell r="AF299" t="str">
            <v>잡재료비(배관,배선자재비의2%)</v>
          </cell>
          <cell r="AG299">
            <v>0.02</v>
          </cell>
          <cell r="AH299" t="str">
            <v>식</v>
          </cell>
          <cell r="AI299" t="str">
            <v>공구손료(노무비의3%)</v>
          </cell>
          <cell r="AJ299">
            <v>0.03</v>
          </cell>
          <cell r="AK299" t="str">
            <v>식</v>
          </cell>
        </row>
        <row r="300">
          <cell r="J300">
            <v>1395</v>
          </cell>
          <cell r="R300">
            <v>1.05</v>
          </cell>
          <cell r="T300" t="str">
            <v>저압케이블전공</v>
          </cell>
          <cell r="Y300">
            <v>1.6E-2</v>
          </cell>
          <cell r="Z300" t="str">
            <v>인</v>
          </cell>
          <cell r="AB300" t="str">
            <v>전기5-13적용</v>
          </cell>
          <cell r="AC300" t="str">
            <v>-</v>
          </cell>
          <cell r="AD300" t="str">
            <v>-</v>
          </cell>
          <cell r="AE300" t="str">
            <v>-</v>
          </cell>
          <cell r="AF300" t="str">
            <v>잡재료비(배관,배선자재비의2%)</v>
          </cell>
          <cell r="AG300">
            <v>0.02</v>
          </cell>
          <cell r="AH300" t="str">
            <v>식</v>
          </cell>
          <cell r="AI300" t="str">
            <v>공구손료(노무비의3%)</v>
          </cell>
          <cell r="AJ300">
            <v>0.03</v>
          </cell>
          <cell r="AK300" t="str">
            <v>식</v>
          </cell>
        </row>
        <row r="301">
          <cell r="J301">
            <v>2077</v>
          </cell>
          <cell r="R301">
            <v>1.05</v>
          </cell>
          <cell r="T301" t="str">
            <v>저압케이블전공</v>
          </cell>
          <cell r="Y301">
            <v>2.1999999999999999E-2</v>
          </cell>
          <cell r="Z301" t="str">
            <v>인</v>
          </cell>
          <cell r="AB301" t="str">
            <v>전기5-13적용</v>
          </cell>
          <cell r="AC301" t="str">
            <v>-</v>
          </cell>
          <cell r="AD301" t="str">
            <v>-</v>
          </cell>
          <cell r="AE301" t="str">
            <v>-</v>
          </cell>
          <cell r="AF301" t="str">
            <v>잡재료비(배관,배선자재비의2%)</v>
          </cell>
          <cell r="AG301">
            <v>0.02</v>
          </cell>
          <cell r="AH301" t="str">
            <v>식</v>
          </cell>
          <cell r="AI301" t="str">
            <v>공구손료(노무비의3%)</v>
          </cell>
          <cell r="AJ301">
            <v>0.03</v>
          </cell>
          <cell r="AK301" t="str">
            <v>식</v>
          </cell>
        </row>
        <row r="302">
          <cell r="J302">
            <v>2756</v>
          </cell>
          <cell r="R302">
            <v>1.05</v>
          </cell>
          <cell r="T302" t="str">
            <v>저압케이블전공</v>
          </cell>
          <cell r="Y302">
            <v>2.9000000000000001E-2</v>
          </cell>
          <cell r="Z302" t="str">
            <v>인</v>
          </cell>
          <cell r="AB302" t="str">
            <v>전기5-13적용</v>
          </cell>
          <cell r="AC302" t="str">
            <v>-</v>
          </cell>
          <cell r="AD302" t="str">
            <v>-</v>
          </cell>
          <cell r="AE302" t="str">
            <v>-</v>
          </cell>
          <cell r="AF302" t="str">
            <v>잡재료비(배관,배선자재비의2%)</v>
          </cell>
          <cell r="AG302">
            <v>0.02</v>
          </cell>
          <cell r="AH302" t="str">
            <v>식</v>
          </cell>
          <cell r="AI302" t="str">
            <v>공구손료(노무비의3%)</v>
          </cell>
          <cell r="AJ302">
            <v>0.03</v>
          </cell>
          <cell r="AK302" t="str">
            <v>식</v>
          </cell>
        </row>
        <row r="303">
          <cell r="J303">
            <v>755</v>
          </cell>
          <cell r="R303">
            <v>1.05</v>
          </cell>
          <cell r="T303" t="str">
            <v>저압케이블전공</v>
          </cell>
          <cell r="Y303">
            <v>1.2999999999999999E-2</v>
          </cell>
          <cell r="Z303" t="str">
            <v>인</v>
          </cell>
          <cell r="AB303" t="str">
            <v>전기5-13적용</v>
          </cell>
          <cell r="AC303" t="str">
            <v>-</v>
          </cell>
          <cell r="AD303" t="str">
            <v>-</v>
          </cell>
          <cell r="AE303" t="str">
            <v>-</v>
          </cell>
          <cell r="AF303" t="str">
            <v>잡재료비(배관,배선자재비의2%)</v>
          </cell>
          <cell r="AG303">
            <v>0.02</v>
          </cell>
          <cell r="AH303" t="str">
            <v>식</v>
          </cell>
          <cell r="AI303" t="str">
            <v>공구손료(노무비의3%)</v>
          </cell>
          <cell r="AJ303">
            <v>0.03</v>
          </cell>
          <cell r="AK303" t="str">
            <v>식</v>
          </cell>
        </row>
        <row r="304">
          <cell r="J304">
            <v>1624</v>
          </cell>
          <cell r="R304">
            <v>1.05</v>
          </cell>
          <cell r="T304" t="str">
            <v>저압케이블전공</v>
          </cell>
          <cell r="Y304">
            <v>1.7999999999999999E-2</v>
          </cell>
          <cell r="Z304" t="str">
            <v>인</v>
          </cell>
          <cell r="AB304" t="str">
            <v>전기5-13적용</v>
          </cell>
          <cell r="AC304" t="str">
            <v>-</v>
          </cell>
          <cell r="AD304" t="str">
            <v>-</v>
          </cell>
          <cell r="AE304" t="str">
            <v>-</v>
          </cell>
          <cell r="AF304" t="str">
            <v>잡재료비(배관,배선자재비의2%)</v>
          </cell>
          <cell r="AG304">
            <v>0.02</v>
          </cell>
          <cell r="AH304" t="str">
            <v>식</v>
          </cell>
          <cell r="AI304" t="str">
            <v>공구손료(노무비의3%)</v>
          </cell>
          <cell r="AJ304">
            <v>0.03</v>
          </cell>
          <cell r="AK304" t="str">
            <v>식</v>
          </cell>
        </row>
        <row r="305">
          <cell r="J305">
            <v>2414</v>
          </cell>
          <cell r="R305">
            <v>1.05</v>
          </cell>
          <cell r="T305" t="str">
            <v>저압케이블전공</v>
          </cell>
          <cell r="Y305">
            <v>2.5999999999999999E-2</v>
          </cell>
          <cell r="Z305" t="str">
            <v>인</v>
          </cell>
          <cell r="AB305" t="str">
            <v>전기5-13적용</v>
          </cell>
          <cell r="AC305" t="str">
            <v>-</v>
          </cell>
          <cell r="AD305" t="str">
            <v>-</v>
          </cell>
          <cell r="AE305" t="str">
            <v>-</v>
          </cell>
          <cell r="AF305" t="str">
            <v>잡재료비(배관,배선자재비의2%)</v>
          </cell>
          <cell r="AG305">
            <v>0.02</v>
          </cell>
          <cell r="AH305" t="str">
            <v>식</v>
          </cell>
          <cell r="AI305" t="str">
            <v>공구손료(노무비의3%)</v>
          </cell>
          <cell r="AJ305">
            <v>0.03</v>
          </cell>
          <cell r="AK305" t="str">
            <v>식</v>
          </cell>
        </row>
        <row r="306">
          <cell r="J306">
            <v>3207</v>
          </cell>
          <cell r="R306">
            <v>1.05</v>
          </cell>
          <cell r="T306" t="str">
            <v>저압케이블전공</v>
          </cell>
          <cell r="Y306">
            <v>3.4000000000000002E-2</v>
          </cell>
          <cell r="Z306" t="str">
            <v>인</v>
          </cell>
          <cell r="AB306" t="str">
            <v>전기5-13적용</v>
          </cell>
          <cell r="AC306" t="str">
            <v>-</v>
          </cell>
          <cell r="AD306" t="str">
            <v>-</v>
          </cell>
          <cell r="AE306" t="str">
            <v>-</v>
          </cell>
          <cell r="AF306" t="str">
            <v>잡재료비(배관,배선자재비의2%)</v>
          </cell>
          <cell r="AG306">
            <v>0.02</v>
          </cell>
          <cell r="AH306" t="str">
            <v>식</v>
          </cell>
          <cell r="AI306" t="str">
            <v>공구손료(노무비의3%)</v>
          </cell>
          <cell r="AJ306">
            <v>0.03</v>
          </cell>
          <cell r="AK306" t="str">
            <v>식</v>
          </cell>
        </row>
        <row r="307">
          <cell r="J307">
            <v>1262</v>
          </cell>
          <cell r="R307">
            <v>1.05</v>
          </cell>
          <cell r="T307" t="str">
            <v>저압케이블전공</v>
          </cell>
          <cell r="Y307">
            <v>1.7999999999999999E-2</v>
          </cell>
          <cell r="Z307" t="str">
            <v>인</v>
          </cell>
          <cell r="AB307" t="str">
            <v>전기5-13적용</v>
          </cell>
          <cell r="AC307" t="str">
            <v>-</v>
          </cell>
          <cell r="AD307" t="str">
            <v>-</v>
          </cell>
          <cell r="AE307" t="str">
            <v>-</v>
          </cell>
          <cell r="AF307" t="str">
            <v>잡재료비(배관,배선자재비의2%)</v>
          </cell>
          <cell r="AG307">
            <v>0.02</v>
          </cell>
          <cell r="AH307" t="str">
            <v>식</v>
          </cell>
          <cell r="AI307" t="str">
            <v>공구손료(노무비의3%)</v>
          </cell>
          <cell r="AJ307">
            <v>0.03</v>
          </cell>
          <cell r="AK307" t="str">
            <v>식</v>
          </cell>
        </row>
        <row r="308">
          <cell r="J308">
            <v>2621</v>
          </cell>
          <cell r="R308">
            <v>1.05</v>
          </cell>
          <cell r="T308" t="str">
            <v>저압케이블전공</v>
          </cell>
          <cell r="Y308">
            <v>2.5000000000000001E-2</v>
          </cell>
          <cell r="Z308" t="str">
            <v>인</v>
          </cell>
          <cell r="AB308" t="str">
            <v>전기5-13적용</v>
          </cell>
          <cell r="AC308" t="str">
            <v>-</v>
          </cell>
          <cell r="AD308" t="str">
            <v>-</v>
          </cell>
          <cell r="AE308" t="str">
            <v>-</v>
          </cell>
          <cell r="AF308" t="str">
            <v>잡재료비(배관,배선자재비의2%)</v>
          </cell>
          <cell r="AG308">
            <v>0.02</v>
          </cell>
          <cell r="AH308" t="str">
            <v>식</v>
          </cell>
          <cell r="AI308" t="str">
            <v>공구손료(노무비의3%)</v>
          </cell>
          <cell r="AJ308">
            <v>0.03</v>
          </cell>
          <cell r="AK308" t="str">
            <v>식</v>
          </cell>
        </row>
        <row r="309">
          <cell r="J309">
            <v>3913</v>
          </cell>
          <cell r="R309">
            <v>1.05</v>
          </cell>
          <cell r="T309" t="str">
            <v>저압케이블전공</v>
          </cell>
          <cell r="Y309">
            <v>3.5999999999999997E-2</v>
          </cell>
          <cell r="Z309" t="str">
            <v>인</v>
          </cell>
          <cell r="AB309" t="str">
            <v>전기5-13적용</v>
          </cell>
          <cell r="AC309" t="str">
            <v>-</v>
          </cell>
          <cell r="AD309" t="str">
            <v>-</v>
          </cell>
          <cell r="AE309" t="str">
            <v>-</v>
          </cell>
          <cell r="AF309" t="str">
            <v>잡재료비(배관,배선자재비의2%)</v>
          </cell>
          <cell r="AG309">
            <v>0.02</v>
          </cell>
          <cell r="AH309" t="str">
            <v>식</v>
          </cell>
          <cell r="AI309" t="str">
            <v>공구손료(노무비의3%)</v>
          </cell>
          <cell r="AJ309">
            <v>0.03</v>
          </cell>
          <cell r="AK309" t="str">
            <v>식</v>
          </cell>
        </row>
        <row r="310">
          <cell r="J310">
            <v>5201</v>
          </cell>
          <cell r="R310">
            <v>1.05</v>
          </cell>
          <cell r="T310" t="str">
            <v>저압케이블전공</v>
          </cell>
          <cell r="Y310">
            <v>4.9000000000000002E-2</v>
          </cell>
          <cell r="Z310" t="str">
            <v>인</v>
          </cell>
          <cell r="AB310" t="str">
            <v>전기5-13적용</v>
          </cell>
          <cell r="AC310" t="str">
            <v>-</v>
          </cell>
          <cell r="AD310" t="str">
            <v>-</v>
          </cell>
          <cell r="AE310" t="str">
            <v>-</v>
          </cell>
          <cell r="AF310" t="str">
            <v>잡재료비(배관,배선자재비의2%)</v>
          </cell>
          <cell r="AG310">
            <v>0.02</v>
          </cell>
          <cell r="AH310" t="str">
            <v>식</v>
          </cell>
          <cell r="AI310" t="str">
            <v>공구손료(노무비의3%)</v>
          </cell>
          <cell r="AJ310">
            <v>0.03</v>
          </cell>
          <cell r="AK310" t="str">
            <v>식</v>
          </cell>
        </row>
        <row r="311">
          <cell r="J311">
            <v>1738</v>
          </cell>
          <cell r="R311">
            <v>1.05</v>
          </cell>
          <cell r="T311" t="str">
            <v>저압케이블전공</v>
          </cell>
          <cell r="Y311">
            <v>2.3E-2</v>
          </cell>
          <cell r="Z311" t="str">
            <v>인</v>
          </cell>
          <cell r="AB311" t="str">
            <v>전기5-11적용</v>
          </cell>
          <cell r="AC311" t="str">
            <v>-</v>
          </cell>
          <cell r="AD311" t="str">
            <v>-</v>
          </cell>
          <cell r="AE311" t="str">
            <v>-</v>
          </cell>
          <cell r="AF311" t="str">
            <v>잡재료비(배관,배선자재비의2%)</v>
          </cell>
          <cell r="AG311">
            <v>0.02</v>
          </cell>
          <cell r="AH311" t="str">
            <v>식</v>
          </cell>
          <cell r="AI311" t="str">
            <v>공구손료(노무비의3%)</v>
          </cell>
          <cell r="AJ311">
            <v>0.03</v>
          </cell>
          <cell r="AK311" t="str">
            <v>식</v>
          </cell>
        </row>
        <row r="312">
          <cell r="J312">
            <v>3525</v>
          </cell>
          <cell r="R312">
            <v>1.05</v>
          </cell>
          <cell r="T312" t="str">
            <v>저압케이블전공</v>
          </cell>
          <cell r="Y312">
            <v>3.2199999999999999E-2</v>
          </cell>
          <cell r="Z312" t="str">
            <v>인</v>
          </cell>
          <cell r="AB312" t="str">
            <v>전기5-11적용</v>
          </cell>
          <cell r="AC312" t="str">
            <v>-</v>
          </cell>
          <cell r="AD312" t="str">
            <v>-</v>
          </cell>
          <cell r="AE312" t="str">
            <v>-</v>
          </cell>
          <cell r="AF312" t="str">
            <v>잡재료비(배관,배선자재비의2%)</v>
          </cell>
          <cell r="AG312">
            <v>0.02</v>
          </cell>
          <cell r="AH312" t="str">
            <v>식</v>
          </cell>
          <cell r="AI312" t="str">
            <v>공구손료(노무비의3%)</v>
          </cell>
          <cell r="AJ312">
            <v>0.03</v>
          </cell>
          <cell r="AK312" t="str">
            <v>식</v>
          </cell>
          <cell r="AO312" t="str">
            <v>0.023*1.4</v>
          </cell>
        </row>
        <row r="313">
          <cell r="J313">
            <v>5267</v>
          </cell>
          <cell r="R313">
            <v>1.05</v>
          </cell>
          <cell r="T313" t="str">
            <v>저압케이블전공</v>
          </cell>
          <cell r="Y313">
            <v>4.5999999999999999E-2</v>
          </cell>
          <cell r="Z313" t="str">
            <v>인</v>
          </cell>
          <cell r="AB313" t="str">
            <v>전기5-11적용</v>
          </cell>
          <cell r="AC313" t="str">
            <v>-</v>
          </cell>
          <cell r="AD313" t="str">
            <v>-</v>
          </cell>
          <cell r="AE313" t="str">
            <v>-</v>
          </cell>
          <cell r="AF313" t="str">
            <v>잡재료비(배관,배선자재비의2%)</v>
          </cell>
          <cell r="AG313">
            <v>0.02</v>
          </cell>
          <cell r="AH313" t="str">
            <v>식</v>
          </cell>
          <cell r="AI313" t="str">
            <v>공구손료(노무비의3%)</v>
          </cell>
          <cell r="AJ313">
            <v>0.03</v>
          </cell>
          <cell r="AK313" t="str">
            <v>식</v>
          </cell>
          <cell r="AO313" t="str">
            <v>0.023*2</v>
          </cell>
        </row>
        <row r="314">
          <cell r="J314">
            <v>7004</v>
          </cell>
          <cell r="R314">
            <v>1.05</v>
          </cell>
          <cell r="T314" t="str">
            <v>저압케이블전공</v>
          </cell>
          <cell r="Y314">
            <v>5.9799999999999999E-2</v>
          </cell>
          <cell r="Z314" t="str">
            <v>인</v>
          </cell>
          <cell r="AB314" t="str">
            <v>전기5-11적용</v>
          </cell>
          <cell r="AC314" t="str">
            <v>-</v>
          </cell>
          <cell r="AD314" t="str">
            <v>-</v>
          </cell>
          <cell r="AE314" t="str">
            <v>-</v>
          </cell>
          <cell r="AF314" t="str">
            <v>잡재료비(배관,배선자재비의2%)</v>
          </cell>
          <cell r="AG314">
            <v>0.02</v>
          </cell>
          <cell r="AH314" t="str">
            <v>식</v>
          </cell>
          <cell r="AI314" t="str">
            <v>공구손료(노무비의3%)</v>
          </cell>
          <cell r="AJ314">
            <v>0.03</v>
          </cell>
          <cell r="AK314" t="str">
            <v>식</v>
          </cell>
          <cell r="AO314" t="str">
            <v>0.023*2.6</v>
          </cell>
        </row>
        <row r="315">
          <cell r="J315">
            <v>2643</v>
          </cell>
          <cell r="R315">
            <v>1.05</v>
          </cell>
          <cell r="T315" t="str">
            <v>저압케이블전공</v>
          </cell>
          <cell r="Y315">
            <v>0.03</v>
          </cell>
          <cell r="Z315" t="str">
            <v>인</v>
          </cell>
          <cell r="AB315" t="str">
            <v>전기5-11적용</v>
          </cell>
          <cell r="AC315" t="str">
            <v>-</v>
          </cell>
          <cell r="AD315" t="str">
            <v>-</v>
          </cell>
          <cell r="AE315" t="str">
            <v>-</v>
          </cell>
          <cell r="AF315" t="str">
            <v>잡재료비(배관,배선자재비의2%)</v>
          </cell>
          <cell r="AG315">
            <v>0.02</v>
          </cell>
          <cell r="AH315" t="str">
            <v>식</v>
          </cell>
          <cell r="AI315" t="str">
            <v>공구손료(노무비의3%)</v>
          </cell>
          <cell r="AJ315">
            <v>0.03</v>
          </cell>
          <cell r="AK315" t="str">
            <v>식</v>
          </cell>
        </row>
        <row r="316">
          <cell r="J316">
            <v>5473</v>
          </cell>
          <cell r="R316">
            <v>1.05</v>
          </cell>
          <cell r="T316" t="str">
            <v>저압케이블전공</v>
          </cell>
          <cell r="Y316">
            <v>4.1999999999999996E-2</v>
          </cell>
          <cell r="Z316" t="str">
            <v>인</v>
          </cell>
          <cell r="AB316" t="str">
            <v>전기5-11적용</v>
          </cell>
          <cell r="AC316" t="str">
            <v>-</v>
          </cell>
          <cell r="AD316" t="str">
            <v>-</v>
          </cell>
          <cell r="AE316" t="str">
            <v>-</v>
          </cell>
          <cell r="AF316" t="str">
            <v>잡재료비(배관,배선자재비의2%)</v>
          </cell>
          <cell r="AG316">
            <v>0.02</v>
          </cell>
          <cell r="AH316" t="str">
            <v>식</v>
          </cell>
          <cell r="AI316" t="str">
            <v>공구손료(노무비의3%)</v>
          </cell>
          <cell r="AJ316">
            <v>0.03</v>
          </cell>
          <cell r="AK316" t="str">
            <v>식</v>
          </cell>
          <cell r="AO316" t="str">
            <v>0.03*1.4</v>
          </cell>
        </row>
        <row r="317">
          <cell r="J317">
            <v>8175</v>
          </cell>
          <cell r="R317">
            <v>1.05</v>
          </cell>
          <cell r="T317" t="str">
            <v>저압케이블전공</v>
          </cell>
          <cell r="Y317">
            <v>0.06</v>
          </cell>
          <cell r="Z317" t="str">
            <v>인</v>
          </cell>
          <cell r="AB317" t="str">
            <v>전기5-11적용</v>
          </cell>
          <cell r="AC317" t="str">
            <v>-</v>
          </cell>
          <cell r="AD317" t="str">
            <v>-</v>
          </cell>
          <cell r="AE317" t="str">
            <v>-</v>
          </cell>
          <cell r="AF317" t="str">
            <v>잡재료비(배관,배선자재비의2%)</v>
          </cell>
          <cell r="AG317">
            <v>0.02</v>
          </cell>
          <cell r="AH317" t="str">
            <v>식</v>
          </cell>
          <cell r="AI317" t="str">
            <v>공구손료(노무비의3%)</v>
          </cell>
          <cell r="AJ317">
            <v>0.03</v>
          </cell>
          <cell r="AK317" t="str">
            <v>식</v>
          </cell>
          <cell r="AO317" t="str">
            <v>0.03*2</v>
          </cell>
        </row>
        <row r="318">
          <cell r="J318">
            <v>10871</v>
          </cell>
          <cell r="R318">
            <v>1.05</v>
          </cell>
          <cell r="T318" t="str">
            <v>저압케이블전공</v>
          </cell>
          <cell r="Y318">
            <v>7.8E-2</v>
          </cell>
          <cell r="Z318" t="str">
            <v>인</v>
          </cell>
          <cell r="AB318" t="str">
            <v>전기5-11적용</v>
          </cell>
          <cell r="AC318" t="str">
            <v>-</v>
          </cell>
          <cell r="AD318" t="str">
            <v>-</v>
          </cell>
          <cell r="AE318" t="str">
            <v>-</v>
          </cell>
          <cell r="AF318" t="str">
            <v>잡재료비(배관,배선자재비의2%)</v>
          </cell>
          <cell r="AG318">
            <v>0.02</v>
          </cell>
          <cell r="AH318" t="str">
            <v>식</v>
          </cell>
          <cell r="AI318" t="str">
            <v>공구손료(노무비의3%)</v>
          </cell>
          <cell r="AJ318">
            <v>0.03</v>
          </cell>
          <cell r="AK318" t="str">
            <v>식</v>
          </cell>
          <cell r="AO318" t="str">
            <v>0.03*2.6</v>
          </cell>
        </row>
        <row r="319">
          <cell r="J319">
            <v>3722</v>
          </cell>
          <cell r="R319">
            <v>1.05</v>
          </cell>
          <cell r="T319" t="str">
            <v>저압케이블전공</v>
          </cell>
          <cell r="Y319">
            <v>3.5999999999999997E-2</v>
          </cell>
          <cell r="Z319" t="str">
            <v>인</v>
          </cell>
          <cell r="AB319" t="str">
            <v>전기5-11적용</v>
          </cell>
          <cell r="AC319" t="str">
            <v>-</v>
          </cell>
          <cell r="AD319" t="str">
            <v>-</v>
          </cell>
          <cell r="AE319" t="str">
            <v>-</v>
          </cell>
          <cell r="AF319" t="str">
            <v>잡재료비(배관,배선자재비의2%)</v>
          </cell>
          <cell r="AG319">
            <v>0.02</v>
          </cell>
          <cell r="AH319" t="str">
            <v>식</v>
          </cell>
          <cell r="AI319" t="str">
            <v>공구손료(노무비의3%)</v>
          </cell>
          <cell r="AJ319">
            <v>0.03</v>
          </cell>
          <cell r="AK319" t="str">
            <v>식</v>
          </cell>
        </row>
        <row r="320">
          <cell r="J320">
            <v>7550</v>
          </cell>
          <cell r="R320">
            <v>1.05</v>
          </cell>
          <cell r="T320" t="str">
            <v>저압케이블전공</v>
          </cell>
          <cell r="Y320">
            <v>5.0399999999999993E-2</v>
          </cell>
          <cell r="Z320" t="str">
            <v>인</v>
          </cell>
          <cell r="AB320" t="str">
            <v>전기5-11적용</v>
          </cell>
          <cell r="AC320" t="str">
            <v>-</v>
          </cell>
          <cell r="AD320" t="str">
            <v>-</v>
          </cell>
          <cell r="AE320" t="str">
            <v>-</v>
          </cell>
          <cell r="AF320" t="str">
            <v>잡재료비(배관,배선자재비의2%)</v>
          </cell>
          <cell r="AG320">
            <v>0.02</v>
          </cell>
          <cell r="AH320" t="str">
            <v>식</v>
          </cell>
          <cell r="AI320" t="str">
            <v>공구손료(노무비의3%)</v>
          </cell>
          <cell r="AJ320">
            <v>0.03</v>
          </cell>
          <cell r="AK320" t="str">
            <v>식</v>
          </cell>
          <cell r="AO320" t="str">
            <v>0.036*1.4</v>
          </cell>
        </row>
        <row r="321">
          <cell r="J321">
            <v>11281</v>
          </cell>
          <cell r="R321">
            <v>1.05</v>
          </cell>
          <cell r="T321" t="str">
            <v>저압케이블전공</v>
          </cell>
          <cell r="Y321">
            <v>7.1999999999999995E-2</v>
          </cell>
          <cell r="Z321" t="str">
            <v>인</v>
          </cell>
          <cell r="AB321" t="str">
            <v>전기5-11적용</v>
          </cell>
          <cell r="AC321" t="str">
            <v>-</v>
          </cell>
          <cell r="AD321" t="str">
            <v>-</v>
          </cell>
          <cell r="AE321" t="str">
            <v>-</v>
          </cell>
          <cell r="AF321" t="str">
            <v>잡재료비(배관,배선자재비의2%)</v>
          </cell>
          <cell r="AG321">
            <v>0.02</v>
          </cell>
          <cell r="AH321" t="str">
            <v>식</v>
          </cell>
          <cell r="AI321" t="str">
            <v>공구손료(노무비의3%)</v>
          </cell>
          <cell r="AJ321">
            <v>0.03</v>
          </cell>
          <cell r="AK321" t="str">
            <v>식</v>
          </cell>
          <cell r="AO321" t="str">
            <v>0.036*2</v>
          </cell>
        </row>
        <row r="322">
          <cell r="J322">
            <v>15002</v>
          </cell>
          <cell r="R322">
            <v>1.05</v>
          </cell>
          <cell r="T322" t="str">
            <v>저압케이블전공</v>
          </cell>
          <cell r="Y322">
            <v>9.3600000000000003E-2</v>
          </cell>
          <cell r="Z322" t="str">
            <v>인</v>
          </cell>
          <cell r="AB322" t="str">
            <v>전기5-11적용</v>
          </cell>
          <cell r="AC322" t="str">
            <v>-</v>
          </cell>
          <cell r="AD322" t="str">
            <v>-</v>
          </cell>
          <cell r="AE322" t="str">
            <v>-</v>
          </cell>
          <cell r="AF322" t="str">
            <v>잡재료비(배관,배선자재비의2%)</v>
          </cell>
          <cell r="AG322">
            <v>0.02</v>
          </cell>
          <cell r="AH322" t="str">
            <v>식</v>
          </cell>
          <cell r="AI322" t="str">
            <v>공구손료(노무비의3%)</v>
          </cell>
          <cell r="AJ322">
            <v>0.03</v>
          </cell>
          <cell r="AK322" t="str">
            <v>식</v>
          </cell>
          <cell r="AO322" t="str">
            <v>0.036*2.6</v>
          </cell>
        </row>
        <row r="323">
          <cell r="J323">
            <v>5026</v>
          </cell>
          <cell r="R323">
            <v>1.05</v>
          </cell>
          <cell r="T323" t="str">
            <v>저압케이블전공</v>
          </cell>
          <cell r="Y323">
            <v>4.2999999999999997E-2</v>
          </cell>
          <cell r="Z323" t="str">
            <v>인</v>
          </cell>
          <cell r="AB323" t="str">
            <v>전기5-11적용</v>
          </cell>
          <cell r="AC323" t="str">
            <v>-</v>
          </cell>
          <cell r="AD323" t="str">
            <v>-</v>
          </cell>
          <cell r="AE323" t="str">
            <v>-</v>
          </cell>
          <cell r="AF323" t="str">
            <v>잡재료비(배관,배선자재비의2%)</v>
          </cell>
          <cell r="AG323">
            <v>0.02</v>
          </cell>
          <cell r="AH323" t="str">
            <v>식</v>
          </cell>
          <cell r="AI323" t="str">
            <v>공구손료(노무비의3%)</v>
          </cell>
          <cell r="AJ323">
            <v>0.03</v>
          </cell>
          <cell r="AK323" t="str">
            <v>식</v>
          </cell>
        </row>
        <row r="324">
          <cell r="J324">
            <v>10185</v>
          </cell>
          <cell r="R324">
            <v>1.05</v>
          </cell>
          <cell r="T324" t="str">
            <v>저압케이블전공</v>
          </cell>
          <cell r="Y324">
            <v>6.019999999999999E-2</v>
          </cell>
          <cell r="Z324" t="str">
            <v>인</v>
          </cell>
          <cell r="AB324" t="str">
            <v>전기5-11적용</v>
          </cell>
          <cell r="AC324" t="str">
            <v>-</v>
          </cell>
          <cell r="AD324" t="str">
            <v>-</v>
          </cell>
          <cell r="AE324" t="str">
            <v>-</v>
          </cell>
          <cell r="AF324" t="str">
            <v>잡재료비(배관,배선자재비의2%)</v>
          </cell>
          <cell r="AG324">
            <v>0.02</v>
          </cell>
          <cell r="AH324" t="str">
            <v>식</v>
          </cell>
          <cell r="AI324" t="str">
            <v>공구손료(노무비의3%)</v>
          </cell>
          <cell r="AJ324">
            <v>0.03</v>
          </cell>
          <cell r="AK324" t="str">
            <v>식</v>
          </cell>
          <cell r="AO324" t="str">
            <v>0.043*1.4</v>
          </cell>
        </row>
        <row r="325">
          <cell r="J325">
            <v>15209</v>
          </cell>
          <cell r="R325">
            <v>1.05</v>
          </cell>
          <cell r="T325" t="str">
            <v>저압케이블전공</v>
          </cell>
          <cell r="Y325">
            <v>8.5999999999999993E-2</v>
          </cell>
          <cell r="Z325" t="str">
            <v>인</v>
          </cell>
          <cell r="AB325" t="str">
            <v>전기5-11적용</v>
          </cell>
          <cell r="AC325" t="str">
            <v>-</v>
          </cell>
          <cell r="AD325" t="str">
            <v>-</v>
          </cell>
          <cell r="AE325" t="str">
            <v>-</v>
          </cell>
          <cell r="AF325" t="str">
            <v>잡재료비(배관,배선자재비의2%)</v>
          </cell>
          <cell r="AG325">
            <v>0.02</v>
          </cell>
          <cell r="AH325" t="str">
            <v>식</v>
          </cell>
          <cell r="AI325" t="str">
            <v>공구손료(노무비의3%)</v>
          </cell>
          <cell r="AJ325">
            <v>0.03</v>
          </cell>
          <cell r="AK325" t="str">
            <v>식</v>
          </cell>
          <cell r="AO325" t="str">
            <v>0.043*2</v>
          </cell>
        </row>
        <row r="326">
          <cell r="J326">
            <v>20231</v>
          </cell>
          <cell r="R326">
            <v>1.05</v>
          </cell>
          <cell r="T326" t="str">
            <v>저압케이블전공</v>
          </cell>
          <cell r="Y326">
            <v>0.1118</v>
          </cell>
          <cell r="Z326" t="str">
            <v>인</v>
          </cell>
          <cell r="AB326" t="str">
            <v>전기5-11적용</v>
          </cell>
          <cell r="AC326" t="str">
            <v>-</v>
          </cell>
          <cell r="AD326" t="str">
            <v>-</v>
          </cell>
          <cell r="AE326" t="str">
            <v>-</v>
          </cell>
          <cell r="AF326" t="str">
            <v>잡재료비(배관,배선자재비의2%)</v>
          </cell>
          <cell r="AG326">
            <v>0.02</v>
          </cell>
          <cell r="AH326" t="str">
            <v>식</v>
          </cell>
          <cell r="AI326" t="str">
            <v>공구손료(노무비의3%)</v>
          </cell>
          <cell r="AJ326">
            <v>0.03</v>
          </cell>
          <cell r="AK326" t="str">
            <v>식</v>
          </cell>
          <cell r="AO326" t="str">
            <v>0.043*2.6</v>
          </cell>
        </row>
        <row r="327">
          <cell r="J327">
            <v>7118</v>
          </cell>
          <cell r="R327">
            <v>1.05</v>
          </cell>
          <cell r="T327" t="str">
            <v>저압케이블전공</v>
          </cell>
          <cell r="Y327">
            <v>5.7000000000000002E-2</v>
          </cell>
          <cell r="Z327" t="str">
            <v>인</v>
          </cell>
          <cell r="AB327" t="str">
            <v>전기5-11적용</v>
          </cell>
          <cell r="AC327" t="str">
            <v>-</v>
          </cell>
          <cell r="AD327" t="str">
            <v>-</v>
          </cell>
          <cell r="AE327" t="str">
            <v>-</v>
          </cell>
          <cell r="AF327" t="str">
            <v>잡재료비(배관,배선자재비의2%)</v>
          </cell>
          <cell r="AG327">
            <v>0.02</v>
          </cell>
          <cell r="AH327" t="str">
            <v>식</v>
          </cell>
          <cell r="AI327" t="str">
            <v>공구손료(노무비의3%)</v>
          </cell>
          <cell r="AJ327">
            <v>0.03</v>
          </cell>
          <cell r="AK327" t="str">
            <v>식</v>
          </cell>
        </row>
        <row r="328">
          <cell r="J328">
            <v>14427</v>
          </cell>
          <cell r="R328">
            <v>1.05</v>
          </cell>
          <cell r="T328" t="str">
            <v>저압케이블전공</v>
          </cell>
          <cell r="Y328">
            <v>7.9799999999999996E-2</v>
          </cell>
          <cell r="Z328" t="str">
            <v>인</v>
          </cell>
          <cell r="AB328" t="str">
            <v>전기5-11적용</v>
          </cell>
          <cell r="AC328" t="str">
            <v>-</v>
          </cell>
          <cell r="AD328" t="str">
            <v>-</v>
          </cell>
          <cell r="AE328" t="str">
            <v>-</v>
          </cell>
          <cell r="AF328" t="str">
            <v>잡재료비(배관,배선자재비의2%)</v>
          </cell>
          <cell r="AG328">
            <v>0.02</v>
          </cell>
          <cell r="AH328" t="str">
            <v>식</v>
          </cell>
          <cell r="AI328" t="str">
            <v>공구손료(노무비의3%)</v>
          </cell>
          <cell r="AJ328">
            <v>0.03</v>
          </cell>
          <cell r="AK328" t="str">
            <v>식</v>
          </cell>
          <cell r="AO328" t="str">
            <v>0.057*1.4</v>
          </cell>
        </row>
        <row r="329">
          <cell r="J329">
            <v>21541</v>
          </cell>
          <cell r="R329">
            <v>1.05</v>
          </cell>
          <cell r="T329" t="str">
            <v>저압케이블전공</v>
          </cell>
          <cell r="Y329">
            <v>0.114</v>
          </cell>
          <cell r="Z329" t="str">
            <v>인</v>
          </cell>
          <cell r="AB329" t="str">
            <v>전기5-11적용</v>
          </cell>
          <cell r="AC329" t="str">
            <v>-</v>
          </cell>
          <cell r="AD329" t="str">
            <v>-</v>
          </cell>
          <cell r="AE329" t="str">
            <v>-</v>
          </cell>
          <cell r="AF329" t="str">
            <v>잡재료비(배관,배선자재비의2%)</v>
          </cell>
          <cell r="AG329">
            <v>0.02</v>
          </cell>
          <cell r="AH329" t="str">
            <v>식</v>
          </cell>
          <cell r="AI329" t="str">
            <v>공구손료(노무비의3%)</v>
          </cell>
          <cell r="AJ329">
            <v>0.03</v>
          </cell>
          <cell r="AK329" t="str">
            <v>식</v>
          </cell>
          <cell r="AO329" t="str">
            <v>0.057*2</v>
          </cell>
        </row>
        <row r="330">
          <cell r="J330">
            <v>28654</v>
          </cell>
          <cell r="R330">
            <v>1.05</v>
          </cell>
          <cell r="T330" t="str">
            <v>저압케이블전공</v>
          </cell>
          <cell r="Y330">
            <v>0.1482</v>
          </cell>
          <cell r="Z330" t="str">
            <v>인</v>
          </cell>
          <cell r="AB330" t="str">
            <v>전기5-11적용</v>
          </cell>
          <cell r="AC330" t="str">
            <v>-</v>
          </cell>
          <cell r="AD330" t="str">
            <v>-</v>
          </cell>
          <cell r="AE330" t="str">
            <v>-</v>
          </cell>
          <cell r="AF330" t="str">
            <v>잡재료비(배관,배선자재비의2%)</v>
          </cell>
          <cell r="AG330">
            <v>0.02</v>
          </cell>
          <cell r="AH330" t="str">
            <v>식</v>
          </cell>
          <cell r="AI330" t="str">
            <v>공구손료(노무비의3%)</v>
          </cell>
          <cell r="AJ330">
            <v>0.03</v>
          </cell>
          <cell r="AK330" t="str">
            <v>식</v>
          </cell>
          <cell r="AO330" t="str">
            <v>0.057*2.6</v>
          </cell>
        </row>
        <row r="331">
          <cell r="J331">
            <v>9565</v>
          </cell>
          <cell r="R331">
            <v>1.05</v>
          </cell>
          <cell r="T331" t="str">
            <v>저압케이블전공</v>
          </cell>
          <cell r="Y331">
            <v>7.0999999999999994E-2</v>
          </cell>
          <cell r="Z331" t="str">
            <v>인</v>
          </cell>
          <cell r="AB331" t="str">
            <v>전기5-11적용</v>
          </cell>
          <cell r="AC331" t="str">
            <v>-</v>
          </cell>
          <cell r="AD331" t="str">
            <v>-</v>
          </cell>
          <cell r="AE331" t="str">
            <v>-</v>
          </cell>
          <cell r="AF331" t="str">
            <v>잡재료비(배관,배선자재비의2%)</v>
          </cell>
          <cell r="AG331">
            <v>0.02</v>
          </cell>
          <cell r="AH331" t="str">
            <v>식</v>
          </cell>
          <cell r="AI331" t="str">
            <v>공구손료(노무비의3%)</v>
          </cell>
          <cell r="AJ331">
            <v>0.03</v>
          </cell>
          <cell r="AK331" t="str">
            <v>식</v>
          </cell>
        </row>
        <row r="332">
          <cell r="J332">
            <v>19365</v>
          </cell>
          <cell r="R332">
            <v>1.05</v>
          </cell>
          <cell r="T332" t="str">
            <v>저압케이블전공</v>
          </cell>
          <cell r="Y332">
            <v>9.9399999999999988E-2</v>
          </cell>
          <cell r="Z332" t="str">
            <v>인</v>
          </cell>
          <cell r="AB332" t="str">
            <v>전기5-11적용</v>
          </cell>
          <cell r="AC332" t="str">
            <v>-</v>
          </cell>
          <cell r="AD332" t="str">
            <v>-</v>
          </cell>
          <cell r="AE332" t="str">
            <v>-</v>
          </cell>
          <cell r="AF332" t="str">
            <v>잡재료비(배관,배선자재비의2%)</v>
          </cell>
          <cell r="AG332">
            <v>0.02</v>
          </cell>
          <cell r="AH332" t="str">
            <v>식</v>
          </cell>
          <cell r="AI332" t="str">
            <v>공구손료(노무비의3%)</v>
          </cell>
          <cell r="AJ332">
            <v>0.03</v>
          </cell>
          <cell r="AK332" t="str">
            <v>식</v>
          </cell>
          <cell r="AO332" t="str">
            <v>0.071*1.4</v>
          </cell>
        </row>
        <row r="333">
          <cell r="J333">
            <v>28917</v>
          </cell>
          <cell r="R333">
            <v>1.05</v>
          </cell>
          <cell r="T333" t="str">
            <v>저압케이블전공</v>
          </cell>
          <cell r="Y333">
            <v>0.14199999999999999</v>
          </cell>
          <cell r="Z333" t="str">
            <v>인</v>
          </cell>
          <cell r="AB333" t="str">
            <v>전기5-11적용</v>
          </cell>
          <cell r="AC333" t="str">
            <v>-</v>
          </cell>
          <cell r="AD333" t="str">
            <v>-</v>
          </cell>
          <cell r="AE333" t="str">
            <v>-</v>
          </cell>
          <cell r="AF333" t="str">
            <v>잡재료비(배관,배선자재비의2%)</v>
          </cell>
          <cell r="AG333">
            <v>0.02</v>
          </cell>
          <cell r="AH333" t="str">
            <v>식</v>
          </cell>
          <cell r="AI333" t="str">
            <v>공구손료(노무비의3%)</v>
          </cell>
          <cell r="AJ333">
            <v>0.03</v>
          </cell>
          <cell r="AK333" t="str">
            <v>식</v>
          </cell>
          <cell r="AO333" t="str">
            <v>0.071*2</v>
          </cell>
        </row>
        <row r="334">
          <cell r="J334">
            <v>38470</v>
          </cell>
          <cell r="R334">
            <v>1.05</v>
          </cell>
          <cell r="T334" t="str">
            <v>저압케이블전공</v>
          </cell>
          <cell r="Y334">
            <v>0.18459999999999999</v>
          </cell>
          <cell r="Z334" t="str">
            <v>인</v>
          </cell>
          <cell r="AB334" t="str">
            <v>전기5-11적용</v>
          </cell>
          <cell r="AC334" t="str">
            <v>-</v>
          </cell>
          <cell r="AD334" t="str">
            <v>-</v>
          </cell>
          <cell r="AE334" t="str">
            <v>-</v>
          </cell>
          <cell r="AF334" t="str">
            <v>잡재료비(배관,배선자재비의2%)</v>
          </cell>
          <cell r="AG334">
            <v>0.02</v>
          </cell>
          <cell r="AH334" t="str">
            <v>식</v>
          </cell>
          <cell r="AI334" t="str">
            <v>공구손료(노무비의3%)</v>
          </cell>
          <cell r="AJ334">
            <v>0.03</v>
          </cell>
          <cell r="AK334" t="str">
            <v>식</v>
          </cell>
          <cell r="AO334" t="str">
            <v>0.071*2.6</v>
          </cell>
        </row>
        <row r="335">
          <cell r="J335">
            <v>11719</v>
          </cell>
          <cell r="R335">
            <v>1.05</v>
          </cell>
          <cell r="T335" t="str">
            <v>저압케이블전공</v>
          </cell>
          <cell r="Y335">
            <v>8.4000000000000005E-2</v>
          </cell>
          <cell r="Z335" t="str">
            <v>인</v>
          </cell>
          <cell r="AB335" t="str">
            <v>전기5-11적용</v>
          </cell>
          <cell r="AC335" t="str">
            <v>-</v>
          </cell>
          <cell r="AD335" t="str">
            <v>-</v>
          </cell>
          <cell r="AE335" t="str">
            <v>-</v>
          </cell>
          <cell r="AF335" t="str">
            <v>잡재료비(배관,배선자재비의2%)</v>
          </cell>
          <cell r="AG335">
            <v>0.02</v>
          </cell>
          <cell r="AH335" t="str">
            <v>식</v>
          </cell>
          <cell r="AI335" t="str">
            <v>공구손료(노무비의3%)</v>
          </cell>
          <cell r="AJ335">
            <v>0.03</v>
          </cell>
          <cell r="AK335" t="str">
            <v>식</v>
          </cell>
        </row>
        <row r="336">
          <cell r="J336">
            <v>24205</v>
          </cell>
          <cell r="R336">
            <v>1.05</v>
          </cell>
          <cell r="T336" t="str">
            <v>저압케이블전공</v>
          </cell>
          <cell r="Y336">
            <v>0.1176</v>
          </cell>
          <cell r="Z336" t="str">
            <v>인</v>
          </cell>
          <cell r="AB336" t="str">
            <v>전기5-11적용</v>
          </cell>
          <cell r="AC336" t="str">
            <v>-</v>
          </cell>
          <cell r="AD336" t="str">
            <v>-</v>
          </cell>
          <cell r="AE336" t="str">
            <v>-</v>
          </cell>
          <cell r="AF336" t="str">
            <v>잡재료비(배관,배선자재비의2%)</v>
          </cell>
          <cell r="AG336">
            <v>0.02</v>
          </cell>
          <cell r="AH336" t="str">
            <v>식</v>
          </cell>
          <cell r="AI336" t="str">
            <v>공구손료(노무비의3%)</v>
          </cell>
          <cell r="AJ336">
            <v>0.03</v>
          </cell>
          <cell r="AK336" t="str">
            <v>식</v>
          </cell>
          <cell r="AO336" t="str">
            <v>0.084*1.4</v>
          </cell>
        </row>
        <row r="337">
          <cell r="J337">
            <v>36145</v>
          </cell>
          <cell r="R337">
            <v>1.05</v>
          </cell>
          <cell r="T337" t="str">
            <v>저압케이블전공</v>
          </cell>
          <cell r="Y337">
            <v>0.16800000000000001</v>
          </cell>
          <cell r="Z337" t="str">
            <v>인</v>
          </cell>
          <cell r="AB337" t="str">
            <v>전기5-11적용</v>
          </cell>
          <cell r="AC337" t="str">
            <v>-</v>
          </cell>
          <cell r="AD337" t="str">
            <v>-</v>
          </cell>
          <cell r="AE337" t="str">
            <v>-</v>
          </cell>
          <cell r="AF337" t="str">
            <v>잡재료비(배관,배선자재비의2%)</v>
          </cell>
          <cell r="AG337">
            <v>0.02</v>
          </cell>
          <cell r="AH337" t="str">
            <v>식</v>
          </cell>
          <cell r="AI337" t="str">
            <v>공구손료(노무비의3%)</v>
          </cell>
          <cell r="AJ337">
            <v>0.03</v>
          </cell>
          <cell r="AK337" t="str">
            <v>식</v>
          </cell>
          <cell r="AO337" t="str">
            <v>0.084*2</v>
          </cell>
        </row>
        <row r="338">
          <cell r="J338">
            <v>48086</v>
          </cell>
          <cell r="R338">
            <v>1.05</v>
          </cell>
          <cell r="T338" t="str">
            <v>저압케이블전공</v>
          </cell>
          <cell r="Y338">
            <v>0.21840000000000001</v>
          </cell>
          <cell r="Z338" t="str">
            <v>인</v>
          </cell>
          <cell r="AB338" t="str">
            <v>전기5-11적용</v>
          </cell>
          <cell r="AC338" t="str">
            <v>-</v>
          </cell>
          <cell r="AD338" t="str">
            <v>-</v>
          </cell>
          <cell r="AE338" t="str">
            <v>-</v>
          </cell>
          <cell r="AF338" t="str">
            <v>잡재료비(배관,배선자재비의2%)</v>
          </cell>
          <cell r="AG338">
            <v>0.02</v>
          </cell>
          <cell r="AH338" t="str">
            <v>식</v>
          </cell>
          <cell r="AI338" t="str">
            <v>공구손료(노무비의3%)</v>
          </cell>
          <cell r="AJ338">
            <v>0.03</v>
          </cell>
          <cell r="AK338" t="str">
            <v>식</v>
          </cell>
          <cell r="AO338" t="str">
            <v>0.084*2.6</v>
          </cell>
        </row>
        <row r="339">
          <cell r="J339">
            <v>14245</v>
          </cell>
          <cell r="R339">
            <v>1.05</v>
          </cell>
          <cell r="T339" t="str">
            <v>저압케이블전공</v>
          </cell>
          <cell r="Y339">
            <v>9.7000000000000003E-2</v>
          </cell>
          <cell r="Z339" t="str">
            <v>인</v>
          </cell>
          <cell r="AB339" t="str">
            <v>전기5-11적용</v>
          </cell>
          <cell r="AC339" t="str">
            <v>-</v>
          </cell>
          <cell r="AD339" t="str">
            <v>-</v>
          </cell>
          <cell r="AE339" t="str">
            <v>-</v>
          </cell>
          <cell r="AF339" t="str">
            <v>잡재료비(배관,배선자재비의2%)</v>
          </cell>
          <cell r="AG339">
            <v>0.02</v>
          </cell>
          <cell r="AH339" t="str">
            <v>식</v>
          </cell>
          <cell r="AI339" t="str">
            <v>공구손료(노무비의3%)</v>
          </cell>
          <cell r="AJ339">
            <v>0.03</v>
          </cell>
          <cell r="AK339" t="str">
            <v>식</v>
          </cell>
        </row>
        <row r="340">
          <cell r="J340">
            <v>29397</v>
          </cell>
          <cell r="R340">
            <v>1.05</v>
          </cell>
          <cell r="T340" t="str">
            <v>저압케이블전공</v>
          </cell>
          <cell r="Y340">
            <v>0.1358</v>
          </cell>
          <cell r="Z340" t="str">
            <v>인</v>
          </cell>
          <cell r="AB340" t="str">
            <v>전기5-11적용</v>
          </cell>
          <cell r="AC340" t="str">
            <v>-</v>
          </cell>
          <cell r="AD340" t="str">
            <v>-</v>
          </cell>
          <cell r="AE340" t="str">
            <v>-</v>
          </cell>
          <cell r="AF340" t="str">
            <v>잡재료비(배관,배선자재비의2%)</v>
          </cell>
          <cell r="AG340">
            <v>0.02</v>
          </cell>
          <cell r="AH340" t="str">
            <v>식</v>
          </cell>
          <cell r="AI340" t="str">
            <v>공구손료(노무비의3%)</v>
          </cell>
          <cell r="AJ340">
            <v>0.03</v>
          </cell>
          <cell r="AK340" t="str">
            <v>식</v>
          </cell>
          <cell r="AO340" t="str">
            <v>0.097*1.4</v>
          </cell>
        </row>
        <row r="341">
          <cell r="J341">
            <v>43909</v>
          </cell>
          <cell r="R341">
            <v>1.05</v>
          </cell>
          <cell r="T341" t="str">
            <v>저압케이블전공</v>
          </cell>
          <cell r="Y341">
            <v>0.19400000000000001</v>
          </cell>
          <cell r="Z341" t="str">
            <v>인</v>
          </cell>
          <cell r="AB341" t="str">
            <v>전기5-11적용</v>
          </cell>
          <cell r="AC341" t="str">
            <v>-</v>
          </cell>
          <cell r="AD341" t="str">
            <v>-</v>
          </cell>
          <cell r="AE341" t="str">
            <v>-</v>
          </cell>
          <cell r="AF341" t="str">
            <v>잡재료비(배관,배선자재비의2%)</v>
          </cell>
          <cell r="AG341">
            <v>0.02</v>
          </cell>
          <cell r="AH341" t="str">
            <v>식</v>
          </cell>
          <cell r="AI341" t="str">
            <v>공구손료(노무비의3%)</v>
          </cell>
          <cell r="AJ341">
            <v>0.03</v>
          </cell>
          <cell r="AK341" t="str">
            <v>식</v>
          </cell>
          <cell r="AO341" t="str">
            <v>0.097*2</v>
          </cell>
        </row>
        <row r="342">
          <cell r="J342">
            <v>58421</v>
          </cell>
          <cell r="R342">
            <v>1.05</v>
          </cell>
          <cell r="T342" t="str">
            <v>저압케이블전공</v>
          </cell>
          <cell r="Y342">
            <v>0.25220000000000004</v>
          </cell>
          <cell r="Z342" t="str">
            <v>인</v>
          </cell>
          <cell r="AB342" t="str">
            <v>전기5-11적용</v>
          </cell>
          <cell r="AC342" t="str">
            <v>-</v>
          </cell>
          <cell r="AD342" t="str">
            <v>-</v>
          </cell>
          <cell r="AE342" t="str">
            <v>-</v>
          </cell>
          <cell r="AF342" t="str">
            <v>잡재료비(배관,배선자재비의2%)</v>
          </cell>
          <cell r="AG342">
            <v>0.02</v>
          </cell>
          <cell r="AH342" t="str">
            <v>식</v>
          </cell>
          <cell r="AI342" t="str">
            <v>공구손료(노무비의3%)</v>
          </cell>
          <cell r="AJ342">
            <v>0.03</v>
          </cell>
          <cell r="AK342" t="str">
            <v>식</v>
          </cell>
          <cell r="AO342" t="str">
            <v>0.097*2.6</v>
          </cell>
        </row>
        <row r="343">
          <cell r="J343">
            <v>17581</v>
          </cell>
          <cell r="R343">
            <v>1.05</v>
          </cell>
          <cell r="T343" t="str">
            <v>저압케이블전공</v>
          </cell>
          <cell r="Y343">
            <v>0.108</v>
          </cell>
          <cell r="Z343" t="str">
            <v>인</v>
          </cell>
          <cell r="AB343" t="str">
            <v>전기5-11적용</v>
          </cell>
          <cell r="AC343" t="str">
            <v>-</v>
          </cell>
          <cell r="AD343" t="str">
            <v>-</v>
          </cell>
          <cell r="AE343" t="str">
            <v>-</v>
          </cell>
          <cell r="AF343" t="str">
            <v>잡재료비(배관,배선자재비의2%)</v>
          </cell>
          <cell r="AG343">
            <v>0.02</v>
          </cell>
          <cell r="AH343" t="str">
            <v>식</v>
          </cell>
          <cell r="AI343" t="str">
            <v>공구손료(노무비의3%)</v>
          </cell>
          <cell r="AJ343">
            <v>0.03</v>
          </cell>
          <cell r="AK343" t="str">
            <v>식</v>
          </cell>
        </row>
        <row r="344">
          <cell r="J344">
            <v>36285</v>
          </cell>
          <cell r="R344">
            <v>1.05</v>
          </cell>
          <cell r="T344" t="str">
            <v>저압케이블전공</v>
          </cell>
          <cell r="Y344">
            <v>0.1512</v>
          </cell>
          <cell r="Z344" t="str">
            <v>인</v>
          </cell>
          <cell r="AB344" t="str">
            <v>전기5-11적용</v>
          </cell>
          <cell r="AC344" t="str">
            <v>-</v>
          </cell>
          <cell r="AD344" t="str">
            <v>-</v>
          </cell>
          <cell r="AE344" t="str">
            <v>-</v>
          </cell>
          <cell r="AF344" t="str">
            <v>잡재료비(배관,배선자재비의2%)</v>
          </cell>
          <cell r="AG344">
            <v>0.02</v>
          </cell>
          <cell r="AH344" t="str">
            <v>식</v>
          </cell>
          <cell r="AI344" t="str">
            <v>공구손료(노무비의3%)</v>
          </cell>
          <cell r="AJ344">
            <v>0.03</v>
          </cell>
          <cell r="AK344" t="str">
            <v>식</v>
          </cell>
          <cell r="AO344" t="str">
            <v>0.108*1.4</v>
          </cell>
        </row>
        <row r="345">
          <cell r="J345">
            <v>54194</v>
          </cell>
          <cell r="R345">
            <v>1.05</v>
          </cell>
          <cell r="T345" t="str">
            <v>저압케이블전공</v>
          </cell>
          <cell r="Y345">
            <v>0.216</v>
          </cell>
          <cell r="Z345" t="str">
            <v>인</v>
          </cell>
          <cell r="AB345" t="str">
            <v>전기5-11적용</v>
          </cell>
          <cell r="AC345" t="str">
            <v>-</v>
          </cell>
          <cell r="AD345" t="str">
            <v>-</v>
          </cell>
          <cell r="AE345" t="str">
            <v>-</v>
          </cell>
          <cell r="AF345" t="str">
            <v>잡재료비(배관,배선자재비의2%)</v>
          </cell>
          <cell r="AG345">
            <v>0.02</v>
          </cell>
          <cell r="AH345" t="str">
            <v>식</v>
          </cell>
          <cell r="AI345" t="str">
            <v>공구손료(노무비의3%)</v>
          </cell>
          <cell r="AJ345">
            <v>0.03</v>
          </cell>
          <cell r="AK345" t="str">
            <v>식</v>
          </cell>
          <cell r="AO345" t="str">
            <v>0.108*2</v>
          </cell>
        </row>
        <row r="346">
          <cell r="J346">
            <v>72104</v>
          </cell>
          <cell r="R346">
            <v>1.05</v>
          </cell>
          <cell r="T346" t="str">
            <v>저압케이블전공</v>
          </cell>
          <cell r="Y346">
            <v>0.28079999999999999</v>
          </cell>
          <cell r="Z346" t="str">
            <v>인</v>
          </cell>
          <cell r="AB346" t="str">
            <v>전기5-11적용</v>
          </cell>
          <cell r="AC346" t="str">
            <v>-</v>
          </cell>
          <cell r="AD346" t="str">
            <v>-</v>
          </cell>
          <cell r="AE346" t="str">
            <v>-</v>
          </cell>
          <cell r="AF346" t="str">
            <v>잡재료비(배관,배선자재비의2%)</v>
          </cell>
          <cell r="AG346">
            <v>0.02</v>
          </cell>
          <cell r="AH346" t="str">
            <v>식</v>
          </cell>
          <cell r="AI346" t="str">
            <v>공구손료(노무비의3%)</v>
          </cell>
          <cell r="AJ346">
            <v>0.03</v>
          </cell>
          <cell r="AK346" t="str">
            <v>식</v>
          </cell>
          <cell r="AO346" t="str">
            <v>0.108*2.6</v>
          </cell>
        </row>
        <row r="347">
          <cell r="J347">
            <v>23008</v>
          </cell>
          <cell r="R347">
            <v>1.05</v>
          </cell>
          <cell r="T347" t="str">
            <v>저압케이블전공</v>
          </cell>
          <cell r="Y347">
            <v>0.13600000000000001</v>
          </cell>
          <cell r="Z347" t="str">
            <v>인</v>
          </cell>
          <cell r="AB347" t="str">
            <v>전기5-11적용</v>
          </cell>
          <cell r="AC347" t="str">
            <v>-</v>
          </cell>
          <cell r="AD347" t="str">
            <v>-</v>
          </cell>
          <cell r="AE347" t="str">
            <v>-</v>
          </cell>
          <cell r="AF347" t="str">
            <v>잡재료비(배관,배선자재비의2%)</v>
          </cell>
          <cell r="AG347">
            <v>0.02</v>
          </cell>
          <cell r="AH347" t="str">
            <v>식</v>
          </cell>
          <cell r="AI347" t="str">
            <v>공구손료(노무비의3%)</v>
          </cell>
          <cell r="AJ347">
            <v>0.03</v>
          </cell>
          <cell r="AK347" t="str">
            <v>식</v>
          </cell>
        </row>
        <row r="348">
          <cell r="J348">
            <v>46538</v>
          </cell>
          <cell r="R348">
            <v>1.05</v>
          </cell>
          <cell r="T348" t="str">
            <v>저압케이블전공</v>
          </cell>
          <cell r="Y348">
            <v>0.19040000000000001</v>
          </cell>
          <cell r="Z348" t="str">
            <v>인</v>
          </cell>
          <cell r="AB348" t="str">
            <v>전기5-11적용</v>
          </cell>
          <cell r="AC348" t="str">
            <v>-</v>
          </cell>
          <cell r="AD348" t="str">
            <v>-</v>
          </cell>
          <cell r="AE348" t="str">
            <v>-</v>
          </cell>
          <cell r="AF348" t="str">
            <v>잡재료비(배관,배선자재비의2%)</v>
          </cell>
          <cell r="AG348">
            <v>0.02</v>
          </cell>
          <cell r="AH348" t="str">
            <v>식</v>
          </cell>
          <cell r="AI348" t="str">
            <v>공구손료(노무비의3%)</v>
          </cell>
          <cell r="AJ348">
            <v>0.03</v>
          </cell>
          <cell r="AK348" t="str">
            <v>식</v>
          </cell>
          <cell r="AO348" t="str">
            <v>0.136*1.4</v>
          </cell>
        </row>
        <row r="349">
          <cell r="J349">
            <v>69516</v>
          </cell>
          <cell r="R349">
            <v>1.05</v>
          </cell>
          <cell r="T349" t="str">
            <v>저압케이블전공</v>
          </cell>
          <cell r="Y349">
            <v>0.27200000000000002</v>
          </cell>
          <cell r="Z349" t="str">
            <v>인</v>
          </cell>
          <cell r="AB349" t="str">
            <v>전기5-11적용</v>
          </cell>
          <cell r="AC349" t="str">
            <v>-</v>
          </cell>
          <cell r="AD349" t="str">
            <v>-</v>
          </cell>
          <cell r="AE349" t="str">
            <v>-</v>
          </cell>
          <cell r="AF349" t="str">
            <v>잡재료비(배관,배선자재비의2%)</v>
          </cell>
          <cell r="AG349">
            <v>0.02</v>
          </cell>
          <cell r="AH349" t="str">
            <v>식</v>
          </cell>
          <cell r="AI349" t="str">
            <v>공구손료(노무비의3%)</v>
          </cell>
          <cell r="AJ349">
            <v>0.03</v>
          </cell>
          <cell r="AK349" t="str">
            <v>식</v>
          </cell>
          <cell r="AO349" t="str">
            <v>0.136*2</v>
          </cell>
        </row>
        <row r="350">
          <cell r="J350">
            <v>92492</v>
          </cell>
          <cell r="R350">
            <v>1.05</v>
          </cell>
          <cell r="T350" t="str">
            <v>저압케이블전공</v>
          </cell>
          <cell r="Y350">
            <v>0.35360000000000003</v>
          </cell>
          <cell r="Z350" t="str">
            <v>인</v>
          </cell>
          <cell r="AB350" t="str">
            <v>전기5-11적용</v>
          </cell>
          <cell r="AC350" t="str">
            <v>-</v>
          </cell>
          <cell r="AD350" t="str">
            <v>-</v>
          </cell>
          <cell r="AE350" t="str">
            <v>-</v>
          </cell>
          <cell r="AF350" t="str">
            <v>잡재료비(배관,배선자재비의2%)</v>
          </cell>
          <cell r="AG350">
            <v>0.02</v>
          </cell>
          <cell r="AH350" t="str">
            <v>식</v>
          </cell>
          <cell r="AI350" t="str">
            <v>공구손료(노무비의3%)</v>
          </cell>
          <cell r="AJ350">
            <v>0.03</v>
          </cell>
          <cell r="AK350" t="str">
            <v>식</v>
          </cell>
          <cell r="AO350" t="str">
            <v>0.136*2.6</v>
          </cell>
        </row>
        <row r="351">
          <cell r="J351">
            <v>28728</v>
          </cell>
          <cell r="R351">
            <v>1.05</v>
          </cell>
          <cell r="T351" t="str">
            <v>저압케이블전공</v>
          </cell>
          <cell r="Y351">
            <v>0.159</v>
          </cell>
          <cell r="Z351" t="str">
            <v>인</v>
          </cell>
          <cell r="AB351" t="str">
            <v>전기5-11적용</v>
          </cell>
          <cell r="AC351" t="str">
            <v>-</v>
          </cell>
          <cell r="AD351" t="str">
            <v>-</v>
          </cell>
          <cell r="AE351" t="str">
            <v>-</v>
          </cell>
          <cell r="AF351" t="str">
            <v>잡재료비(배관,배선자재비의2%)</v>
          </cell>
          <cell r="AG351">
            <v>0.02</v>
          </cell>
          <cell r="AH351" t="str">
            <v>식</v>
          </cell>
          <cell r="AI351" t="str">
            <v>공구손료(노무비의3%)</v>
          </cell>
          <cell r="AJ351">
            <v>0.03</v>
          </cell>
          <cell r="AK351" t="str">
            <v>식</v>
          </cell>
        </row>
        <row r="352">
          <cell r="J352">
            <v>58702</v>
          </cell>
          <cell r="R352">
            <v>1.05</v>
          </cell>
          <cell r="T352" t="str">
            <v>저압케이블전공</v>
          </cell>
          <cell r="Y352">
            <v>0.22259999999999999</v>
          </cell>
          <cell r="Z352" t="str">
            <v>인</v>
          </cell>
          <cell r="AB352" t="str">
            <v>전기5-11적용</v>
          </cell>
          <cell r="AC352" t="str">
            <v>-</v>
          </cell>
          <cell r="AD352" t="str">
            <v>-</v>
          </cell>
          <cell r="AE352" t="str">
            <v>-</v>
          </cell>
          <cell r="AF352" t="str">
            <v>잡재료비(배관,배선자재비의2%)</v>
          </cell>
          <cell r="AG352">
            <v>0.02</v>
          </cell>
          <cell r="AH352" t="str">
            <v>식</v>
          </cell>
          <cell r="AI352" t="str">
            <v>공구손료(노무비의3%)</v>
          </cell>
          <cell r="AJ352">
            <v>0.03</v>
          </cell>
          <cell r="AK352" t="str">
            <v>식</v>
          </cell>
          <cell r="AO352" t="str">
            <v>0.159*1.4</v>
          </cell>
        </row>
        <row r="353">
          <cell r="J353">
            <v>87688</v>
          </cell>
          <cell r="R353">
            <v>1.05</v>
          </cell>
          <cell r="T353" t="str">
            <v>저압케이블전공</v>
          </cell>
          <cell r="Y353">
            <v>0.318</v>
          </cell>
          <cell r="Z353" t="str">
            <v>인</v>
          </cell>
          <cell r="AB353" t="str">
            <v>전기5-11적용</v>
          </cell>
          <cell r="AC353" t="str">
            <v>-</v>
          </cell>
          <cell r="AD353" t="str">
            <v>-</v>
          </cell>
          <cell r="AE353" t="str">
            <v>-</v>
          </cell>
          <cell r="AF353" t="str">
            <v>잡재료비(배관,배선자재비의2%)</v>
          </cell>
          <cell r="AG353">
            <v>0.02</v>
          </cell>
          <cell r="AH353" t="str">
            <v>식</v>
          </cell>
          <cell r="AI353" t="str">
            <v>공구손료(노무비의3%)</v>
          </cell>
          <cell r="AJ353">
            <v>0.03</v>
          </cell>
          <cell r="AK353" t="str">
            <v>식</v>
          </cell>
          <cell r="AO353" t="str">
            <v>0.159*2</v>
          </cell>
        </row>
        <row r="354">
          <cell r="J354">
            <v>116669</v>
          </cell>
          <cell r="R354">
            <v>1.05</v>
          </cell>
          <cell r="T354" t="str">
            <v>저압케이블전공</v>
          </cell>
          <cell r="Y354">
            <v>0.41340000000000005</v>
          </cell>
          <cell r="Z354" t="str">
            <v>인</v>
          </cell>
          <cell r="AB354" t="str">
            <v>전기5-11적용</v>
          </cell>
          <cell r="AC354" t="str">
            <v>-</v>
          </cell>
          <cell r="AD354" t="str">
            <v>-</v>
          </cell>
          <cell r="AE354" t="str">
            <v>-</v>
          </cell>
          <cell r="AF354" t="str">
            <v>잡재료비(배관,배선자재비의2%)</v>
          </cell>
          <cell r="AG354">
            <v>0.02</v>
          </cell>
          <cell r="AH354" t="str">
            <v>식</v>
          </cell>
          <cell r="AI354" t="str">
            <v>공구손료(노무비의3%)</v>
          </cell>
          <cell r="AJ354">
            <v>0.03</v>
          </cell>
          <cell r="AK354" t="str">
            <v>식</v>
          </cell>
          <cell r="AO354" t="str">
            <v>0.159*2.6</v>
          </cell>
        </row>
        <row r="355">
          <cell r="J355">
            <v>37629</v>
          </cell>
          <cell r="R355">
            <v>1.05</v>
          </cell>
          <cell r="T355" t="str">
            <v>저압케이블전공</v>
          </cell>
          <cell r="Y355">
            <v>0.20499999999999999</v>
          </cell>
          <cell r="Z355" t="str">
            <v>인</v>
          </cell>
          <cell r="AB355" t="str">
            <v>전기5-11적용</v>
          </cell>
          <cell r="AC355" t="str">
            <v>-</v>
          </cell>
          <cell r="AD355" t="str">
            <v>-</v>
          </cell>
          <cell r="AE355" t="str">
            <v>-</v>
          </cell>
          <cell r="AF355" t="str">
            <v>잡재료비(배관,배선자재비의2%)</v>
          </cell>
          <cell r="AG355">
            <v>0.02</v>
          </cell>
          <cell r="AH355" t="str">
            <v>식</v>
          </cell>
          <cell r="AI355" t="str">
            <v>공구손료(노무비의3%)</v>
          </cell>
          <cell r="AJ355">
            <v>0.03</v>
          </cell>
          <cell r="AK355" t="str">
            <v>식</v>
          </cell>
        </row>
        <row r="356">
          <cell r="J356">
            <v>0</v>
          </cell>
          <cell r="R356">
            <v>1.05</v>
          </cell>
          <cell r="T356" t="str">
            <v>저압케이블전공</v>
          </cell>
          <cell r="Y356">
            <v>0.28699999999999998</v>
          </cell>
          <cell r="Z356" t="str">
            <v>인</v>
          </cell>
          <cell r="AB356" t="str">
            <v>전기5-11적용</v>
          </cell>
          <cell r="AC356" t="str">
            <v>-</v>
          </cell>
          <cell r="AD356" t="str">
            <v>-</v>
          </cell>
          <cell r="AE356" t="str">
            <v>-</v>
          </cell>
          <cell r="AF356" t="str">
            <v>잡재료비(배관,배선자재비의2%)</v>
          </cell>
          <cell r="AG356">
            <v>0.02</v>
          </cell>
          <cell r="AH356" t="str">
            <v>식</v>
          </cell>
          <cell r="AI356" t="str">
            <v>공구손료(노무비의3%)</v>
          </cell>
          <cell r="AJ356">
            <v>0.03</v>
          </cell>
          <cell r="AK356" t="str">
            <v>식</v>
          </cell>
          <cell r="AO356" t="str">
            <v>0.205*1.4</v>
          </cell>
        </row>
        <row r="357">
          <cell r="J357">
            <v>0</v>
          </cell>
          <cell r="R357">
            <v>1.05</v>
          </cell>
          <cell r="T357" t="str">
            <v>저압케이블전공</v>
          </cell>
          <cell r="Y357">
            <v>0.41</v>
          </cell>
          <cell r="Z357" t="str">
            <v>인</v>
          </cell>
          <cell r="AB357" t="str">
            <v>전기5-11적용</v>
          </cell>
          <cell r="AC357" t="str">
            <v>-</v>
          </cell>
          <cell r="AD357" t="str">
            <v>-</v>
          </cell>
          <cell r="AE357" t="str">
            <v>-</v>
          </cell>
          <cell r="AF357" t="str">
            <v>잡재료비(배관,배선자재비의2%)</v>
          </cell>
          <cell r="AG357">
            <v>0.02</v>
          </cell>
          <cell r="AH357" t="str">
            <v>식</v>
          </cell>
          <cell r="AI357" t="str">
            <v>공구손료(노무비의3%)</v>
          </cell>
          <cell r="AJ357">
            <v>0.03</v>
          </cell>
          <cell r="AK357" t="str">
            <v>식</v>
          </cell>
          <cell r="AO357" t="str">
            <v>0.205*2</v>
          </cell>
        </row>
        <row r="358">
          <cell r="J358">
            <v>0</v>
          </cell>
          <cell r="R358">
            <v>1.05</v>
          </cell>
          <cell r="T358" t="str">
            <v>저압케이블전공</v>
          </cell>
          <cell r="Y358">
            <v>0.53300000000000003</v>
          </cell>
          <cell r="Z358" t="str">
            <v>인</v>
          </cell>
          <cell r="AB358" t="str">
            <v>전기5-11적용</v>
          </cell>
          <cell r="AC358" t="str">
            <v>-</v>
          </cell>
          <cell r="AD358" t="str">
            <v>-</v>
          </cell>
          <cell r="AE358" t="str">
            <v>-</v>
          </cell>
          <cell r="AF358" t="str">
            <v>잡재료비(배관,배선자재비의2%)</v>
          </cell>
          <cell r="AG358">
            <v>0.02</v>
          </cell>
          <cell r="AH358" t="str">
            <v>식</v>
          </cell>
          <cell r="AI358" t="str">
            <v>공구손료(노무비의3%)</v>
          </cell>
          <cell r="AJ358">
            <v>0.03</v>
          </cell>
          <cell r="AK358" t="str">
            <v>식</v>
          </cell>
          <cell r="AO358" t="str">
            <v>0.205*2.6</v>
          </cell>
        </row>
        <row r="359">
          <cell r="J359">
            <v>5880</v>
          </cell>
          <cell r="R359">
            <v>1.05</v>
          </cell>
          <cell r="T359" t="str">
            <v>고압케이블전공</v>
          </cell>
          <cell r="Y359">
            <v>2.6449999999999998E-2</v>
          </cell>
          <cell r="Z359" t="str">
            <v>인</v>
          </cell>
          <cell r="AB359" t="str">
            <v>전기5-11적용</v>
          </cell>
          <cell r="AC359" t="str">
            <v>-</v>
          </cell>
          <cell r="AD359" t="str">
            <v>-</v>
          </cell>
          <cell r="AE359" t="str">
            <v>-</v>
          </cell>
          <cell r="AF359" t="str">
            <v>잡재료비(배관,배선자재비의2%)</v>
          </cell>
          <cell r="AG359">
            <v>0.02</v>
          </cell>
          <cell r="AH359" t="str">
            <v>식</v>
          </cell>
          <cell r="AI359" t="str">
            <v>공구손료(노무비의3%)</v>
          </cell>
          <cell r="AJ359">
            <v>0.03</v>
          </cell>
          <cell r="AK359" t="str">
            <v>식</v>
          </cell>
          <cell r="AO359" t="str">
            <v>0.023*1.15</v>
          </cell>
        </row>
        <row r="360">
          <cell r="J360">
            <v>16801</v>
          </cell>
          <cell r="R360">
            <v>1.05</v>
          </cell>
          <cell r="T360" t="str">
            <v>고압케이블전공</v>
          </cell>
          <cell r="Y360">
            <v>5.2899999999999996E-2</v>
          </cell>
          <cell r="Z360" t="str">
            <v>인</v>
          </cell>
          <cell r="AB360" t="str">
            <v>전기5-11적용</v>
          </cell>
          <cell r="AC360" t="str">
            <v>-</v>
          </cell>
          <cell r="AD360" t="str">
            <v>-</v>
          </cell>
          <cell r="AE360" t="str">
            <v>-</v>
          </cell>
          <cell r="AF360" t="str">
            <v>잡재료비(배관,배선자재비의2%)</v>
          </cell>
          <cell r="AG360">
            <v>0.02</v>
          </cell>
          <cell r="AH360" t="str">
            <v>식</v>
          </cell>
          <cell r="AI360" t="str">
            <v>공구손료(노무비의3%)</v>
          </cell>
          <cell r="AJ360">
            <v>0.03</v>
          </cell>
          <cell r="AK360" t="str">
            <v>식</v>
          </cell>
          <cell r="AO360" t="str">
            <v>0.023*1.15*2</v>
          </cell>
        </row>
        <row r="361">
          <cell r="J361">
            <v>6562</v>
          </cell>
          <cell r="R361">
            <v>1.05</v>
          </cell>
          <cell r="T361" t="str">
            <v>고압케이블전공</v>
          </cell>
          <cell r="Y361">
            <v>3.4499999999999996E-2</v>
          </cell>
          <cell r="Z361" t="str">
            <v>인</v>
          </cell>
          <cell r="AB361" t="str">
            <v>전기5-11적용</v>
          </cell>
          <cell r="AC361" t="str">
            <v>-</v>
          </cell>
          <cell r="AD361" t="str">
            <v>-</v>
          </cell>
          <cell r="AE361" t="str">
            <v>-</v>
          </cell>
          <cell r="AF361" t="str">
            <v>잡재료비(배관,배선자재비의2%)</v>
          </cell>
          <cell r="AG361">
            <v>0.02</v>
          </cell>
          <cell r="AH361" t="str">
            <v>식</v>
          </cell>
          <cell r="AI361" t="str">
            <v>공구손료(노무비의3%)</v>
          </cell>
          <cell r="AJ361">
            <v>0.03</v>
          </cell>
          <cell r="AK361" t="str">
            <v>식</v>
          </cell>
          <cell r="AO361" t="str">
            <v>0.03*1.15</v>
          </cell>
        </row>
        <row r="362">
          <cell r="J362">
            <v>20175</v>
          </cell>
          <cell r="R362">
            <v>1.05</v>
          </cell>
          <cell r="T362" t="str">
            <v>고압케이블전공</v>
          </cell>
          <cell r="Y362">
            <v>6.8999999999999992E-2</v>
          </cell>
          <cell r="Z362" t="str">
            <v>인</v>
          </cell>
          <cell r="AB362" t="str">
            <v>전기5-11적용</v>
          </cell>
          <cell r="AC362" t="str">
            <v>-</v>
          </cell>
          <cell r="AD362" t="str">
            <v>-</v>
          </cell>
          <cell r="AE362" t="str">
            <v>-</v>
          </cell>
          <cell r="AF362" t="str">
            <v>잡재료비(배관,배선자재비의2%)</v>
          </cell>
          <cell r="AG362">
            <v>0.02</v>
          </cell>
          <cell r="AH362" t="str">
            <v>식</v>
          </cell>
          <cell r="AI362" t="str">
            <v>공구손료(노무비의3%)</v>
          </cell>
          <cell r="AJ362">
            <v>0.03</v>
          </cell>
          <cell r="AK362" t="str">
            <v>식</v>
          </cell>
          <cell r="AO362" t="str">
            <v>0.03*1.15*2</v>
          </cell>
        </row>
        <row r="363">
          <cell r="J363">
            <v>7882</v>
          </cell>
          <cell r="R363">
            <v>1.05</v>
          </cell>
          <cell r="T363" t="str">
            <v>고압케이블전공</v>
          </cell>
          <cell r="Y363">
            <v>4.1399999999999992E-2</v>
          </cell>
          <cell r="Z363" t="str">
            <v>인</v>
          </cell>
          <cell r="AB363" t="str">
            <v>전기5-11적용</v>
          </cell>
          <cell r="AC363" t="str">
            <v>-</v>
          </cell>
          <cell r="AD363" t="str">
            <v>-</v>
          </cell>
          <cell r="AE363" t="str">
            <v>-</v>
          </cell>
          <cell r="AF363" t="str">
            <v>잡재료비(배관,배선자재비의2%)</v>
          </cell>
          <cell r="AG363">
            <v>0.02</v>
          </cell>
          <cell r="AH363" t="str">
            <v>식</v>
          </cell>
          <cell r="AI363" t="str">
            <v>공구손료(노무비의3%)</v>
          </cell>
          <cell r="AJ363">
            <v>0.03</v>
          </cell>
          <cell r="AK363" t="str">
            <v>식</v>
          </cell>
          <cell r="AO363" t="str">
            <v>0.036*1.15</v>
          </cell>
        </row>
        <row r="364">
          <cell r="J364">
            <v>24240</v>
          </cell>
          <cell r="R364">
            <v>1.05</v>
          </cell>
          <cell r="T364" t="str">
            <v>고압케이블전공</v>
          </cell>
          <cell r="Y364">
            <v>8.2799999999999985E-2</v>
          </cell>
          <cell r="Z364" t="str">
            <v>인</v>
          </cell>
          <cell r="AB364" t="str">
            <v>전기5-11적용</v>
          </cell>
          <cell r="AC364" t="str">
            <v>-</v>
          </cell>
          <cell r="AD364" t="str">
            <v>-</v>
          </cell>
          <cell r="AE364" t="str">
            <v>-</v>
          </cell>
          <cell r="AF364" t="str">
            <v>잡재료비(배관,배선자재비의2%)</v>
          </cell>
          <cell r="AG364">
            <v>0.02</v>
          </cell>
          <cell r="AH364" t="str">
            <v>식</v>
          </cell>
          <cell r="AI364" t="str">
            <v>공구손료(노무비의3%)</v>
          </cell>
          <cell r="AJ364">
            <v>0.03</v>
          </cell>
          <cell r="AK364" t="str">
            <v>식</v>
          </cell>
          <cell r="AO364" t="str">
            <v>0.036*1.15*2</v>
          </cell>
        </row>
        <row r="365">
          <cell r="J365">
            <v>9031</v>
          </cell>
          <cell r="R365">
            <v>1.05</v>
          </cell>
          <cell r="T365" t="str">
            <v>고압케이블전공</v>
          </cell>
          <cell r="Y365">
            <v>4.9449999999999994E-2</v>
          </cell>
          <cell r="Z365" t="str">
            <v>인</v>
          </cell>
          <cell r="AB365" t="str">
            <v>전기5-11적용</v>
          </cell>
          <cell r="AC365" t="str">
            <v>-</v>
          </cell>
          <cell r="AD365" t="str">
            <v>-</v>
          </cell>
          <cell r="AE365" t="str">
            <v>-</v>
          </cell>
          <cell r="AF365" t="str">
            <v>잡재료비(배관,배선자재비의2%)</v>
          </cell>
          <cell r="AG365">
            <v>0.02</v>
          </cell>
          <cell r="AH365" t="str">
            <v>식</v>
          </cell>
          <cell r="AI365" t="str">
            <v>공구손료(노무비의3%)</v>
          </cell>
          <cell r="AJ365">
            <v>0.03</v>
          </cell>
          <cell r="AK365" t="str">
            <v>식</v>
          </cell>
          <cell r="AO365" t="str">
            <v>0.043*1.15</v>
          </cell>
        </row>
        <row r="366">
          <cell r="J366">
            <v>27771</v>
          </cell>
          <cell r="R366">
            <v>1.05</v>
          </cell>
          <cell r="T366" t="str">
            <v>고압케이블전공</v>
          </cell>
          <cell r="Y366">
            <v>9.8899999999999988E-2</v>
          </cell>
          <cell r="Z366" t="str">
            <v>인</v>
          </cell>
          <cell r="AB366" t="str">
            <v>전기5-11적용</v>
          </cell>
          <cell r="AC366" t="str">
            <v>-</v>
          </cell>
          <cell r="AD366" t="str">
            <v>-</v>
          </cell>
          <cell r="AE366" t="str">
            <v>-</v>
          </cell>
          <cell r="AF366" t="str">
            <v>잡재료비(배관,배선자재비의2%)</v>
          </cell>
          <cell r="AG366">
            <v>0.02</v>
          </cell>
          <cell r="AH366" t="str">
            <v>식</v>
          </cell>
          <cell r="AI366" t="str">
            <v>공구손료(노무비의3%)</v>
          </cell>
          <cell r="AJ366">
            <v>0.03</v>
          </cell>
          <cell r="AK366" t="str">
            <v>식</v>
          </cell>
          <cell r="AO366" t="str">
            <v>0.043*1.15*2</v>
          </cell>
        </row>
        <row r="367">
          <cell r="J367">
            <v>10443</v>
          </cell>
          <cell r="R367">
            <v>1.05</v>
          </cell>
          <cell r="T367" t="str">
            <v>고압케이블전공</v>
          </cell>
          <cell r="Y367">
            <v>6.5549999999999997E-2</v>
          </cell>
          <cell r="Z367" t="str">
            <v>인</v>
          </cell>
          <cell r="AB367" t="str">
            <v>전기5-11적용</v>
          </cell>
          <cell r="AC367" t="str">
            <v>-</v>
          </cell>
          <cell r="AD367" t="str">
            <v>-</v>
          </cell>
          <cell r="AE367" t="str">
            <v>-</v>
          </cell>
          <cell r="AF367" t="str">
            <v>잡재료비(배관,배선자재비의2%)</v>
          </cell>
          <cell r="AG367">
            <v>0.02</v>
          </cell>
          <cell r="AH367" t="str">
            <v>식</v>
          </cell>
          <cell r="AI367" t="str">
            <v>공구손료(노무비의3%)</v>
          </cell>
          <cell r="AJ367">
            <v>0.03</v>
          </cell>
          <cell r="AK367" t="str">
            <v>식</v>
          </cell>
          <cell r="AO367" t="str">
            <v>0.057*1.15</v>
          </cell>
        </row>
        <row r="368">
          <cell r="J368">
            <v>32106</v>
          </cell>
          <cell r="R368">
            <v>1.05</v>
          </cell>
          <cell r="T368" t="str">
            <v>고압케이블전공</v>
          </cell>
          <cell r="Y368">
            <v>0.13109999999999999</v>
          </cell>
          <cell r="Z368" t="str">
            <v>인</v>
          </cell>
          <cell r="AB368" t="str">
            <v>전기5-11적용</v>
          </cell>
          <cell r="AC368" t="str">
            <v>-</v>
          </cell>
          <cell r="AD368" t="str">
            <v>-</v>
          </cell>
          <cell r="AE368" t="str">
            <v>-</v>
          </cell>
          <cell r="AF368" t="str">
            <v>잡재료비(배관,배선자재비의2%)</v>
          </cell>
          <cell r="AG368">
            <v>0.02</v>
          </cell>
          <cell r="AH368" t="str">
            <v>식</v>
          </cell>
          <cell r="AI368" t="str">
            <v>공구손료(노무비의3%)</v>
          </cell>
          <cell r="AJ368">
            <v>0.03</v>
          </cell>
          <cell r="AK368" t="str">
            <v>식</v>
          </cell>
          <cell r="AO368" t="str">
            <v>0.057*1.15*2</v>
          </cell>
        </row>
        <row r="369">
          <cell r="J369">
            <v>13025</v>
          </cell>
          <cell r="R369">
            <v>1.05</v>
          </cell>
          <cell r="T369" t="str">
            <v>고압케이블전공</v>
          </cell>
          <cell r="Y369">
            <v>8.1649999999999986E-2</v>
          </cell>
          <cell r="Z369" t="str">
            <v>인</v>
          </cell>
          <cell r="AB369" t="str">
            <v>전기5-11적용</v>
          </cell>
          <cell r="AC369" t="str">
            <v>-</v>
          </cell>
          <cell r="AD369" t="str">
            <v>-</v>
          </cell>
          <cell r="AE369" t="str">
            <v>-</v>
          </cell>
          <cell r="AF369" t="str">
            <v>잡재료비(배관,배선자재비의2%)</v>
          </cell>
          <cell r="AG369">
            <v>0.02</v>
          </cell>
          <cell r="AH369" t="str">
            <v>식</v>
          </cell>
          <cell r="AI369" t="str">
            <v>공구손료(노무비의3%)</v>
          </cell>
          <cell r="AJ369">
            <v>0.03</v>
          </cell>
          <cell r="AK369" t="str">
            <v>식</v>
          </cell>
          <cell r="AO369" t="str">
            <v>0.071*1.15</v>
          </cell>
        </row>
        <row r="370">
          <cell r="J370">
            <v>40058</v>
          </cell>
          <cell r="R370">
            <v>1.05</v>
          </cell>
          <cell r="T370" t="str">
            <v>고압케이블전공</v>
          </cell>
          <cell r="Y370">
            <v>0.16329999999999997</v>
          </cell>
          <cell r="Z370" t="str">
            <v>인</v>
          </cell>
          <cell r="AB370" t="str">
            <v>전기5-11적용</v>
          </cell>
          <cell r="AC370" t="str">
            <v>-</v>
          </cell>
          <cell r="AD370" t="str">
            <v>-</v>
          </cell>
          <cell r="AE370" t="str">
            <v>-</v>
          </cell>
          <cell r="AF370" t="str">
            <v>잡재료비(배관,배선자재비의2%)</v>
          </cell>
          <cell r="AG370">
            <v>0.02</v>
          </cell>
          <cell r="AH370" t="str">
            <v>식</v>
          </cell>
          <cell r="AI370" t="str">
            <v>공구손료(노무비의3%)</v>
          </cell>
          <cell r="AJ370">
            <v>0.03</v>
          </cell>
          <cell r="AK370" t="str">
            <v>식</v>
          </cell>
          <cell r="AO370" t="str">
            <v>0.071*1.15*2</v>
          </cell>
        </row>
        <row r="371">
          <cell r="J371">
            <v>15493</v>
          </cell>
          <cell r="R371">
            <v>1.05</v>
          </cell>
          <cell r="T371" t="str">
            <v>고압케이블전공</v>
          </cell>
          <cell r="Y371">
            <v>9.6600000000000005E-2</v>
          </cell>
          <cell r="Z371" t="str">
            <v>인</v>
          </cell>
          <cell r="AB371" t="str">
            <v>전기5-11적용</v>
          </cell>
          <cell r="AC371" t="str">
            <v>-</v>
          </cell>
          <cell r="AD371" t="str">
            <v>-</v>
          </cell>
          <cell r="AE371" t="str">
            <v>-</v>
          </cell>
          <cell r="AF371" t="str">
            <v>잡재료비(배관,배선자재비의2%)</v>
          </cell>
          <cell r="AG371">
            <v>0.02</v>
          </cell>
          <cell r="AH371" t="str">
            <v>식</v>
          </cell>
          <cell r="AI371" t="str">
            <v>공구손료(노무비의3%)</v>
          </cell>
          <cell r="AJ371">
            <v>0.03</v>
          </cell>
          <cell r="AK371" t="str">
            <v>식</v>
          </cell>
          <cell r="AO371" t="str">
            <v>0.084*1.15</v>
          </cell>
        </row>
        <row r="372">
          <cell r="J372">
            <v>48373</v>
          </cell>
          <cell r="R372">
            <v>1.05</v>
          </cell>
          <cell r="T372" t="str">
            <v>고압케이블전공</v>
          </cell>
          <cell r="Y372">
            <v>0.19320000000000001</v>
          </cell>
          <cell r="Z372" t="str">
            <v>인</v>
          </cell>
          <cell r="AB372" t="str">
            <v>전기5-11적용</v>
          </cell>
          <cell r="AC372" t="str">
            <v>-</v>
          </cell>
          <cell r="AD372" t="str">
            <v>-</v>
          </cell>
          <cell r="AE372" t="str">
            <v>-</v>
          </cell>
          <cell r="AF372" t="str">
            <v>잡재료비(배관,배선자재비의2%)</v>
          </cell>
          <cell r="AG372">
            <v>0.02</v>
          </cell>
          <cell r="AH372" t="str">
            <v>식</v>
          </cell>
          <cell r="AI372" t="str">
            <v>공구손료(노무비의3%)</v>
          </cell>
          <cell r="AJ372">
            <v>0.03</v>
          </cell>
          <cell r="AK372" t="str">
            <v>식</v>
          </cell>
          <cell r="AO372" t="str">
            <v>0.084*1.15*2</v>
          </cell>
        </row>
        <row r="373">
          <cell r="J373">
            <v>18501</v>
          </cell>
          <cell r="R373">
            <v>1.05</v>
          </cell>
          <cell r="T373" t="str">
            <v>고압케이블전공</v>
          </cell>
          <cell r="Y373">
            <v>0.11155</v>
          </cell>
          <cell r="Z373" t="str">
            <v>인</v>
          </cell>
          <cell r="AB373" t="str">
            <v>전기5-11적용</v>
          </cell>
          <cell r="AC373" t="str">
            <v>-</v>
          </cell>
          <cell r="AD373" t="str">
            <v>-</v>
          </cell>
          <cell r="AE373" t="str">
            <v>-</v>
          </cell>
          <cell r="AF373" t="str">
            <v>잡재료비(배관,배선자재비의2%)</v>
          </cell>
          <cell r="AG373">
            <v>0.02</v>
          </cell>
          <cell r="AH373" t="str">
            <v>식</v>
          </cell>
          <cell r="AI373" t="str">
            <v>공구손료(노무비의3%)</v>
          </cell>
          <cell r="AJ373">
            <v>0.03</v>
          </cell>
          <cell r="AK373" t="str">
            <v>식</v>
          </cell>
          <cell r="AO373" t="str">
            <v>0.097*1.15</v>
          </cell>
        </row>
        <row r="374">
          <cell r="J374">
            <v>57705</v>
          </cell>
          <cell r="R374">
            <v>1.05</v>
          </cell>
          <cell r="T374" t="str">
            <v>고압케이블전공</v>
          </cell>
          <cell r="Y374">
            <v>0.22309999999999999</v>
          </cell>
          <cell r="Z374" t="str">
            <v>인</v>
          </cell>
          <cell r="AB374" t="str">
            <v>전기5-11적용</v>
          </cell>
          <cell r="AC374" t="str">
            <v>-</v>
          </cell>
          <cell r="AD374" t="str">
            <v>-</v>
          </cell>
          <cell r="AE374" t="str">
            <v>-</v>
          </cell>
          <cell r="AF374" t="str">
            <v>잡재료비(배관,배선자재비의2%)</v>
          </cell>
          <cell r="AG374">
            <v>0.02</v>
          </cell>
          <cell r="AH374" t="str">
            <v>식</v>
          </cell>
          <cell r="AI374" t="str">
            <v>공구손료(노무비의3%)</v>
          </cell>
          <cell r="AJ374">
            <v>0.03</v>
          </cell>
          <cell r="AK374" t="str">
            <v>식</v>
          </cell>
          <cell r="AO374" t="str">
            <v>0.097*1.15*2</v>
          </cell>
        </row>
        <row r="375">
          <cell r="J375">
            <v>22314</v>
          </cell>
          <cell r="R375">
            <v>1.05</v>
          </cell>
          <cell r="T375" t="str">
            <v>고압케이블전공</v>
          </cell>
          <cell r="Y375">
            <v>0.12419999999999999</v>
          </cell>
          <cell r="Z375" t="str">
            <v>인</v>
          </cell>
          <cell r="AB375" t="str">
            <v>전기5-11적용</v>
          </cell>
          <cell r="AC375" t="str">
            <v>-</v>
          </cell>
          <cell r="AD375" t="str">
            <v>-</v>
          </cell>
          <cell r="AE375" t="str">
            <v>-</v>
          </cell>
          <cell r="AF375" t="str">
            <v>잡재료비(배관,배선자재비의2%)</v>
          </cell>
          <cell r="AG375">
            <v>0.02</v>
          </cell>
          <cell r="AH375" t="str">
            <v>식</v>
          </cell>
          <cell r="AI375" t="str">
            <v>공구손료(노무비의3%)</v>
          </cell>
          <cell r="AJ375">
            <v>0.03</v>
          </cell>
          <cell r="AK375" t="str">
            <v>식</v>
          </cell>
          <cell r="AO375" t="str">
            <v>0.108*1.15</v>
          </cell>
        </row>
        <row r="376">
          <cell r="J376">
            <v>69556</v>
          </cell>
          <cell r="R376">
            <v>1.05</v>
          </cell>
          <cell r="T376" t="str">
            <v>고압케이블전공</v>
          </cell>
          <cell r="Y376">
            <v>0.24839999999999998</v>
          </cell>
          <cell r="Z376" t="str">
            <v>인</v>
          </cell>
          <cell r="AB376" t="str">
            <v>전기5-11적용</v>
          </cell>
          <cell r="AC376" t="str">
            <v>-</v>
          </cell>
          <cell r="AD376" t="str">
            <v>-</v>
          </cell>
          <cell r="AE376" t="str">
            <v>-</v>
          </cell>
          <cell r="AF376" t="str">
            <v>잡재료비(배관,배선자재비의2%)</v>
          </cell>
          <cell r="AG376">
            <v>0.02</v>
          </cell>
          <cell r="AH376" t="str">
            <v>식</v>
          </cell>
          <cell r="AI376" t="str">
            <v>공구손료(노무비의3%)</v>
          </cell>
          <cell r="AJ376">
            <v>0.03</v>
          </cell>
          <cell r="AK376" t="str">
            <v>식</v>
          </cell>
          <cell r="AO376" t="str">
            <v>0.108*1.15*2</v>
          </cell>
        </row>
        <row r="377">
          <cell r="J377">
            <v>28308</v>
          </cell>
          <cell r="R377">
            <v>1.05</v>
          </cell>
          <cell r="T377" t="str">
            <v>고압케이블전공</v>
          </cell>
          <cell r="Y377">
            <v>0.15640000000000001</v>
          </cell>
          <cell r="Z377" t="str">
            <v>인</v>
          </cell>
          <cell r="AB377" t="str">
            <v>전기5-11적용</v>
          </cell>
          <cell r="AC377" t="str">
            <v>-</v>
          </cell>
          <cell r="AD377" t="str">
            <v>-</v>
          </cell>
          <cell r="AE377" t="str">
            <v>-</v>
          </cell>
          <cell r="AF377" t="str">
            <v>잡재료비(배관,배선자재비의2%)</v>
          </cell>
          <cell r="AG377">
            <v>0.02</v>
          </cell>
          <cell r="AH377" t="str">
            <v>식</v>
          </cell>
          <cell r="AI377" t="str">
            <v>공구손료(노무비의3%)</v>
          </cell>
          <cell r="AJ377">
            <v>0.03</v>
          </cell>
          <cell r="AK377" t="str">
            <v>식</v>
          </cell>
          <cell r="AO377" t="str">
            <v>0.136*1.15</v>
          </cell>
        </row>
        <row r="378">
          <cell r="J378">
            <v>88208</v>
          </cell>
          <cell r="R378">
            <v>1.05</v>
          </cell>
          <cell r="T378" t="str">
            <v>고압케이블전공</v>
          </cell>
          <cell r="Y378">
            <v>0.31280000000000002</v>
          </cell>
          <cell r="Z378" t="str">
            <v>인</v>
          </cell>
          <cell r="AB378" t="str">
            <v>전기5-11적용</v>
          </cell>
          <cell r="AC378" t="str">
            <v>-</v>
          </cell>
          <cell r="AD378" t="str">
            <v>-</v>
          </cell>
          <cell r="AE378" t="str">
            <v>-</v>
          </cell>
          <cell r="AF378" t="str">
            <v>잡재료비(배관,배선자재비의2%)</v>
          </cell>
          <cell r="AG378">
            <v>0.02</v>
          </cell>
          <cell r="AH378" t="str">
            <v>식</v>
          </cell>
          <cell r="AI378" t="str">
            <v>공구손료(노무비의3%)</v>
          </cell>
          <cell r="AJ378">
            <v>0.03</v>
          </cell>
          <cell r="AK378" t="str">
            <v>식</v>
          </cell>
          <cell r="AO378" t="str">
            <v>0.136*1.15*2</v>
          </cell>
        </row>
        <row r="379">
          <cell r="J379">
            <v>34884</v>
          </cell>
          <cell r="R379">
            <v>1.05</v>
          </cell>
          <cell r="T379" t="str">
            <v>고압케이블전공</v>
          </cell>
          <cell r="Y379">
            <v>0.18284999999999998</v>
          </cell>
          <cell r="Z379" t="str">
            <v>인</v>
          </cell>
          <cell r="AB379" t="str">
            <v>전기5-11적용</v>
          </cell>
          <cell r="AC379" t="str">
            <v>-</v>
          </cell>
          <cell r="AD379" t="str">
            <v>-</v>
          </cell>
          <cell r="AE379" t="str">
            <v>-</v>
          </cell>
          <cell r="AF379" t="str">
            <v>잡재료비(배관,배선자재비의2%)</v>
          </cell>
          <cell r="AG379">
            <v>0.02</v>
          </cell>
          <cell r="AH379" t="str">
            <v>식</v>
          </cell>
          <cell r="AI379" t="str">
            <v>공구손료(노무비의3%)</v>
          </cell>
          <cell r="AJ379">
            <v>0.03</v>
          </cell>
          <cell r="AK379" t="str">
            <v>식</v>
          </cell>
          <cell r="AO379" t="str">
            <v>0.159*1.15</v>
          </cell>
        </row>
        <row r="380">
          <cell r="J380">
            <v>108655</v>
          </cell>
          <cell r="R380">
            <v>1.05</v>
          </cell>
          <cell r="T380" t="str">
            <v>고압케이블전공</v>
          </cell>
          <cell r="Y380">
            <v>0.36569999999999997</v>
          </cell>
          <cell r="Z380" t="str">
            <v>인</v>
          </cell>
          <cell r="AB380" t="str">
            <v>전기5-11적용</v>
          </cell>
          <cell r="AC380" t="str">
            <v>-</v>
          </cell>
          <cell r="AD380" t="str">
            <v>-</v>
          </cell>
          <cell r="AE380" t="str">
            <v>-</v>
          </cell>
          <cell r="AF380" t="str">
            <v>잡재료비(배관,배선자재비의2%)</v>
          </cell>
          <cell r="AG380">
            <v>0.02</v>
          </cell>
          <cell r="AH380" t="str">
            <v>식</v>
          </cell>
          <cell r="AI380" t="str">
            <v>공구손료(노무비의3%)</v>
          </cell>
          <cell r="AJ380">
            <v>0.03</v>
          </cell>
          <cell r="AK380" t="str">
            <v>식</v>
          </cell>
          <cell r="AO380" t="str">
            <v>0.159*1.15*2</v>
          </cell>
        </row>
        <row r="381">
          <cell r="J381">
            <v>45538</v>
          </cell>
          <cell r="R381">
            <v>1.05</v>
          </cell>
          <cell r="T381" t="str">
            <v>고압케이블전공</v>
          </cell>
          <cell r="Y381">
            <v>0.23574999999999996</v>
          </cell>
          <cell r="Z381" t="str">
            <v>인</v>
          </cell>
          <cell r="AB381" t="str">
            <v>전기5-11적용</v>
          </cell>
          <cell r="AC381" t="str">
            <v>-</v>
          </cell>
          <cell r="AD381" t="str">
            <v>-</v>
          </cell>
          <cell r="AE381" t="str">
            <v>-</v>
          </cell>
          <cell r="AF381" t="str">
            <v>잡재료비(배관,배선자재비의2%)</v>
          </cell>
          <cell r="AG381">
            <v>0.02</v>
          </cell>
          <cell r="AH381" t="str">
            <v>식</v>
          </cell>
          <cell r="AI381" t="str">
            <v>공구손료(노무비의3%)</v>
          </cell>
          <cell r="AJ381">
            <v>0.03</v>
          </cell>
          <cell r="AK381" t="str">
            <v>식</v>
          </cell>
          <cell r="AO381" t="str">
            <v>0.205*1.15</v>
          </cell>
        </row>
        <row r="382">
          <cell r="J382">
            <v>0</v>
          </cell>
          <cell r="R382">
            <v>1.05</v>
          </cell>
          <cell r="T382" t="str">
            <v>고압케이블전공</v>
          </cell>
          <cell r="Y382">
            <v>0.47149999999999992</v>
          </cell>
          <cell r="Z382" t="str">
            <v>인</v>
          </cell>
          <cell r="AB382" t="str">
            <v>전기5-11적용</v>
          </cell>
          <cell r="AC382" t="str">
            <v>-</v>
          </cell>
          <cell r="AD382" t="str">
            <v>-</v>
          </cell>
          <cell r="AE382" t="str">
            <v>-</v>
          </cell>
          <cell r="AF382" t="str">
            <v>잡재료비(배관,배선자재비의2%)</v>
          </cell>
          <cell r="AG382">
            <v>0.02</v>
          </cell>
          <cell r="AH382" t="str">
            <v>식</v>
          </cell>
          <cell r="AI382" t="str">
            <v>공구손료(노무비의3%)</v>
          </cell>
          <cell r="AJ382">
            <v>0.03</v>
          </cell>
          <cell r="AK382" t="str">
            <v>식</v>
          </cell>
          <cell r="AO382" t="str">
            <v>0.205*1.15*2</v>
          </cell>
        </row>
        <row r="383">
          <cell r="J383">
            <v>16486</v>
          </cell>
          <cell r="R383">
            <v>1.05</v>
          </cell>
          <cell r="T383" t="str">
            <v>특고압케이블전공</v>
          </cell>
          <cell r="Y383">
            <v>1.8146700000000002E-2</v>
          </cell>
          <cell r="Z383" t="str">
            <v>인</v>
          </cell>
          <cell r="AB383" t="str">
            <v>전기4-34적용</v>
          </cell>
          <cell r="AC383" t="str">
            <v>-</v>
          </cell>
          <cell r="AD383" t="str">
            <v>-</v>
          </cell>
          <cell r="AE383" t="str">
            <v>-</v>
          </cell>
          <cell r="AF383" t="str">
            <v>잡재료비(배관,배선자재비의2%)</v>
          </cell>
          <cell r="AG383">
            <v>0.02</v>
          </cell>
          <cell r="AH383" t="str">
            <v>식</v>
          </cell>
          <cell r="AI383" t="str">
            <v>공구손료(노무비의3%)</v>
          </cell>
          <cell r="AJ383">
            <v>0.03</v>
          </cell>
          <cell r="AK383" t="str">
            <v>식</v>
          </cell>
          <cell r="AO383" t="str">
            <v>0.00846*1.1*1.3*1.5</v>
          </cell>
        </row>
        <row r="384">
          <cell r="J384">
            <v>0</v>
          </cell>
          <cell r="R384">
            <v>1.05</v>
          </cell>
          <cell r="T384" t="str">
            <v>보통인부</v>
          </cell>
          <cell r="Y384">
            <v>1.8146700000000002E-2</v>
          </cell>
          <cell r="Z384" t="str">
            <v>인</v>
          </cell>
          <cell r="AB384" t="str">
            <v>전기4-34적용</v>
          </cell>
          <cell r="AC384" t="str">
            <v>-</v>
          </cell>
          <cell r="AD384" t="str">
            <v>-</v>
          </cell>
          <cell r="AE384" t="str">
            <v>-</v>
          </cell>
          <cell r="AF384" t="str">
            <v>잡재료비(배관,배선자재비의2%)</v>
          </cell>
          <cell r="AG384">
            <v>0.02</v>
          </cell>
          <cell r="AH384" t="str">
            <v>식</v>
          </cell>
          <cell r="AI384" t="str">
            <v>공구손료(노무비의3%)</v>
          </cell>
          <cell r="AJ384">
            <v>0.03</v>
          </cell>
          <cell r="AK384" t="str">
            <v>식</v>
          </cell>
          <cell r="AO384" t="str">
            <v>0.00846*1.1*1.3*1.5</v>
          </cell>
        </row>
        <row r="385">
          <cell r="J385">
            <v>509</v>
          </cell>
          <cell r="R385">
            <v>1.03</v>
          </cell>
          <cell r="T385" t="str">
            <v>저압케이블전공</v>
          </cell>
          <cell r="Y385">
            <v>0.01</v>
          </cell>
          <cell r="Z385" t="str">
            <v>인</v>
          </cell>
          <cell r="AB385" t="str">
            <v>전기5-13적용</v>
          </cell>
          <cell r="AC385" t="str">
            <v>-</v>
          </cell>
          <cell r="AD385" t="str">
            <v>-</v>
          </cell>
          <cell r="AE385" t="str">
            <v>-</v>
          </cell>
          <cell r="AF385" t="str">
            <v>잡재료비(배관,배선자재비의2%)</v>
          </cell>
          <cell r="AG385">
            <v>0.02</v>
          </cell>
          <cell r="AH385" t="str">
            <v>식</v>
          </cell>
          <cell r="AI385" t="str">
            <v>공구손료(노무비의3%)</v>
          </cell>
          <cell r="AJ385">
            <v>0.03</v>
          </cell>
          <cell r="AK385" t="str">
            <v>식</v>
          </cell>
        </row>
        <row r="386">
          <cell r="J386">
            <v>1096</v>
          </cell>
          <cell r="R386">
            <v>1.03</v>
          </cell>
          <cell r="T386" t="str">
            <v>저압케이블전공</v>
          </cell>
          <cell r="Y386">
            <v>1.4E-2</v>
          </cell>
          <cell r="Z386" t="str">
            <v>인</v>
          </cell>
          <cell r="AB386" t="str">
            <v>전기5-13적용</v>
          </cell>
          <cell r="AC386" t="str">
            <v>-</v>
          </cell>
          <cell r="AD386" t="str">
            <v>-</v>
          </cell>
          <cell r="AE386" t="str">
            <v>-</v>
          </cell>
          <cell r="AF386" t="str">
            <v>잡재료비(배관,배선자재비의2%)</v>
          </cell>
          <cell r="AG386">
            <v>0.02</v>
          </cell>
          <cell r="AH386" t="str">
            <v>식</v>
          </cell>
          <cell r="AI386" t="str">
            <v>공구손료(노무비의3%)</v>
          </cell>
          <cell r="AJ386">
            <v>0.03</v>
          </cell>
          <cell r="AK386" t="str">
            <v>식</v>
          </cell>
        </row>
        <row r="387">
          <cell r="J387">
            <v>1631</v>
          </cell>
          <cell r="R387">
            <v>1.03</v>
          </cell>
          <cell r="T387" t="str">
            <v>저압케이블전공</v>
          </cell>
          <cell r="Y387">
            <v>1.9E-2</v>
          </cell>
          <cell r="Z387" t="str">
            <v>인</v>
          </cell>
          <cell r="AB387" t="str">
            <v>전기5-13적용</v>
          </cell>
          <cell r="AC387" t="str">
            <v>-</v>
          </cell>
          <cell r="AD387" t="str">
            <v>-</v>
          </cell>
          <cell r="AE387" t="str">
            <v>-</v>
          </cell>
          <cell r="AF387" t="str">
            <v>잡재료비(배관,배선자재비의2%)</v>
          </cell>
          <cell r="AG387">
            <v>0.02</v>
          </cell>
          <cell r="AH387" t="str">
            <v>식</v>
          </cell>
          <cell r="AI387" t="str">
            <v>공구손료(노무비의3%)</v>
          </cell>
          <cell r="AJ387">
            <v>0.03</v>
          </cell>
          <cell r="AK387" t="str">
            <v>식</v>
          </cell>
        </row>
        <row r="388">
          <cell r="J388">
            <v>2165</v>
          </cell>
          <cell r="R388">
            <v>1.03</v>
          </cell>
          <cell r="T388" t="str">
            <v>저압케이블전공</v>
          </cell>
          <cell r="Y388">
            <v>2.5999999999999999E-2</v>
          </cell>
          <cell r="Z388" t="str">
            <v>인</v>
          </cell>
          <cell r="AB388" t="str">
            <v>전기5-13적용</v>
          </cell>
          <cell r="AC388" t="str">
            <v>-</v>
          </cell>
          <cell r="AD388" t="str">
            <v>-</v>
          </cell>
          <cell r="AE388" t="str">
            <v>-</v>
          </cell>
          <cell r="AF388" t="str">
            <v>잡재료비(배관,배선자재비의2%)</v>
          </cell>
          <cell r="AG388">
            <v>0.02</v>
          </cell>
          <cell r="AH388" t="str">
            <v>식</v>
          </cell>
          <cell r="AI388" t="str">
            <v>공구손료(노무비의3%)</v>
          </cell>
          <cell r="AJ388">
            <v>0.03</v>
          </cell>
          <cell r="AK388" t="str">
            <v>식</v>
          </cell>
        </row>
        <row r="389">
          <cell r="J389">
            <v>649</v>
          </cell>
          <cell r="R389">
            <v>1.03</v>
          </cell>
          <cell r="T389" t="str">
            <v>저압케이블전공</v>
          </cell>
          <cell r="Y389">
            <v>1.0999999999999999E-2</v>
          </cell>
          <cell r="Z389" t="str">
            <v>인</v>
          </cell>
          <cell r="AB389" t="str">
            <v>전기5-13적용</v>
          </cell>
          <cell r="AC389" t="str">
            <v>-</v>
          </cell>
          <cell r="AD389" t="str">
            <v>-</v>
          </cell>
          <cell r="AE389" t="str">
            <v>-</v>
          </cell>
          <cell r="AF389" t="str">
            <v>잡재료비(배관,배선자재비의2%)</v>
          </cell>
          <cell r="AG389">
            <v>0.02</v>
          </cell>
          <cell r="AH389" t="str">
            <v>식</v>
          </cell>
          <cell r="AI389" t="str">
            <v>공구손료(노무비의3%)</v>
          </cell>
          <cell r="AJ389">
            <v>0.03</v>
          </cell>
          <cell r="AK389" t="str">
            <v>식</v>
          </cell>
        </row>
        <row r="390">
          <cell r="J390">
            <v>1395</v>
          </cell>
          <cell r="R390">
            <v>1.03</v>
          </cell>
          <cell r="T390" t="str">
            <v>저압케이블전공</v>
          </cell>
          <cell r="Y390">
            <v>1.6E-2</v>
          </cell>
          <cell r="Z390" t="str">
            <v>인</v>
          </cell>
          <cell r="AB390" t="str">
            <v>전기5-13적용</v>
          </cell>
          <cell r="AC390" t="str">
            <v>-</v>
          </cell>
          <cell r="AD390" t="str">
            <v>-</v>
          </cell>
          <cell r="AE390" t="str">
            <v>-</v>
          </cell>
          <cell r="AF390" t="str">
            <v>잡재료비(배관,배선자재비의2%)</v>
          </cell>
          <cell r="AG390">
            <v>0.02</v>
          </cell>
          <cell r="AH390" t="str">
            <v>식</v>
          </cell>
          <cell r="AI390" t="str">
            <v>공구손료(노무비의3%)</v>
          </cell>
          <cell r="AJ390">
            <v>0.03</v>
          </cell>
          <cell r="AK390" t="str">
            <v>식</v>
          </cell>
        </row>
        <row r="391">
          <cell r="J391">
            <v>2077</v>
          </cell>
          <cell r="R391">
            <v>1.03</v>
          </cell>
          <cell r="T391" t="str">
            <v>저압케이블전공</v>
          </cell>
          <cell r="Y391">
            <v>2.1999999999999999E-2</v>
          </cell>
          <cell r="Z391" t="str">
            <v>인</v>
          </cell>
          <cell r="AB391" t="str">
            <v>전기5-13적용</v>
          </cell>
          <cell r="AC391" t="str">
            <v>-</v>
          </cell>
          <cell r="AD391" t="str">
            <v>-</v>
          </cell>
          <cell r="AE391" t="str">
            <v>-</v>
          </cell>
          <cell r="AF391" t="str">
            <v>잡재료비(배관,배선자재비의2%)</v>
          </cell>
          <cell r="AG391">
            <v>0.02</v>
          </cell>
          <cell r="AH391" t="str">
            <v>식</v>
          </cell>
          <cell r="AI391" t="str">
            <v>공구손료(노무비의3%)</v>
          </cell>
          <cell r="AJ391">
            <v>0.03</v>
          </cell>
          <cell r="AK391" t="str">
            <v>식</v>
          </cell>
        </row>
        <row r="392">
          <cell r="J392">
            <v>2756</v>
          </cell>
          <cell r="R392">
            <v>1.03</v>
          </cell>
          <cell r="T392" t="str">
            <v>저압케이블전공</v>
          </cell>
          <cell r="Y392">
            <v>2.9000000000000001E-2</v>
          </cell>
          <cell r="Z392" t="str">
            <v>인</v>
          </cell>
          <cell r="AB392" t="str">
            <v>전기5-13적용</v>
          </cell>
          <cell r="AC392" t="str">
            <v>-</v>
          </cell>
          <cell r="AD392" t="str">
            <v>-</v>
          </cell>
          <cell r="AE392" t="str">
            <v>-</v>
          </cell>
          <cell r="AF392" t="str">
            <v>잡재료비(배관,배선자재비의2%)</v>
          </cell>
          <cell r="AG392">
            <v>0.02</v>
          </cell>
          <cell r="AH392" t="str">
            <v>식</v>
          </cell>
          <cell r="AI392" t="str">
            <v>공구손료(노무비의3%)</v>
          </cell>
          <cell r="AJ392">
            <v>0.03</v>
          </cell>
          <cell r="AK392" t="str">
            <v>식</v>
          </cell>
        </row>
        <row r="393">
          <cell r="J393">
            <v>755</v>
          </cell>
          <cell r="R393">
            <v>1.03</v>
          </cell>
          <cell r="T393" t="str">
            <v>저압케이블전공</v>
          </cell>
          <cell r="Y393">
            <v>1.2999999999999999E-2</v>
          </cell>
          <cell r="Z393" t="str">
            <v>인</v>
          </cell>
          <cell r="AB393" t="str">
            <v>전기5-13적용</v>
          </cell>
          <cell r="AC393" t="str">
            <v>-</v>
          </cell>
          <cell r="AD393" t="str">
            <v>-</v>
          </cell>
          <cell r="AE393" t="str">
            <v>-</v>
          </cell>
          <cell r="AF393" t="str">
            <v>잡재료비(배관,배선자재비의2%)</v>
          </cell>
          <cell r="AG393">
            <v>0.02</v>
          </cell>
          <cell r="AH393" t="str">
            <v>식</v>
          </cell>
          <cell r="AI393" t="str">
            <v>공구손료(노무비의3%)</v>
          </cell>
          <cell r="AJ393">
            <v>0.03</v>
          </cell>
          <cell r="AK393" t="str">
            <v>식</v>
          </cell>
        </row>
        <row r="394">
          <cell r="J394">
            <v>1624</v>
          </cell>
          <cell r="R394">
            <v>1.03</v>
          </cell>
          <cell r="T394" t="str">
            <v>저압케이블전공</v>
          </cell>
          <cell r="Y394">
            <v>1.7999999999999999E-2</v>
          </cell>
          <cell r="Z394" t="str">
            <v>인</v>
          </cell>
          <cell r="AB394" t="str">
            <v>전기5-13적용</v>
          </cell>
          <cell r="AC394" t="str">
            <v>-</v>
          </cell>
          <cell r="AD394" t="str">
            <v>-</v>
          </cell>
          <cell r="AE394" t="str">
            <v>-</v>
          </cell>
          <cell r="AF394" t="str">
            <v>잡재료비(배관,배선자재비의2%)</v>
          </cell>
          <cell r="AG394">
            <v>0.02</v>
          </cell>
          <cell r="AH394" t="str">
            <v>식</v>
          </cell>
          <cell r="AI394" t="str">
            <v>공구손료(노무비의3%)</v>
          </cell>
          <cell r="AJ394">
            <v>0.03</v>
          </cell>
          <cell r="AK394" t="str">
            <v>식</v>
          </cell>
        </row>
        <row r="395">
          <cell r="J395">
            <v>2414</v>
          </cell>
          <cell r="R395">
            <v>1.03</v>
          </cell>
          <cell r="T395" t="str">
            <v>저압케이블전공</v>
          </cell>
          <cell r="Y395">
            <v>2.5999999999999999E-2</v>
          </cell>
          <cell r="Z395" t="str">
            <v>인</v>
          </cell>
          <cell r="AB395" t="str">
            <v>전기5-13적용</v>
          </cell>
          <cell r="AC395" t="str">
            <v>-</v>
          </cell>
          <cell r="AD395" t="str">
            <v>-</v>
          </cell>
          <cell r="AE395" t="str">
            <v>-</v>
          </cell>
          <cell r="AF395" t="str">
            <v>잡재료비(배관,배선자재비의2%)</v>
          </cell>
          <cell r="AG395">
            <v>0.02</v>
          </cell>
          <cell r="AH395" t="str">
            <v>식</v>
          </cell>
          <cell r="AI395" t="str">
            <v>공구손료(노무비의3%)</v>
          </cell>
          <cell r="AJ395">
            <v>0.03</v>
          </cell>
          <cell r="AK395" t="str">
            <v>식</v>
          </cell>
        </row>
        <row r="396">
          <cell r="J396">
            <v>3207</v>
          </cell>
          <cell r="R396">
            <v>1.03</v>
          </cell>
          <cell r="T396" t="str">
            <v>저압케이블전공</v>
          </cell>
          <cell r="Y396">
            <v>3.4000000000000002E-2</v>
          </cell>
          <cell r="Z396" t="str">
            <v>인</v>
          </cell>
          <cell r="AB396" t="str">
            <v>전기5-13적용</v>
          </cell>
          <cell r="AC396" t="str">
            <v>-</v>
          </cell>
          <cell r="AD396" t="str">
            <v>-</v>
          </cell>
          <cell r="AE396" t="str">
            <v>-</v>
          </cell>
          <cell r="AF396" t="str">
            <v>잡재료비(배관,배선자재비의2%)</v>
          </cell>
          <cell r="AG396">
            <v>0.02</v>
          </cell>
          <cell r="AH396" t="str">
            <v>식</v>
          </cell>
          <cell r="AI396" t="str">
            <v>공구손료(노무비의3%)</v>
          </cell>
          <cell r="AJ396">
            <v>0.03</v>
          </cell>
          <cell r="AK396" t="str">
            <v>식</v>
          </cell>
        </row>
        <row r="397">
          <cell r="J397">
            <v>1262</v>
          </cell>
          <cell r="R397">
            <v>1.03</v>
          </cell>
          <cell r="T397" t="str">
            <v>저압케이블전공</v>
          </cell>
          <cell r="Y397">
            <v>1.7999999999999999E-2</v>
          </cell>
          <cell r="Z397" t="str">
            <v>인</v>
          </cell>
          <cell r="AB397" t="str">
            <v>전기5-13적용</v>
          </cell>
          <cell r="AC397" t="str">
            <v>-</v>
          </cell>
          <cell r="AD397" t="str">
            <v>-</v>
          </cell>
          <cell r="AE397" t="str">
            <v>-</v>
          </cell>
          <cell r="AF397" t="str">
            <v>잡재료비(배관,배선자재비의2%)</v>
          </cell>
          <cell r="AG397">
            <v>0.02</v>
          </cell>
          <cell r="AH397" t="str">
            <v>식</v>
          </cell>
          <cell r="AI397" t="str">
            <v>공구손료(노무비의3%)</v>
          </cell>
          <cell r="AJ397">
            <v>0.03</v>
          </cell>
          <cell r="AK397" t="str">
            <v>식</v>
          </cell>
        </row>
        <row r="398">
          <cell r="J398">
            <v>2621</v>
          </cell>
          <cell r="R398">
            <v>1.03</v>
          </cell>
          <cell r="T398" t="str">
            <v>저압케이블전공</v>
          </cell>
          <cell r="Y398">
            <v>2.5000000000000001E-2</v>
          </cell>
          <cell r="Z398" t="str">
            <v>인</v>
          </cell>
          <cell r="AB398" t="str">
            <v>전기5-13적용</v>
          </cell>
          <cell r="AC398" t="str">
            <v>-</v>
          </cell>
          <cell r="AD398" t="str">
            <v>-</v>
          </cell>
          <cell r="AE398" t="str">
            <v>-</v>
          </cell>
          <cell r="AF398" t="str">
            <v>잡재료비(배관,배선자재비의2%)</v>
          </cell>
          <cell r="AG398">
            <v>0.02</v>
          </cell>
          <cell r="AH398" t="str">
            <v>식</v>
          </cell>
          <cell r="AI398" t="str">
            <v>공구손료(노무비의3%)</v>
          </cell>
          <cell r="AJ398">
            <v>0.03</v>
          </cell>
          <cell r="AK398" t="str">
            <v>식</v>
          </cell>
        </row>
        <row r="399">
          <cell r="J399">
            <v>3913</v>
          </cell>
          <cell r="R399">
            <v>1.03</v>
          </cell>
          <cell r="T399" t="str">
            <v>저압케이블전공</v>
          </cell>
          <cell r="Y399">
            <v>3.5999999999999997E-2</v>
          </cell>
          <cell r="Z399" t="str">
            <v>인</v>
          </cell>
          <cell r="AB399" t="str">
            <v>전기5-13적용</v>
          </cell>
          <cell r="AC399" t="str">
            <v>-</v>
          </cell>
          <cell r="AD399" t="str">
            <v>-</v>
          </cell>
          <cell r="AE399" t="str">
            <v>-</v>
          </cell>
          <cell r="AF399" t="str">
            <v>잡재료비(배관,배선자재비의2%)</v>
          </cell>
          <cell r="AG399">
            <v>0.02</v>
          </cell>
          <cell r="AH399" t="str">
            <v>식</v>
          </cell>
          <cell r="AI399" t="str">
            <v>공구손료(노무비의3%)</v>
          </cell>
          <cell r="AJ399">
            <v>0.03</v>
          </cell>
          <cell r="AK399" t="str">
            <v>식</v>
          </cell>
        </row>
        <row r="400">
          <cell r="J400">
            <v>5201</v>
          </cell>
          <cell r="R400">
            <v>1.03</v>
          </cell>
          <cell r="T400" t="str">
            <v>저압케이블전공</v>
          </cell>
          <cell r="Y400">
            <v>4.9000000000000002E-2</v>
          </cell>
          <cell r="Z400" t="str">
            <v>인</v>
          </cell>
          <cell r="AB400" t="str">
            <v>전기5-13적용</v>
          </cell>
          <cell r="AC400" t="str">
            <v>-</v>
          </cell>
          <cell r="AD400" t="str">
            <v>-</v>
          </cell>
          <cell r="AE400" t="str">
            <v>-</v>
          </cell>
          <cell r="AF400" t="str">
            <v>잡재료비(배관,배선자재비의2%)</v>
          </cell>
          <cell r="AG400">
            <v>0.02</v>
          </cell>
          <cell r="AH400" t="str">
            <v>식</v>
          </cell>
          <cell r="AI400" t="str">
            <v>공구손료(노무비의3%)</v>
          </cell>
          <cell r="AJ400">
            <v>0.03</v>
          </cell>
          <cell r="AK400" t="str">
            <v>식</v>
          </cell>
        </row>
        <row r="401">
          <cell r="J401">
            <v>1738</v>
          </cell>
          <cell r="R401">
            <v>1.03</v>
          </cell>
          <cell r="T401" t="str">
            <v>저압케이블전공</v>
          </cell>
          <cell r="Y401">
            <v>2.3E-2</v>
          </cell>
          <cell r="Z401" t="str">
            <v>인</v>
          </cell>
          <cell r="AB401" t="str">
            <v>전기5-11적용</v>
          </cell>
          <cell r="AC401" t="str">
            <v>-</v>
          </cell>
          <cell r="AD401" t="str">
            <v>-</v>
          </cell>
          <cell r="AE401" t="str">
            <v>-</v>
          </cell>
          <cell r="AF401" t="str">
            <v>잡재료비(배관,배선자재비의2%)</v>
          </cell>
          <cell r="AG401">
            <v>0.02</v>
          </cell>
          <cell r="AH401" t="str">
            <v>식</v>
          </cell>
          <cell r="AI401" t="str">
            <v>공구손료(노무비의3%)</v>
          </cell>
          <cell r="AJ401">
            <v>0.03</v>
          </cell>
          <cell r="AK401" t="str">
            <v>식</v>
          </cell>
        </row>
        <row r="402">
          <cell r="J402">
            <v>3525</v>
          </cell>
          <cell r="R402">
            <v>1.03</v>
          </cell>
          <cell r="T402" t="str">
            <v>저압케이블전공</v>
          </cell>
          <cell r="Y402">
            <v>3.2199999999999999E-2</v>
          </cell>
          <cell r="Z402" t="str">
            <v>인</v>
          </cell>
          <cell r="AB402" t="str">
            <v>전기5-11적용</v>
          </cell>
          <cell r="AC402" t="str">
            <v>-</v>
          </cell>
          <cell r="AD402" t="str">
            <v>-</v>
          </cell>
          <cell r="AE402" t="str">
            <v>-</v>
          </cell>
          <cell r="AF402" t="str">
            <v>잡재료비(배관,배선자재비의2%)</v>
          </cell>
          <cell r="AG402">
            <v>0.02</v>
          </cell>
          <cell r="AH402" t="str">
            <v>식</v>
          </cell>
          <cell r="AI402" t="str">
            <v>공구손료(노무비의3%)</v>
          </cell>
          <cell r="AJ402">
            <v>0.03</v>
          </cell>
          <cell r="AK402" t="str">
            <v>식</v>
          </cell>
          <cell r="AO402" t="str">
            <v>0.023*1.4</v>
          </cell>
        </row>
        <row r="403">
          <cell r="J403">
            <v>5267</v>
          </cell>
          <cell r="R403">
            <v>1.03</v>
          </cell>
          <cell r="T403" t="str">
            <v>저압케이블전공</v>
          </cell>
          <cell r="Y403">
            <v>4.5999999999999999E-2</v>
          </cell>
          <cell r="Z403" t="str">
            <v>인</v>
          </cell>
          <cell r="AB403" t="str">
            <v>전기5-11적용</v>
          </cell>
          <cell r="AC403" t="str">
            <v>-</v>
          </cell>
          <cell r="AD403" t="str">
            <v>-</v>
          </cell>
          <cell r="AE403" t="str">
            <v>-</v>
          </cell>
          <cell r="AF403" t="str">
            <v>잡재료비(배관,배선자재비의2%)</v>
          </cell>
          <cell r="AG403">
            <v>0.02</v>
          </cell>
          <cell r="AH403" t="str">
            <v>식</v>
          </cell>
          <cell r="AI403" t="str">
            <v>공구손료(노무비의3%)</v>
          </cell>
          <cell r="AJ403">
            <v>0.03</v>
          </cell>
          <cell r="AK403" t="str">
            <v>식</v>
          </cell>
          <cell r="AO403" t="str">
            <v>0.023*2</v>
          </cell>
        </row>
        <row r="404">
          <cell r="J404">
            <v>7004</v>
          </cell>
          <cell r="R404">
            <v>1.03</v>
          </cell>
          <cell r="T404" t="str">
            <v>저압케이블전공</v>
          </cell>
          <cell r="Y404">
            <v>5.9799999999999999E-2</v>
          </cell>
          <cell r="Z404" t="str">
            <v>인</v>
          </cell>
          <cell r="AB404" t="str">
            <v>전기5-11적용</v>
          </cell>
          <cell r="AC404" t="str">
            <v>-</v>
          </cell>
          <cell r="AD404" t="str">
            <v>-</v>
          </cell>
          <cell r="AE404" t="str">
            <v>-</v>
          </cell>
          <cell r="AF404" t="str">
            <v>잡재료비(배관,배선자재비의2%)</v>
          </cell>
          <cell r="AG404">
            <v>0.02</v>
          </cell>
          <cell r="AH404" t="str">
            <v>식</v>
          </cell>
          <cell r="AI404" t="str">
            <v>공구손료(노무비의3%)</v>
          </cell>
          <cell r="AJ404">
            <v>0.03</v>
          </cell>
          <cell r="AK404" t="str">
            <v>식</v>
          </cell>
          <cell r="AO404" t="str">
            <v>0.023*2.6</v>
          </cell>
        </row>
        <row r="405">
          <cell r="J405">
            <v>2643</v>
          </cell>
          <cell r="R405">
            <v>1.03</v>
          </cell>
          <cell r="T405" t="str">
            <v>저압케이블전공</v>
          </cell>
          <cell r="Y405">
            <v>0.03</v>
          </cell>
          <cell r="Z405" t="str">
            <v>인</v>
          </cell>
          <cell r="AB405" t="str">
            <v>전기5-11적용</v>
          </cell>
          <cell r="AC405" t="str">
            <v>-</v>
          </cell>
          <cell r="AD405" t="str">
            <v>-</v>
          </cell>
          <cell r="AE405" t="str">
            <v>-</v>
          </cell>
          <cell r="AF405" t="str">
            <v>잡재료비(배관,배선자재비의2%)</v>
          </cell>
          <cell r="AG405">
            <v>0.02</v>
          </cell>
          <cell r="AH405" t="str">
            <v>식</v>
          </cell>
          <cell r="AI405" t="str">
            <v>공구손료(노무비의3%)</v>
          </cell>
          <cell r="AJ405">
            <v>0.03</v>
          </cell>
          <cell r="AK405" t="str">
            <v>식</v>
          </cell>
        </row>
        <row r="406">
          <cell r="J406">
            <v>5473</v>
          </cell>
          <cell r="R406">
            <v>1.03</v>
          </cell>
          <cell r="T406" t="str">
            <v>저압케이블전공</v>
          </cell>
          <cell r="Y406">
            <v>4.1999999999999996E-2</v>
          </cell>
          <cell r="Z406" t="str">
            <v>인</v>
          </cell>
          <cell r="AB406" t="str">
            <v>전기5-11적용</v>
          </cell>
          <cell r="AC406" t="str">
            <v>-</v>
          </cell>
          <cell r="AD406" t="str">
            <v>-</v>
          </cell>
          <cell r="AE406" t="str">
            <v>-</v>
          </cell>
          <cell r="AF406" t="str">
            <v>잡재료비(배관,배선자재비의2%)</v>
          </cell>
          <cell r="AG406">
            <v>0.02</v>
          </cell>
          <cell r="AH406" t="str">
            <v>식</v>
          </cell>
          <cell r="AI406" t="str">
            <v>공구손료(노무비의3%)</v>
          </cell>
          <cell r="AJ406">
            <v>0.03</v>
          </cell>
          <cell r="AK406" t="str">
            <v>식</v>
          </cell>
          <cell r="AO406" t="str">
            <v>0.03*1.4</v>
          </cell>
        </row>
        <row r="407">
          <cell r="J407">
            <v>8175</v>
          </cell>
          <cell r="R407">
            <v>1.03</v>
          </cell>
          <cell r="T407" t="str">
            <v>저압케이블전공</v>
          </cell>
          <cell r="Y407">
            <v>0.06</v>
          </cell>
          <cell r="Z407" t="str">
            <v>인</v>
          </cell>
          <cell r="AB407" t="str">
            <v>전기5-11적용</v>
          </cell>
          <cell r="AC407" t="str">
            <v>-</v>
          </cell>
          <cell r="AD407" t="str">
            <v>-</v>
          </cell>
          <cell r="AE407" t="str">
            <v>-</v>
          </cell>
          <cell r="AF407" t="str">
            <v>잡재료비(배관,배선자재비의2%)</v>
          </cell>
          <cell r="AG407">
            <v>0.02</v>
          </cell>
          <cell r="AH407" t="str">
            <v>식</v>
          </cell>
          <cell r="AI407" t="str">
            <v>공구손료(노무비의3%)</v>
          </cell>
          <cell r="AJ407">
            <v>0.03</v>
          </cell>
          <cell r="AK407" t="str">
            <v>식</v>
          </cell>
          <cell r="AO407" t="str">
            <v>0.03*2</v>
          </cell>
        </row>
        <row r="408">
          <cell r="J408">
            <v>10871</v>
          </cell>
          <cell r="R408">
            <v>1.03</v>
          </cell>
          <cell r="T408" t="str">
            <v>저압케이블전공</v>
          </cell>
          <cell r="Y408">
            <v>7.8E-2</v>
          </cell>
          <cell r="Z408" t="str">
            <v>인</v>
          </cell>
          <cell r="AB408" t="str">
            <v>전기5-11적용</v>
          </cell>
          <cell r="AC408" t="str">
            <v>-</v>
          </cell>
          <cell r="AD408" t="str">
            <v>-</v>
          </cell>
          <cell r="AE408" t="str">
            <v>-</v>
          </cell>
          <cell r="AF408" t="str">
            <v>잡재료비(배관,배선자재비의2%)</v>
          </cell>
          <cell r="AG408">
            <v>0.02</v>
          </cell>
          <cell r="AH408" t="str">
            <v>식</v>
          </cell>
          <cell r="AI408" t="str">
            <v>공구손료(노무비의3%)</v>
          </cell>
          <cell r="AJ408">
            <v>0.03</v>
          </cell>
          <cell r="AK408" t="str">
            <v>식</v>
          </cell>
          <cell r="AO408" t="str">
            <v>0.03*2.6</v>
          </cell>
        </row>
        <row r="409">
          <cell r="J409">
            <v>3722</v>
          </cell>
          <cell r="R409">
            <v>1.03</v>
          </cell>
          <cell r="T409" t="str">
            <v>저압케이블전공</v>
          </cell>
          <cell r="Y409">
            <v>3.5999999999999997E-2</v>
          </cell>
          <cell r="Z409" t="str">
            <v>인</v>
          </cell>
          <cell r="AB409" t="str">
            <v>전기5-11적용</v>
          </cell>
          <cell r="AC409" t="str">
            <v>-</v>
          </cell>
          <cell r="AD409" t="str">
            <v>-</v>
          </cell>
          <cell r="AE409" t="str">
            <v>-</v>
          </cell>
          <cell r="AF409" t="str">
            <v>잡재료비(배관,배선자재비의2%)</v>
          </cell>
          <cell r="AG409">
            <v>0.02</v>
          </cell>
          <cell r="AH409" t="str">
            <v>식</v>
          </cell>
          <cell r="AI409" t="str">
            <v>공구손료(노무비의3%)</v>
          </cell>
          <cell r="AJ409">
            <v>0.03</v>
          </cell>
          <cell r="AK409" t="str">
            <v>식</v>
          </cell>
        </row>
        <row r="410">
          <cell r="J410">
            <v>7550</v>
          </cell>
          <cell r="R410">
            <v>1.03</v>
          </cell>
          <cell r="T410" t="str">
            <v>저압케이블전공</v>
          </cell>
          <cell r="Y410">
            <v>5.0399999999999993E-2</v>
          </cell>
          <cell r="Z410" t="str">
            <v>인</v>
          </cell>
          <cell r="AB410" t="str">
            <v>전기5-11적용</v>
          </cell>
          <cell r="AC410" t="str">
            <v>-</v>
          </cell>
          <cell r="AD410" t="str">
            <v>-</v>
          </cell>
          <cell r="AE410" t="str">
            <v>-</v>
          </cell>
          <cell r="AF410" t="str">
            <v>잡재료비(배관,배선자재비의2%)</v>
          </cell>
          <cell r="AG410">
            <v>0.02</v>
          </cell>
          <cell r="AH410" t="str">
            <v>식</v>
          </cell>
          <cell r="AI410" t="str">
            <v>공구손료(노무비의3%)</v>
          </cell>
          <cell r="AJ410">
            <v>0.03</v>
          </cell>
          <cell r="AK410" t="str">
            <v>식</v>
          </cell>
          <cell r="AO410" t="str">
            <v>0.036*1.4</v>
          </cell>
        </row>
        <row r="411">
          <cell r="J411">
            <v>11281</v>
          </cell>
          <cell r="R411">
            <v>1.03</v>
          </cell>
          <cell r="T411" t="str">
            <v>저압케이블전공</v>
          </cell>
          <cell r="Y411">
            <v>7.1999999999999995E-2</v>
          </cell>
          <cell r="Z411" t="str">
            <v>인</v>
          </cell>
          <cell r="AB411" t="str">
            <v>전기5-11적용</v>
          </cell>
          <cell r="AC411" t="str">
            <v>-</v>
          </cell>
          <cell r="AD411" t="str">
            <v>-</v>
          </cell>
          <cell r="AE411" t="str">
            <v>-</v>
          </cell>
          <cell r="AF411" t="str">
            <v>잡재료비(배관,배선자재비의2%)</v>
          </cell>
          <cell r="AG411">
            <v>0.02</v>
          </cell>
          <cell r="AH411" t="str">
            <v>식</v>
          </cell>
          <cell r="AI411" t="str">
            <v>공구손료(노무비의3%)</v>
          </cell>
          <cell r="AJ411">
            <v>0.03</v>
          </cell>
          <cell r="AK411" t="str">
            <v>식</v>
          </cell>
          <cell r="AO411" t="str">
            <v>0.036*2</v>
          </cell>
        </row>
        <row r="412">
          <cell r="J412">
            <v>15002</v>
          </cell>
          <cell r="R412">
            <v>1.03</v>
          </cell>
          <cell r="T412" t="str">
            <v>저압케이블전공</v>
          </cell>
          <cell r="Y412">
            <v>9.3600000000000003E-2</v>
          </cell>
          <cell r="Z412" t="str">
            <v>인</v>
          </cell>
          <cell r="AB412" t="str">
            <v>전기5-11적용</v>
          </cell>
          <cell r="AC412" t="str">
            <v>-</v>
          </cell>
          <cell r="AD412" t="str">
            <v>-</v>
          </cell>
          <cell r="AE412" t="str">
            <v>-</v>
          </cell>
          <cell r="AF412" t="str">
            <v>잡재료비(배관,배선자재비의2%)</v>
          </cell>
          <cell r="AG412">
            <v>0.02</v>
          </cell>
          <cell r="AH412" t="str">
            <v>식</v>
          </cell>
          <cell r="AI412" t="str">
            <v>공구손료(노무비의3%)</v>
          </cell>
          <cell r="AJ412">
            <v>0.03</v>
          </cell>
          <cell r="AK412" t="str">
            <v>식</v>
          </cell>
          <cell r="AO412" t="str">
            <v>0.036*2.6</v>
          </cell>
        </row>
        <row r="413">
          <cell r="J413">
            <v>5026</v>
          </cell>
          <cell r="R413">
            <v>1.03</v>
          </cell>
          <cell r="T413" t="str">
            <v>저압케이블전공</v>
          </cell>
          <cell r="Y413">
            <v>4.2999999999999997E-2</v>
          </cell>
          <cell r="Z413" t="str">
            <v>인</v>
          </cell>
          <cell r="AB413" t="str">
            <v>전기5-11적용</v>
          </cell>
          <cell r="AC413" t="str">
            <v>-</v>
          </cell>
          <cell r="AD413" t="str">
            <v>-</v>
          </cell>
          <cell r="AE413" t="str">
            <v>-</v>
          </cell>
          <cell r="AF413" t="str">
            <v>잡재료비(배관,배선자재비의2%)</v>
          </cell>
          <cell r="AG413">
            <v>0.02</v>
          </cell>
          <cell r="AH413" t="str">
            <v>식</v>
          </cell>
          <cell r="AI413" t="str">
            <v>공구손료(노무비의3%)</v>
          </cell>
          <cell r="AJ413">
            <v>0.03</v>
          </cell>
          <cell r="AK413" t="str">
            <v>식</v>
          </cell>
        </row>
        <row r="414">
          <cell r="J414">
            <v>10185</v>
          </cell>
          <cell r="R414">
            <v>1.03</v>
          </cell>
          <cell r="T414" t="str">
            <v>저압케이블전공</v>
          </cell>
          <cell r="Y414">
            <v>6.019999999999999E-2</v>
          </cell>
          <cell r="Z414" t="str">
            <v>인</v>
          </cell>
          <cell r="AB414" t="str">
            <v>전기5-11적용</v>
          </cell>
          <cell r="AC414" t="str">
            <v>-</v>
          </cell>
          <cell r="AD414" t="str">
            <v>-</v>
          </cell>
          <cell r="AE414" t="str">
            <v>-</v>
          </cell>
          <cell r="AF414" t="str">
            <v>잡재료비(배관,배선자재비의2%)</v>
          </cell>
          <cell r="AG414">
            <v>0.02</v>
          </cell>
          <cell r="AH414" t="str">
            <v>식</v>
          </cell>
          <cell r="AI414" t="str">
            <v>공구손료(노무비의3%)</v>
          </cell>
          <cell r="AJ414">
            <v>0.03</v>
          </cell>
          <cell r="AK414" t="str">
            <v>식</v>
          </cell>
          <cell r="AO414" t="str">
            <v>0.043*1.4</v>
          </cell>
        </row>
        <row r="415">
          <cell r="J415">
            <v>15209</v>
          </cell>
          <cell r="R415">
            <v>1.03</v>
          </cell>
          <cell r="T415" t="str">
            <v>저압케이블전공</v>
          </cell>
          <cell r="Y415">
            <v>8.5999999999999993E-2</v>
          </cell>
          <cell r="Z415" t="str">
            <v>인</v>
          </cell>
          <cell r="AB415" t="str">
            <v>전기5-11적용</v>
          </cell>
          <cell r="AC415" t="str">
            <v>-</v>
          </cell>
          <cell r="AD415" t="str">
            <v>-</v>
          </cell>
          <cell r="AE415" t="str">
            <v>-</v>
          </cell>
          <cell r="AF415" t="str">
            <v>잡재료비(배관,배선자재비의2%)</v>
          </cell>
          <cell r="AG415">
            <v>0.02</v>
          </cell>
          <cell r="AH415" t="str">
            <v>식</v>
          </cell>
          <cell r="AI415" t="str">
            <v>공구손료(노무비의3%)</v>
          </cell>
          <cell r="AJ415">
            <v>0.03</v>
          </cell>
          <cell r="AK415" t="str">
            <v>식</v>
          </cell>
          <cell r="AO415" t="str">
            <v>0.043*2</v>
          </cell>
        </row>
        <row r="416">
          <cell r="J416">
            <v>20231</v>
          </cell>
          <cell r="R416">
            <v>1.03</v>
          </cell>
          <cell r="T416" t="str">
            <v>저압케이블전공</v>
          </cell>
          <cell r="Y416">
            <v>0.1118</v>
          </cell>
          <cell r="Z416" t="str">
            <v>인</v>
          </cell>
          <cell r="AB416" t="str">
            <v>전기5-11적용</v>
          </cell>
          <cell r="AC416" t="str">
            <v>-</v>
          </cell>
          <cell r="AD416" t="str">
            <v>-</v>
          </cell>
          <cell r="AE416" t="str">
            <v>-</v>
          </cell>
          <cell r="AF416" t="str">
            <v>잡재료비(배관,배선자재비의2%)</v>
          </cell>
          <cell r="AG416">
            <v>0.02</v>
          </cell>
          <cell r="AH416" t="str">
            <v>식</v>
          </cell>
          <cell r="AI416" t="str">
            <v>공구손료(노무비의3%)</v>
          </cell>
          <cell r="AJ416">
            <v>0.03</v>
          </cell>
          <cell r="AK416" t="str">
            <v>식</v>
          </cell>
          <cell r="AO416" t="str">
            <v>0.043*2.6</v>
          </cell>
        </row>
        <row r="417">
          <cell r="J417">
            <v>7118</v>
          </cell>
          <cell r="R417">
            <v>1.03</v>
          </cell>
          <cell r="T417" t="str">
            <v>저압케이블전공</v>
          </cell>
          <cell r="Y417">
            <v>5.7000000000000002E-2</v>
          </cell>
          <cell r="Z417" t="str">
            <v>인</v>
          </cell>
          <cell r="AB417" t="str">
            <v>전기5-11적용</v>
          </cell>
          <cell r="AC417" t="str">
            <v>-</v>
          </cell>
          <cell r="AD417" t="str">
            <v>-</v>
          </cell>
          <cell r="AE417" t="str">
            <v>-</v>
          </cell>
          <cell r="AF417" t="str">
            <v>잡재료비(배관,배선자재비의2%)</v>
          </cell>
          <cell r="AG417">
            <v>0.02</v>
          </cell>
          <cell r="AH417" t="str">
            <v>식</v>
          </cell>
          <cell r="AI417" t="str">
            <v>공구손료(노무비의3%)</v>
          </cell>
          <cell r="AJ417">
            <v>0.03</v>
          </cell>
          <cell r="AK417" t="str">
            <v>식</v>
          </cell>
        </row>
        <row r="418">
          <cell r="J418">
            <v>14427</v>
          </cell>
          <cell r="R418">
            <v>1.03</v>
          </cell>
          <cell r="T418" t="str">
            <v>저압케이블전공</v>
          </cell>
          <cell r="Y418">
            <v>7.9799999999999996E-2</v>
          </cell>
          <cell r="Z418" t="str">
            <v>인</v>
          </cell>
          <cell r="AB418" t="str">
            <v>전기5-11적용</v>
          </cell>
          <cell r="AC418" t="str">
            <v>-</v>
          </cell>
          <cell r="AD418" t="str">
            <v>-</v>
          </cell>
          <cell r="AE418" t="str">
            <v>-</v>
          </cell>
          <cell r="AF418" t="str">
            <v>잡재료비(배관,배선자재비의2%)</v>
          </cell>
          <cell r="AG418">
            <v>0.02</v>
          </cell>
          <cell r="AH418" t="str">
            <v>식</v>
          </cell>
          <cell r="AI418" t="str">
            <v>공구손료(노무비의3%)</v>
          </cell>
          <cell r="AJ418">
            <v>0.03</v>
          </cell>
          <cell r="AK418" t="str">
            <v>식</v>
          </cell>
          <cell r="AO418" t="str">
            <v>0.057*1.4</v>
          </cell>
        </row>
        <row r="419">
          <cell r="J419">
            <v>21541</v>
          </cell>
          <cell r="R419">
            <v>1.03</v>
          </cell>
          <cell r="T419" t="str">
            <v>저압케이블전공</v>
          </cell>
          <cell r="Y419">
            <v>0.114</v>
          </cell>
          <cell r="Z419" t="str">
            <v>인</v>
          </cell>
          <cell r="AB419" t="str">
            <v>전기5-11적용</v>
          </cell>
          <cell r="AC419" t="str">
            <v>-</v>
          </cell>
          <cell r="AD419" t="str">
            <v>-</v>
          </cell>
          <cell r="AE419" t="str">
            <v>-</v>
          </cell>
          <cell r="AF419" t="str">
            <v>잡재료비(배관,배선자재비의2%)</v>
          </cell>
          <cell r="AG419">
            <v>0.02</v>
          </cell>
          <cell r="AH419" t="str">
            <v>식</v>
          </cell>
          <cell r="AI419" t="str">
            <v>공구손료(노무비의3%)</v>
          </cell>
          <cell r="AJ419">
            <v>0.03</v>
          </cell>
          <cell r="AK419" t="str">
            <v>식</v>
          </cell>
          <cell r="AO419" t="str">
            <v>0.057*2</v>
          </cell>
        </row>
        <row r="420">
          <cell r="J420">
            <v>28654</v>
          </cell>
          <cell r="R420">
            <v>1.03</v>
          </cell>
          <cell r="T420" t="str">
            <v>저압케이블전공</v>
          </cell>
          <cell r="Y420">
            <v>0.1482</v>
          </cell>
          <cell r="Z420" t="str">
            <v>인</v>
          </cell>
          <cell r="AB420" t="str">
            <v>전기5-11적용</v>
          </cell>
          <cell r="AC420" t="str">
            <v>-</v>
          </cell>
          <cell r="AD420" t="str">
            <v>-</v>
          </cell>
          <cell r="AE420" t="str">
            <v>-</v>
          </cell>
          <cell r="AF420" t="str">
            <v>잡재료비(배관,배선자재비의2%)</v>
          </cell>
          <cell r="AG420">
            <v>0.02</v>
          </cell>
          <cell r="AH420" t="str">
            <v>식</v>
          </cell>
          <cell r="AI420" t="str">
            <v>공구손료(노무비의3%)</v>
          </cell>
          <cell r="AJ420">
            <v>0.03</v>
          </cell>
          <cell r="AK420" t="str">
            <v>식</v>
          </cell>
          <cell r="AO420" t="str">
            <v>0.057*2.6</v>
          </cell>
        </row>
        <row r="421">
          <cell r="J421">
            <v>9565</v>
          </cell>
          <cell r="R421">
            <v>1.03</v>
          </cell>
          <cell r="T421" t="str">
            <v>저압케이블전공</v>
          </cell>
          <cell r="Y421">
            <v>7.0999999999999994E-2</v>
          </cell>
          <cell r="Z421" t="str">
            <v>인</v>
          </cell>
          <cell r="AB421" t="str">
            <v>전기5-11적용</v>
          </cell>
          <cell r="AC421" t="str">
            <v>-</v>
          </cell>
          <cell r="AD421" t="str">
            <v>-</v>
          </cell>
          <cell r="AE421" t="str">
            <v>-</v>
          </cell>
          <cell r="AF421" t="str">
            <v>잡재료비(배관,배선자재비의2%)</v>
          </cell>
          <cell r="AG421">
            <v>0.02</v>
          </cell>
          <cell r="AH421" t="str">
            <v>식</v>
          </cell>
          <cell r="AI421" t="str">
            <v>공구손료(노무비의3%)</v>
          </cell>
          <cell r="AJ421">
            <v>0.03</v>
          </cell>
          <cell r="AK421" t="str">
            <v>식</v>
          </cell>
        </row>
        <row r="422">
          <cell r="J422">
            <v>19365</v>
          </cell>
          <cell r="R422">
            <v>1.03</v>
          </cell>
          <cell r="T422" t="str">
            <v>저압케이블전공</v>
          </cell>
          <cell r="Y422">
            <v>9.9399999999999988E-2</v>
          </cell>
          <cell r="Z422" t="str">
            <v>인</v>
          </cell>
          <cell r="AB422" t="str">
            <v>전기5-11적용</v>
          </cell>
          <cell r="AC422" t="str">
            <v>-</v>
          </cell>
          <cell r="AD422" t="str">
            <v>-</v>
          </cell>
          <cell r="AE422" t="str">
            <v>-</v>
          </cell>
          <cell r="AF422" t="str">
            <v>잡재료비(배관,배선자재비의2%)</v>
          </cell>
          <cell r="AG422">
            <v>0.02</v>
          </cell>
          <cell r="AH422" t="str">
            <v>식</v>
          </cell>
          <cell r="AI422" t="str">
            <v>공구손료(노무비의3%)</v>
          </cell>
          <cell r="AJ422">
            <v>0.03</v>
          </cell>
          <cell r="AK422" t="str">
            <v>식</v>
          </cell>
          <cell r="AO422" t="str">
            <v>0.071*1.4</v>
          </cell>
        </row>
        <row r="423">
          <cell r="J423">
            <v>28917</v>
          </cell>
          <cell r="R423">
            <v>1.03</v>
          </cell>
          <cell r="T423" t="str">
            <v>저압케이블전공</v>
          </cell>
          <cell r="Y423">
            <v>0.14199999999999999</v>
          </cell>
          <cell r="Z423" t="str">
            <v>인</v>
          </cell>
          <cell r="AB423" t="str">
            <v>전기5-11적용</v>
          </cell>
          <cell r="AC423" t="str">
            <v>-</v>
          </cell>
          <cell r="AD423" t="str">
            <v>-</v>
          </cell>
          <cell r="AE423" t="str">
            <v>-</v>
          </cell>
          <cell r="AF423" t="str">
            <v>잡재료비(배관,배선자재비의2%)</v>
          </cell>
          <cell r="AG423">
            <v>0.02</v>
          </cell>
          <cell r="AH423" t="str">
            <v>식</v>
          </cell>
          <cell r="AI423" t="str">
            <v>공구손료(노무비의3%)</v>
          </cell>
          <cell r="AJ423">
            <v>0.03</v>
          </cell>
          <cell r="AK423" t="str">
            <v>식</v>
          </cell>
          <cell r="AO423" t="str">
            <v>0.071*2</v>
          </cell>
        </row>
        <row r="424">
          <cell r="J424">
            <v>38470</v>
          </cell>
          <cell r="R424">
            <v>1.03</v>
          </cell>
          <cell r="T424" t="str">
            <v>저압케이블전공</v>
          </cell>
          <cell r="Y424">
            <v>0.18459999999999999</v>
          </cell>
          <cell r="Z424" t="str">
            <v>인</v>
          </cell>
          <cell r="AB424" t="str">
            <v>전기5-11적용</v>
          </cell>
          <cell r="AC424" t="str">
            <v>-</v>
          </cell>
          <cell r="AD424" t="str">
            <v>-</v>
          </cell>
          <cell r="AE424" t="str">
            <v>-</v>
          </cell>
          <cell r="AF424" t="str">
            <v>잡재료비(배관,배선자재비의2%)</v>
          </cell>
          <cell r="AG424">
            <v>0.02</v>
          </cell>
          <cell r="AH424" t="str">
            <v>식</v>
          </cell>
          <cell r="AI424" t="str">
            <v>공구손료(노무비의3%)</v>
          </cell>
          <cell r="AJ424">
            <v>0.03</v>
          </cell>
          <cell r="AK424" t="str">
            <v>식</v>
          </cell>
          <cell r="AO424" t="str">
            <v>0.071*2.6</v>
          </cell>
        </row>
        <row r="425">
          <cell r="J425">
            <v>11719</v>
          </cell>
          <cell r="R425">
            <v>1.03</v>
          </cell>
          <cell r="T425" t="str">
            <v>저압케이블전공</v>
          </cell>
          <cell r="Y425">
            <v>8.4000000000000005E-2</v>
          </cell>
          <cell r="Z425" t="str">
            <v>인</v>
          </cell>
          <cell r="AB425" t="str">
            <v>전기5-11적용</v>
          </cell>
          <cell r="AC425" t="str">
            <v>-</v>
          </cell>
          <cell r="AD425" t="str">
            <v>-</v>
          </cell>
          <cell r="AE425" t="str">
            <v>-</v>
          </cell>
          <cell r="AF425" t="str">
            <v>잡재료비(배관,배선자재비의2%)</v>
          </cell>
          <cell r="AG425">
            <v>0.02</v>
          </cell>
          <cell r="AH425" t="str">
            <v>식</v>
          </cell>
          <cell r="AI425" t="str">
            <v>공구손료(노무비의3%)</v>
          </cell>
          <cell r="AJ425">
            <v>0.03</v>
          </cell>
          <cell r="AK425" t="str">
            <v>식</v>
          </cell>
        </row>
        <row r="426">
          <cell r="J426">
            <v>24205</v>
          </cell>
          <cell r="R426">
            <v>1.03</v>
          </cell>
          <cell r="T426" t="str">
            <v>저압케이블전공</v>
          </cell>
          <cell r="Y426">
            <v>0.1176</v>
          </cell>
          <cell r="Z426" t="str">
            <v>인</v>
          </cell>
          <cell r="AB426" t="str">
            <v>전기5-11적용</v>
          </cell>
          <cell r="AC426" t="str">
            <v>-</v>
          </cell>
          <cell r="AD426" t="str">
            <v>-</v>
          </cell>
          <cell r="AE426" t="str">
            <v>-</v>
          </cell>
          <cell r="AF426" t="str">
            <v>잡재료비(배관,배선자재비의2%)</v>
          </cell>
          <cell r="AG426">
            <v>0.02</v>
          </cell>
          <cell r="AH426" t="str">
            <v>식</v>
          </cell>
          <cell r="AI426" t="str">
            <v>공구손료(노무비의3%)</v>
          </cell>
          <cell r="AJ426">
            <v>0.03</v>
          </cell>
          <cell r="AK426" t="str">
            <v>식</v>
          </cell>
          <cell r="AO426" t="str">
            <v>0.084*1.4</v>
          </cell>
        </row>
        <row r="427">
          <cell r="J427">
            <v>36145</v>
          </cell>
          <cell r="R427">
            <v>1.03</v>
          </cell>
          <cell r="T427" t="str">
            <v>저압케이블전공</v>
          </cell>
          <cell r="Y427">
            <v>0.16800000000000001</v>
          </cell>
          <cell r="Z427" t="str">
            <v>인</v>
          </cell>
          <cell r="AB427" t="str">
            <v>전기5-11적용</v>
          </cell>
          <cell r="AC427" t="str">
            <v>-</v>
          </cell>
          <cell r="AD427" t="str">
            <v>-</v>
          </cell>
          <cell r="AE427" t="str">
            <v>-</v>
          </cell>
          <cell r="AF427" t="str">
            <v>잡재료비(배관,배선자재비의2%)</v>
          </cell>
          <cell r="AG427">
            <v>0.02</v>
          </cell>
          <cell r="AH427" t="str">
            <v>식</v>
          </cell>
          <cell r="AI427" t="str">
            <v>공구손료(노무비의3%)</v>
          </cell>
          <cell r="AJ427">
            <v>0.03</v>
          </cell>
          <cell r="AK427" t="str">
            <v>식</v>
          </cell>
          <cell r="AO427" t="str">
            <v>0.084*2</v>
          </cell>
        </row>
        <row r="428">
          <cell r="J428">
            <v>48086</v>
          </cell>
          <cell r="R428">
            <v>1.03</v>
          </cell>
          <cell r="T428" t="str">
            <v>저압케이블전공</v>
          </cell>
          <cell r="Y428">
            <v>0.21840000000000001</v>
          </cell>
          <cell r="Z428" t="str">
            <v>인</v>
          </cell>
          <cell r="AB428" t="str">
            <v>전기5-11적용</v>
          </cell>
          <cell r="AC428" t="str">
            <v>-</v>
          </cell>
          <cell r="AD428" t="str">
            <v>-</v>
          </cell>
          <cell r="AE428" t="str">
            <v>-</v>
          </cell>
          <cell r="AF428" t="str">
            <v>잡재료비(배관,배선자재비의2%)</v>
          </cell>
          <cell r="AG428">
            <v>0.02</v>
          </cell>
          <cell r="AH428" t="str">
            <v>식</v>
          </cell>
          <cell r="AI428" t="str">
            <v>공구손료(노무비의3%)</v>
          </cell>
          <cell r="AJ428">
            <v>0.03</v>
          </cell>
          <cell r="AK428" t="str">
            <v>식</v>
          </cell>
          <cell r="AO428" t="str">
            <v>0.084*2.6</v>
          </cell>
        </row>
        <row r="429">
          <cell r="J429">
            <v>14245</v>
          </cell>
          <cell r="R429">
            <v>1.03</v>
          </cell>
          <cell r="T429" t="str">
            <v>저압케이블전공</v>
          </cell>
          <cell r="Y429">
            <v>9.7000000000000003E-2</v>
          </cell>
          <cell r="Z429" t="str">
            <v>인</v>
          </cell>
          <cell r="AB429" t="str">
            <v>전기5-11적용</v>
          </cell>
          <cell r="AC429" t="str">
            <v>-</v>
          </cell>
          <cell r="AD429" t="str">
            <v>-</v>
          </cell>
          <cell r="AE429" t="str">
            <v>-</v>
          </cell>
          <cell r="AF429" t="str">
            <v>잡재료비(배관,배선자재비의2%)</v>
          </cell>
          <cell r="AG429">
            <v>0.02</v>
          </cell>
          <cell r="AH429" t="str">
            <v>식</v>
          </cell>
          <cell r="AI429" t="str">
            <v>공구손료(노무비의3%)</v>
          </cell>
          <cell r="AJ429">
            <v>0.03</v>
          </cell>
          <cell r="AK429" t="str">
            <v>식</v>
          </cell>
        </row>
        <row r="430">
          <cell r="J430">
            <v>29397</v>
          </cell>
          <cell r="R430">
            <v>1.03</v>
          </cell>
          <cell r="T430" t="str">
            <v>저압케이블전공</v>
          </cell>
          <cell r="Y430">
            <v>0.1358</v>
          </cell>
          <cell r="Z430" t="str">
            <v>인</v>
          </cell>
          <cell r="AB430" t="str">
            <v>전기5-11적용</v>
          </cell>
          <cell r="AC430" t="str">
            <v>-</v>
          </cell>
          <cell r="AD430" t="str">
            <v>-</v>
          </cell>
          <cell r="AE430" t="str">
            <v>-</v>
          </cell>
          <cell r="AF430" t="str">
            <v>잡재료비(배관,배선자재비의2%)</v>
          </cell>
          <cell r="AG430">
            <v>0.02</v>
          </cell>
          <cell r="AH430" t="str">
            <v>식</v>
          </cell>
          <cell r="AI430" t="str">
            <v>공구손료(노무비의3%)</v>
          </cell>
          <cell r="AJ430">
            <v>0.03</v>
          </cell>
          <cell r="AK430" t="str">
            <v>식</v>
          </cell>
          <cell r="AO430" t="str">
            <v>0.097*1.4</v>
          </cell>
        </row>
        <row r="431">
          <cell r="J431">
            <v>43909</v>
          </cell>
          <cell r="R431">
            <v>1.03</v>
          </cell>
          <cell r="T431" t="str">
            <v>저압케이블전공</v>
          </cell>
          <cell r="Y431">
            <v>0.19400000000000001</v>
          </cell>
          <cell r="Z431" t="str">
            <v>인</v>
          </cell>
          <cell r="AB431" t="str">
            <v>전기5-11적용</v>
          </cell>
          <cell r="AC431" t="str">
            <v>-</v>
          </cell>
          <cell r="AD431" t="str">
            <v>-</v>
          </cell>
          <cell r="AE431" t="str">
            <v>-</v>
          </cell>
          <cell r="AF431" t="str">
            <v>잡재료비(배관,배선자재비의2%)</v>
          </cell>
          <cell r="AG431">
            <v>0.02</v>
          </cell>
          <cell r="AH431" t="str">
            <v>식</v>
          </cell>
          <cell r="AI431" t="str">
            <v>공구손료(노무비의3%)</v>
          </cell>
          <cell r="AJ431">
            <v>0.03</v>
          </cell>
          <cell r="AK431" t="str">
            <v>식</v>
          </cell>
          <cell r="AO431" t="str">
            <v>0.097*2</v>
          </cell>
        </row>
        <row r="432">
          <cell r="J432">
            <v>58421</v>
          </cell>
          <cell r="R432">
            <v>1.03</v>
          </cell>
          <cell r="T432" t="str">
            <v>저압케이블전공</v>
          </cell>
          <cell r="Y432">
            <v>0.25220000000000004</v>
          </cell>
          <cell r="Z432" t="str">
            <v>인</v>
          </cell>
          <cell r="AB432" t="str">
            <v>전기5-11적용</v>
          </cell>
          <cell r="AC432" t="str">
            <v>-</v>
          </cell>
          <cell r="AD432" t="str">
            <v>-</v>
          </cell>
          <cell r="AE432" t="str">
            <v>-</v>
          </cell>
          <cell r="AF432" t="str">
            <v>잡재료비(배관,배선자재비의2%)</v>
          </cell>
          <cell r="AG432">
            <v>0.02</v>
          </cell>
          <cell r="AH432" t="str">
            <v>식</v>
          </cell>
          <cell r="AI432" t="str">
            <v>공구손료(노무비의3%)</v>
          </cell>
          <cell r="AJ432">
            <v>0.03</v>
          </cell>
          <cell r="AK432" t="str">
            <v>식</v>
          </cell>
          <cell r="AO432" t="str">
            <v>0.097*2.6</v>
          </cell>
        </row>
        <row r="433">
          <cell r="J433">
            <v>17581</v>
          </cell>
          <cell r="R433">
            <v>1.03</v>
          </cell>
          <cell r="T433" t="str">
            <v>저압케이블전공</v>
          </cell>
          <cell r="Y433">
            <v>0.108</v>
          </cell>
          <cell r="Z433" t="str">
            <v>인</v>
          </cell>
          <cell r="AB433" t="str">
            <v>전기5-11적용</v>
          </cell>
          <cell r="AC433" t="str">
            <v>-</v>
          </cell>
          <cell r="AD433" t="str">
            <v>-</v>
          </cell>
          <cell r="AE433" t="str">
            <v>-</v>
          </cell>
          <cell r="AF433" t="str">
            <v>잡재료비(배관,배선자재비의2%)</v>
          </cell>
          <cell r="AG433">
            <v>0.02</v>
          </cell>
          <cell r="AH433" t="str">
            <v>식</v>
          </cell>
          <cell r="AI433" t="str">
            <v>공구손료(노무비의3%)</v>
          </cell>
          <cell r="AJ433">
            <v>0.03</v>
          </cell>
          <cell r="AK433" t="str">
            <v>식</v>
          </cell>
        </row>
        <row r="434">
          <cell r="J434">
            <v>36285</v>
          </cell>
          <cell r="R434">
            <v>1.03</v>
          </cell>
          <cell r="T434" t="str">
            <v>저압케이블전공</v>
          </cell>
          <cell r="Y434">
            <v>0.1512</v>
          </cell>
          <cell r="Z434" t="str">
            <v>인</v>
          </cell>
          <cell r="AB434" t="str">
            <v>전기5-11적용</v>
          </cell>
          <cell r="AC434" t="str">
            <v>-</v>
          </cell>
          <cell r="AD434" t="str">
            <v>-</v>
          </cell>
          <cell r="AE434" t="str">
            <v>-</v>
          </cell>
          <cell r="AF434" t="str">
            <v>잡재료비(배관,배선자재비의2%)</v>
          </cell>
          <cell r="AG434">
            <v>0.02</v>
          </cell>
          <cell r="AH434" t="str">
            <v>식</v>
          </cell>
          <cell r="AI434" t="str">
            <v>공구손료(노무비의3%)</v>
          </cell>
          <cell r="AJ434">
            <v>0.03</v>
          </cell>
          <cell r="AK434" t="str">
            <v>식</v>
          </cell>
          <cell r="AO434" t="str">
            <v>0.108*1.4</v>
          </cell>
        </row>
        <row r="435">
          <cell r="J435">
            <v>54194</v>
          </cell>
          <cell r="R435">
            <v>1.03</v>
          </cell>
          <cell r="T435" t="str">
            <v>저압케이블전공</v>
          </cell>
          <cell r="Y435">
            <v>0.216</v>
          </cell>
          <cell r="Z435" t="str">
            <v>인</v>
          </cell>
          <cell r="AB435" t="str">
            <v>전기5-11적용</v>
          </cell>
          <cell r="AC435" t="str">
            <v>-</v>
          </cell>
          <cell r="AD435" t="str">
            <v>-</v>
          </cell>
          <cell r="AE435" t="str">
            <v>-</v>
          </cell>
          <cell r="AF435" t="str">
            <v>잡재료비(배관,배선자재비의2%)</v>
          </cell>
          <cell r="AG435">
            <v>0.02</v>
          </cell>
          <cell r="AH435" t="str">
            <v>식</v>
          </cell>
          <cell r="AI435" t="str">
            <v>공구손료(노무비의3%)</v>
          </cell>
          <cell r="AJ435">
            <v>0.03</v>
          </cell>
          <cell r="AK435" t="str">
            <v>식</v>
          </cell>
          <cell r="AO435" t="str">
            <v>0.108*2</v>
          </cell>
        </row>
        <row r="436">
          <cell r="J436">
            <v>72104</v>
          </cell>
          <cell r="R436">
            <v>1.03</v>
          </cell>
          <cell r="T436" t="str">
            <v>저압케이블전공</v>
          </cell>
          <cell r="Y436">
            <v>0.28079999999999999</v>
          </cell>
          <cell r="Z436" t="str">
            <v>인</v>
          </cell>
          <cell r="AB436" t="str">
            <v>전기5-11적용</v>
          </cell>
          <cell r="AC436" t="str">
            <v>-</v>
          </cell>
          <cell r="AD436" t="str">
            <v>-</v>
          </cell>
          <cell r="AE436" t="str">
            <v>-</v>
          </cell>
          <cell r="AF436" t="str">
            <v>잡재료비(배관,배선자재비의2%)</v>
          </cell>
          <cell r="AG436">
            <v>0.02</v>
          </cell>
          <cell r="AH436" t="str">
            <v>식</v>
          </cell>
          <cell r="AI436" t="str">
            <v>공구손료(노무비의3%)</v>
          </cell>
          <cell r="AJ436">
            <v>0.03</v>
          </cell>
          <cell r="AK436" t="str">
            <v>식</v>
          </cell>
          <cell r="AO436" t="str">
            <v>0.108*2.6</v>
          </cell>
        </row>
        <row r="437">
          <cell r="J437">
            <v>23008</v>
          </cell>
          <cell r="R437">
            <v>1.03</v>
          </cell>
          <cell r="T437" t="str">
            <v>저압케이블전공</v>
          </cell>
          <cell r="Y437">
            <v>0.13600000000000001</v>
          </cell>
          <cell r="Z437" t="str">
            <v>인</v>
          </cell>
          <cell r="AB437" t="str">
            <v>전기5-11적용</v>
          </cell>
          <cell r="AC437" t="str">
            <v>-</v>
          </cell>
          <cell r="AD437" t="str">
            <v>-</v>
          </cell>
          <cell r="AE437" t="str">
            <v>-</v>
          </cell>
          <cell r="AF437" t="str">
            <v>잡재료비(배관,배선자재비의2%)</v>
          </cell>
          <cell r="AG437">
            <v>0.02</v>
          </cell>
          <cell r="AH437" t="str">
            <v>식</v>
          </cell>
          <cell r="AI437" t="str">
            <v>공구손료(노무비의3%)</v>
          </cell>
          <cell r="AJ437">
            <v>0.03</v>
          </cell>
          <cell r="AK437" t="str">
            <v>식</v>
          </cell>
        </row>
        <row r="438">
          <cell r="J438">
            <v>46538</v>
          </cell>
          <cell r="R438">
            <v>1.03</v>
          </cell>
          <cell r="T438" t="str">
            <v>저압케이블전공</v>
          </cell>
          <cell r="Y438">
            <v>0.19040000000000001</v>
          </cell>
          <cell r="Z438" t="str">
            <v>인</v>
          </cell>
          <cell r="AB438" t="str">
            <v>전기5-11적용</v>
          </cell>
          <cell r="AC438" t="str">
            <v>-</v>
          </cell>
          <cell r="AD438" t="str">
            <v>-</v>
          </cell>
          <cell r="AE438" t="str">
            <v>-</v>
          </cell>
          <cell r="AF438" t="str">
            <v>잡재료비(배관,배선자재비의2%)</v>
          </cell>
          <cell r="AG438">
            <v>0.02</v>
          </cell>
          <cell r="AH438" t="str">
            <v>식</v>
          </cell>
          <cell r="AI438" t="str">
            <v>공구손료(노무비의3%)</v>
          </cell>
          <cell r="AJ438">
            <v>0.03</v>
          </cell>
          <cell r="AK438" t="str">
            <v>식</v>
          </cell>
          <cell r="AO438" t="str">
            <v>0.136*1.4</v>
          </cell>
        </row>
        <row r="439">
          <cell r="J439">
            <v>69516</v>
          </cell>
          <cell r="R439">
            <v>1.03</v>
          </cell>
          <cell r="T439" t="str">
            <v>저압케이블전공</v>
          </cell>
          <cell r="Y439">
            <v>0.27200000000000002</v>
          </cell>
          <cell r="Z439" t="str">
            <v>인</v>
          </cell>
          <cell r="AB439" t="str">
            <v>전기5-11적용</v>
          </cell>
          <cell r="AC439" t="str">
            <v>-</v>
          </cell>
          <cell r="AD439" t="str">
            <v>-</v>
          </cell>
          <cell r="AE439" t="str">
            <v>-</v>
          </cell>
          <cell r="AF439" t="str">
            <v>잡재료비(배관,배선자재비의2%)</v>
          </cell>
          <cell r="AG439">
            <v>0.02</v>
          </cell>
          <cell r="AH439" t="str">
            <v>식</v>
          </cell>
          <cell r="AI439" t="str">
            <v>공구손료(노무비의3%)</v>
          </cell>
          <cell r="AJ439">
            <v>0.03</v>
          </cell>
          <cell r="AK439" t="str">
            <v>식</v>
          </cell>
          <cell r="AO439" t="str">
            <v>0.136*2</v>
          </cell>
        </row>
        <row r="440">
          <cell r="J440">
            <v>92492</v>
          </cell>
          <cell r="R440">
            <v>1.03</v>
          </cell>
          <cell r="T440" t="str">
            <v>저압케이블전공</v>
          </cell>
          <cell r="Y440">
            <v>0.35360000000000003</v>
          </cell>
          <cell r="Z440" t="str">
            <v>인</v>
          </cell>
          <cell r="AB440" t="str">
            <v>전기5-11적용</v>
          </cell>
          <cell r="AC440" t="str">
            <v>-</v>
          </cell>
          <cell r="AD440" t="str">
            <v>-</v>
          </cell>
          <cell r="AE440" t="str">
            <v>-</v>
          </cell>
          <cell r="AF440" t="str">
            <v>잡재료비(배관,배선자재비의2%)</v>
          </cell>
          <cell r="AG440">
            <v>0.02</v>
          </cell>
          <cell r="AH440" t="str">
            <v>식</v>
          </cell>
          <cell r="AI440" t="str">
            <v>공구손료(노무비의3%)</v>
          </cell>
          <cell r="AJ440">
            <v>0.03</v>
          </cell>
          <cell r="AK440" t="str">
            <v>식</v>
          </cell>
          <cell r="AO440" t="str">
            <v>0.136*2.6</v>
          </cell>
        </row>
        <row r="441">
          <cell r="J441">
            <v>28728</v>
          </cell>
          <cell r="R441">
            <v>1.03</v>
          </cell>
          <cell r="T441" t="str">
            <v>저압케이블전공</v>
          </cell>
          <cell r="Y441">
            <v>0.159</v>
          </cell>
          <cell r="Z441" t="str">
            <v>인</v>
          </cell>
          <cell r="AB441" t="str">
            <v>전기5-11적용</v>
          </cell>
          <cell r="AC441" t="str">
            <v>-</v>
          </cell>
          <cell r="AD441" t="str">
            <v>-</v>
          </cell>
          <cell r="AE441" t="str">
            <v>-</v>
          </cell>
          <cell r="AF441" t="str">
            <v>잡재료비(배관,배선자재비의2%)</v>
          </cell>
          <cell r="AG441">
            <v>0.02</v>
          </cell>
          <cell r="AH441" t="str">
            <v>식</v>
          </cell>
          <cell r="AI441" t="str">
            <v>공구손료(노무비의3%)</v>
          </cell>
          <cell r="AJ441">
            <v>0.03</v>
          </cell>
          <cell r="AK441" t="str">
            <v>식</v>
          </cell>
        </row>
        <row r="442">
          <cell r="J442">
            <v>58702</v>
          </cell>
          <cell r="R442">
            <v>1.03</v>
          </cell>
          <cell r="T442" t="str">
            <v>저압케이블전공</v>
          </cell>
          <cell r="Y442">
            <v>0.22259999999999999</v>
          </cell>
          <cell r="Z442" t="str">
            <v>인</v>
          </cell>
          <cell r="AB442" t="str">
            <v>전기5-11적용</v>
          </cell>
          <cell r="AC442" t="str">
            <v>-</v>
          </cell>
          <cell r="AD442" t="str">
            <v>-</v>
          </cell>
          <cell r="AE442" t="str">
            <v>-</v>
          </cell>
          <cell r="AF442" t="str">
            <v>잡재료비(배관,배선자재비의2%)</v>
          </cell>
          <cell r="AG442">
            <v>0.02</v>
          </cell>
          <cell r="AH442" t="str">
            <v>식</v>
          </cell>
          <cell r="AI442" t="str">
            <v>공구손료(노무비의3%)</v>
          </cell>
          <cell r="AJ442">
            <v>0.03</v>
          </cell>
          <cell r="AK442" t="str">
            <v>식</v>
          </cell>
          <cell r="AO442" t="str">
            <v>0.159*1.4</v>
          </cell>
        </row>
        <row r="443">
          <cell r="J443">
            <v>87688</v>
          </cell>
          <cell r="R443">
            <v>1.03</v>
          </cell>
          <cell r="T443" t="str">
            <v>저압케이블전공</v>
          </cell>
          <cell r="Y443">
            <v>0.318</v>
          </cell>
          <cell r="Z443" t="str">
            <v>인</v>
          </cell>
          <cell r="AB443" t="str">
            <v>전기5-11적용</v>
          </cell>
          <cell r="AC443" t="str">
            <v>-</v>
          </cell>
          <cell r="AD443" t="str">
            <v>-</v>
          </cell>
          <cell r="AE443" t="str">
            <v>-</v>
          </cell>
          <cell r="AF443" t="str">
            <v>잡재료비(배관,배선자재비의2%)</v>
          </cell>
          <cell r="AG443">
            <v>0.02</v>
          </cell>
          <cell r="AH443" t="str">
            <v>식</v>
          </cell>
          <cell r="AI443" t="str">
            <v>공구손료(노무비의3%)</v>
          </cell>
          <cell r="AJ443">
            <v>0.03</v>
          </cell>
          <cell r="AK443" t="str">
            <v>식</v>
          </cell>
          <cell r="AO443" t="str">
            <v>0.159*2</v>
          </cell>
        </row>
        <row r="444">
          <cell r="J444">
            <v>116669</v>
          </cell>
          <cell r="R444">
            <v>1.03</v>
          </cell>
          <cell r="T444" t="str">
            <v>저압케이블전공</v>
          </cell>
          <cell r="Y444">
            <v>0.41340000000000005</v>
          </cell>
          <cell r="Z444" t="str">
            <v>인</v>
          </cell>
          <cell r="AB444" t="str">
            <v>전기5-11적용</v>
          </cell>
          <cell r="AC444" t="str">
            <v>-</v>
          </cell>
          <cell r="AD444" t="str">
            <v>-</v>
          </cell>
          <cell r="AE444" t="str">
            <v>-</v>
          </cell>
          <cell r="AF444" t="str">
            <v>잡재료비(배관,배선자재비의2%)</v>
          </cell>
          <cell r="AG444">
            <v>0.02</v>
          </cell>
          <cell r="AH444" t="str">
            <v>식</v>
          </cell>
          <cell r="AI444" t="str">
            <v>공구손료(노무비의3%)</v>
          </cell>
          <cell r="AJ444">
            <v>0.03</v>
          </cell>
          <cell r="AK444" t="str">
            <v>식</v>
          </cell>
          <cell r="AO444" t="str">
            <v>0.159*2.6</v>
          </cell>
        </row>
        <row r="445">
          <cell r="J445">
            <v>37629</v>
          </cell>
          <cell r="R445">
            <v>1.03</v>
          </cell>
          <cell r="T445" t="str">
            <v>저압케이블전공</v>
          </cell>
          <cell r="Y445">
            <v>0.20499999999999999</v>
          </cell>
          <cell r="Z445" t="str">
            <v>인</v>
          </cell>
          <cell r="AB445" t="str">
            <v>전기5-11적용</v>
          </cell>
          <cell r="AC445" t="str">
            <v>-</v>
          </cell>
          <cell r="AD445" t="str">
            <v>-</v>
          </cell>
          <cell r="AE445" t="str">
            <v>-</v>
          </cell>
          <cell r="AF445" t="str">
            <v>잡재료비(배관,배선자재비의2%)</v>
          </cell>
          <cell r="AG445">
            <v>0.02</v>
          </cell>
          <cell r="AH445" t="str">
            <v>식</v>
          </cell>
          <cell r="AI445" t="str">
            <v>공구손료(노무비의3%)</v>
          </cell>
          <cell r="AJ445">
            <v>0.03</v>
          </cell>
          <cell r="AK445" t="str">
            <v>식</v>
          </cell>
        </row>
        <row r="446">
          <cell r="J446">
            <v>0</v>
          </cell>
          <cell r="R446">
            <v>1.03</v>
          </cell>
          <cell r="T446" t="str">
            <v>저압케이블전공</v>
          </cell>
          <cell r="Y446">
            <v>0.28699999999999998</v>
          </cell>
          <cell r="Z446" t="str">
            <v>인</v>
          </cell>
          <cell r="AB446" t="str">
            <v>전기5-11적용</v>
          </cell>
          <cell r="AC446" t="str">
            <v>-</v>
          </cell>
          <cell r="AD446" t="str">
            <v>-</v>
          </cell>
          <cell r="AE446" t="str">
            <v>-</v>
          </cell>
          <cell r="AF446" t="str">
            <v>잡재료비(배관,배선자재비의2%)</v>
          </cell>
          <cell r="AG446">
            <v>0.02</v>
          </cell>
          <cell r="AH446" t="str">
            <v>식</v>
          </cell>
          <cell r="AI446" t="str">
            <v>공구손료(노무비의3%)</v>
          </cell>
          <cell r="AJ446">
            <v>0.03</v>
          </cell>
          <cell r="AK446" t="str">
            <v>식</v>
          </cell>
          <cell r="AO446" t="str">
            <v>0.205*1.4</v>
          </cell>
        </row>
        <row r="447">
          <cell r="J447">
            <v>0</v>
          </cell>
          <cell r="R447">
            <v>1.03</v>
          </cell>
          <cell r="T447" t="str">
            <v>저압케이블전공</v>
          </cell>
          <cell r="Y447">
            <v>0.41</v>
          </cell>
          <cell r="Z447" t="str">
            <v>인</v>
          </cell>
          <cell r="AB447" t="str">
            <v>전기5-11적용</v>
          </cell>
          <cell r="AC447" t="str">
            <v>-</v>
          </cell>
          <cell r="AD447" t="str">
            <v>-</v>
          </cell>
          <cell r="AE447" t="str">
            <v>-</v>
          </cell>
          <cell r="AF447" t="str">
            <v>잡재료비(배관,배선자재비의2%)</v>
          </cell>
          <cell r="AG447">
            <v>0.02</v>
          </cell>
          <cell r="AH447" t="str">
            <v>식</v>
          </cell>
          <cell r="AI447" t="str">
            <v>공구손료(노무비의3%)</v>
          </cell>
          <cell r="AJ447">
            <v>0.03</v>
          </cell>
          <cell r="AK447" t="str">
            <v>식</v>
          </cell>
          <cell r="AO447" t="str">
            <v>0.205*2</v>
          </cell>
        </row>
        <row r="448">
          <cell r="J448">
            <v>0</v>
          </cell>
          <cell r="R448">
            <v>1.03</v>
          </cell>
          <cell r="T448" t="str">
            <v>저압케이블전공</v>
          </cell>
          <cell r="Y448">
            <v>0.53300000000000003</v>
          </cell>
          <cell r="Z448" t="str">
            <v>인</v>
          </cell>
          <cell r="AB448" t="str">
            <v>전기5-11적용</v>
          </cell>
          <cell r="AC448" t="str">
            <v>-</v>
          </cell>
          <cell r="AD448" t="str">
            <v>-</v>
          </cell>
          <cell r="AE448" t="str">
            <v>-</v>
          </cell>
          <cell r="AF448" t="str">
            <v>잡재료비(배관,배선자재비의2%)</v>
          </cell>
          <cell r="AG448">
            <v>0.02</v>
          </cell>
          <cell r="AH448" t="str">
            <v>식</v>
          </cell>
          <cell r="AI448" t="str">
            <v>공구손료(노무비의3%)</v>
          </cell>
          <cell r="AJ448">
            <v>0.03</v>
          </cell>
          <cell r="AK448" t="str">
            <v>식</v>
          </cell>
          <cell r="AO448" t="str">
            <v>0.205*2.6</v>
          </cell>
        </row>
        <row r="449">
          <cell r="J449">
            <v>5880</v>
          </cell>
          <cell r="R449">
            <v>1.03</v>
          </cell>
          <cell r="T449" t="str">
            <v>고압케이블전공</v>
          </cell>
          <cell r="Y449">
            <v>2.6449999999999998E-2</v>
          </cell>
          <cell r="Z449" t="str">
            <v>인</v>
          </cell>
          <cell r="AB449" t="str">
            <v>전기5-11적용</v>
          </cell>
          <cell r="AC449" t="str">
            <v>-</v>
          </cell>
          <cell r="AD449" t="str">
            <v>-</v>
          </cell>
          <cell r="AE449" t="str">
            <v>-</v>
          </cell>
          <cell r="AF449" t="str">
            <v>잡재료비(배관,배선자재비의2%)</v>
          </cell>
          <cell r="AG449">
            <v>0.02</v>
          </cell>
          <cell r="AH449" t="str">
            <v>식</v>
          </cell>
          <cell r="AI449" t="str">
            <v>공구손료(노무비의3%)</v>
          </cell>
          <cell r="AJ449">
            <v>0.03</v>
          </cell>
          <cell r="AK449" t="str">
            <v>식</v>
          </cell>
          <cell r="AO449" t="str">
            <v>0.023*1.15</v>
          </cell>
        </row>
        <row r="450">
          <cell r="J450">
            <v>16801</v>
          </cell>
          <cell r="R450">
            <v>1.03</v>
          </cell>
          <cell r="T450" t="str">
            <v>고압케이블전공</v>
          </cell>
          <cell r="Y450">
            <v>5.2899999999999996E-2</v>
          </cell>
          <cell r="Z450" t="str">
            <v>인</v>
          </cell>
          <cell r="AB450" t="str">
            <v>전기5-11적용</v>
          </cell>
          <cell r="AC450" t="str">
            <v>-</v>
          </cell>
          <cell r="AD450" t="str">
            <v>-</v>
          </cell>
          <cell r="AE450" t="str">
            <v>-</v>
          </cell>
          <cell r="AF450" t="str">
            <v>잡재료비(배관,배선자재비의2%)</v>
          </cell>
          <cell r="AG450">
            <v>0.02</v>
          </cell>
          <cell r="AH450" t="str">
            <v>식</v>
          </cell>
          <cell r="AI450" t="str">
            <v>공구손료(노무비의3%)</v>
          </cell>
          <cell r="AJ450">
            <v>0.03</v>
          </cell>
          <cell r="AK450" t="str">
            <v>식</v>
          </cell>
          <cell r="AO450" t="str">
            <v>0.023*1.15*2</v>
          </cell>
        </row>
        <row r="451">
          <cell r="J451">
            <v>6562</v>
          </cell>
          <cell r="R451">
            <v>1.03</v>
          </cell>
          <cell r="T451" t="str">
            <v>고압케이블전공</v>
          </cell>
          <cell r="Y451">
            <v>3.4499999999999996E-2</v>
          </cell>
          <cell r="Z451" t="str">
            <v>인</v>
          </cell>
          <cell r="AB451" t="str">
            <v>전기5-11적용</v>
          </cell>
          <cell r="AC451" t="str">
            <v>-</v>
          </cell>
          <cell r="AD451" t="str">
            <v>-</v>
          </cell>
          <cell r="AE451" t="str">
            <v>-</v>
          </cell>
          <cell r="AF451" t="str">
            <v>잡재료비(배관,배선자재비의2%)</v>
          </cell>
          <cell r="AG451">
            <v>0.02</v>
          </cell>
          <cell r="AH451" t="str">
            <v>식</v>
          </cell>
          <cell r="AI451" t="str">
            <v>공구손료(노무비의3%)</v>
          </cell>
          <cell r="AJ451">
            <v>0.03</v>
          </cell>
          <cell r="AK451" t="str">
            <v>식</v>
          </cell>
          <cell r="AO451" t="str">
            <v>0.03*1.15</v>
          </cell>
        </row>
        <row r="452">
          <cell r="J452">
            <v>20175</v>
          </cell>
          <cell r="R452">
            <v>1.03</v>
          </cell>
          <cell r="T452" t="str">
            <v>고압케이블전공</v>
          </cell>
          <cell r="Y452">
            <v>6.8999999999999992E-2</v>
          </cell>
          <cell r="Z452" t="str">
            <v>인</v>
          </cell>
          <cell r="AB452" t="str">
            <v>전기5-11적용</v>
          </cell>
          <cell r="AC452" t="str">
            <v>-</v>
          </cell>
          <cell r="AD452" t="str">
            <v>-</v>
          </cell>
          <cell r="AE452" t="str">
            <v>-</v>
          </cell>
          <cell r="AF452" t="str">
            <v>잡재료비(배관,배선자재비의2%)</v>
          </cell>
          <cell r="AG452">
            <v>0.02</v>
          </cell>
          <cell r="AH452" t="str">
            <v>식</v>
          </cell>
          <cell r="AI452" t="str">
            <v>공구손료(노무비의3%)</v>
          </cell>
          <cell r="AJ452">
            <v>0.03</v>
          </cell>
          <cell r="AK452" t="str">
            <v>식</v>
          </cell>
          <cell r="AO452" t="str">
            <v>0.03*1.15*2</v>
          </cell>
        </row>
        <row r="453">
          <cell r="J453">
            <v>7882</v>
          </cell>
          <cell r="R453">
            <v>1.03</v>
          </cell>
          <cell r="T453" t="str">
            <v>고압케이블전공</v>
          </cell>
          <cell r="Y453">
            <v>4.1399999999999992E-2</v>
          </cell>
          <cell r="Z453" t="str">
            <v>인</v>
          </cell>
          <cell r="AB453" t="str">
            <v>전기5-11적용</v>
          </cell>
          <cell r="AC453" t="str">
            <v>-</v>
          </cell>
          <cell r="AD453" t="str">
            <v>-</v>
          </cell>
          <cell r="AE453" t="str">
            <v>-</v>
          </cell>
          <cell r="AF453" t="str">
            <v>잡재료비(배관,배선자재비의2%)</v>
          </cell>
          <cell r="AG453">
            <v>0.02</v>
          </cell>
          <cell r="AH453" t="str">
            <v>식</v>
          </cell>
          <cell r="AI453" t="str">
            <v>공구손료(노무비의3%)</v>
          </cell>
          <cell r="AJ453">
            <v>0.03</v>
          </cell>
          <cell r="AK453" t="str">
            <v>식</v>
          </cell>
          <cell r="AO453" t="str">
            <v>0.036*1.15</v>
          </cell>
        </row>
        <row r="454">
          <cell r="J454">
            <v>24240</v>
          </cell>
          <cell r="R454">
            <v>1.03</v>
          </cell>
          <cell r="T454" t="str">
            <v>고압케이블전공</v>
          </cell>
          <cell r="Y454">
            <v>8.2799999999999985E-2</v>
          </cell>
          <cell r="Z454" t="str">
            <v>인</v>
          </cell>
          <cell r="AB454" t="str">
            <v>전기5-11적용</v>
          </cell>
          <cell r="AC454" t="str">
            <v>-</v>
          </cell>
          <cell r="AD454" t="str">
            <v>-</v>
          </cell>
          <cell r="AE454" t="str">
            <v>-</v>
          </cell>
          <cell r="AF454" t="str">
            <v>잡재료비(배관,배선자재비의2%)</v>
          </cell>
          <cell r="AG454">
            <v>0.02</v>
          </cell>
          <cell r="AH454" t="str">
            <v>식</v>
          </cell>
          <cell r="AI454" t="str">
            <v>공구손료(노무비의3%)</v>
          </cell>
          <cell r="AJ454">
            <v>0.03</v>
          </cell>
          <cell r="AK454" t="str">
            <v>식</v>
          </cell>
          <cell r="AO454" t="str">
            <v>0.036*1.15*2</v>
          </cell>
        </row>
        <row r="455">
          <cell r="J455">
            <v>9031</v>
          </cell>
          <cell r="R455">
            <v>1.03</v>
          </cell>
          <cell r="T455" t="str">
            <v>고압케이블전공</v>
          </cell>
          <cell r="Y455">
            <v>4.9449999999999994E-2</v>
          </cell>
          <cell r="Z455" t="str">
            <v>인</v>
          </cell>
          <cell r="AB455" t="str">
            <v>전기5-11적용</v>
          </cell>
          <cell r="AC455" t="str">
            <v>-</v>
          </cell>
          <cell r="AD455" t="str">
            <v>-</v>
          </cell>
          <cell r="AE455" t="str">
            <v>-</v>
          </cell>
          <cell r="AF455" t="str">
            <v>잡재료비(배관,배선자재비의2%)</v>
          </cell>
          <cell r="AG455">
            <v>0.02</v>
          </cell>
          <cell r="AH455" t="str">
            <v>식</v>
          </cell>
          <cell r="AI455" t="str">
            <v>공구손료(노무비의3%)</v>
          </cell>
          <cell r="AJ455">
            <v>0.03</v>
          </cell>
          <cell r="AK455" t="str">
            <v>식</v>
          </cell>
          <cell r="AO455" t="str">
            <v>0.043*1.15</v>
          </cell>
        </row>
        <row r="456">
          <cell r="J456">
            <v>27771</v>
          </cell>
          <cell r="R456">
            <v>1.03</v>
          </cell>
          <cell r="T456" t="str">
            <v>고압케이블전공</v>
          </cell>
          <cell r="Y456">
            <v>9.8899999999999988E-2</v>
          </cell>
          <cell r="Z456" t="str">
            <v>인</v>
          </cell>
          <cell r="AB456" t="str">
            <v>전기5-11적용</v>
          </cell>
          <cell r="AC456" t="str">
            <v>-</v>
          </cell>
          <cell r="AD456" t="str">
            <v>-</v>
          </cell>
          <cell r="AE456" t="str">
            <v>-</v>
          </cell>
          <cell r="AF456" t="str">
            <v>잡재료비(배관,배선자재비의2%)</v>
          </cell>
          <cell r="AG456">
            <v>0.02</v>
          </cell>
          <cell r="AH456" t="str">
            <v>식</v>
          </cell>
          <cell r="AI456" t="str">
            <v>공구손료(노무비의3%)</v>
          </cell>
          <cell r="AJ456">
            <v>0.03</v>
          </cell>
          <cell r="AK456" t="str">
            <v>식</v>
          </cell>
          <cell r="AO456" t="str">
            <v>0.043*1.15*2</v>
          </cell>
        </row>
        <row r="457">
          <cell r="J457">
            <v>10443</v>
          </cell>
          <cell r="R457">
            <v>1.03</v>
          </cell>
          <cell r="T457" t="str">
            <v>고압케이블전공</v>
          </cell>
          <cell r="Y457">
            <v>6.5549999999999997E-2</v>
          </cell>
          <cell r="Z457" t="str">
            <v>인</v>
          </cell>
          <cell r="AB457" t="str">
            <v>전기5-11적용</v>
          </cell>
          <cell r="AC457" t="str">
            <v>-</v>
          </cell>
          <cell r="AD457" t="str">
            <v>-</v>
          </cell>
          <cell r="AE457" t="str">
            <v>-</v>
          </cell>
          <cell r="AF457" t="str">
            <v>잡재료비(배관,배선자재비의2%)</v>
          </cell>
          <cell r="AG457">
            <v>0.02</v>
          </cell>
          <cell r="AH457" t="str">
            <v>식</v>
          </cell>
          <cell r="AI457" t="str">
            <v>공구손료(노무비의3%)</v>
          </cell>
          <cell r="AJ457">
            <v>0.03</v>
          </cell>
          <cell r="AK457" t="str">
            <v>식</v>
          </cell>
          <cell r="AO457" t="str">
            <v>0.057*1.15</v>
          </cell>
        </row>
        <row r="458">
          <cell r="J458">
            <v>32106</v>
          </cell>
          <cell r="R458">
            <v>1.03</v>
          </cell>
          <cell r="T458" t="str">
            <v>고압케이블전공</v>
          </cell>
          <cell r="Y458">
            <v>0.13109999999999999</v>
          </cell>
          <cell r="Z458" t="str">
            <v>인</v>
          </cell>
          <cell r="AB458" t="str">
            <v>전기5-11적용</v>
          </cell>
          <cell r="AC458" t="str">
            <v>-</v>
          </cell>
          <cell r="AD458" t="str">
            <v>-</v>
          </cell>
          <cell r="AE458" t="str">
            <v>-</v>
          </cell>
          <cell r="AF458" t="str">
            <v>잡재료비(배관,배선자재비의2%)</v>
          </cell>
          <cell r="AG458">
            <v>0.02</v>
          </cell>
          <cell r="AH458" t="str">
            <v>식</v>
          </cell>
          <cell r="AI458" t="str">
            <v>공구손료(노무비의3%)</v>
          </cell>
          <cell r="AJ458">
            <v>0.03</v>
          </cell>
          <cell r="AK458" t="str">
            <v>식</v>
          </cell>
          <cell r="AO458" t="str">
            <v>0.057*1.15*2</v>
          </cell>
        </row>
        <row r="459">
          <cell r="J459">
            <v>13025</v>
          </cell>
          <cell r="R459">
            <v>1.03</v>
          </cell>
          <cell r="T459" t="str">
            <v>고압케이블전공</v>
          </cell>
          <cell r="Y459">
            <v>8.1649999999999986E-2</v>
          </cell>
          <cell r="Z459" t="str">
            <v>인</v>
          </cell>
          <cell r="AB459" t="str">
            <v>전기5-11적용</v>
          </cell>
          <cell r="AC459" t="str">
            <v>-</v>
          </cell>
          <cell r="AD459" t="str">
            <v>-</v>
          </cell>
          <cell r="AE459" t="str">
            <v>-</v>
          </cell>
          <cell r="AF459" t="str">
            <v>잡재료비(배관,배선자재비의2%)</v>
          </cell>
          <cell r="AG459">
            <v>0.02</v>
          </cell>
          <cell r="AH459" t="str">
            <v>식</v>
          </cell>
          <cell r="AI459" t="str">
            <v>공구손료(노무비의3%)</v>
          </cell>
          <cell r="AJ459">
            <v>0.03</v>
          </cell>
          <cell r="AK459" t="str">
            <v>식</v>
          </cell>
          <cell r="AO459" t="str">
            <v>0.071*1.15</v>
          </cell>
        </row>
        <row r="460">
          <cell r="J460">
            <v>40058</v>
          </cell>
          <cell r="R460">
            <v>1.03</v>
          </cell>
          <cell r="T460" t="str">
            <v>고압케이블전공</v>
          </cell>
          <cell r="Y460">
            <v>0.16329999999999997</v>
          </cell>
          <cell r="Z460" t="str">
            <v>인</v>
          </cell>
          <cell r="AB460" t="str">
            <v>전기5-11적용</v>
          </cell>
          <cell r="AC460" t="str">
            <v>-</v>
          </cell>
          <cell r="AD460" t="str">
            <v>-</v>
          </cell>
          <cell r="AE460" t="str">
            <v>-</v>
          </cell>
          <cell r="AF460" t="str">
            <v>잡재료비(배관,배선자재비의2%)</v>
          </cell>
          <cell r="AG460">
            <v>0.02</v>
          </cell>
          <cell r="AH460" t="str">
            <v>식</v>
          </cell>
          <cell r="AI460" t="str">
            <v>공구손료(노무비의3%)</v>
          </cell>
          <cell r="AJ460">
            <v>0.03</v>
          </cell>
          <cell r="AK460" t="str">
            <v>식</v>
          </cell>
          <cell r="AO460" t="str">
            <v>0.071*1.15*2</v>
          </cell>
        </row>
        <row r="461">
          <cell r="J461">
            <v>15493</v>
          </cell>
          <cell r="R461">
            <v>1.03</v>
          </cell>
          <cell r="T461" t="str">
            <v>고압케이블전공</v>
          </cell>
          <cell r="Y461">
            <v>9.6600000000000005E-2</v>
          </cell>
          <cell r="Z461" t="str">
            <v>인</v>
          </cell>
          <cell r="AB461" t="str">
            <v>전기5-11적용</v>
          </cell>
          <cell r="AC461" t="str">
            <v>-</v>
          </cell>
          <cell r="AD461" t="str">
            <v>-</v>
          </cell>
          <cell r="AE461" t="str">
            <v>-</v>
          </cell>
          <cell r="AF461" t="str">
            <v>잡재료비(배관,배선자재비의2%)</v>
          </cell>
          <cell r="AG461">
            <v>0.02</v>
          </cell>
          <cell r="AH461" t="str">
            <v>식</v>
          </cell>
          <cell r="AI461" t="str">
            <v>공구손료(노무비의3%)</v>
          </cell>
          <cell r="AJ461">
            <v>0.03</v>
          </cell>
          <cell r="AK461" t="str">
            <v>식</v>
          </cell>
          <cell r="AO461" t="str">
            <v>0.084*1.15</v>
          </cell>
        </row>
        <row r="462">
          <cell r="J462">
            <v>48373</v>
          </cell>
          <cell r="R462">
            <v>1.03</v>
          </cell>
          <cell r="T462" t="str">
            <v>고압케이블전공</v>
          </cell>
          <cell r="Y462">
            <v>0.19320000000000001</v>
          </cell>
          <cell r="Z462" t="str">
            <v>인</v>
          </cell>
          <cell r="AB462" t="str">
            <v>전기5-11적용</v>
          </cell>
          <cell r="AC462" t="str">
            <v>-</v>
          </cell>
          <cell r="AD462" t="str">
            <v>-</v>
          </cell>
          <cell r="AE462" t="str">
            <v>-</v>
          </cell>
          <cell r="AF462" t="str">
            <v>잡재료비(배관,배선자재비의2%)</v>
          </cell>
          <cell r="AG462">
            <v>0.02</v>
          </cell>
          <cell r="AH462" t="str">
            <v>식</v>
          </cell>
          <cell r="AI462" t="str">
            <v>공구손료(노무비의3%)</v>
          </cell>
          <cell r="AJ462">
            <v>0.03</v>
          </cell>
          <cell r="AK462" t="str">
            <v>식</v>
          </cell>
          <cell r="AO462" t="str">
            <v>0.084*1.15*2</v>
          </cell>
        </row>
        <row r="463">
          <cell r="J463">
            <v>18501</v>
          </cell>
          <cell r="R463">
            <v>1.03</v>
          </cell>
          <cell r="T463" t="str">
            <v>고압케이블전공</v>
          </cell>
          <cell r="Y463">
            <v>0.11155</v>
          </cell>
          <cell r="Z463" t="str">
            <v>인</v>
          </cell>
          <cell r="AB463" t="str">
            <v>전기5-11적용</v>
          </cell>
          <cell r="AC463" t="str">
            <v>-</v>
          </cell>
          <cell r="AD463" t="str">
            <v>-</v>
          </cell>
          <cell r="AE463" t="str">
            <v>-</v>
          </cell>
          <cell r="AF463" t="str">
            <v>잡재료비(배관,배선자재비의2%)</v>
          </cell>
          <cell r="AG463">
            <v>0.02</v>
          </cell>
          <cell r="AH463" t="str">
            <v>식</v>
          </cell>
          <cell r="AI463" t="str">
            <v>공구손료(노무비의3%)</v>
          </cell>
          <cell r="AJ463">
            <v>0.03</v>
          </cell>
          <cell r="AK463" t="str">
            <v>식</v>
          </cell>
          <cell r="AO463" t="str">
            <v>0.097*1.15</v>
          </cell>
        </row>
        <row r="464">
          <cell r="J464">
            <v>57705</v>
          </cell>
          <cell r="R464">
            <v>1.03</v>
          </cell>
          <cell r="T464" t="str">
            <v>고압케이블전공</v>
          </cell>
          <cell r="Y464">
            <v>0.22309999999999999</v>
          </cell>
          <cell r="Z464" t="str">
            <v>인</v>
          </cell>
          <cell r="AB464" t="str">
            <v>전기5-11적용</v>
          </cell>
          <cell r="AC464" t="str">
            <v>-</v>
          </cell>
          <cell r="AD464" t="str">
            <v>-</v>
          </cell>
          <cell r="AE464" t="str">
            <v>-</v>
          </cell>
          <cell r="AF464" t="str">
            <v>잡재료비(배관,배선자재비의2%)</v>
          </cell>
          <cell r="AG464">
            <v>0.02</v>
          </cell>
          <cell r="AH464" t="str">
            <v>식</v>
          </cell>
          <cell r="AI464" t="str">
            <v>공구손료(노무비의3%)</v>
          </cell>
          <cell r="AJ464">
            <v>0.03</v>
          </cell>
          <cell r="AK464" t="str">
            <v>식</v>
          </cell>
          <cell r="AO464" t="str">
            <v>0.097*1.15*2</v>
          </cell>
        </row>
        <row r="465">
          <cell r="J465">
            <v>22314</v>
          </cell>
          <cell r="R465">
            <v>1.03</v>
          </cell>
          <cell r="T465" t="str">
            <v>고압케이블전공</v>
          </cell>
          <cell r="Y465">
            <v>0.12419999999999999</v>
          </cell>
          <cell r="Z465" t="str">
            <v>인</v>
          </cell>
          <cell r="AB465" t="str">
            <v>전기5-11적용</v>
          </cell>
          <cell r="AC465" t="str">
            <v>-</v>
          </cell>
          <cell r="AD465" t="str">
            <v>-</v>
          </cell>
          <cell r="AE465" t="str">
            <v>-</v>
          </cell>
          <cell r="AF465" t="str">
            <v>잡재료비(배관,배선자재비의2%)</v>
          </cell>
          <cell r="AG465">
            <v>0.02</v>
          </cell>
          <cell r="AH465" t="str">
            <v>식</v>
          </cell>
          <cell r="AI465" t="str">
            <v>공구손료(노무비의3%)</v>
          </cell>
          <cell r="AJ465">
            <v>0.03</v>
          </cell>
          <cell r="AK465" t="str">
            <v>식</v>
          </cell>
          <cell r="AO465" t="str">
            <v>0.108*1.15</v>
          </cell>
        </row>
        <row r="466">
          <cell r="J466">
            <v>69556</v>
          </cell>
          <cell r="R466">
            <v>1.03</v>
          </cell>
          <cell r="T466" t="str">
            <v>고압케이블전공</v>
          </cell>
          <cell r="Y466">
            <v>0.24839999999999998</v>
          </cell>
          <cell r="Z466" t="str">
            <v>인</v>
          </cell>
          <cell r="AB466" t="str">
            <v>전기5-11적용</v>
          </cell>
          <cell r="AC466" t="str">
            <v>-</v>
          </cell>
          <cell r="AD466" t="str">
            <v>-</v>
          </cell>
          <cell r="AE466" t="str">
            <v>-</v>
          </cell>
          <cell r="AF466" t="str">
            <v>잡재료비(배관,배선자재비의2%)</v>
          </cell>
          <cell r="AG466">
            <v>0.02</v>
          </cell>
          <cell r="AH466" t="str">
            <v>식</v>
          </cell>
          <cell r="AI466" t="str">
            <v>공구손료(노무비의3%)</v>
          </cell>
          <cell r="AJ466">
            <v>0.03</v>
          </cell>
          <cell r="AK466" t="str">
            <v>식</v>
          </cell>
          <cell r="AO466" t="str">
            <v>0.108*1.15*2</v>
          </cell>
        </row>
        <row r="467">
          <cell r="J467">
            <v>28308</v>
          </cell>
          <cell r="R467">
            <v>1.03</v>
          </cell>
          <cell r="T467" t="str">
            <v>고압케이블전공</v>
          </cell>
          <cell r="Y467">
            <v>0.15640000000000001</v>
          </cell>
          <cell r="Z467" t="str">
            <v>인</v>
          </cell>
          <cell r="AB467" t="str">
            <v>전기5-11적용</v>
          </cell>
          <cell r="AC467" t="str">
            <v>-</v>
          </cell>
          <cell r="AD467" t="str">
            <v>-</v>
          </cell>
          <cell r="AE467" t="str">
            <v>-</v>
          </cell>
          <cell r="AF467" t="str">
            <v>잡재료비(배관,배선자재비의2%)</v>
          </cell>
          <cell r="AG467">
            <v>0.02</v>
          </cell>
          <cell r="AH467" t="str">
            <v>식</v>
          </cell>
          <cell r="AI467" t="str">
            <v>공구손료(노무비의3%)</v>
          </cell>
          <cell r="AJ467">
            <v>0.03</v>
          </cell>
          <cell r="AK467" t="str">
            <v>식</v>
          </cell>
          <cell r="AO467" t="str">
            <v>0.136*1.15</v>
          </cell>
        </row>
        <row r="468">
          <cell r="J468">
            <v>88208</v>
          </cell>
          <cell r="R468">
            <v>1.03</v>
          </cell>
          <cell r="T468" t="str">
            <v>고압케이블전공</v>
          </cell>
          <cell r="Y468">
            <v>0.31280000000000002</v>
          </cell>
          <cell r="Z468" t="str">
            <v>인</v>
          </cell>
          <cell r="AB468" t="str">
            <v>전기5-11적용</v>
          </cell>
          <cell r="AC468" t="str">
            <v>-</v>
          </cell>
          <cell r="AD468" t="str">
            <v>-</v>
          </cell>
          <cell r="AE468" t="str">
            <v>-</v>
          </cell>
          <cell r="AF468" t="str">
            <v>잡재료비(배관,배선자재비의2%)</v>
          </cell>
          <cell r="AG468">
            <v>0.02</v>
          </cell>
          <cell r="AH468" t="str">
            <v>식</v>
          </cell>
          <cell r="AI468" t="str">
            <v>공구손료(노무비의3%)</v>
          </cell>
          <cell r="AJ468">
            <v>0.03</v>
          </cell>
          <cell r="AK468" t="str">
            <v>식</v>
          </cell>
          <cell r="AO468" t="str">
            <v>0.136*1.15*2</v>
          </cell>
        </row>
        <row r="469">
          <cell r="J469">
            <v>34884</v>
          </cell>
          <cell r="R469">
            <v>1.03</v>
          </cell>
          <cell r="T469" t="str">
            <v>고압케이블전공</v>
          </cell>
          <cell r="Y469">
            <v>0.18284999999999998</v>
          </cell>
          <cell r="Z469" t="str">
            <v>인</v>
          </cell>
          <cell r="AB469" t="str">
            <v>전기5-11적용</v>
          </cell>
          <cell r="AC469" t="str">
            <v>-</v>
          </cell>
          <cell r="AD469" t="str">
            <v>-</v>
          </cell>
          <cell r="AE469" t="str">
            <v>-</v>
          </cell>
          <cell r="AF469" t="str">
            <v>잡재료비(배관,배선자재비의2%)</v>
          </cell>
          <cell r="AG469">
            <v>0.02</v>
          </cell>
          <cell r="AH469" t="str">
            <v>식</v>
          </cell>
          <cell r="AI469" t="str">
            <v>공구손료(노무비의3%)</v>
          </cell>
          <cell r="AJ469">
            <v>0.03</v>
          </cell>
          <cell r="AK469" t="str">
            <v>식</v>
          </cell>
          <cell r="AO469" t="str">
            <v>0.159*1.15</v>
          </cell>
        </row>
        <row r="470">
          <cell r="J470">
            <v>108655</v>
          </cell>
          <cell r="R470">
            <v>1.03</v>
          </cell>
          <cell r="T470" t="str">
            <v>고압케이블전공</v>
          </cell>
          <cell r="Y470">
            <v>0.36569999999999997</v>
          </cell>
          <cell r="Z470" t="str">
            <v>인</v>
          </cell>
          <cell r="AB470" t="str">
            <v>전기5-11적용</v>
          </cell>
          <cell r="AC470" t="str">
            <v>-</v>
          </cell>
          <cell r="AD470" t="str">
            <v>-</v>
          </cell>
          <cell r="AE470" t="str">
            <v>-</v>
          </cell>
          <cell r="AF470" t="str">
            <v>잡재료비(배관,배선자재비의2%)</v>
          </cell>
          <cell r="AG470">
            <v>0.02</v>
          </cell>
          <cell r="AH470" t="str">
            <v>식</v>
          </cell>
          <cell r="AI470" t="str">
            <v>공구손료(노무비의3%)</v>
          </cell>
          <cell r="AJ470">
            <v>0.03</v>
          </cell>
          <cell r="AK470" t="str">
            <v>식</v>
          </cell>
          <cell r="AO470" t="str">
            <v>0.159*1.15*2</v>
          </cell>
        </row>
        <row r="471">
          <cell r="J471">
            <v>45538</v>
          </cell>
          <cell r="R471">
            <v>1.03</v>
          </cell>
          <cell r="T471" t="str">
            <v>고압케이블전공</v>
          </cell>
          <cell r="Y471">
            <v>0.23574999999999996</v>
          </cell>
          <cell r="Z471" t="str">
            <v>인</v>
          </cell>
          <cell r="AB471" t="str">
            <v>전기5-11적용</v>
          </cell>
          <cell r="AC471" t="str">
            <v>-</v>
          </cell>
          <cell r="AD471" t="str">
            <v>-</v>
          </cell>
          <cell r="AE471" t="str">
            <v>-</v>
          </cell>
          <cell r="AF471" t="str">
            <v>잡재료비(배관,배선자재비의2%)</v>
          </cell>
          <cell r="AG471">
            <v>0.02</v>
          </cell>
          <cell r="AH471" t="str">
            <v>식</v>
          </cell>
          <cell r="AI471" t="str">
            <v>공구손료(노무비의3%)</v>
          </cell>
          <cell r="AJ471">
            <v>0.03</v>
          </cell>
          <cell r="AK471" t="str">
            <v>식</v>
          </cell>
          <cell r="AO471" t="str">
            <v>0.205*1.15</v>
          </cell>
        </row>
        <row r="472">
          <cell r="J472">
            <v>0</v>
          </cell>
          <cell r="R472">
            <v>1.03</v>
          </cell>
          <cell r="T472" t="str">
            <v>고압케이블전공</v>
          </cell>
          <cell r="Y472">
            <v>0.47149999999999992</v>
          </cell>
          <cell r="Z472" t="str">
            <v>인</v>
          </cell>
          <cell r="AB472" t="str">
            <v>전기5-11적용</v>
          </cell>
          <cell r="AC472" t="str">
            <v>-</v>
          </cell>
          <cell r="AD472" t="str">
            <v>-</v>
          </cell>
          <cell r="AE472" t="str">
            <v>-</v>
          </cell>
          <cell r="AF472" t="str">
            <v>잡재료비(배관,배선자재비의2%)</v>
          </cell>
          <cell r="AG472">
            <v>0.02</v>
          </cell>
          <cell r="AH472" t="str">
            <v>식</v>
          </cell>
          <cell r="AI472" t="str">
            <v>공구손료(노무비의3%)</v>
          </cell>
          <cell r="AJ472">
            <v>0.03</v>
          </cell>
          <cell r="AK472" t="str">
            <v>식</v>
          </cell>
          <cell r="AO472" t="str">
            <v>0.205*1.15*2</v>
          </cell>
        </row>
        <row r="473">
          <cell r="J473">
            <v>16486</v>
          </cell>
          <cell r="R473">
            <v>1.03</v>
          </cell>
          <cell r="T473" t="str">
            <v>특고압케이블전공</v>
          </cell>
          <cell r="Y473">
            <v>1.8146700000000002E-2</v>
          </cell>
          <cell r="Z473" t="str">
            <v>인</v>
          </cell>
          <cell r="AB473" t="str">
            <v>전기4-34적용</v>
          </cell>
          <cell r="AC473" t="str">
            <v>-</v>
          </cell>
          <cell r="AD473" t="str">
            <v>-</v>
          </cell>
          <cell r="AE473" t="str">
            <v>-</v>
          </cell>
          <cell r="AF473" t="str">
            <v>잡재료비(배관,배선자재비의2%)</v>
          </cell>
          <cell r="AG473">
            <v>0.02</v>
          </cell>
          <cell r="AH473" t="str">
            <v>식</v>
          </cell>
          <cell r="AI473" t="str">
            <v>공구손료(노무비의3%)</v>
          </cell>
          <cell r="AJ473">
            <v>0.03</v>
          </cell>
          <cell r="AK473" t="str">
            <v>식</v>
          </cell>
          <cell r="AO473" t="str">
            <v>0.00846*1.1*1.3*1.5</v>
          </cell>
        </row>
        <row r="474">
          <cell r="J474">
            <v>16486</v>
          </cell>
          <cell r="R474">
            <v>1.03</v>
          </cell>
          <cell r="T474" t="str">
            <v>보통인부</v>
          </cell>
          <cell r="Y474">
            <v>1.8146700000000002E-2</v>
          </cell>
          <cell r="Z474" t="str">
            <v>인</v>
          </cell>
          <cell r="AB474" t="str">
            <v>전기4-34적용</v>
          </cell>
          <cell r="AC474" t="str">
            <v>-</v>
          </cell>
          <cell r="AD474" t="str">
            <v>-</v>
          </cell>
          <cell r="AE474" t="str">
            <v>-</v>
          </cell>
          <cell r="AF474" t="str">
            <v>잡재료비(배관,배선자재비의2%)</v>
          </cell>
          <cell r="AG474">
            <v>0.02</v>
          </cell>
          <cell r="AH474" t="str">
            <v>식</v>
          </cell>
          <cell r="AI474" t="str">
            <v>공구손료(노무비의3%)</v>
          </cell>
          <cell r="AJ474">
            <v>0.03</v>
          </cell>
          <cell r="AK474" t="str">
            <v>식</v>
          </cell>
          <cell r="AO474" t="str">
            <v>0.00846*1.1*1.3*1.5</v>
          </cell>
        </row>
        <row r="475">
          <cell r="J475">
            <v>0</v>
          </cell>
          <cell r="R475">
            <v>1.05</v>
          </cell>
          <cell r="T475" t="str">
            <v>저압케이블전공</v>
          </cell>
          <cell r="Y475">
            <v>0.01</v>
          </cell>
          <cell r="Z475" t="str">
            <v>인</v>
          </cell>
          <cell r="AB475" t="str">
            <v>전기5-13적용</v>
          </cell>
          <cell r="AC475" t="str">
            <v>-</v>
          </cell>
          <cell r="AD475" t="str">
            <v>-</v>
          </cell>
          <cell r="AE475" t="str">
            <v>-</v>
          </cell>
          <cell r="AF475" t="str">
            <v>잡재료비(배관,배선자재비의2%)</v>
          </cell>
          <cell r="AG475">
            <v>0.02</v>
          </cell>
          <cell r="AH475" t="str">
            <v>식</v>
          </cell>
          <cell r="AI475" t="str">
            <v>공구손료(노무비의3%)</v>
          </cell>
          <cell r="AJ475">
            <v>0.03</v>
          </cell>
          <cell r="AK475" t="str">
            <v>식</v>
          </cell>
        </row>
        <row r="476">
          <cell r="J476">
            <v>0</v>
          </cell>
          <cell r="R476">
            <v>1.05</v>
          </cell>
          <cell r="T476" t="str">
            <v>저압케이블전공</v>
          </cell>
          <cell r="Y476">
            <v>1.4E-2</v>
          </cell>
          <cell r="Z476" t="str">
            <v>인</v>
          </cell>
          <cell r="AB476" t="str">
            <v>전기5-13적용</v>
          </cell>
          <cell r="AC476" t="str">
            <v>-</v>
          </cell>
          <cell r="AD476" t="str">
            <v>-</v>
          </cell>
          <cell r="AE476" t="str">
            <v>-</v>
          </cell>
          <cell r="AF476" t="str">
            <v>잡재료비(배관,배선자재비의2%)</v>
          </cell>
          <cell r="AG476">
            <v>0.02</v>
          </cell>
          <cell r="AH476" t="str">
            <v>식</v>
          </cell>
          <cell r="AI476" t="str">
            <v>공구손료(노무비의3%)</v>
          </cell>
          <cell r="AJ476">
            <v>0.03</v>
          </cell>
          <cell r="AK476" t="str">
            <v>식</v>
          </cell>
        </row>
        <row r="477">
          <cell r="J477">
            <v>0</v>
          </cell>
          <cell r="R477">
            <v>1.05</v>
          </cell>
          <cell r="T477" t="str">
            <v>저압케이블전공</v>
          </cell>
          <cell r="Y477">
            <v>1.9E-2</v>
          </cell>
          <cell r="Z477" t="str">
            <v>인</v>
          </cell>
          <cell r="AB477" t="str">
            <v>전기5-13적용</v>
          </cell>
          <cell r="AC477" t="str">
            <v>-</v>
          </cell>
          <cell r="AD477" t="str">
            <v>-</v>
          </cell>
          <cell r="AE477" t="str">
            <v>-</v>
          </cell>
          <cell r="AF477" t="str">
            <v>잡재료비(배관,배선자재비의2%)</v>
          </cell>
          <cell r="AG477">
            <v>0.02</v>
          </cell>
          <cell r="AH477" t="str">
            <v>식</v>
          </cell>
          <cell r="AI477" t="str">
            <v>공구손료(노무비의3%)</v>
          </cell>
          <cell r="AJ477">
            <v>0.03</v>
          </cell>
          <cell r="AK477" t="str">
            <v>식</v>
          </cell>
        </row>
        <row r="478">
          <cell r="J478">
            <v>0</v>
          </cell>
          <cell r="R478">
            <v>1.05</v>
          </cell>
          <cell r="T478" t="str">
            <v>저압케이블전공</v>
          </cell>
          <cell r="Y478">
            <v>2.5999999999999999E-2</v>
          </cell>
          <cell r="Z478" t="str">
            <v>인</v>
          </cell>
          <cell r="AB478" t="str">
            <v>전기5-13적용</v>
          </cell>
          <cell r="AC478" t="str">
            <v>-</v>
          </cell>
          <cell r="AD478" t="str">
            <v>-</v>
          </cell>
          <cell r="AE478" t="str">
            <v>-</v>
          </cell>
          <cell r="AF478" t="str">
            <v>잡재료비(배관,배선자재비의2%)</v>
          </cell>
          <cell r="AG478">
            <v>0.02</v>
          </cell>
          <cell r="AH478" t="str">
            <v>식</v>
          </cell>
          <cell r="AI478" t="str">
            <v>공구손료(노무비의3%)</v>
          </cell>
          <cell r="AJ478">
            <v>0.03</v>
          </cell>
          <cell r="AK478" t="str">
            <v>식</v>
          </cell>
        </row>
        <row r="479">
          <cell r="J479">
            <v>0</v>
          </cell>
          <cell r="R479">
            <v>1.05</v>
          </cell>
          <cell r="T479" t="str">
            <v>저압케이블전공</v>
          </cell>
          <cell r="Y479">
            <v>1.0999999999999999E-2</v>
          </cell>
          <cell r="Z479" t="str">
            <v>인</v>
          </cell>
          <cell r="AB479" t="str">
            <v>전기5-13적용</v>
          </cell>
          <cell r="AC479" t="str">
            <v>-</v>
          </cell>
          <cell r="AD479" t="str">
            <v>-</v>
          </cell>
          <cell r="AE479" t="str">
            <v>-</v>
          </cell>
          <cell r="AF479" t="str">
            <v>잡재료비(배관,배선자재비의2%)</v>
          </cell>
          <cell r="AG479">
            <v>0.02</v>
          </cell>
          <cell r="AH479" t="str">
            <v>식</v>
          </cell>
          <cell r="AI479" t="str">
            <v>공구손료(노무비의3%)</v>
          </cell>
          <cell r="AJ479">
            <v>0.03</v>
          </cell>
          <cell r="AK479" t="str">
            <v>식</v>
          </cell>
        </row>
        <row r="480">
          <cell r="J480">
            <v>0</v>
          </cell>
          <cell r="R480">
            <v>1.05</v>
          </cell>
          <cell r="T480" t="str">
            <v>저압케이블전공</v>
          </cell>
          <cell r="Y480">
            <v>1.6E-2</v>
          </cell>
          <cell r="Z480" t="str">
            <v>인</v>
          </cell>
          <cell r="AB480" t="str">
            <v>전기5-13적용</v>
          </cell>
          <cell r="AC480" t="str">
            <v>-</v>
          </cell>
          <cell r="AD480" t="str">
            <v>-</v>
          </cell>
          <cell r="AE480" t="str">
            <v>-</v>
          </cell>
          <cell r="AF480" t="str">
            <v>잡재료비(배관,배선자재비의2%)</v>
          </cell>
          <cell r="AG480">
            <v>0.02</v>
          </cell>
          <cell r="AH480" t="str">
            <v>식</v>
          </cell>
          <cell r="AI480" t="str">
            <v>공구손료(노무비의3%)</v>
          </cell>
          <cell r="AJ480">
            <v>0.03</v>
          </cell>
          <cell r="AK480" t="str">
            <v>식</v>
          </cell>
        </row>
        <row r="481">
          <cell r="J481">
            <v>0</v>
          </cell>
          <cell r="R481">
            <v>1.05</v>
          </cell>
          <cell r="T481" t="str">
            <v>저압케이블전공</v>
          </cell>
          <cell r="Y481">
            <v>2.1999999999999999E-2</v>
          </cell>
          <cell r="Z481" t="str">
            <v>인</v>
          </cell>
          <cell r="AB481" t="str">
            <v>전기5-13적용</v>
          </cell>
          <cell r="AC481" t="str">
            <v>-</v>
          </cell>
          <cell r="AD481" t="str">
            <v>-</v>
          </cell>
          <cell r="AE481" t="str">
            <v>-</v>
          </cell>
          <cell r="AF481" t="str">
            <v>잡재료비(배관,배선자재비의2%)</v>
          </cell>
          <cell r="AG481">
            <v>0.02</v>
          </cell>
          <cell r="AH481" t="str">
            <v>식</v>
          </cell>
          <cell r="AI481" t="str">
            <v>공구손료(노무비의3%)</v>
          </cell>
          <cell r="AJ481">
            <v>0.03</v>
          </cell>
          <cell r="AK481" t="str">
            <v>식</v>
          </cell>
        </row>
        <row r="482">
          <cell r="J482">
            <v>0</v>
          </cell>
          <cell r="R482">
            <v>1.05</v>
          </cell>
          <cell r="T482" t="str">
            <v>저압케이블전공</v>
          </cell>
          <cell r="Y482">
            <v>2.9000000000000001E-2</v>
          </cell>
          <cell r="Z482" t="str">
            <v>인</v>
          </cell>
          <cell r="AB482" t="str">
            <v>전기5-13적용</v>
          </cell>
          <cell r="AC482" t="str">
            <v>-</v>
          </cell>
          <cell r="AD482" t="str">
            <v>-</v>
          </cell>
          <cell r="AE482" t="str">
            <v>-</v>
          </cell>
          <cell r="AF482" t="str">
            <v>잡재료비(배관,배선자재비의2%)</v>
          </cell>
          <cell r="AG482">
            <v>0.02</v>
          </cell>
          <cell r="AH482" t="str">
            <v>식</v>
          </cell>
          <cell r="AI482" t="str">
            <v>공구손료(노무비의3%)</v>
          </cell>
          <cell r="AJ482">
            <v>0.03</v>
          </cell>
          <cell r="AK482" t="str">
            <v>식</v>
          </cell>
        </row>
        <row r="483">
          <cell r="J483">
            <v>0</v>
          </cell>
          <cell r="R483">
            <v>1.05</v>
          </cell>
          <cell r="T483" t="str">
            <v>저압케이블전공</v>
          </cell>
          <cell r="Y483">
            <v>1.2999999999999999E-2</v>
          </cell>
          <cell r="Z483" t="str">
            <v>인</v>
          </cell>
          <cell r="AB483" t="str">
            <v>전기5-13적용</v>
          </cell>
          <cell r="AC483" t="str">
            <v>-</v>
          </cell>
          <cell r="AD483" t="str">
            <v>-</v>
          </cell>
          <cell r="AE483" t="str">
            <v>-</v>
          </cell>
          <cell r="AF483" t="str">
            <v>잡재료비(배관,배선자재비의2%)</v>
          </cell>
          <cell r="AG483">
            <v>0.02</v>
          </cell>
          <cell r="AH483" t="str">
            <v>식</v>
          </cell>
          <cell r="AI483" t="str">
            <v>공구손료(노무비의3%)</v>
          </cell>
          <cell r="AJ483">
            <v>0.03</v>
          </cell>
          <cell r="AK483" t="str">
            <v>식</v>
          </cell>
        </row>
        <row r="484">
          <cell r="J484">
            <v>0</v>
          </cell>
          <cell r="R484">
            <v>1.05</v>
          </cell>
          <cell r="T484" t="str">
            <v>저압케이블전공</v>
          </cell>
          <cell r="Y484">
            <v>1.7999999999999999E-2</v>
          </cell>
          <cell r="Z484" t="str">
            <v>인</v>
          </cell>
          <cell r="AB484" t="str">
            <v>전기5-13적용</v>
          </cell>
          <cell r="AC484" t="str">
            <v>-</v>
          </cell>
          <cell r="AD484" t="str">
            <v>-</v>
          </cell>
          <cell r="AE484" t="str">
            <v>-</v>
          </cell>
          <cell r="AF484" t="str">
            <v>잡재료비(배관,배선자재비의2%)</v>
          </cell>
          <cell r="AG484">
            <v>0.02</v>
          </cell>
          <cell r="AH484" t="str">
            <v>식</v>
          </cell>
          <cell r="AI484" t="str">
            <v>공구손료(노무비의3%)</v>
          </cell>
          <cell r="AJ484">
            <v>0.03</v>
          </cell>
          <cell r="AK484" t="str">
            <v>식</v>
          </cell>
        </row>
        <row r="485">
          <cell r="J485">
            <v>0</v>
          </cell>
          <cell r="R485">
            <v>1.05</v>
          </cell>
          <cell r="T485" t="str">
            <v>저압케이블전공</v>
          </cell>
          <cell r="Y485">
            <v>2.5999999999999999E-2</v>
          </cell>
          <cell r="Z485" t="str">
            <v>인</v>
          </cell>
          <cell r="AB485" t="str">
            <v>전기5-13적용</v>
          </cell>
          <cell r="AC485" t="str">
            <v>-</v>
          </cell>
          <cell r="AD485" t="str">
            <v>-</v>
          </cell>
          <cell r="AE485" t="str">
            <v>-</v>
          </cell>
          <cell r="AF485" t="str">
            <v>잡재료비(배관,배선자재비의2%)</v>
          </cell>
          <cell r="AG485">
            <v>0.02</v>
          </cell>
          <cell r="AH485" t="str">
            <v>식</v>
          </cell>
          <cell r="AI485" t="str">
            <v>공구손료(노무비의3%)</v>
          </cell>
          <cell r="AJ485">
            <v>0.03</v>
          </cell>
          <cell r="AK485" t="str">
            <v>식</v>
          </cell>
        </row>
        <row r="486">
          <cell r="J486">
            <v>0</v>
          </cell>
          <cell r="R486">
            <v>1.05</v>
          </cell>
          <cell r="T486" t="str">
            <v>저압케이블전공</v>
          </cell>
          <cell r="Y486">
            <v>3.4000000000000002E-2</v>
          </cell>
          <cell r="Z486" t="str">
            <v>인</v>
          </cell>
          <cell r="AB486" t="str">
            <v>전기5-13적용</v>
          </cell>
          <cell r="AC486" t="str">
            <v>-</v>
          </cell>
          <cell r="AD486" t="str">
            <v>-</v>
          </cell>
          <cell r="AE486" t="str">
            <v>-</v>
          </cell>
          <cell r="AF486" t="str">
            <v>잡재료비(배관,배선자재비의2%)</v>
          </cell>
          <cell r="AG486">
            <v>0.02</v>
          </cell>
          <cell r="AH486" t="str">
            <v>식</v>
          </cell>
          <cell r="AI486" t="str">
            <v>공구손료(노무비의3%)</v>
          </cell>
          <cell r="AJ486">
            <v>0.03</v>
          </cell>
          <cell r="AK486" t="str">
            <v>식</v>
          </cell>
        </row>
        <row r="487">
          <cell r="J487">
            <v>0</v>
          </cell>
          <cell r="R487">
            <v>1.05</v>
          </cell>
          <cell r="T487" t="str">
            <v>저압케이블전공</v>
          </cell>
          <cell r="Y487">
            <v>1.7999999999999999E-2</v>
          </cell>
          <cell r="Z487" t="str">
            <v>인</v>
          </cell>
          <cell r="AB487" t="str">
            <v>전기5-13적용</v>
          </cell>
          <cell r="AC487" t="str">
            <v>-</v>
          </cell>
          <cell r="AD487" t="str">
            <v>-</v>
          </cell>
          <cell r="AE487" t="str">
            <v>-</v>
          </cell>
          <cell r="AF487" t="str">
            <v>잡재료비(배관,배선자재비의2%)</v>
          </cell>
          <cell r="AG487">
            <v>0.02</v>
          </cell>
          <cell r="AH487" t="str">
            <v>식</v>
          </cell>
          <cell r="AI487" t="str">
            <v>공구손료(노무비의3%)</v>
          </cell>
          <cell r="AJ487">
            <v>0.03</v>
          </cell>
          <cell r="AK487" t="str">
            <v>식</v>
          </cell>
          <cell r="AO487" t="str">
            <v>0.018*1</v>
          </cell>
        </row>
        <row r="488">
          <cell r="J488">
            <v>0</v>
          </cell>
          <cell r="R488">
            <v>1.05</v>
          </cell>
          <cell r="T488" t="str">
            <v>저압케이블전공</v>
          </cell>
          <cell r="Y488">
            <v>2.5000000000000001E-2</v>
          </cell>
          <cell r="Z488" t="str">
            <v>인</v>
          </cell>
          <cell r="AB488" t="str">
            <v>전기5-13적용</v>
          </cell>
          <cell r="AC488" t="str">
            <v>-</v>
          </cell>
          <cell r="AD488" t="str">
            <v>-</v>
          </cell>
          <cell r="AE488" t="str">
            <v>-</v>
          </cell>
          <cell r="AF488" t="str">
            <v>잡재료비(배관,배선자재비의2%)</v>
          </cell>
          <cell r="AG488">
            <v>0.02</v>
          </cell>
          <cell r="AH488" t="str">
            <v>식</v>
          </cell>
          <cell r="AI488" t="str">
            <v>공구손료(노무비의3%)</v>
          </cell>
          <cell r="AJ488">
            <v>0.03</v>
          </cell>
          <cell r="AK488" t="str">
            <v>식</v>
          </cell>
          <cell r="AO488" t="str">
            <v>0.025*1</v>
          </cell>
        </row>
        <row r="489">
          <cell r="J489">
            <v>0</v>
          </cell>
          <cell r="R489">
            <v>1.05</v>
          </cell>
          <cell r="T489" t="str">
            <v>저압케이블전공</v>
          </cell>
          <cell r="Y489">
            <v>3.5999999999999997E-2</v>
          </cell>
          <cell r="Z489" t="str">
            <v>인</v>
          </cell>
          <cell r="AB489" t="str">
            <v>전기5-13적용</v>
          </cell>
          <cell r="AC489" t="str">
            <v>-</v>
          </cell>
          <cell r="AD489" t="str">
            <v>-</v>
          </cell>
          <cell r="AE489" t="str">
            <v>-</v>
          </cell>
          <cell r="AF489" t="str">
            <v>잡재료비(배관,배선자재비의2%)</v>
          </cell>
          <cell r="AG489">
            <v>0.02</v>
          </cell>
          <cell r="AH489" t="str">
            <v>식</v>
          </cell>
          <cell r="AI489" t="str">
            <v>공구손료(노무비의3%)</v>
          </cell>
          <cell r="AJ489">
            <v>0.03</v>
          </cell>
          <cell r="AK489" t="str">
            <v>식</v>
          </cell>
        </row>
        <row r="490">
          <cell r="J490">
            <v>0</v>
          </cell>
          <cell r="R490">
            <v>1.05</v>
          </cell>
          <cell r="T490" t="str">
            <v>저압케이블전공</v>
          </cell>
          <cell r="Y490">
            <v>4.9000000000000002E-2</v>
          </cell>
          <cell r="Z490" t="str">
            <v>인</v>
          </cell>
          <cell r="AB490" t="str">
            <v>전기5-13적용</v>
          </cell>
          <cell r="AC490" t="str">
            <v>-</v>
          </cell>
          <cell r="AD490" t="str">
            <v>-</v>
          </cell>
          <cell r="AE490" t="str">
            <v>-</v>
          </cell>
          <cell r="AF490" t="str">
            <v>잡재료비(배관,배선자재비의2%)</v>
          </cell>
          <cell r="AG490">
            <v>0.02</v>
          </cell>
          <cell r="AH490" t="str">
            <v>식</v>
          </cell>
          <cell r="AI490" t="str">
            <v>공구손료(노무비의3%)</v>
          </cell>
          <cell r="AJ490">
            <v>0.03</v>
          </cell>
          <cell r="AK490" t="str">
            <v>식</v>
          </cell>
        </row>
        <row r="491">
          <cell r="J491">
            <v>0</v>
          </cell>
          <cell r="R491">
            <v>1.05</v>
          </cell>
          <cell r="T491" t="str">
            <v>저압케이블전공</v>
          </cell>
          <cell r="Y491">
            <v>2.3E-2</v>
          </cell>
          <cell r="Z491" t="str">
            <v>인</v>
          </cell>
          <cell r="AB491" t="str">
            <v>전기5-11적용</v>
          </cell>
          <cell r="AC491" t="str">
            <v>-</v>
          </cell>
          <cell r="AD491" t="str">
            <v>-</v>
          </cell>
          <cell r="AE491" t="str">
            <v>-</v>
          </cell>
          <cell r="AF491" t="str">
            <v>잡재료비(배관,배선자재비의2%)</v>
          </cell>
          <cell r="AG491">
            <v>0.02</v>
          </cell>
          <cell r="AH491" t="str">
            <v>식</v>
          </cell>
          <cell r="AI491" t="str">
            <v>공구손료(노무비의3%)</v>
          </cell>
          <cell r="AJ491">
            <v>0.03</v>
          </cell>
          <cell r="AK491" t="str">
            <v>식</v>
          </cell>
        </row>
        <row r="492">
          <cell r="J492">
            <v>0</v>
          </cell>
          <cell r="R492">
            <v>1.05</v>
          </cell>
          <cell r="T492" t="str">
            <v>저압케이블전공</v>
          </cell>
          <cell r="Y492">
            <v>3.2199999999999999E-2</v>
          </cell>
          <cell r="Z492" t="str">
            <v>인</v>
          </cell>
          <cell r="AB492" t="str">
            <v>전기5-11적용</v>
          </cell>
          <cell r="AC492" t="str">
            <v>-</v>
          </cell>
          <cell r="AD492" t="str">
            <v>-</v>
          </cell>
          <cell r="AE492" t="str">
            <v>-</v>
          </cell>
          <cell r="AF492" t="str">
            <v>잡재료비(배관,배선자재비의2%)</v>
          </cell>
          <cell r="AG492">
            <v>0.02</v>
          </cell>
          <cell r="AH492" t="str">
            <v>식</v>
          </cell>
          <cell r="AI492" t="str">
            <v>공구손료(노무비의3%)</v>
          </cell>
          <cell r="AJ492">
            <v>0.03</v>
          </cell>
          <cell r="AK492" t="str">
            <v>식</v>
          </cell>
          <cell r="AO492" t="str">
            <v>0.023*1.4</v>
          </cell>
        </row>
        <row r="493">
          <cell r="J493">
            <v>0</v>
          </cell>
          <cell r="R493">
            <v>1.05</v>
          </cell>
          <cell r="T493" t="str">
            <v>저압케이블전공</v>
          </cell>
          <cell r="Y493">
            <v>4.5999999999999999E-2</v>
          </cell>
          <cell r="Z493" t="str">
            <v>인</v>
          </cell>
          <cell r="AB493" t="str">
            <v>전기5-11적용</v>
          </cell>
          <cell r="AC493" t="str">
            <v>-</v>
          </cell>
          <cell r="AD493" t="str">
            <v>-</v>
          </cell>
          <cell r="AE493" t="str">
            <v>-</v>
          </cell>
          <cell r="AF493" t="str">
            <v>잡재료비(배관,배선자재비의2%)</v>
          </cell>
          <cell r="AG493">
            <v>0.02</v>
          </cell>
          <cell r="AH493" t="str">
            <v>식</v>
          </cell>
          <cell r="AI493" t="str">
            <v>공구손료(노무비의3%)</v>
          </cell>
          <cell r="AJ493">
            <v>0.03</v>
          </cell>
          <cell r="AK493" t="str">
            <v>식</v>
          </cell>
          <cell r="AO493" t="str">
            <v>0.023*2</v>
          </cell>
        </row>
        <row r="494">
          <cell r="J494">
            <v>0</v>
          </cell>
          <cell r="R494">
            <v>1.05</v>
          </cell>
          <cell r="T494" t="str">
            <v>저압케이블전공</v>
          </cell>
          <cell r="Y494">
            <v>5.9799999999999999E-2</v>
          </cell>
          <cell r="Z494" t="str">
            <v>인</v>
          </cell>
          <cell r="AB494" t="str">
            <v>전기5-11적용</v>
          </cell>
          <cell r="AC494" t="str">
            <v>-</v>
          </cell>
          <cell r="AD494" t="str">
            <v>-</v>
          </cell>
          <cell r="AE494" t="str">
            <v>-</v>
          </cell>
          <cell r="AF494" t="str">
            <v>잡재료비(배관,배선자재비의2%)</v>
          </cell>
          <cell r="AG494">
            <v>0.02</v>
          </cell>
          <cell r="AH494" t="str">
            <v>식</v>
          </cell>
          <cell r="AI494" t="str">
            <v>공구손료(노무비의3%)</v>
          </cell>
          <cell r="AJ494">
            <v>0.03</v>
          </cell>
          <cell r="AK494" t="str">
            <v>식</v>
          </cell>
          <cell r="AO494" t="str">
            <v>0.023*2.6</v>
          </cell>
        </row>
        <row r="495">
          <cell r="J495">
            <v>0</v>
          </cell>
          <cell r="R495">
            <v>1.05</v>
          </cell>
          <cell r="T495" t="str">
            <v>저압케이블전공</v>
          </cell>
          <cell r="Y495">
            <v>0.03</v>
          </cell>
          <cell r="Z495" t="str">
            <v>인</v>
          </cell>
          <cell r="AB495" t="str">
            <v>전기5-11적용</v>
          </cell>
          <cell r="AC495" t="str">
            <v>-</v>
          </cell>
          <cell r="AD495" t="str">
            <v>-</v>
          </cell>
          <cell r="AE495" t="str">
            <v>-</v>
          </cell>
          <cell r="AF495" t="str">
            <v>잡재료비(배관,배선자재비의2%)</v>
          </cell>
          <cell r="AG495">
            <v>0.02</v>
          </cell>
          <cell r="AH495" t="str">
            <v>식</v>
          </cell>
          <cell r="AI495" t="str">
            <v>공구손료(노무비의3%)</v>
          </cell>
          <cell r="AJ495">
            <v>0.03</v>
          </cell>
          <cell r="AK495" t="str">
            <v>식</v>
          </cell>
        </row>
        <row r="496">
          <cell r="J496">
            <v>0</v>
          </cell>
          <cell r="R496">
            <v>1.05</v>
          </cell>
          <cell r="T496" t="str">
            <v>저압케이블전공</v>
          </cell>
          <cell r="Y496">
            <v>4.1999999999999996E-2</v>
          </cell>
          <cell r="Z496" t="str">
            <v>인</v>
          </cell>
          <cell r="AB496" t="str">
            <v>전기5-11적용</v>
          </cell>
          <cell r="AC496" t="str">
            <v>-</v>
          </cell>
          <cell r="AD496" t="str">
            <v>-</v>
          </cell>
          <cell r="AE496" t="str">
            <v>-</v>
          </cell>
          <cell r="AF496" t="str">
            <v>잡재료비(배관,배선자재비의2%)</v>
          </cell>
          <cell r="AG496">
            <v>0.02</v>
          </cell>
          <cell r="AH496" t="str">
            <v>식</v>
          </cell>
          <cell r="AI496" t="str">
            <v>공구손료(노무비의3%)</v>
          </cell>
          <cell r="AJ496">
            <v>0.03</v>
          </cell>
          <cell r="AK496" t="str">
            <v>식</v>
          </cell>
          <cell r="AO496" t="str">
            <v>0.03*1.4</v>
          </cell>
        </row>
        <row r="497">
          <cell r="J497">
            <v>0</v>
          </cell>
          <cell r="R497">
            <v>1.05</v>
          </cell>
          <cell r="T497" t="str">
            <v>저압케이블전공</v>
          </cell>
          <cell r="Y497">
            <v>0.06</v>
          </cell>
          <cell r="Z497" t="str">
            <v>인</v>
          </cell>
          <cell r="AB497" t="str">
            <v>전기5-11적용</v>
          </cell>
          <cell r="AC497" t="str">
            <v>-</v>
          </cell>
          <cell r="AD497" t="str">
            <v>-</v>
          </cell>
          <cell r="AE497" t="str">
            <v>-</v>
          </cell>
          <cell r="AF497" t="str">
            <v>잡재료비(배관,배선자재비의2%)</v>
          </cell>
          <cell r="AG497">
            <v>0.02</v>
          </cell>
          <cell r="AH497" t="str">
            <v>식</v>
          </cell>
          <cell r="AI497" t="str">
            <v>공구손료(노무비의3%)</v>
          </cell>
          <cell r="AJ497">
            <v>0.03</v>
          </cell>
          <cell r="AK497" t="str">
            <v>식</v>
          </cell>
          <cell r="AO497" t="str">
            <v>0.03*2</v>
          </cell>
        </row>
        <row r="498">
          <cell r="J498">
            <v>0</v>
          </cell>
          <cell r="R498">
            <v>1.05</v>
          </cell>
          <cell r="T498" t="str">
            <v>저압케이블전공</v>
          </cell>
          <cell r="Y498">
            <v>7.8E-2</v>
          </cell>
          <cell r="Z498" t="str">
            <v>인</v>
          </cell>
          <cell r="AB498" t="str">
            <v>전기5-11적용</v>
          </cell>
          <cell r="AC498" t="str">
            <v>-</v>
          </cell>
          <cell r="AD498" t="str">
            <v>-</v>
          </cell>
          <cell r="AE498" t="str">
            <v>-</v>
          </cell>
          <cell r="AF498" t="str">
            <v>잡재료비(배관,배선자재비의2%)</v>
          </cell>
          <cell r="AG498">
            <v>0.02</v>
          </cell>
          <cell r="AH498" t="str">
            <v>식</v>
          </cell>
          <cell r="AI498" t="str">
            <v>공구손료(노무비의3%)</v>
          </cell>
          <cell r="AJ498">
            <v>0.03</v>
          </cell>
          <cell r="AK498" t="str">
            <v>식</v>
          </cell>
          <cell r="AO498" t="str">
            <v>0.03*2.6</v>
          </cell>
        </row>
        <row r="499">
          <cell r="J499">
            <v>0</v>
          </cell>
          <cell r="R499">
            <v>1.05</v>
          </cell>
          <cell r="T499" t="str">
            <v>저압케이블전공</v>
          </cell>
          <cell r="Y499">
            <v>3.5999999999999997E-2</v>
          </cell>
          <cell r="Z499" t="str">
            <v>인</v>
          </cell>
          <cell r="AB499" t="str">
            <v>전기5-11적용</v>
          </cell>
          <cell r="AC499" t="str">
            <v>-</v>
          </cell>
          <cell r="AD499" t="str">
            <v>-</v>
          </cell>
          <cell r="AE499" t="str">
            <v>-</v>
          </cell>
          <cell r="AF499" t="str">
            <v>잡재료비(배관,배선자재비의2%)</v>
          </cell>
          <cell r="AG499">
            <v>0.02</v>
          </cell>
          <cell r="AH499" t="str">
            <v>식</v>
          </cell>
          <cell r="AI499" t="str">
            <v>공구손료(노무비의3%)</v>
          </cell>
          <cell r="AJ499">
            <v>0.03</v>
          </cell>
          <cell r="AK499" t="str">
            <v>식</v>
          </cell>
        </row>
        <row r="500">
          <cell r="J500">
            <v>0</v>
          </cell>
          <cell r="R500">
            <v>1.05</v>
          </cell>
          <cell r="T500" t="str">
            <v>저압케이블전공</v>
          </cell>
          <cell r="Y500">
            <v>5.0399999999999993E-2</v>
          </cell>
          <cell r="Z500" t="str">
            <v>인</v>
          </cell>
          <cell r="AB500" t="str">
            <v>전기5-11적용</v>
          </cell>
          <cell r="AC500" t="str">
            <v>-</v>
          </cell>
          <cell r="AD500" t="str">
            <v>-</v>
          </cell>
          <cell r="AE500" t="str">
            <v>-</v>
          </cell>
          <cell r="AF500" t="str">
            <v>잡재료비(배관,배선자재비의2%)</v>
          </cell>
          <cell r="AG500">
            <v>0.02</v>
          </cell>
          <cell r="AH500" t="str">
            <v>식</v>
          </cell>
          <cell r="AI500" t="str">
            <v>공구손료(노무비의3%)</v>
          </cell>
          <cell r="AJ500">
            <v>0.03</v>
          </cell>
          <cell r="AK500" t="str">
            <v>식</v>
          </cell>
          <cell r="AO500" t="str">
            <v>0.036*1.4</v>
          </cell>
        </row>
        <row r="501">
          <cell r="J501">
            <v>0</v>
          </cell>
          <cell r="R501">
            <v>1.05</v>
          </cell>
          <cell r="T501" t="str">
            <v>저압케이블전공</v>
          </cell>
          <cell r="Y501">
            <v>7.1999999999999995E-2</v>
          </cell>
          <cell r="Z501" t="str">
            <v>인</v>
          </cell>
          <cell r="AB501" t="str">
            <v>전기5-11적용</v>
          </cell>
          <cell r="AC501" t="str">
            <v>-</v>
          </cell>
          <cell r="AD501" t="str">
            <v>-</v>
          </cell>
          <cell r="AE501" t="str">
            <v>-</v>
          </cell>
          <cell r="AF501" t="str">
            <v>잡재료비(배관,배선자재비의2%)</v>
          </cell>
          <cell r="AG501">
            <v>0.02</v>
          </cell>
          <cell r="AH501" t="str">
            <v>식</v>
          </cell>
          <cell r="AI501" t="str">
            <v>공구손료(노무비의3%)</v>
          </cell>
          <cell r="AJ501">
            <v>0.03</v>
          </cell>
          <cell r="AK501" t="str">
            <v>식</v>
          </cell>
          <cell r="AO501" t="str">
            <v>0.036*2</v>
          </cell>
        </row>
        <row r="502">
          <cell r="J502">
            <v>0</v>
          </cell>
          <cell r="R502">
            <v>1.05</v>
          </cell>
          <cell r="T502" t="str">
            <v>저압케이블전공</v>
          </cell>
          <cell r="Y502">
            <v>9.3600000000000003E-2</v>
          </cell>
          <cell r="Z502" t="str">
            <v>인</v>
          </cell>
          <cell r="AB502" t="str">
            <v>전기5-11적용</v>
          </cell>
          <cell r="AC502" t="str">
            <v>-</v>
          </cell>
          <cell r="AD502" t="str">
            <v>-</v>
          </cell>
          <cell r="AE502" t="str">
            <v>-</v>
          </cell>
          <cell r="AF502" t="str">
            <v>잡재료비(배관,배선자재비의2%)</v>
          </cell>
          <cell r="AG502">
            <v>0.02</v>
          </cell>
          <cell r="AH502" t="str">
            <v>식</v>
          </cell>
          <cell r="AI502" t="str">
            <v>공구손료(노무비의3%)</v>
          </cell>
          <cell r="AJ502">
            <v>0.03</v>
          </cell>
          <cell r="AK502" t="str">
            <v>식</v>
          </cell>
          <cell r="AO502" t="str">
            <v>0.036*2.6</v>
          </cell>
        </row>
        <row r="503">
          <cell r="J503">
            <v>0</v>
          </cell>
          <cell r="R503">
            <v>1.05</v>
          </cell>
          <cell r="T503" t="str">
            <v>저압케이블전공</v>
          </cell>
          <cell r="Y503">
            <v>4.2999999999999997E-2</v>
          </cell>
          <cell r="Z503" t="str">
            <v>인</v>
          </cell>
          <cell r="AB503" t="str">
            <v>전기5-11적용</v>
          </cell>
          <cell r="AC503" t="str">
            <v>-</v>
          </cell>
          <cell r="AD503" t="str">
            <v>-</v>
          </cell>
          <cell r="AE503" t="str">
            <v>-</v>
          </cell>
          <cell r="AF503" t="str">
            <v>잡재료비(배관,배선자재비의2%)</v>
          </cell>
          <cell r="AG503">
            <v>0.02</v>
          </cell>
          <cell r="AH503" t="str">
            <v>식</v>
          </cell>
          <cell r="AI503" t="str">
            <v>공구손료(노무비의3%)</v>
          </cell>
          <cell r="AJ503">
            <v>0.03</v>
          </cell>
          <cell r="AK503" t="str">
            <v>식</v>
          </cell>
        </row>
        <row r="504">
          <cell r="J504">
            <v>0</v>
          </cell>
          <cell r="R504">
            <v>1.05</v>
          </cell>
          <cell r="T504" t="str">
            <v>저압케이블전공</v>
          </cell>
          <cell r="Y504">
            <v>6.019999999999999E-2</v>
          </cell>
          <cell r="Z504" t="str">
            <v>인</v>
          </cell>
          <cell r="AB504" t="str">
            <v>전기5-11적용</v>
          </cell>
          <cell r="AC504" t="str">
            <v>-</v>
          </cell>
          <cell r="AD504" t="str">
            <v>-</v>
          </cell>
          <cell r="AE504" t="str">
            <v>-</v>
          </cell>
          <cell r="AF504" t="str">
            <v>잡재료비(배관,배선자재비의2%)</v>
          </cell>
          <cell r="AG504">
            <v>0.02</v>
          </cell>
          <cell r="AH504" t="str">
            <v>식</v>
          </cell>
          <cell r="AI504" t="str">
            <v>공구손료(노무비의3%)</v>
          </cell>
          <cell r="AJ504">
            <v>0.03</v>
          </cell>
          <cell r="AK504" t="str">
            <v>식</v>
          </cell>
          <cell r="AO504" t="str">
            <v>0.043*1.4</v>
          </cell>
        </row>
        <row r="505">
          <cell r="J505">
            <v>0</v>
          </cell>
          <cell r="R505">
            <v>1.05</v>
          </cell>
          <cell r="T505" t="str">
            <v>저압케이블전공</v>
          </cell>
          <cell r="Y505">
            <v>8.5999999999999993E-2</v>
          </cell>
          <cell r="Z505" t="str">
            <v>인</v>
          </cell>
          <cell r="AB505" t="str">
            <v>전기5-11적용</v>
          </cell>
          <cell r="AC505" t="str">
            <v>-</v>
          </cell>
          <cell r="AD505" t="str">
            <v>-</v>
          </cell>
          <cell r="AE505" t="str">
            <v>-</v>
          </cell>
          <cell r="AF505" t="str">
            <v>잡재료비(배관,배선자재비의2%)</v>
          </cell>
          <cell r="AG505">
            <v>0.02</v>
          </cell>
          <cell r="AH505" t="str">
            <v>식</v>
          </cell>
          <cell r="AI505" t="str">
            <v>공구손료(노무비의3%)</v>
          </cell>
          <cell r="AJ505">
            <v>0.03</v>
          </cell>
          <cell r="AK505" t="str">
            <v>식</v>
          </cell>
          <cell r="AO505" t="str">
            <v>0.043*2</v>
          </cell>
        </row>
        <row r="506">
          <cell r="J506">
            <v>0</v>
          </cell>
          <cell r="R506">
            <v>1.05</v>
          </cell>
          <cell r="T506" t="str">
            <v>저압케이블전공</v>
          </cell>
          <cell r="Y506">
            <v>0.1118</v>
          </cell>
          <cell r="Z506" t="str">
            <v>인</v>
          </cell>
          <cell r="AB506" t="str">
            <v>전기5-11적용</v>
          </cell>
          <cell r="AC506" t="str">
            <v>-</v>
          </cell>
          <cell r="AD506" t="str">
            <v>-</v>
          </cell>
          <cell r="AE506" t="str">
            <v>-</v>
          </cell>
          <cell r="AF506" t="str">
            <v>잡재료비(배관,배선자재비의2%)</v>
          </cell>
          <cell r="AG506">
            <v>0.02</v>
          </cell>
          <cell r="AH506" t="str">
            <v>식</v>
          </cell>
          <cell r="AI506" t="str">
            <v>공구손료(노무비의3%)</v>
          </cell>
          <cell r="AJ506">
            <v>0.03</v>
          </cell>
          <cell r="AK506" t="str">
            <v>식</v>
          </cell>
          <cell r="AO506" t="str">
            <v>0.043*2.6</v>
          </cell>
        </row>
        <row r="507">
          <cell r="J507">
            <v>0</v>
          </cell>
          <cell r="R507">
            <v>1.05</v>
          </cell>
          <cell r="T507" t="str">
            <v>저압케이블전공</v>
          </cell>
          <cell r="Y507">
            <v>5.7000000000000002E-2</v>
          </cell>
          <cell r="Z507" t="str">
            <v>인</v>
          </cell>
          <cell r="AB507" t="str">
            <v>전기5-11적용</v>
          </cell>
          <cell r="AC507" t="str">
            <v>-</v>
          </cell>
          <cell r="AD507" t="str">
            <v>-</v>
          </cell>
          <cell r="AE507" t="str">
            <v>-</v>
          </cell>
          <cell r="AF507" t="str">
            <v>잡재료비(배관,배선자재비의2%)</v>
          </cell>
          <cell r="AG507">
            <v>0.02</v>
          </cell>
          <cell r="AH507" t="str">
            <v>식</v>
          </cell>
          <cell r="AI507" t="str">
            <v>공구손료(노무비의3%)</v>
          </cell>
          <cell r="AJ507">
            <v>0.03</v>
          </cell>
          <cell r="AK507" t="str">
            <v>식</v>
          </cell>
        </row>
        <row r="508">
          <cell r="J508">
            <v>0</v>
          </cell>
          <cell r="R508">
            <v>1.05</v>
          </cell>
          <cell r="T508" t="str">
            <v>저압케이블전공</v>
          </cell>
          <cell r="Y508">
            <v>7.9799999999999996E-2</v>
          </cell>
          <cell r="Z508" t="str">
            <v>인</v>
          </cell>
          <cell r="AB508" t="str">
            <v>전기5-11적용</v>
          </cell>
          <cell r="AC508" t="str">
            <v>-</v>
          </cell>
          <cell r="AD508" t="str">
            <v>-</v>
          </cell>
          <cell r="AE508" t="str">
            <v>-</v>
          </cell>
          <cell r="AF508" t="str">
            <v>잡재료비(배관,배선자재비의2%)</v>
          </cell>
          <cell r="AG508">
            <v>0.02</v>
          </cell>
          <cell r="AH508" t="str">
            <v>식</v>
          </cell>
          <cell r="AI508" t="str">
            <v>공구손료(노무비의3%)</v>
          </cell>
          <cell r="AJ508">
            <v>0.03</v>
          </cell>
          <cell r="AK508" t="str">
            <v>식</v>
          </cell>
          <cell r="AO508" t="str">
            <v>0.057*1.4</v>
          </cell>
        </row>
        <row r="509">
          <cell r="J509">
            <v>0</v>
          </cell>
          <cell r="R509">
            <v>1.05</v>
          </cell>
          <cell r="T509" t="str">
            <v>저압케이블전공</v>
          </cell>
          <cell r="Y509">
            <v>0.114</v>
          </cell>
          <cell r="Z509" t="str">
            <v>인</v>
          </cell>
          <cell r="AB509" t="str">
            <v>전기5-11적용</v>
          </cell>
          <cell r="AC509" t="str">
            <v>-</v>
          </cell>
          <cell r="AD509" t="str">
            <v>-</v>
          </cell>
          <cell r="AE509" t="str">
            <v>-</v>
          </cell>
          <cell r="AF509" t="str">
            <v>잡재료비(배관,배선자재비의2%)</v>
          </cell>
          <cell r="AG509">
            <v>0.02</v>
          </cell>
          <cell r="AH509" t="str">
            <v>식</v>
          </cell>
          <cell r="AI509" t="str">
            <v>공구손료(노무비의3%)</v>
          </cell>
          <cell r="AJ509">
            <v>0.03</v>
          </cell>
          <cell r="AK509" t="str">
            <v>식</v>
          </cell>
          <cell r="AO509" t="str">
            <v>0.057*2</v>
          </cell>
        </row>
        <row r="510">
          <cell r="J510">
            <v>0</v>
          </cell>
          <cell r="R510">
            <v>1.05</v>
          </cell>
          <cell r="T510" t="str">
            <v>저압케이블전공</v>
          </cell>
          <cell r="Y510">
            <v>0.1482</v>
          </cell>
          <cell r="Z510" t="str">
            <v>인</v>
          </cell>
          <cell r="AB510" t="str">
            <v>전기5-11적용</v>
          </cell>
          <cell r="AC510" t="str">
            <v>-</v>
          </cell>
          <cell r="AD510" t="str">
            <v>-</v>
          </cell>
          <cell r="AE510" t="str">
            <v>-</v>
          </cell>
          <cell r="AF510" t="str">
            <v>잡재료비(배관,배선자재비의2%)</v>
          </cell>
          <cell r="AG510">
            <v>0.02</v>
          </cell>
          <cell r="AH510" t="str">
            <v>식</v>
          </cell>
          <cell r="AI510" t="str">
            <v>공구손료(노무비의3%)</v>
          </cell>
          <cell r="AJ510">
            <v>0.03</v>
          </cell>
          <cell r="AK510" t="str">
            <v>식</v>
          </cell>
          <cell r="AO510" t="str">
            <v>0.057*2.6</v>
          </cell>
        </row>
        <row r="511">
          <cell r="J511">
            <v>0</v>
          </cell>
          <cell r="R511">
            <v>1.05</v>
          </cell>
          <cell r="T511" t="str">
            <v>저압케이블전공</v>
          </cell>
          <cell r="Y511">
            <v>7.0999999999999994E-2</v>
          </cell>
          <cell r="Z511" t="str">
            <v>인</v>
          </cell>
          <cell r="AB511" t="str">
            <v>전기5-11적용</v>
          </cell>
          <cell r="AC511" t="str">
            <v>-</v>
          </cell>
          <cell r="AD511" t="str">
            <v>-</v>
          </cell>
          <cell r="AE511" t="str">
            <v>-</v>
          </cell>
          <cell r="AF511" t="str">
            <v>잡재료비(배관,배선자재비의2%)</v>
          </cell>
          <cell r="AG511">
            <v>0.02</v>
          </cell>
          <cell r="AH511" t="str">
            <v>식</v>
          </cell>
          <cell r="AI511" t="str">
            <v>공구손료(노무비의3%)</v>
          </cell>
          <cell r="AJ511">
            <v>0.03</v>
          </cell>
          <cell r="AK511" t="str">
            <v>식</v>
          </cell>
        </row>
        <row r="512">
          <cell r="J512">
            <v>0</v>
          </cell>
          <cell r="R512">
            <v>1.05</v>
          </cell>
          <cell r="T512" t="str">
            <v>저압케이블전공</v>
          </cell>
          <cell r="Y512">
            <v>9.9399999999999988E-2</v>
          </cell>
          <cell r="Z512" t="str">
            <v>인</v>
          </cell>
          <cell r="AB512" t="str">
            <v>전기5-11적용</v>
          </cell>
          <cell r="AC512" t="str">
            <v>-</v>
          </cell>
          <cell r="AD512" t="str">
            <v>-</v>
          </cell>
          <cell r="AE512" t="str">
            <v>-</v>
          </cell>
          <cell r="AF512" t="str">
            <v>잡재료비(배관,배선자재비의2%)</v>
          </cell>
          <cell r="AG512">
            <v>0.02</v>
          </cell>
          <cell r="AH512" t="str">
            <v>식</v>
          </cell>
          <cell r="AI512" t="str">
            <v>공구손료(노무비의3%)</v>
          </cell>
          <cell r="AJ512">
            <v>0.03</v>
          </cell>
          <cell r="AK512" t="str">
            <v>식</v>
          </cell>
          <cell r="AO512" t="str">
            <v>0.071*1.4</v>
          </cell>
        </row>
        <row r="513">
          <cell r="J513">
            <v>0</v>
          </cell>
          <cell r="R513">
            <v>1.05</v>
          </cell>
          <cell r="T513" t="str">
            <v>저압케이블전공</v>
          </cell>
          <cell r="Y513">
            <v>0.14199999999999999</v>
          </cell>
          <cell r="Z513" t="str">
            <v>인</v>
          </cell>
          <cell r="AB513" t="str">
            <v>전기5-11적용</v>
          </cell>
          <cell r="AC513" t="str">
            <v>-</v>
          </cell>
          <cell r="AD513" t="str">
            <v>-</v>
          </cell>
          <cell r="AE513" t="str">
            <v>-</v>
          </cell>
          <cell r="AF513" t="str">
            <v>잡재료비(배관,배선자재비의2%)</v>
          </cell>
          <cell r="AG513">
            <v>0.02</v>
          </cell>
          <cell r="AH513" t="str">
            <v>식</v>
          </cell>
          <cell r="AI513" t="str">
            <v>공구손료(노무비의3%)</v>
          </cell>
          <cell r="AJ513">
            <v>0.03</v>
          </cell>
          <cell r="AK513" t="str">
            <v>식</v>
          </cell>
          <cell r="AO513" t="str">
            <v>0.071*2</v>
          </cell>
        </row>
        <row r="514">
          <cell r="J514">
            <v>0</v>
          </cell>
          <cell r="R514">
            <v>1.05</v>
          </cell>
          <cell r="T514" t="str">
            <v>저압케이블전공</v>
          </cell>
          <cell r="Y514">
            <v>0.18459999999999999</v>
          </cell>
          <cell r="Z514" t="str">
            <v>인</v>
          </cell>
          <cell r="AB514" t="str">
            <v>전기5-11적용</v>
          </cell>
          <cell r="AC514" t="str">
            <v>-</v>
          </cell>
          <cell r="AD514" t="str">
            <v>-</v>
          </cell>
          <cell r="AE514" t="str">
            <v>-</v>
          </cell>
          <cell r="AF514" t="str">
            <v>잡재료비(배관,배선자재비의2%)</v>
          </cell>
          <cell r="AG514">
            <v>0.02</v>
          </cell>
          <cell r="AH514" t="str">
            <v>식</v>
          </cell>
          <cell r="AI514" t="str">
            <v>공구손료(노무비의3%)</v>
          </cell>
          <cell r="AJ514">
            <v>0.03</v>
          </cell>
          <cell r="AK514" t="str">
            <v>식</v>
          </cell>
          <cell r="AO514" t="str">
            <v>0.071*2.6</v>
          </cell>
        </row>
        <row r="515">
          <cell r="J515">
            <v>0</v>
          </cell>
          <cell r="R515">
            <v>1.05</v>
          </cell>
          <cell r="T515" t="str">
            <v>저압케이블전공</v>
          </cell>
          <cell r="Y515">
            <v>8.4000000000000005E-2</v>
          </cell>
          <cell r="Z515" t="str">
            <v>인</v>
          </cell>
          <cell r="AB515" t="str">
            <v>전기5-11적용</v>
          </cell>
          <cell r="AC515" t="str">
            <v>-</v>
          </cell>
          <cell r="AD515" t="str">
            <v>-</v>
          </cell>
          <cell r="AE515" t="str">
            <v>-</v>
          </cell>
          <cell r="AF515" t="str">
            <v>잡재료비(배관,배선자재비의2%)</v>
          </cell>
          <cell r="AG515">
            <v>0.02</v>
          </cell>
          <cell r="AH515" t="str">
            <v>식</v>
          </cell>
          <cell r="AI515" t="str">
            <v>공구손료(노무비의3%)</v>
          </cell>
          <cell r="AJ515">
            <v>0.03</v>
          </cell>
          <cell r="AK515" t="str">
            <v>식</v>
          </cell>
        </row>
        <row r="516">
          <cell r="J516">
            <v>0</v>
          </cell>
          <cell r="R516">
            <v>1.05</v>
          </cell>
          <cell r="T516" t="str">
            <v>저압케이블전공</v>
          </cell>
          <cell r="Y516">
            <v>0.1176</v>
          </cell>
          <cell r="Z516" t="str">
            <v>인</v>
          </cell>
          <cell r="AB516" t="str">
            <v>전기5-11적용</v>
          </cell>
          <cell r="AC516" t="str">
            <v>-</v>
          </cell>
          <cell r="AD516" t="str">
            <v>-</v>
          </cell>
          <cell r="AE516" t="str">
            <v>-</v>
          </cell>
          <cell r="AF516" t="str">
            <v>잡재료비(배관,배선자재비의2%)</v>
          </cell>
          <cell r="AG516">
            <v>0.02</v>
          </cell>
          <cell r="AH516" t="str">
            <v>식</v>
          </cell>
          <cell r="AI516" t="str">
            <v>공구손료(노무비의3%)</v>
          </cell>
          <cell r="AJ516">
            <v>0.03</v>
          </cell>
          <cell r="AK516" t="str">
            <v>식</v>
          </cell>
          <cell r="AO516" t="str">
            <v>0.084*1.4</v>
          </cell>
        </row>
        <row r="517">
          <cell r="J517">
            <v>0</v>
          </cell>
          <cell r="R517">
            <v>1.05</v>
          </cell>
          <cell r="T517" t="str">
            <v>저압케이블전공</v>
          </cell>
          <cell r="Y517">
            <v>0.16800000000000001</v>
          </cell>
          <cell r="Z517" t="str">
            <v>인</v>
          </cell>
          <cell r="AB517" t="str">
            <v>전기5-11적용</v>
          </cell>
          <cell r="AC517" t="str">
            <v>-</v>
          </cell>
          <cell r="AD517" t="str">
            <v>-</v>
          </cell>
          <cell r="AE517" t="str">
            <v>-</v>
          </cell>
          <cell r="AF517" t="str">
            <v>잡재료비(배관,배선자재비의2%)</v>
          </cell>
          <cell r="AG517">
            <v>0.02</v>
          </cell>
          <cell r="AH517" t="str">
            <v>식</v>
          </cell>
          <cell r="AI517" t="str">
            <v>공구손료(노무비의3%)</v>
          </cell>
          <cell r="AJ517">
            <v>0.03</v>
          </cell>
          <cell r="AK517" t="str">
            <v>식</v>
          </cell>
          <cell r="AO517" t="str">
            <v>0.084*2</v>
          </cell>
        </row>
        <row r="518">
          <cell r="J518">
            <v>0</v>
          </cell>
          <cell r="R518">
            <v>1.05</v>
          </cell>
          <cell r="T518" t="str">
            <v>저압케이블전공</v>
          </cell>
          <cell r="Y518">
            <v>0.21840000000000001</v>
          </cell>
          <cell r="Z518" t="str">
            <v>인</v>
          </cell>
          <cell r="AB518" t="str">
            <v>전기5-11적용</v>
          </cell>
          <cell r="AC518" t="str">
            <v>-</v>
          </cell>
          <cell r="AD518" t="str">
            <v>-</v>
          </cell>
          <cell r="AE518" t="str">
            <v>-</v>
          </cell>
          <cell r="AF518" t="str">
            <v>잡재료비(배관,배선자재비의2%)</v>
          </cell>
          <cell r="AG518">
            <v>0.02</v>
          </cell>
          <cell r="AH518" t="str">
            <v>식</v>
          </cell>
          <cell r="AI518" t="str">
            <v>공구손료(노무비의3%)</v>
          </cell>
          <cell r="AJ518">
            <v>0.03</v>
          </cell>
          <cell r="AK518" t="str">
            <v>식</v>
          </cell>
          <cell r="AO518" t="str">
            <v>0.084*2.6</v>
          </cell>
        </row>
        <row r="519">
          <cell r="J519">
            <v>0</v>
          </cell>
          <cell r="R519">
            <v>1.05</v>
          </cell>
          <cell r="T519" t="str">
            <v>저압케이블전공</v>
          </cell>
          <cell r="Y519">
            <v>9.7000000000000003E-2</v>
          </cell>
          <cell r="Z519" t="str">
            <v>인</v>
          </cell>
          <cell r="AB519" t="str">
            <v>전기5-11적용</v>
          </cell>
          <cell r="AC519" t="str">
            <v>-</v>
          </cell>
          <cell r="AD519" t="str">
            <v>-</v>
          </cell>
          <cell r="AE519" t="str">
            <v>-</v>
          </cell>
          <cell r="AF519" t="str">
            <v>잡재료비(배관,배선자재비의2%)</v>
          </cell>
          <cell r="AG519">
            <v>0.02</v>
          </cell>
          <cell r="AH519" t="str">
            <v>식</v>
          </cell>
          <cell r="AI519" t="str">
            <v>공구손료(노무비의3%)</v>
          </cell>
          <cell r="AJ519">
            <v>0.03</v>
          </cell>
          <cell r="AK519" t="str">
            <v>식</v>
          </cell>
        </row>
        <row r="520">
          <cell r="J520">
            <v>0</v>
          </cell>
          <cell r="R520">
            <v>1.05</v>
          </cell>
          <cell r="T520" t="str">
            <v>저압케이블전공</v>
          </cell>
          <cell r="Y520">
            <v>0.1358</v>
          </cell>
          <cell r="Z520" t="str">
            <v>인</v>
          </cell>
          <cell r="AB520" t="str">
            <v>전기5-11적용</v>
          </cell>
          <cell r="AC520" t="str">
            <v>-</v>
          </cell>
          <cell r="AD520" t="str">
            <v>-</v>
          </cell>
          <cell r="AE520" t="str">
            <v>-</v>
          </cell>
          <cell r="AF520" t="str">
            <v>잡재료비(배관,배선자재비의2%)</v>
          </cell>
          <cell r="AG520">
            <v>0.02</v>
          </cell>
          <cell r="AH520" t="str">
            <v>식</v>
          </cell>
          <cell r="AI520" t="str">
            <v>공구손료(노무비의3%)</v>
          </cell>
          <cell r="AJ520">
            <v>0.03</v>
          </cell>
          <cell r="AK520" t="str">
            <v>식</v>
          </cell>
          <cell r="AO520" t="str">
            <v>0.097*1.4</v>
          </cell>
        </row>
        <row r="521">
          <cell r="J521">
            <v>0</v>
          </cell>
          <cell r="R521">
            <v>1.05</v>
          </cell>
          <cell r="T521" t="str">
            <v>저압케이블전공</v>
          </cell>
          <cell r="Y521">
            <v>0.19400000000000001</v>
          </cell>
          <cell r="Z521" t="str">
            <v>인</v>
          </cell>
          <cell r="AB521" t="str">
            <v>전기5-11적용</v>
          </cell>
          <cell r="AC521" t="str">
            <v>-</v>
          </cell>
          <cell r="AD521" t="str">
            <v>-</v>
          </cell>
          <cell r="AE521" t="str">
            <v>-</v>
          </cell>
          <cell r="AF521" t="str">
            <v>잡재료비(배관,배선자재비의2%)</v>
          </cell>
          <cell r="AG521">
            <v>0.02</v>
          </cell>
          <cell r="AH521" t="str">
            <v>식</v>
          </cell>
          <cell r="AI521" t="str">
            <v>공구손료(노무비의3%)</v>
          </cell>
          <cell r="AJ521">
            <v>0.03</v>
          </cell>
          <cell r="AK521" t="str">
            <v>식</v>
          </cell>
          <cell r="AO521" t="str">
            <v>0.097*2</v>
          </cell>
        </row>
        <row r="522">
          <cell r="J522">
            <v>0</v>
          </cell>
          <cell r="R522">
            <v>1.05</v>
          </cell>
          <cell r="T522" t="str">
            <v>저압케이블전공</v>
          </cell>
          <cell r="Y522">
            <v>0.25220000000000004</v>
          </cell>
          <cell r="Z522" t="str">
            <v>인</v>
          </cell>
          <cell r="AB522" t="str">
            <v>전기5-11적용</v>
          </cell>
          <cell r="AC522" t="str">
            <v>-</v>
          </cell>
          <cell r="AD522" t="str">
            <v>-</v>
          </cell>
          <cell r="AE522" t="str">
            <v>-</v>
          </cell>
          <cell r="AF522" t="str">
            <v>잡재료비(배관,배선자재비의2%)</v>
          </cell>
          <cell r="AG522">
            <v>0.02</v>
          </cell>
          <cell r="AH522" t="str">
            <v>식</v>
          </cell>
          <cell r="AI522" t="str">
            <v>공구손료(노무비의3%)</v>
          </cell>
          <cell r="AJ522">
            <v>0.03</v>
          </cell>
          <cell r="AK522" t="str">
            <v>식</v>
          </cell>
          <cell r="AO522" t="str">
            <v>0.097*2.6</v>
          </cell>
        </row>
        <row r="523">
          <cell r="J523">
            <v>0</v>
          </cell>
          <cell r="R523">
            <v>1.05</v>
          </cell>
          <cell r="T523" t="str">
            <v>저압케이블전공</v>
          </cell>
          <cell r="Y523">
            <v>0.108</v>
          </cell>
          <cell r="Z523" t="str">
            <v>인</v>
          </cell>
          <cell r="AB523" t="str">
            <v>전기5-11적용</v>
          </cell>
          <cell r="AC523" t="str">
            <v>-</v>
          </cell>
          <cell r="AD523" t="str">
            <v>-</v>
          </cell>
          <cell r="AE523" t="str">
            <v>-</v>
          </cell>
          <cell r="AF523" t="str">
            <v>잡재료비(배관,배선자재비의2%)</v>
          </cell>
          <cell r="AG523">
            <v>0.02</v>
          </cell>
          <cell r="AH523" t="str">
            <v>식</v>
          </cell>
          <cell r="AI523" t="str">
            <v>공구손료(노무비의3%)</v>
          </cell>
          <cell r="AJ523">
            <v>0.03</v>
          </cell>
          <cell r="AK523" t="str">
            <v>식</v>
          </cell>
        </row>
        <row r="524">
          <cell r="J524">
            <v>0</v>
          </cell>
          <cell r="R524">
            <v>1.05</v>
          </cell>
          <cell r="T524" t="str">
            <v>저압케이블전공</v>
          </cell>
          <cell r="Y524">
            <v>0.1512</v>
          </cell>
          <cell r="Z524" t="str">
            <v>인</v>
          </cell>
          <cell r="AB524" t="str">
            <v>전기5-11적용</v>
          </cell>
          <cell r="AC524" t="str">
            <v>-</v>
          </cell>
          <cell r="AD524" t="str">
            <v>-</v>
          </cell>
          <cell r="AE524" t="str">
            <v>-</v>
          </cell>
          <cell r="AF524" t="str">
            <v>잡재료비(배관,배선자재비의2%)</v>
          </cell>
          <cell r="AG524">
            <v>0.02</v>
          </cell>
          <cell r="AH524" t="str">
            <v>식</v>
          </cell>
          <cell r="AI524" t="str">
            <v>공구손료(노무비의3%)</v>
          </cell>
          <cell r="AJ524">
            <v>0.03</v>
          </cell>
          <cell r="AK524" t="str">
            <v>식</v>
          </cell>
          <cell r="AO524" t="str">
            <v>0.108*1.4</v>
          </cell>
        </row>
        <row r="525">
          <cell r="J525">
            <v>0</v>
          </cell>
          <cell r="R525">
            <v>1.05</v>
          </cell>
          <cell r="T525" t="str">
            <v>저압케이블전공</v>
          </cell>
          <cell r="Y525">
            <v>0.216</v>
          </cell>
          <cell r="Z525" t="str">
            <v>인</v>
          </cell>
          <cell r="AB525" t="str">
            <v>전기5-11적용</v>
          </cell>
          <cell r="AC525" t="str">
            <v>-</v>
          </cell>
          <cell r="AD525" t="str">
            <v>-</v>
          </cell>
          <cell r="AE525" t="str">
            <v>-</v>
          </cell>
          <cell r="AF525" t="str">
            <v>잡재료비(배관,배선자재비의2%)</v>
          </cell>
          <cell r="AG525">
            <v>0.02</v>
          </cell>
          <cell r="AH525" t="str">
            <v>식</v>
          </cell>
          <cell r="AI525" t="str">
            <v>공구손료(노무비의3%)</v>
          </cell>
          <cell r="AJ525">
            <v>0.03</v>
          </cell>
          <cell r="AK525" t="str">
            <v>식</v>
          </cell>
          <cell r="AO525" t="str">
            <v>0.108*2</v>
          </cell>
        </row>
        <row r="526">
          <cell r="J526">
            <v>0</v>
          </cell>
          <cell r="R526">
            <v>1.05</v>
          </cell>
          <cell r="T526" t="str">
            <v>저압케이블전공</v>
          </cell>
          <cell r="Y526">
            <v>0.28079999999999999</v>
          </cell>
          <cell r="Z526" t="str">
            <v>인</v>
          </cell>
          <cell r="AB526" t="str">
            <v>전기5-11적용</v>
          </cell>
          <cell r="AC526" t="str">
            <v>-</v>
          </cell>
          <cell r="AD526" t="str">
            <v>-</v>
          </cell>
          <cell r="AE526" t="str">
            <v>-</v>
          </cell>
          <cell r="AF526" t="str">
            <v>잡재료비(배관,배선자재비의2%)</v>
          </cell>
          <cell r="AG526">
            <v>0.02</v>
          </cell>
          <cell r="AH526" t="str">
            <v>식</v>
          </cell>
          <cell r="AI526" t="str">
            <v>공구손료(노무비의3%)</v>
          </cell>
          <cell r="AJ526">
            <v>0.03</v>
          </cell>
          <cell r="AK526" t="str">
            <v>식</v>
          </cell>
          <cell r="AO526" t="str">
            <v>0.108*2.6</v>
          </cell>
        </row>
        <row r="527">
          <cell r="J527">
            <v>0</v>
          </cell>
          <cell r="R527">
            <v>1.05</v>
          </cell>
          <cell r="T527" t="str">
            <v>저압케이블전공</v>
          </cell>
          <cell r="Y527">
            <v>0.13600000000000001</v>
          </cell>
          <cell r="Z527" t="str">
            <v>인</v>
          </cell>
          <cell r="AB527" t="str">
            <v>전기5-11적용</v>
          </cell>
          <cell r="AC527" t="str">
            <v>-</v>
          </cell>
          <cell r="AD527" t="str">
            <v>-</v>
          </cell>
          <cell r="AE527" t="str">
            <v>-</v>
          </cell>
          <cell r="AF527" t="str">
            <v>잡재료비(배관,배선자재비의2%)</v>
          </cell>
          <cell r="AG527">
            <v>0.02</v>
          </cell>
          <cell r="AH527" t="str">
            <v>식</v>
          </cell>
          <cell r="AI527" t="str">
            <v>공구손료(노무비의3%)</v>
          </cell>
          <cell r="AJ527">
            <v>0.03</v>
          </cell>
          <cell r="AK527" t="str">
            <v>식</v>
          </cell>
        </row>
        <row r="528">
          <cell r="J528">
            <v>0</v>
          </cell>
          <cell r="R528">
            <v>1.05</v>
          </cell>
          <cell r="T528" t="str">
            <v>저압케이블전공</v>
          </cell>
          <cell r="Y528">
            <v>0.19040000000000001</v>
          </cell>
          <cell r="Z528" t="str">
            <v>인</v>
          </cell>
          <cell r="AB528" t="str">
            <v>전기5-11적용</v>
          </cell>
          <cell r="AC528" t="str">
            <v>-</v>
          </cell>
          <cell r="AD528" t="str">
            <v>-</v>
          </cell>
          <cell r="AE528" t="str">
            <v>-</v>
          </cell>
          <cell r="AF528" t="str">
            <v>잡재료비(배관,배선자재비의2%)</v>
          </cell>
          <cell r="AG528">
            <v>0.02</v>
          </cell>
          <cell r="AH528" t="str">
            <v>식</v>
          </cell>
          <cell r="AI528" t="str">
            <v>공구손료(노무비의3%)</v>
          </cell>
          <cell r="AJ528">
            <v>0.03</v>
          </cell>
          <cell r="AK528" t="str">
            <v>식</v>
          </cell>
          <cell r="AO528" t="str">
            <v>0.136*1.4</v>
          </cell>
        </row>
        <row r="529">
          <cell r="J529">
            <v>0</v>
          </cell>
          <cell r="R529">
            <v>1.05</v>
          </cell>
          <cell r="T529" t="str">
            <v>저압케이블전공</v>
          </cell>
          <cell r="Y529">
            <v>0.27200000000000002</v>
          </cell>
          <cell r="Z529" t="str">
            <v>인</v>
          </cell>
          <cell r="AB529" t="str">
            <v>전기5-11적용</v>
          </cell>
          <cell r="AC529" t="str">
            <v>-</v>
          </cell>
          <cell r="AD529" t="str">
            <v>-</v>
          </cell>
          <cell r="AE529" t="str">
            <v>-</v>
          </cell>
          <cell r="AF529" t="str">
            <v>잡재료비(배관,배선자재비의2%)</v>
          </cell>
          <cell r="AG529">
            <v>0.02</v>
          </cell>
          <cell r="AH529" t="str">
            <v>식</v>
          </cell>
          <cell r="AI529" t="str">
            <v>공구손료(노무비의3%)</v>
          </cell>
          <cell r="AJ529">
            <v>0.03</v>
          </cell>
          <cell r="AK529" t="str">
            <v>식</v>
          </cell>
          <cell r="AO529" t="str">
            <v>0.136*2</v>
          </cell>
        </row>
        <row r="530">
          <cell r="J530">
            <v>0</v>
          </cell>
          <cell r="R530">
            <v>1.05</v>
          </cell>
          <cell r="T530" t="str">
            <v>저압케이블전공</v>
          </cell>
          <cell r="Y530">
            <v>0.35360000000000003</v>
          </cell>
          <cell r="Z530" t="str">
            <v>인</v>
          </cell>
          <cell r="AB530" t="str">
            <v>전기5-11적용</v>
          </cell>
          <cell r="AC530" t="str">
            <v>-</v>
          </cell>
          <cell r="AD530" t="str">
            <v>-</v>
          </cell>
          <cell r="AE530" t="str">
            <v>-</v>
          </cell>
          <cell r="AF530" t="str">
            <v>잡재료비(배관,배선자재비의2%)</v>
          </cell>
          <cell r="AG530">
            <v>0.02</v>
          </cell>
          <cell r="AH530" t="str">
            <v>식</v>
          </cell>
          <cell r="AI530" t="str">
            <v>공구손료(노무비의3%)</v>
          </cell>
          <cell r="AJ530">
            <v>0.03</v>
          </cell>
          <cell r="AK530" t="str">
            <v>식</v>
          </cell>
          <cell r="AO530" t="str">
            <v>0.136*2.6</v>
          </cell>
        </row>
        <row r="531">
          <cell r="J531">
            <v>0</v>
          </cell>
          <cell r="R531">
            <v>1.05</v>
          </cell>
          <cell r="T531" t="str">
            <v>저압케이블전공</v>
          </cell>
          <cell r="Y531">
            <v>0.159</v>
          </cell>
          <cell r="Z531" t="str">
            <v>인</v>
          </cell>
          <cell r="AB531" t="str">
            <v>전기5-11적용</v>
          </cell>
          <cell r="AC531" t="str">
            <v>-</v>
          </cell>
          <cell r="AD531" t="str">
            <v>-</v>
          </cell>
          <cell r="AE531" t="str">
            <v>-</v>
          </cell>
          <cell r="AF531" t="str">
            <v>잡재료비(배관,배선자재비의2%)</v>
          </cell>
          <cell r="AG531">
            <v>0.02</v>
          </cell>
          <cell r="AH531" t="str">
            <v>식</v>
          </cell>
          <cell r="AI531" t="str">
            <v>공구손료(노무비의3%)</v>
          </cell>
          <cell r="AJ531">
            <v>0.03</v>
          </cell>
          <cell r="AK531" t="str">
            <v>식</v>
          </cell>
        </row>
        <row r="532">
          <cell r="J532">
            <v>0</v>
          </cell>
          <cell r="R532">
            <v>1.05</v>
          </cell>
          <cell r="T532" t="str">
            <v>저압케이블전공</v>
          </cell>
          <cell r="Y532">
            <v>0.22259999999999999</v>
          </cell>
          <cell r="Z532" t="str">
            <v>인</v>
          </cell>
          <cell r="AB532" t="str">
            <v>전기5-11적용</v>
          </cell>
          <cell r="AC532" t="str">
            <v>-</v>
          </cell>
          <cell r="AD532" t="str">
            <v>-</v>
          </cell>
          <cell r="AE532" t="str">
            <v>-</v>
          </cell>
          <cell r="AF532" t="str">
            <v>잡재료비(배관,배선자재비의2%)</v>
          </cell>
          <cell r="AG532">
            <v>0.02</v>
          </cell>
          <cell r="AH532" t="str">
            <v>식</v>
          </cell>
          <cell r="AI532" t="str">
            <v>공구손료(노무비의3%)</v>
          </cell>
          <cell r="AJ532">
            <v>0.03</v>
          </cell>
          <cell r="AK532" t="str">
            <v>식</v>
          </cell>
          <cell r="AO532" t="str">
            <v>0.159*1.4</v>
          </cell>
        </row>
        <row r="533">
          <cell r="J533">
            <v>0</v>
          </cell>
          <cell r="R533">
            <v>1.05</v>
          </cell>
          <cell r="T533" t="str">
            <v>저압케이블전공</v>
          </cell>
          <cell r="Y533">
            <v>0.318</v>
          </cell>
          <cell r="Z533" t="str">
            <v>인</v>
          </cell>
          <cell r="AB533" t="str">
            <v>전기5-11적용</v>
          </cell>
          <cell r="AC533" t="str">
            <v>-</v>
          </cell>
          <cell r="AD533" t="str">
            <v>-</v>
          </cell>
          <cell r="AE533" t="str">
            <v>-</v>
          </cell>
          <cell r="AF533" t="str">
            <v>잡재료비(배관,배선자재비의2%)</v>
          </cell>
          <cell r="AG533">
            <v>0.02</v>
          </cell>
          <cell r="AH533" t="str">
            <v>식</v>
          </cell>
          <cell r="AI533" t="str">
            <v>공구손료(노무비의3%)</v>
          </cell>
          <cell r="AJ533">
            <v>0.03</v>
          </cell>
          <cell r="AK533" t="str">
            <v>식</v>
          </cell>
          <cell r="AO533" t="str">
            <v>0.159*2</v>
          </cell>
        </row>
        <row r="534">
          <cell r="J534">
            <v>0</v>
          </cell>
          <cell r="R534">
            <v>1.05</v>
          </cell>
          <cell r="T534" t="str">
            <v>저압케이블전공</v>
          </cell>
          <cell r="Y534">
            <v>0.41340000000000005</v>
          </cell>
          <cell r="Z534" t="str">
            <v>인</v>
          </cell>
          <cell r="AB534" t="str">
            <v>전기5-11적용</v>
          </cell>
          <cell r="AC534" t="str">
            <v>-</v>
          </cell>
          <cell r="AD534" t="str">
            <v>-</v>
          </cell>
          <cell r="AE534" t="str">
            <v>-</v>
          </cell>
          <cell r="AF534" t="str">
            <v>잡재료비(배관,배선자재비의2%)</v>
          </cell>
          <cell r="AG534">
            <v>0.02</v>
          </cell>
          <cell r="AH534" t="str">
            <v>식</v>
          </cell>
          <cell r="AI534" t="str">
            <v>공구손료(노무비의3%)</v>
          </cell>
          <cell r="AJ534">
            <v>0.03</v>
          </cell>
          <cell r="AK534" t="str">
            <v>식</v>
          </cell>
          <cell r="AO534" t="str">
            <v>0.159*2.6</v>
          </cell>
        </row>
        <row r="535">
          <cell r="J535">
            <v>0</v>
          </cell>
          <cell r="R535">
            <v>1.05</v>
          </cell>
          <cell r="T535" t="str">
            <v>저압케이블전공</v>
          </cell>
          <cell r="Y535">
            <v>0.20499999999999999</v>
          </cell>
          <cell r="Z535" t="str">
            <v>인</v>
          </cell>
          <cell r="AB535" t="str">
            <v>전기5-11적용</v>
          </cell>
          <cell r="AC535" t="str">
            <v>-</v>
          </cell>
          <cell r="AD535" t="str">
            <v>-</v>
          </cell>
          <cell r="AE535" t="str">
            <v>-</v>
          </cell>
          <cell r="AF535" t="str">
            <v>잡재료비(배관,배선자재비의2%)</v>
          </cell>
          <cell r="AG535">
            <v>0.02</v>
          </cell>
          <cell r="AH535" t="str">
            <v>식</v>
          </cell>
          <cell r="AI535" t="str">
            <v>공구손료(노무비의3%)</v>
          </cell>
          <cell r="AJ535">
            <v>0.03</v>
          </cell>
          <cell r="AK535" t="str">
            <v>식</v>
          </cell>
        </row>
        <row r="536">
          <cell r="J536">
            <v>0</v>
          </cell>
          <cell r="R536">
            <v>1.05</v>
          </cell>
          <cell r="T536" t="str">
            <v>저압케이블전공</v>
          </cell>
          <cell r="Y536">
            <v>0.28699999999999998</v>
          </cell>
          <cell r="Z536" t="str">
            <v>인</v>
          </cell>
          <cell r="AB536" t="str">
            <v>전기5-11적용</v>
          </cell>
          <cell r="AC536" t="str">
            <v>-</v>
          </cell>
          <cell r="AD536" t="str">
            <v>-</v>
          </cell>
          <cell r="AE536" t="str">
            <v>-</v>
          </cell>
          <cell r="AF536" t="str">
            <v>잡재료비(배관,배선자재비의2%)</v>
          </cell>
          <cell r="AG536">
            <v>0.02</v>
          </cell>
          <cell r="AH536" t="str">
            <v>식</v>
          </cell>
          <cell r="AI536" t="str">
            <v>공구손료(노무비의3%)</v>
          </cell>
          <cell r="AJ536">
            <v>0.03</v>
          </cell>
          <cell r="AK536" t="str">
            <v>식</v>
          </cell>
          <cell r="AO536" t="str">
            <v>0.205*1.4</v>
          </cell>
        </row>
        <row r="537">
          <cell r="J537">
            <v>0</v>
          </cell>
          <cell r="R537">
            <v>1.05</v>
          </cell>
          <cell r="T537" t="str">
            <v>저압케이블전공</v>
          </cell>
          <cell r="Y537">
            <v>0.41</v>
          </cell>
          <cell r="Z537" t="str">
            <v>인</v>
          </cell>
          <cell r="AB537" t="str">
            <v>전기5-11적용</v>
          </cell>
          <cell r="AC537" t="str">
            <v>-</v>
          </cell>
          <cell r="AD537" t="str">
            <v>-</v>
          </cell>
          <cell r="AE537" t="str">
            <v>-</v>
          </cell>
          <cell r="AF537" t="str">
            <v>잡재료비(배관,배선자재비의2%)</v>
          </cell>
          <cell r="AG537">
            <v>0.02</v>
          </cell>
          <cell r="AH537" t="str">
            <v>식</v>
          </cell>
          <cell r="AI537" t="str">
            <v>공구손료(노무비의3%)</v>
          </cell>
          <cell r="AJ537">
            <v>0.03</v>
          </cell>
          <cell r="AK537" t="str">
            <v>식</v>
          </cell>
          <cell r="AO537" t="str">
            <v>0.205*2</v>
          </cell>
        </row>
        <row r="538">
          <cell r="J538">
            <v>0</v>
          </cell>
          <cell r="R538">
            <v>1.05</v>
          </cell>
          <cell r="T538" t="str">
            <v>저압케이블전공</v>
          </cell>
          <cell r="Y538">
            <v>0.53300000000000003</v>
          </cell>
          <cell r="Z538" t="str">
            <v>인</v>
          </cell>
          <cell r="AB538" t="str">
            <v>전기5-11적용</v>
          </cell>
          <cell r="AC538" t="str">
            <v>-</v>
          </cell>
          <cell r="AD538" t="str">
            <v>-</v>
          </cell>
          <cell r="AE538" t="str">
            <v>-</v>
          </cell>
          <cell r="AF538" t="str">
            <v>잡재료비(배관,배선자재비의2%)</v>
          </cell>
          <cell r="AG538">
            <v>0.02</v>
          </cell>
          <cell r="AH538" t="str">
            <v>식</v>
          </cell>
          <cell r="AI538" t="str">
            <v>공구손료(노무비의3%)</v>
          </cell>
          <cell r="AJ538">
            <v>0.03</v>
          </cell>
          <cell r="AK538" t="str">
            <v>식</v>
          </cell>
          <cell r="AO538" t="str">
            <v>0.205*2.6</v>
          </cell>
        </row>
        <row r="539">
          <cell r="J539">
            <v>0</v>
          </cell>
          <cell r="R539">
            <v>1.03</v>
          </cell>
          <cell r="T539" t="str">
            <v>저압케이블전공</v>
          </cell>
          <cell r="Y539">
            <v>0.01</v>
          </cell>
          <cell r="Z539" t="str">
            <v>인</v>
          </cell>
          <cell r="AB539" t="str">
            <v>전기5-13적용</v>
          </cell>
          <cell r="AC539" t="str">
            <v>-</v>
          </cell>
          <cell r="AD539" t="str">
            <v>-</v>
          </cell>
          <cell r="AE539" t="str">
            <v>-</v>
          </cell>
          <cell r="AF539" t="str">
            <v>잡재료비(배관,배선자재비의2%)</v>
          </cell>
          <cell r="AG539">
            <v>0.02</v>
          </cell>
          <cell r="AH539" t="str">
            <v>식</v>
          </cell>
          <cell r="AI539" t="str">
            <v>공구손료(노무비의3%)</v>
          </cell>
          <cell r="AJ539">
            <v>0.03</v>
          </cell>
          <cell r="AK539" t="str">
            <v>식</v>
          </cell>
        </row>
        <row r="540">
          <cell r="J540">
            <v>0</v>
          </cell>
          <cell r="R540">
            <v>1.03</v>
          </cell>
          <cell r="T540" t="str">
            <v>저압케이블전공</v>
          </cell>
          <cell r="Y540">
            <v>1.4E-2</v>
          </cell>
          <cell r="Z540" t="str">
            <v>인</v>
          </cell>
          <cell r="AB540" t="str">
            <v>전기5-13적용</v>
          </cell>
          <cell r="AC540" t="str">
            <v>-</v>
          </cell>
          <cell r="AD540" t="str">
            <v>-</v>
          </cell>
          <cell r="AE540" t="str">
            <v>-</v>
          </cell>
          <cell r="AF540" t="str">
            <v>잡재료비(배관,배선자재비의2%)</v>
          </cell>
          <cell r="AG540">
            <v>0.02</v>
          </cell>
          <cell r="AH540" t="str">
            <v>식</v>
          </cell>
          <cell r="AI540" t="str">
            <v>공구손료(노무비의3%)</v>
          </cell>
          <cell r="AJ540">
            <v>0.03</v>
          </cell>
          <cell r="AK540" t="str">
            <v>식</v>
          </cell>
        </row>
        <row r="541">
          <cell r="J541">
            <v>0</v>
          </cell>
          <cell r="R541">
            <v>1.03</v>
          </cell>
          <cell r="T541" t="str">
            <v>저압케이블전공</v>
          </cell>
          <cell r="Y541">
            <v>1.9E-2</v>
          </cell>
          <cell r="Z541" t="str">
            <v>인</v>
          </cell>
          <cell r="AB541" t="str">
            <v>전기5-13적용</v>
          </cell>
          <cell r="AC541" t="str">
            <v>-</v>
          </cell>
          <cell r="AD541" t="str">
            <v>-</v>
          </cell>
          <cell r="AE541" t="str">
            <v>-</v>
          </cell>
          <cell r="AF541" t="str">
            <v>잡재료비(배관,배선자재비의2%)</v>
          </cell>
          <cell r="AG541">
            <v>0.02</v>
          </cell>
          <cell r="AH541" t="str">
            <v>식</v>
          </cell>
          <cell r="AI541" t="str">
            <v>공구손료(노무비의3%)</v>
          </cell>
          <cell r="AJ541">
            <v>0.03</v>
          </cell>
          <cell r="AK541" t="str">
            <v>식</v>
          </cell>
        </row>
        <row r="542">
          <cell r="J542">
            <v>0</v>
          </cell>
          <cell r="R542">
            <v>1.03</v>
          </cell>
          <cell r="T542" t="str">
            <v>저압케이블전공</v>
          </cell>
          <cell r="Y542">
            <v>2.5999999999999999E-2</v>
          </cell>
          <cell r="Z542" t="str">
            <v>인</v>
          </cell>
          <cell r="AB542" t="str">
            <v>전기5-13적용</v>
          </cell>
          <cell r="AC542" t="str">
            <v>-</v>
          </cell>
          <cell r="AD542" t="str">
            <v>-</v>
          </cell>
          <cell r="AE542" t="str">
            <v>-</v>
          </cell>
          <cell r="AF542" t="str">
            <v>잡재료비(배관,배선자재비의2%)</v>
          </cell>
          <cell r="AG542">
            <v>0.02</v>
          </cell>
          <cell r="AH542" t="str">
            <v>식</v>
          </cell>
          <cell r="AI542" t="str">
            <v>공구손료(노무비의3%)</v>
          </cell>
          <cell r="AJ542">
            <v>0.03</v>
          </cell>
          <cell r="AK542" t="str">
            <v>식</v>
          </cell>
        </row>
        <row r="543">
          <cell r="J543">
            <v>0</v>
          </cell>
          <cell r="R543">
            <v>1.03</v>
          </cell>
          <cell r="T543" t="str">
            <v>저압케이블전공</v>
          </cell>
          <cell r="Y543">
            <v>1.0999999999999999E-2</v>
          </cell>
          <cell r="Z543" t="str">
            <v>인</v>
          </cell>
          <cell r="AB543" t="str">
            <v>전기5-13적용</v>
          </cell>
          <cell r="AC543" t="str">
            <v>-</v>
          </cell>
          <cell r="AD543" t="str">
            <v>-</v>
          </cell>
          <cell r="AE543" t="str">
            <v>-</v>
          </cell>
          <cell r="AF543" t="str">
            <v>잡재료비(배관,배선자재비의2%)</v>
          </cell>
          <cell r="AG543">
            <v>0.02</v>
          </cell>
          <cell r="AH543" t="str">
            <v>식</v>
          </cell>
          <cell r="AI543" t="str">
            <v>공구손료(노무비의3%)</v>
          </cell>
          <cell r="AJ543">
            <v>0.03</v>
          </cell>
          <cell r="AK543" t="str">
            <v>식</v>
          </cell>
        </row>
        <row r="544">
          <cell r="J544">
            <v>0</v>
          </cell>
          <cell r="R544">
            <v>1.03</v>
          </cell>
          <cell r="T544" t="str">
            <v>저압케이블전공</v>
          </cell>
          <cell r="Y544">
            <v>1.6E-2</v>
          </cell>
          <cell r="Z544" t="str">
            <v>인</v>
          </cell>
          <cell r="AB544" t="str">
            <v>전기5-13적용</v>
          </cell>
          <cell r="AC544" t="str">
            <v>-</v>
          </cell>
          <cell r="AD544" t="str">
            <v>-</v>
          </cell>
          <cell r="AE544" t="str">
            <v>-</v>
          </cell>
          <cell r="AF544" t="str">
            <v>잡재료비(배관,배선자재비의2%)</v>
          </cell>
          <cell r="AG544">
            <v>0.02</v>
          </cell>
          <cell r="AH544" t="str">
            <v>식</v>
          </cell>
          <cell r="AI544" t="str">
            <v>공구손료(노무비의3%)</v>
          </cell>
          <cell r="AJ544">
            <v>0.03</v>
          </cell>
          <cell r="AK544" t="str">
            <v>식</v>
          </cell>
        </row>
        <row r="545">
          <cell r="J545">
            <v>0</v>
          </cell>
          <cell r="R545">
            <v>1.03</v>
          </cell>
          <cell r="T545" t="str">
            <v>저압케이블전공</v>
          </cell>
          <cell r="Y545">
            <v>2.1999999999999999E-2</v>
          </cell>
          <cell r="Z545" t="str">
            <v>인</v>
          </cell>
          <cell r="AB545" t="str">
            <v>전기5-13적용</v>
          </cell>
          <cell r="AC545" t="str">
            <v>-</v>
          </cell>
          <cell r="AD545" t="str">
            <v>-</v>
          </cell>
          <cell r="AE545" t="str">
            <v>-</v>
          </cell>
          <cell r="AF545" t="str">
            <v>잡재료비(배관,배선자재비의2%)</v>
          </cell>
          <cell r="AG545">
            <v>0.02</v>
          </cell>
          <cell r="AH545" t="str">
            <v>식</v>
          </cell>
          <cell r="AI545" t="str">
            <v>공구손료(노무비의3%)</v>
          </cell>
          <cell r="AJ545">
            <v>0.03</v>
          </cell>
          <cell r="AK545" t="str">
            <v>식</v>
          </cell>
        </row>
        <row r="546">
          <cell r="J546">
            <v>0</v>
          </cell>
          <cell r="R546">
            <v>1.03</v>
          </cell>
          <cell r="T546" t="str">
            <v>저압케이블전공</v>
          </cell>
          <cell r="Y546">
            <v>2.9000000000000001E-2</v>
          </cell>
          <cell r="Z546" t="str">
            <v>인</v>
          </cell>
          <cell r="AB546" t="str">
            <v>전기5-13적용</v>
          </cell>
          <cell r="AC546" t="str">
            <v>-</v>
          </cell>
          <cell r="AD546" t="str">
            <v>-</v>
          </cell>
          <cell r="AE546" t="str">
            <v>-</v>
          </cell>
          <cell r="AF546" t="str">
            <v>잡재료비(배관,배선자재비의2%)</v>
          </cell>
          <cell r="AG546">
            <v>0.02</v>
          </cell>
          <cell r="AH546" t="str">
            <v>식</v>
          </cell>
          <cell r="AI546" t="str">
            <v>공구손료(노무비의3%)</v>
          </cell>
          <cell r="AJ546">
            <v>0.03</v>
          </cell>
          <cell r="AK546" t="str">
            <v>식</v>
          </cell>
        </row>
        <row r="547">
          <cell r="J547">
            <v>0</v>
          </cell>
          <cell r="R547">
            <v>1.03</v>
          </cell>
          <cell r="T547" t="str">
            <v>저압케이블전공</v>
          </cell>
          <cell r="Y547">
            <v>1.2999999999999999E-2</v>
          </cell>
          <cell r="Z547" t="str">
            <v>인</v>
          </cell>
          <cell r="AB547" t="str">
            <v>전기5-13적용</v>
          </cell>
          <cell r="AC547" t="str">
            <v>-</v>
          </cell>
          <cell r="AD547" t="str">
            <v>-</v>
          </cell>
          <cell r="AE547" t="str">
            <v>-</v>
          </cell>
          <cell r="AF547" t="str">
            <v>잡재료비(배관,배선자재비의2%)</v>
          </cell>
          <cell r="AG547">
            <v>0.02</v>
          </cell>
          <cell r="AH547" t="str">
            <v>식</v>
          </cell>
          <cell r="AI547" t="str">
            <v>공구손료(노무비의3%)</v>
          </cell>
          <cell r="AJ547">
            <v>0.03</v>
          </cell>
          <cell r="AK547" t="str">
            <v>식</v>
          </cell>
        </row>
        <row r="548">
          <cell r="J548">
            <v>0</v>
          </cell>
          <cell r="R548">
            <v>1.03</v>
          </cell>
          <cell r="T548" t="str">
            <v>저압케이블전공</v>
          </cell>
          <cell r="Y548">
            <v>1.7999999999999999E-2</v>
          </cell>
          <cell r="Z548" t="str">
            <v>인</v>
          </cell>
          <cell r="AB548" t="str">
            <v>전기5-13적용</v>
          </cell>
          <cell r="AC548" t="str">
            <v>-</v>
          </cell>
          <cell r="AD548" t="str">
            <v>-</v>
          </cell>
          <cell r="AE548" t="str">
            <v>-</v>
          </cell>
          <cell r="AF548" t="str">
            <v>잡재료비(배관,배선자재비의2%)</v>
          </cell>
          <cell r="AG548">
            <v>0.02</v>
          </cell>
          <cell r="AH548" t="str">
            <v>식</v>
          </cell>
          <cell r="AI548" t="str">
            <v>공구손료(노무비의3%)</v>
          </cell>
          <cell r="AJ548">
            <v>0.03</v>
          </cell>
          <cell r="AK548" t="str">
            <v>식</v>
          </cell>
        </row>
        <row r="549">
          <cell r="J549">
            <v>0</v>
          </cell>
          <cell r="R549">
            <v>1.03</v>
          </cell>
          <cell r="T549" t="str">
            <v>저압케이블전공</v>
          </cell>
          <cell r="Y549">
            <v>2.5999999999999999E-2</v>
          </cell>
          <cell r="Z549" t="str">
            <v>인</v>
          </cell>
          <cell r="AB549" t="str">
            <v>전기5-13적용</v>
          </cell>
          <cell r="AC549" t="str">
            <v>-</v>
          </cell>
          <cell r="AD549" t="str">
            <v>-</v>
          </cell>
          <cell r="AE549" t="str">
            <v>-</v>
          </cell>
          <cell r="AF549" t="str">
            <v>잡재료비(배관,배선자재비의2%)</v>
          </cell>
          <cell r="AG549">
            <v>0.02</v>
          </cell>
          <cell r="AH549" t="str">
            <v>식</v>
          </cell>
          <cell r="AI549" t="str">
            <v>공구손료(노무비의3%)</v>
          </cell>
          <cell r="AJ549">
            <v>0.03</v>
          </cell>
          <cell r="AK549" t="str">
            <v>식</v>
          </cell>
        </row>
        <row r="550">
          <cell r="J550">
            <v>0</v>
          </cell>
          <cell r="R550">
            <v>1.03</v>
          </cell>
          <cell r="T550" t="str">
            <v>저압케이블전공</v>
          </cell>
          <cell r="Y550">
            <v>3.4000000000000002E-2</v>
          </cell>
          <cell r="Z550" t="str">
            <v>인</v>
          </cell>
          <cell r="AB550" t="str">
            <v>전기5-13적용</v>
          </cell>
          <cell r="AC550" t="str">
            <v>-</v>
          </cell>
          <cell r="AD550" t="str">
            <v>-</v>
          </cell>
          <cell r="AE550" t="str">
            <v>-</v>
          </cell>
          <cell r="AF550" t="str">
            <v>잡재료비(배관,배선자재비의2%)</v>
          </cell>
          <cell r="AG550">
            <v>0.02</v>
          </cell>
          <cell r="AH550" t="str">
            <v>식</v>
          </cell>
          <cell r="AI550" t="str">
            <v>공구손료(노무비의3%)</v>
          </cell>
          <cell r="AJ550">
            <v>0.03</v>
          </cell>
          <cell r="AK550" t="str">
            <v>식</v>
          </cell>
        </row>
        <row r="551">
          <cell r="J551">
            <v>0</v>
          </cell>
          <cell r="R551">
            <v>1.03</v>
          </cell>
          <cell r="T551" t="str">
            <v>저압케이블전공</v>
          </cell>
          <cell r="Y551">
            <v>1.7999999999999999E-2</v>
          </cell>
          <cell r="Z551" t="str">
            <v>인</v>
          </cell>
          <cell r="AB551" t="str">
            <v>전기5-13적용</v>
          </cell>
          <cell r="AC551" t="str">
            <v>-</v>
          </cell>
          <cell r="AD551" t="str">
            <v>-</v>
          </cell>
          <cell r="AE551" t="str">
            <v>-</v>
          </cell>
          <cell r="AF551" t="str">
            <v>잡재료비(배관,배선자재비의2%)</v>
          </cell>
          <cell r="AG551">
            <v>0.02</v>
          </cell>
          <cell r="AH551" t="str">
            <v>식</v>
          </cell>
          <cell r="AI551" t="str">
            <v>공구손료(노무비의3%)</v>
          </cell>
          <cell r="AJ551">
            <v>0.03</v>
          </cell>
          <cell r="AK551" t="str">
            <v>식</v>
          </cell>
        </row>
        <row r="552">
          <cell r="J552">
            <v>0</v>
          </cell>
          <cell r="R552">
            <v>1.03</v>
          </cell>
          <cell r="T552" t="str">
            <v>저압케이블전공</v>
          </cell>
          <cell r="Y552">
            <v>2.5000000000000001E-2</v>
          </cell>
          <cell r="Z552" t="str">
            <v>인</v>
          </cell>
          <cell r="AB552" t="str">
            <v>전기5-13적용</v>
          </cell>
          <cell r="AC552" t="str">
            <v>-</v>
          </cell>
          <cell r="AD552" t="str">
            <v>-</v>
          </cell>
          <cell r="AE552" t="str">
            <v>-</v>
          </cell>
          <cell r="AF552" t="str">
            <v>잡재료비(배관,배선자재비의2%)</v>
          </cell>
          <cell r="AG552">
            <v>0.02</v>
          </cell>
          <cell r="AH552" t="str">
            <v>식</v>
          </cell>
          <cell r="AI552" t="str">
            <v>공구손료(노무비의3%)</v>
          </cell>
          <cell r="AJ552">
            <v>0.03</v>
          </cell>
          <cell r="AK552" t="str">
            <v>식</v>
          </cell>
        </row>
        <row r="553">
          <cell r="J553">
            <v>0</v>
          </cell>
          <cell r="R553">
            <v>1.03</v>
          </cell>
          <cell r="T553" t="str">
            <v>저압케이블전공</v>
          </cell>
          <cell r="Y553">
            <v>3.5999999999999997E-2</v>
          </cell>
          <cell r="Z553" t="str">
            <v>인</v>
          </cell>
          <cell r="AB553" t="str">
            <v>전기5-13적용</v>
          </cell>
          <cell r="AC553" t="str">
            <v>-</v>
          </cell>
          <cell r="AD553" t="str">
            <v>-</v>
          </cell>
          <cell r="AE553" t="str">
            <v>-</v>
          </cell>
          <cell r="AF553" t="str">
            <v>잡재료비(배관,배선자재비의2%)</v>
          </cell>
          <cell r="AG553">
            <v>0.02</v>
          </cell>
          <cell r="AH553" t="str">
            <v>식</v>
          </cell>
          <cell r="AI553" t="str">
            <v>공구손료(노무비의3%)</v>
          </cell>
          <cell r="AJ553">
            <v>0.03</v>
          </cell>
          <cell r="AK553" t="str">
            <v>식</v>
          </cell>
        </row>
        <row r="554">
          <cell r="J554">
            <v>0</v>
          </cell>
          <cell r="R554">
            <v>1.03</v>
          </cell>
          <cell r="T554" t="str">
            <v>저압케이블전공</v>
          </cell>
          <cell r="Y554">
            <v>4.9000000000000002E-2</v>
          </cell>
          <cell r="Z554" t="str">
            <v>인</v>
          </cell>
          <cell r="AB554" t="str">
            <v>전기5-13적용</v>
          </cell>
          <cell r="AC554" t="str">
            <v>-</v>
          </cell>
          <cell r="AD554" t="str">
            <v>-</v>
          </cell>
          <cell r="AE554" t="str">
            <v>-</v>
          </cell>
          <cell r="AF554" t="str">
            <v>잡재료비(배관,배선자재비의2%)</v>
          </cell>
          <cell r="AG554">
            <v>0.02</v>
          </cell>
          <cell r="AH554" t="str">
            <v>식</v>
          </cell>
          <cell r="AI554" t="str">
            <v>공구손료(노무비의3%)</v>
          </cell>
          <cell r="AJ554">
            <v>0.03</v>
          </cell>
          <cell r="AK554" t="str">
            <v>식</v>
          </cell>
        </row>
        <row r="555">
          <cell r="J555">
            <v>0</v>
          </cell>
          <cell r="R555">
            <v>1.03</v>
          </cell>
          <cell r="T555" t="str">
            <v>저압케이블전공</v>
          </cell>
          <cell r="Y555">
            <v>2.3E-2</v>
          </cell>
          <cell r="Z555" t="str">
            <v>인</v>
          </cell>
          <cell r="AB555" t="str">
            <v>전기5-11적용</v>
          </cell>
          <cell r="AC555" t="str">
            <v>-</v>
          </cell>
          <cell r="AD555" t="str">
            <v>-</v>
          </cell>
          <cell r="AE555" t="str">
            <v>-</v>
          </cell>
          <cell r="AF555" t="str">
            <v>잡재료비(배관,배선자재비의2%)</v>
          </cell>
          <cell r="AG555">
            <v>0.02</v>
          </cell>
          <cell r="AH555" t="str">
            <v>식</v>
          </cell>
          <cell r="AI555" t="str">
            <v>공구손료(노무비의3%)</v>
          </cell>
          <cell r="AJ555">
            <v>0.03</v>
          </cell>
          <cell r="AK555" t="str">
            <v>식</v>
          </cell>
        </row>
        <row r="556">
          <cell r="J556">
            <v>0</v>
          </cell>
          <cell r="R556">
            <v>1.03</v>
          </cell>
          <cell r="T556" t="str">
            <v>저압케이블전공</v>
          </cell>
          <cell r="Y556">
            <v>3.2199999999999999E-2</v>
          </cell>
          <cell r="Z556" t="str">
            <v>인</v>
          </cell>
          <cell r="AB556" t="str">
            <v>전기5-11적용</v>
          </cell>
          <cell r="AC556" t="str">
            <v>-</v>
          </cell>
          <cell r="AD556" t="str">
            <v>-</v>
          </cell>
          <cell r="AE556" t="str">
            <v>-</v>
          </cell>
          <cell r="AF556" t="str">
            <v>잡재료비(배관,배선자재비의2%)</v>
          </cell>
          <cell r="AG556">
            <v>0.02</v>
          </cell>
          <cell r="AH556" t="str">
            <v>식</v>
          </cell>
          <cell r="AI556" t="str">
            <v>공구손료(노무비의3%)</v>
          </cell>
          <cell r="AJ556">
            <v>0.03</v>
          </cell>
          <cell r="AK556" t="str">
            <v>식</v>
          </cell>
          <cell r="AO556" t="str">
            <v>0.023*1.4</v>
          </cell>
        </row>
        <row r="557">
          <cell r="J557">
            <v>0</v>
          </cell>
          <cell r="R557">
            <v>1.03</v>
          </cell>
          <cell r="T557" t="str">
            <v>저압케이블전공</v>
          </cell>
          <cell r="Y557">
            <v>4.5999999999999999E-2</v>
          </cell>
          <cell r="Z557" t="str">
            <v>인</v>
          </cell>
          <cell r="AB557" t="str">
            <v>전기5-11적용</v>
          </cell>
          <cell r="AC557" t="str">
            <v>-</v>
          </cell>
          <cell r="AD557" t="str">
            <v>-</v>
          </cell>
          <cell r="AE557" t="str">
            <v>-</v>
          </cell>
          <cell r="AF557" t="str">
            <v>잡재료비(배관,배선자재비의2%)</v>
          </cell>
          <cell r="AG557">
            <v>0.02</v>
          </cell>
          <cell r="AH557" t="str">
            <v>식</v>
          </cell>
          <cell r="AI557" t="str">
            <v>공구손료(노무비의3%)</v>
          </cell>
          <cell r="AJ557">
            <v>0.03</v>
          </cell>
          <cell r="AK557" t="str">
            <v>식</v>
          </cell>
          <cell r="AO557" t="str">
            <v>0.023*2</v>
          </cell>
        </row>
        <row r="558">
          <cell r="J558">
            <v>0</v>
          </cell>
          <cell r="R558">
            <v>1.03</v>
          </cell>
          <cell r="T558" t="str">
            <v>저압케이블전공</v>
          </cell>
          <cell r="Y558">
            <v>5.9799999999999999E-2</v>
          </cell>
          <cell r="Z558" t="str">
            <v>인</v>
          </cell>
          <cell r="AB558" t="str">
            <v>전기5-11적용</v>
          </cell>
          <cell r="AC558" t="str">
            <v>-</v>
          </cell>
          <cell r="AD558" t="str">
            <v>-</v>
          </cell>
          <cell r="AE558" t="str">
            <v>-</v>
          </cell>
          <cell r="AF558" t="str">
            <v>잡재료비(배관,배선자재비의2%)</v>
          </cell>
          <cell r="AG558">
            <v>0.02</v>
          </cell>
          <cell r="AH558" t="str">
            <v>식</v>
          </cell>
          <cell r="AI558" t="str">
            <v>공구손료(노무비의3%)</v>
          </cell>
          <cell r="AJ558">
            <v>0.03</v>
          </cell>
          <cell r="AK558" t="str">
            <v>식</v>
          </cell>
          <cell r="AO558" t="str">
            <v>0.023*2.6</v>
          </cell>
        </row>
        <row r="559">
          <cell r="J559">
            <v>0</v>
          </cell>
          <cell r="R559">
            <v>1.03</v>
          </cell>
          <cell r="T559" t="str">
            <v>저압케이블전공</v>
          </cell>
          <cell r="Y559">
            <v>0.03</v>
          </cell>
          <cell r="Z559" t="str">
            <v>인</v>
          </cell>
          <cell r="AB559" t="str">
            <v>전기5-11적용</v>
          </cell>
          <cell r="AC559" t="str">
            <v>-</v>
          </cell>
          <cell r="AD559" t="str">
            <v>-</v>
          </cell>
          <cell r="AE559" t="str">
            <v>-</v>
          </cell>
          <cell r="AF559" t="str">
            <v>잡재료비(배관,배선자재비의2%)</v>
          </cell>
          <cell r="AG559">
            <v>0.02</v>
          </cell>
          <cell r="AH559" t="str">
            <v>식</v>
          </cell>
          <cell r="AI559" t="str">
            <v>공구손료(노무비의3%)</v>
          </cell>
          <cell r="AJ559">
            <v>0.03</v>
          </cell>
          <cell r="AK559" t="str">
            <v>식</v>
          </cell>
        </row>
        <row r="560">
          <cell r="J560">
            <v>0</v>
          </cell>
          <cell r="R560">
            <v>1.03</v>
          </cell>
          <cell r="T560" t="str">
            <v>저압케이블전공</v>
          </cell>
          <cell r="Y560">
            <v>4.1999999999999996E-2</v>
          </cell>
          <cell r="Z560" t="str">
            <v>인</v>
          </cell>
          <cell r="AB560" t="str">
            <v>전기5-11적용</v>
          </cell>
          <cell r="AC560" t="str">
            <v>-</v>
          </cell>
          <cell r="AD560" t="str">
            <v>-</v>
          </cell>
          <cell r="AE560" t="str">
            <v>-</v>
          </cell>
          <cell r="AF560" t="str">
            <v>잡재료비(배관,배선자재비의2%)</v>
          </cell>
          <cell r="AG560">
            <v>0.02</v>
          </cell>
          <cell r="AH560" t="str">
            <v>식</v>
          </cell>
          <cell r="AI560" t="str">
            <v>공구손료(노무비의3%)</v>
          </cell>
          <cell r="AJ560">
            <v>0.03</v>
          </cell>
          <cell r="AK560" t="str">
            <v>식</v>
          </cell>
          <cell r="AO560" t="str">
            <v>0.03*1.4</v>
          </cell>
        </row>
        <row r="561">
          <cell r="J561">
            <v>0</v>
          </cell>
          <cell r="R561">
            <v>1.03</v>
          </cell>
          <cell r="T561" t="str">
            <v>저압케이블전공</v>
          </cell>
          <cell r="Y561">
            <v>0.06</v>
          </cell>
          <cell r="Z561" t="str">
            <v>인</v>
          </cell>
          <cell r="AB561" t="str">
            <v>전기5-11적용</v>
          </cell>
          <cell r="AC561" t="str">
            <v>-</v>
          </cell>
          <cell r="AD561" t="str">
            <v>-</v>
          </cell>
          <cell r="AE561" t="str">
            <v>-</v>
          </cell>
          <cell r="AF561" t="str">
            <v>잡재료비(배관,배선자재비의2%)</v>
          </cell>
          <cell r="AG561">
            <v>0.02</v>
          </cell>
          <cell r="AH561" t="str">
            <v>식</v>
          </cell>
          <cell r="AI561" t="str">
            <v>공구손료(노무비의3%)</v>
          </cell>
          <cell r="AJ561">
            <v>0.03</v>
          </cell>
          <cell r="AK561" t="str">
            <v>식</v>
          </cell>
          <cell r="AO561" t="str">
            <v>0.03*2</v>
          </cell>
        </row>
        <row r="562">
          <cell r="J562">
            <v>0</v>
          </cell>
          <cell r="R562">
            <v>1.03</v>
          </cell>
          <cell r="T562" t="str">
            <v>저압케이블전공</v>
          </cell>
          <cell r="Y562">
            <v>7.8E-2</v>
          </cell>
          <cell r="Z562" t="str">
            <v>인</v>
          </cell>
          <cell r="AB562" t="str">
            <v>전기5-11적용</v>
          </cell>
          <cell r="AC562" t="str">
            <v>-</v>
          </cell>
          <cell r="AD562" t="str">
            <v>-</v>
          </cell>
          <cell r="AE562" t="str">
            <v>-</v>
          </cell>
          <cell r="AF562" t="str">
            <v>잡재료비(배관,배선자재비의2%)</v>
          </cell>
          <cell r="AG562">
            <v>0.02</v>
          </cell>
          <cell r="AH562" t="str">
            <v>식</v>
          </cell>
          <cell r="AI562" t="str">
            <v>공구손료(노무비의3%)</v>
          </cell>
          <cell r="AJ562">
            <v>0.03</v>
          </cell>
          <cell r="AK562" t="str">
            <v>식</v>
          </cell>
          <cell r="AO562" t="str">
            <v>0.03*2.6</v>
          </cell>
        </row>
        <row r="563">
          <cell r="J563">
            <v>0</v>
          </cell>
          <cell r="R563">
            <v>1.03</v>
          </cell>
          <cell r="T563" t="str">
            <v>저압케이블전공</v>
          </cell>
          <cell r="Y563">
            <v>3.5999999999999997E-2</v>
          </cell>
          <cell r="Z563" t="str">
            <v>인</v>
          </cell>
          <cell r="AB563" t="str">
            <v>전기5-11적용</v>
          </cell>
          <cell r="AC563" t="str">
            <v>-</v>
          </cell>
          <cell r="AD563" t="str">
            <v>-</v>
          </cell>
          <cell r="AE563" t="str">
            <v>-</v>
          </cell>
          <cell r="AF563" t="str">
            <v>잡재료비(배관,배선자재비의2%)</v>
          </cell>
          <cell r="AG563">
            <v>0.02</v>
          </cell>
          <cell r="AH563" t="str">
            <v>식</v>
          </cell>
          <cell r="AI563" t="str">
            <v>공구손료(노무비의3%)</v>
          </cell>
          <cell r="AJ563">
            <v>0.03</v>
          </cell>
          <cell r="AK563" t="str">
            <v>식</v>
          </cell>
        </row>
        <row r="564">
          <cell r="J564">
            <v>0</v>
          </cell>
          <cell r="R564">
            <v>1.03</v>
          </cell>
          <cell r="T564" t="str">
            <v>저압케이블전공</v>
          </cell>
          <cell r="Y564">
            <v>5.0399999999999993E-2</v>
          </cell>
          <cell r="Z564" t="str">
            <v>인</v>
          </cell>
          <cell r="AB564" t="str">
            <v>전기5-11적용</v>
          </cell>
          <cell r="AC564" t="str">
            <v>-</v>
          </cell>
          <cell r="AD564" t="str">
            <v>-</v>
          </cell>
          <cell r="AE564" t="str">
            <v>-</v>
          </cell>
          <cell r="AF564" t="str">
            <v>잡재료비(배관,배선자재비의2%)</v>
          </cell>
          <cell r="AG564">
            <v>0.02</v>
          </cell>
          <cell r="AH564" t="str">
            <v>식</v>
          </cell>
          <cell r="AI564" t="str">
            <v>공구손료(노무비의3%)</v>
          </cell>
          <cell r="AJ564">
            <v>0.03</v>
          </cell>
          <cell r="AK564" t="str">
            <v>식</v>
          </cell>
          <cell r="AO564" t="str">
            <v>0.036*1.4</v>
          </cell>
        </row>
        <row r="565">
          <cell r="J565">
            <v>0</v>
          </cell>
          <cell r="R565">
            <v>1.03</v>
          </cell>
          <cell r="T565" t="str">
            <v>저압케이블전공</v>
          </cell>
          <cell r="Y565">
            <v>7.1999999999999995E-2</v>
          </cell>
          <cell r="Z565" t="str">
            <v>인</v>
          </cell>
          <cell r="AB565" t="str">
            <v>전기5-11적용</v>
          </cell>
          <cell r="AC565" t="str">
            <v>-</v>
          </cell>
          <cell r="AD565" t="str">
            <v>-</v>
          </cell>
          <cell r="AE565" t="str">
            <v>-</v>
          </cell>
          <cell r="AF565" t="str">
            <v>잡재료비(배관,배선자재비의2%)</v>
          </cell>
          <cell r="AG565">
            <v>0.02</v>
          </cell>
          <cell r="AH565" t="str">
            <v>식</v>
          </cell>
          <cell r="AI565" t="str">
            <v>공구손료(노무비의3%)</v>
          </cell>
          <cell r="AJ565">
            <v>0.03</v>
          </cell>
          <cell r="AK565" t="str">
            <v>식</v>
          </cell>
          <cell r="AO565" t="str">
            <v>0.036*2</v>
          </cell>
        </row>
        <row r="566">
          <cell r="J566">
            <v>0</v>
          </cell>
          <cell r="R566">
            <v>1.03</v>
          </cell>
          <cell r="T566" t="str">
            <v>저압케이블전공</v>
          </cell>
          <cell r="Y566">
            <v>9.3600000000000003E-2</v>
          </cell>
          <cell r="Z566" t="str">
            <v>인</v>
          </cell>
          <cell r="AB566" t="str">
            <v>전기5-11적용</v>
          </cell>
          <cell r="AC566" t="str">
            <v>-</v>
          </cell>
          <cell r="AD566" t="str">
            <v>-</v>
          </cell>
          <cell r="AE566" t="str">
            <v>-</v>
          </cell>
          <cell r="AF566" t="str">
            <v>잡재료비(배관,배선자재비의2%)</v>
          </cell>
          <cell r="AG566">
            <v>0.02</v>
          </cell>
          <cell r="AH566" t="str">
            <v>식</v>
          </cell>
          <cell r="AI566" t="str">
            <v>공구손료(노무비의3%)</v>
          </cell>
          <cell r="AJ566">
            <v>0.03</v>
          </cell>
          <cell r="AK566" t="str">
            <v>식</v>
          </cell>
          <cell r="AO566" t="str">
            <v>0.036*2.6</v>
          </cell>
        </row>
        <row r="567">
          <cell r="J567">
            <v>0</v>
          </cell>
          <cell r="R567">
            <v>1.03</v>
          </cell>
          <cell r="T567" t="str">
            <v>저압케이블전공</v>
          </cell>
          <cell r="Y567">
            <v>4.2999999999999997E-2</v>
          </cell>
          <cell r="Z567" t="str">
            <v>인</v>
          </cell>
          <cell r="AB567" t="str">
            <v>전기5-11적용</v>
          </cell>
          <cell r="AC567" t="str">
            <v>-</v>
          </cell>
          <cell r="AD567" t="str">
            <v>-</v>
          </cell>
          <cell r="AE567" t="str">
            <v>-</v>
          </cell>
          <cell r="AF567" t="str">
            <v>잡재료비(배관,배선자재비의2%)</v>
          </cell>
          <cell r="AG567">
            <v>0.02</v>
          </cell>
          <cell r="AH567" t="str">
            <v>식</v>
          </cell>
          <cell r="AI567" t="str">
            <v>공구손료(노무비의3%)</v>
          </cell>
          <cell r="AJ567">
            <v>0.03</v>
          </cell>
          <cell r="AK567" t="str">
            <v>식</v>
          </cell>
        </row>
        <row r="568">
          <cell r="J568">
            <v>0</v>
          </cell>
          <cell r="R568">
            <v>1.03</v>
          </cell>
          <cell r="T568" t="str">
            <v>저압케이블전공</v>
          </cell>
          <cell r="Y568">
            <v>6.019999999999999E-2</v>
          </cell>
          <cell r="Z568" t="str">
            <v>인</v>
          </cell>
          <cell r="AB568" t="str">
            <v>전기5-11적용</v>
          </cell>
          <cell r="AC568" t="str">
            <v>-</v>
          </cell>
          <cell r="AD568" t="str">
            <v>-</v>
          </cell>
          <cell r="AE568" t="str">
            <v>-</v>
          </cell>
          <cell r="AF568" t="str">
            <v>잡재료비(배관,배선자재비의2%)</v>
          </cell>
          <cell r="AG568">
            <v>0.02</v>
          </cell>
          <cell r="AH568" t="str">
            <v>식</v>
          </cell>
          <cell r="AI568" t="str">
            <v>공구손료(노무비의3%)</v>
          </cell>
          <cell r="AJ568">
            <v>0.03</v>
          </cell>
          <cell r="AK568" t="str">
            <v>식</v>
          </cell>
          <cell r="AO568" t="str">
            <v>0.043*1.4</v>
          </cell>
        </row>
        <row r="569">
          <cell r="J569">
            <v>0</v>
          </cell>
          <cell r="R569">
            <v>1.03</v>
          </cell>
          <cell r="T569" t="str">
            <v>저압케이블전공</v>
          </cell>
          <cell r="Y569">
            <v>8.5999999999999993E-2</v>
          </cell>
          <cell r="Z569" t="str">
            <v>인</v>
          </cell>
          <cell r="AB569" t="str">
            <v>전기5-11적용</v>
          </cell>
          <cell r="AC569" t="str">
            <v>-</v>
          </cell>
          <cell r="AD569" t="str">
            <v>-</v>
          </cell>
          <cell r="AE569" t="str">
            <v>-</v>
          </cell>
          <cell r="AF569" t="str">
            <v>잡재료비(배관,배선자재비의2%)</v>
          </cell>
          <cell r="AG569">
            <v>0.02</v>
          </cell>
          <cell r="AH569" t="str">
            <v>식</v>
          </cell>
          <cell r="AI569" t="str">
            <v>공구손료(노무비의3%)</v>
          </cell>
          <cell r="AJ569">
            <v>0.03</v>
          </cell>
          <cell r="AK569" t="str">
            <v>식</v>
          </cell>
          <cell r="AO569" t="str">
            <v>0.043*2</v>
          </cell>
        </row>
        <row r="570">
          <cell r="J570">
            <v>0</v>
          </cell>
          <cell r="R570">
            <v>1.03</v>
          </cell>
          <cell r="T570" t="str">
            <v>저압케이블전공</v>
          </cell>
          <cell r="Y570">
            <v>0.1118</v>
          </cell>
          <cell r="Z570" t="str">
            <v>인</v>
          </cell>
          <cell r="AB570" t="str">
            <v>전기5-11적용</v>
          </cell>
          <cell r="AC570" t="str">
            <v>-</v>
          </cell>
          <cell r="AD570" t="str">
            <v>-</v>
          </cell>
          <cell r="AE570" t="str">
            <v>-</v>
          </cell>
          <cell r="AF570" t="str">
            <v>잡재료비(배관,배선자재비의2%)</v>
          </cell>
          <cell r="AG570">
            <v>0.02</v>
          </cell>
          <cell r="AH570" t="str">
            <v>식</v>
          </cell>
          <cell r="AI570" t="str">
            <v>공구손료(노무비의3%)</v>
          </cell>
          <cell r="AJ570">
            <v>0.03</v>
          </cell>
          <cell r="AK570" t="str">
            <v>식</v>
          </cell>
          <cell r="AO570" t="str">
            <v>0.043*2.6</v>
          </cell>
        </row>
        <row r="571">
          <cell r="J571">
            <v>0</v>
          </cell>
          <cell r="R571">
            <v>1.03</v>
          </cell>
          <cell r="T571" t="str">
            <v>저압케이블전공</v>
          </cell>
          <cell r="Y571">
            <v>5.7000000000000002E-2</v>
          </cell>
          <cell r="Z571" t="str">
            <v>인</v>
          </cell>
          <cell r="AB571" t="str">
            <v>전기5-11적용</v>
          </cell>
          <cell r="AC571" t="str">
            <v>-</v>
          </cell>
          <cell r="AD571" t="str">
            <v>-</v>
          </cell>
          <cell r="AE571" t="str">
            <v>-</v>
          </cell>
          <cell r="AF571" t="str">
            <v>잡재료비(배관,배선자재비의2%)</v>
          </cell>
          <cell r="AG571">
            <v>0.02</v>
          </cell>
          <cell r="AH571" t="str">
            <v>식</v>
          </cell>
          <cell r="AI571" t="str">
            <v>공구손료(노무비의3%)</v>
          </cell>
          <cell r="AJ571">
            <v>0.03</v>
          </cell>
          <cell r="AK571" t="str">
            <v>식</v>
          </cell>
        </row>
        <row r="572">
          <cell r="J572">
            <v>0</v>
          </cell>
          <cell r="R572">
            <v>1.03</v>
          </cell>
          <cell r="T572" t="str">
            <v>저압케이블전공</v>
          </cell>
          <cell r="Y572">
            <v>7.9799999999999996E-2</v>
          </cell>
          <cell r="Z572" t="str">
            <v>인</v>
          </cell>
          <cell r="AB572" t="str">
            <v>전기5-11적용</v>
          </cell>
          <cell r="AC572" t="str">
            <v>-</v>
          </cell>
          <cell r="AD572" t="str">
            <v>-</v>
          </cell>
          <cell r="AE572" t="str">
            <v>-</v>
          </cell>
          <cell r="AF572" t="str">
            <v>잡재료비(배관,배선자재비의2%)</v>
          </cell>
          <cell r="AG572">
            <v>0.02</v>
          </cell>
          <cell r="AH572" t="str">
            <v>식</v>
          </cell>
          <cell r="AI572" t="str">
            <v>공구손료(노무비의3%)</v>
          </cell>
          <cell r="AJ572">
            <v>0.03</v>
          </cell>
          <cell r="AK572" t="str">
            <v>식</v>
          </cell>
          <cell r="AO572" t="str">
            <v>0.057*1.4</v>
          </cell>
        </row>
        <row r="573">
          <cell r="J573">
            <v>0</v>
          </cell>
          <cell r="R573">
            <v>1.03</v>
          </cell>
          <cell r="T573" t="str">
            <v>저압케이블전공</v>
          </cell>
          <cell r="Y573">
            <v>0.114</v>
          </cell>
          <cell r="Z573" t="str">
            <v>인</v>
          </cell>
          <cell r="AB573" t="str">
            <v>전기5-11적용</v>
          </cell>
          <cell r="AC573" t="str">
            <v>-</v>
          </cell>
          <cell r="AD573" t="str">
            <v>-</v>
          </cell>
          <cell r="AE573" t="str">
            <v>-</v>
          </cell>
          <cell r="AF573" t="str">
            <v>잡재료비(배관,배선자재비의2%)</v>
          </cell>
          <cell r="AG573">
            <v>0.02</v>
          </cell>
          <cell r="AH573" t="str">
            <v>식</v>
          </cell>
          <cell r="AI573" t="str">
            <v>공구손료(노무비의3%)</v>
          </cell>
          <cell r="AJ573">
            <v>0.03</v>
          </cell>
          <cell r="AK573" t="str">
            <v>식</v>
          </cell>
          <cell r="AO573" t="str">
            <v>0.057*2</v>
          </cell>
        </row>
        <row r="574">
          <cell r="J574">
            <v>0</v>
          </cell>
          <cell r="R574">
            <v>1.03</v>
          </cell>
          <cell r="T574" t="str">
            <v>저압케이블전공</v>
          </cell>
          <cell r="Y574">
            <v>0.1482</v>
          </cell>
          <cell r="Z574" t="str">
            <v>인</v>
          </cell>
          <cell r="AB574" t="str">
            <v>전기5-11적용</v>
          </cell>
          <cell r="AC574" t="str">
            <v>-</v>
          </cell>
          <cell r="AD574" t="str">
            <v>-</v>
          </cell>
          <cell r="AE574" t="str">
            <v>-</v>
          </cell>
          <cell r="AF574" t="str">
            <v>잡재료비(배관,배선자재비의2%)</v>
          </cell>
          <cell r="AG574">
            <v>0.02</v>
          </cell>
          <cell r="AH574" t="str">
            <v>식</v>
          </cell>
          <cell r="AI574" t="str">
            <v>공구손료(노무비의3%)</v>
          </cell>
          <cell r="AJ574">
            <v>0.03</v>
          </cell>
          <cell r="AK574" t="str">
            <v>식</v>
          </cell>
          <cell r="AO574" t="str">
            <v>0.057*2.6</v>
          </cell>
        </row>
        <row r="575">
          <cell r="J575">
            <v>0</v>
          </cell>
          <cell r="R575">
            <v>1.03</v>
          </cell>
          <cell r="T575" t="str">
            <v>저압케이블전공</v>
          </cell>
          <cell r="Y575">
            <v>7.0999999999999994E-2</v>
          </cell>
          <cell r="Z575" t="str">
            <v>인</v>
          </cell>
          <cell r="AB575" t="str">
            <v>전기5-11적용</v>
          </cell>
          <cell r="AC575" t="str">
            <v>-</v>
          </cell>
          <cell r="AD575" t="str">
            <v>-</v>
          </cell>
          <cell r="AE575" t="str">
            <v>-</v>
          </cell>
          <cell r="AF575" t="str">
            <v>잡재료비(배관,배선자재비의2%)</v>
          </cell>
          <cell r="AG575">
            <v>0.02</v>
          </cell>
          <cell r="AH575" t="str">
            <v>식</v>
          </cell>
          <cell r="AI575" t="str">
            <v>공구손료(노무비의3%)</v>
          </cell>
          <cell r="AJ575">
            <v>0.03</v>
          </cell>
          <cell r="AK575" t="str">
            <v>식</v>
          </cell>
        </row>
        <row r="576">
          <cell r="J576">
            <v>0</v>
          </cell>
          <cell r="R576">
            <v>1.03</v>
          </cell>
          <cell r="T576" t="str">
            <v>저압케이블전공</v>
          </cell>
          <cell r="Y576">
            <v>9.9399999999999988E-2</v>
          </cell>
          <cell r="Z576" t="str">
            <v>인</v>
          </cell>
          <cell r="AB576" t="str">
            <v>전기5-11적용</v>
          </cell>
          <cell r="AC576" t="str">
            <v>-</v>
          </cell>
          <cell r="AD576" t="str">
            <v>-</v>
          </cell>
          <cell r="AE576" t="str">
            <v>-</v>
          </cell>
          <cell r="AF576" t="str">
            <v>잡재료비(배관,배선자재비의2%)</v>
          </cell>
          <cell r="AG576">
            <v>0.02</v>
          </cell>
          <cell r="AH576" t="str">
            <v>식</v>
          </cell>
          <cell r="AI576" t="str">
            <v>공구손료(노무비의3%)</v>
          </cell>
          <cell r="AJ576">
            <v>0.03</v>
          </cell>
          <cell r="AK576" t="str">
            <v>식</v>
          </cell>
          <cell r="AO576" t="str">
            <v>0.071*1.4</v>
          </cell>
        </row>
        <row r="577">
          <cell r="J577">
            <v>0</v>
          </cell>
          <cell r="R577">
            <v>1.03</v>
          </cell>
          <cell r="T577" t="str">
            <v>저압케이블전공</v>
          </cell>
          <cell r="Y577">
            <v>0.14199999999999999</v>
          </cell>
          <cell r="Z577" t="str">
            <v>인</v>
          </cell>
          <cell r="AB577" t="str">
            <v>전기5-11적용</v>
          </cell>
          <cell r="AC577" t="str">
            <v>-</v>
          </cell>
          <cell r="AD577" t="str">
            <v>-</v>
          </cell>
          <cell r="AE577" t="str">
            <v>-</v>
          </cell>
          <cell r="AF577" t="str">
            <v>잡재료비(배관,배선자재비의2%)</v>
          </cell>
          <cell r="AG577">
            <v>0.02</v>
          </cell>
          <cell r="AH577" t="str">
            <v>식</v>
          </cell>
          <cell r="AI577" t="str">
            <v>공구손료(노무비의3%)</v>
          </cell>
          <cell r="AJ577">
            <v>0.03</v>
          </cell>
          <cell r="AK577" t="str">
            <v>식</v>
          </cell>
          <cell r="AO577" t="str">
            <v>0.071*2</v>
          </cell>
        </row>
        <row r="578">
          <cell r="J578">
            <v>0</v>
          </cell>
          <cell r="R578">
            <v>1.03</v>
          </cell>
          <cell r="T578" t="str">
            <v>저압케이블전공</v>
          </cell>
          <cell r="Y578">
            <v>0.18459999999999999</v>
          </cell>
          <cell r="Z578" t="str">
            <v>인</v>
          </cell>
          <cell r="AB578" t="str">
            <v>전기5-11적용</v>
          </cell>
          <cell r="AC578" t="str">
            <v>-</v>
          </cell>
          <cell r="AD578" t="str">
            <v>-</v>
          </cell>
          <cell r="AE578" t="str">
            <v>-</v>
          </cell>
          <cell r="AF578" t="str">
            <v>잡재료비(배관,배선자재비의2%)</v>
          </cell>
          <cell r="AG578">
            <v>0.02</v>
          </cell>
          <cell r="AH578" t="str">
            <v>식</v>
          </cell>
          <cell r="AI578" t="str">
            <v>공구손료(노무비의3%)</v>
          </cell>
          <cell r="AJ578">
            <v>0.03</v>
          </cell>
          <cell r="AK578" t="str">
            <v>식</v>
          </cell>
          <cell r="AO578" t="str">
            <v>0.071*2.6</v>
          </cell>
        </row>
        <row r="579">
          <cell r="J579">
            <v>0</v>
          </cell>
          <cell r="R579">
            <v>1.03</v>
          </cell>
          <cell r="T579" t="str">
            <v>저압케이블전공</v>
          </cell>
          <cell r="Y579">
            <v>8.4000000000000005E-2</v>
          </cell>
          <cell r="Z579" t="str">
            <v>인</v>
          </cell>
          <cell r="AB579" t="str">
            <v>전기5-11적용</v>
          </cell>
          <cell r="AC579" t="str">
            <v>-</v>
          </cell>
          <cell r="AD579" t="str">
            <v>-</v>
          </cell>
          <cell r="AE579" t="str">
            <v>-</v>
          </cell>
          <cell r="AF579" t="str">
            <v>잡재료비(배관,배선자재비의2%)</v>
          </cell>
          <cell r="AG579">
            <v>0.02</v>
          </cell>
          <cell r="AH579" t="str">
            <v>식</v>
          </cell>
          <cell r="AI579" t="str">
            <v>공구손료(노무비의3%)</v>
          </cell>
          <cell r="AJ579">
            <v>0.03</v>
          </cell>
          <cell r="AK579" t="str">
            <v>식</v>
          </cell>
        </row>
        <row r="580">
          <cell r="J580">
            <v>0</v>
          </cell>
          <cell r="R580">
            <v>1.03</v>
          </cell>
          <cell r="T580" t="str">
            <v>저압케이블전공</v>
          </cell>
          <cell r="Y580">
            <v>0.1176</v>
          </cell>
          <cell r="Z580" t="str">
            <v>인</v>
          </cell>
          <cell r="AB580" t="str">
            <v>전기5-11적용</v>
          </cell>
          <cell r="AC580" t="str">
            <v>-</v>
          </cell>
          <cell r="AD580" t="str">
            <v>-</v>
          </cell>
          <cell r="AE580" t="str">
            <v>-</v>
          </cell>
          <cell r="AF580" t="str">
            <v>잡재료비(배관,배선자재비의2%)</v>
          </cell>
          <cell r="AG580">
            <v>0.02</v>
          </cell>
          <cell r="AH580" t="str">
            <v>식</v>
          </cell>
          <cell r="AI580" t="str">
            <v>공구손료(노무비의3%)</v>
          </cell>
          <cell r="AJ580">
            <v>0.03</v>
          </cell>
          <cell r="AK580" t="str">
            <v>식</v>
          </cell>
          <cell r="AO580" t="str">
            <v>0.084*1.4</v>
          </cell>
        </row>
        <row r="581">
          <cell r="J581">
            <v>0</v>
          </cell>
          <cell r="R581">
            <v>1.03</v>
          </cell>
          <cell r="T581" t="str">
            <v>저압케이블전공</v>
          </cell>
          <cell r="Y581">
            <v>0.16800000000000001</v>
          </cell>
          <cell r="Z581" t="str">
            <v>인</v>
          </cell>
          <cell r="AB581" t="str">
            <v>전기5-11적용</v>
          </cell>
          <cell r="AC581" t="str">
            <v>-</v>
          </cell>
          <cell r="AD581" t="str">
            <v>-</v>
          </cell>
          <cell r="AE581" t="str">
            <v>-</v>
          </cell>
          <cell r="AF581" t="str">
            <v>잡재료비(배관,배선자재비의2%)</v>
          </cell>
          <cell r="AG581">
            <v>0.02</v>
          </cell>
          <cell r="AH581" t="str">
            <v>식</v>
          </cell>
          <cell r="AI581" t="str">
            <v>공구손료(노무비의3%)</v>
          </cell>
          <cell r="AJ581">
            <v>0.03</v>
          </cell>
          <cell r="AK581" t="str">
            <v>식</v>
          </cell>
          <cell r="AO581" t="str">
            <v>0.084*2</v>
          </cell>
        </row>
        <row r="582">
          <cell r="J582">
            <v>0</v>
          </cell>
          <cell r="R582">
            <v>1.03</v>
          </cell>
          <cell r="T582" t="str">
            <v>저압케이블전공</v>
          </cell>
          <cell r="Y582">
            <v>0.21840000000000001</v>
          </cell>
          <cell r="Z582" t="str">
            <v>인</v>
          </cell>
          <cell r="AB582" t="str">
            <v>전기5-11적용</v>
          </cell>
          <cell r="AC582" t="str">
            <v>-</v>
          </cell>
          <cell r="AD582" t="str">
            <v>-</v>
          </cell>
          <cell r="AE582" t="str">
            <v>-</v>
          </cell>
          <cell r="AF582" t="str">
            <v>잡재료비(배관,배선자재비의2%)</v>
          </cell>
          <cell r="AG582">
            <v>0.02</v>
          </cell>
          <cell r="AH582" t="str">
            <v>식</v>
          </cell>
          <cell r="AI582" t="str">
            <v>공구손료(노무비의3%)</v>
          </cell>
          <cell r="AJ582">
            <v>0.03</v>
          </cell>
          <cell r="AK582" t="str">
            <v>식</v>
          </cell>
          <cell r="AO582" t="str">
            <v>0.084*2.6</v>
          </cell>
        </row>
        <row r="583">
          <cell r="J583">
            <v>0</v>
          </cell>
          <cell r="R583">
            <v>1.03</v>
          </cell>
          <cell r="T583" t="str">
            <v>저압케이블전공</v>
          </cell>
          <cell r="Y583">
            <v>9.7000000000000003E-2</v>
          </cell>
          <cell r="Z583" t="str">
            <v>인</v>
          </cell>
          <cell r="AB583" t="str">
            <v>전기5-11적용</v>
          </cell>
          <cell r="AC583" t="str">
            <v>-</v>
          </cell>
          <cell r="AD583" t="str">
            <v>-</v>
          </cell>
          <cell r="AE583" t="str">
            <v>-</v>
          </cell>
          <cell r="AF583" t="str">
            <v>잡재료비(배관,배선자재비의2%)</v>
          </cell>
          <cell r="AG583">
            <v>0.02</v>
          </cell>
          <cell r="AH583" t="str">
            <v>식</v>
          </cell>
          <cell r="AI583" t="str">
            <v>공구손료(노무비의3%)</v>
          </cell>
          <cell r="AJ583">
            <v>0.03</v>
          </cell>
          <cell r="AK583" t="str">
            <v>식</v>
          </cell>
        </row>
        <row r="584">
          <cell r="J584">
            <v>0</v>
          </cell>
          <cell r="R584">
            <v>1.03</v>
          </cell>
          <cell r="T584" t="str">
            <v>저압케이블전공</v>
          </cell>
          <cell r="Y584">
            <v>0.1358</v>
          </cell>
          <cell r="Z584" t="str">
            <v>인</v>
          </cell>
          <cell r="AB584" t="str">
            <v>전기5-11적용</v>
          </cell>
          <cell r="AC584" t="str">
            <v>-</v>
          </cell>
          <cell r="AD584" t="str">
            <v>-</v>
          </cell>
          <cell r="AE584" t="str">
            <v>-</v>
          </cell>
          <cell r="AF584" t="str">
            <v>잡재료비(배관,배선자재비의2%)</v>
          </cell>
          <cell r="AG584">
            <v>0.02</v>
          </cell>
          <cell r="AH584" t="str">
            <v>식</v>
          </cell>
          <cell r="AI584" t="str">
            <v>공구손료(노무비의3%)</v>
          </cell>
          <cell r="AJ584">
            <v>0.03</v>
          </cell>
          <cell r="AK584" t="str">
            <v>식</v>
          </cell>
          <cell r="AO584" t="str">
            <v>0.097*1.4</v>
          </cell>
        </row>
        <row r="585">
          <cell r="J585">
            <v>0</v>
          </cell>
          <cell r="R585">
            <v>1.03</v>
          </cell>
          <cell r="T585" t="str">
            <v>저압케이블전공</v>
          </cell>
          <cell r="Y585">
            <v>0.19400000000000001</v>
          </cell>
          <cell r="Z585" t="str">
            <v>인</v>
          </cell>
          <cell r="AB585" t="str">
            <v>전기5-11적용</v>
          </cell>
          <cell r="AC585" t="str">
            <v>-</v>
          </cell>
          <cell r="AD585" t="str">
            <v>-</v>
          </cell>
          <cell r="AE585" t="str">
            <v>-</v>
          </cell>
          <cell r="AF585" t="str">
            <v>잡재료비(배관,배선자재비의2%)</v>
          </cell>
          <cell r="AG585">
            <v>0.02</v>
          </cell>
          <cell r="AH585" t="str">
            <v>식</v>
          </cell>
          <cell r="AI585" t="str">
            <v>공구손료(노무비의3%)</v>
          </cell>
          <cell r="AJ585">
            <v>0.03</v>
          </cell>
          <cell r="AK585" t="str">
            <v>식</v>
          </cell>
          <cell r="AO585" t="str">
            <v>0.097*2</v>
          </cell>
        </row>
        <row r="586">
          <cell r="J586">
            <v>0</v>
          </cell>
          <cell r="R586">
            <v>1.03</v>
          </cell>
          <cell r="T586" t="str">
            <v>저압케이블전공</v>
          </cell>
          <cell r="Y586">
            <v>0.25220000000000004</v>
          </cell>
          <cell r="Z586" t="str">
            <v>인</v>
          </cell>
          <cell r="AB586" t="str">
            <v>전기5-11적용</v>
          </cell>
          <cell r="AC586" t="str">
            <v>-</v>
          </cell>
          <cell r="AD586" t="str">
            <v>-</v>
          </cell>
          <cell r="AE586" t="str">
            <v>-</v>
          </cell>
          <cell r="AF586" t="str">
            <v>잡재료비(배관,배선자재비의2%)</v>
          </cell>
          <cell r="AG586">
            <v>0.02</v>
          </cell>
          <cell r="AH586" t="str">
            <v>식</v>
          </cell>
          <cell r="AI586" t="str">
            <v>공구손료(노무비의3%)</v>
          </cell>
          <cell r="AJ586">
            <v>0.03</v>
          </cell>
          <cell r="AK586" t="str">
            <v>식</v>
          </cell>
          <cell r="AO586" t="str">
            <v>0.097*2.6</v>
          </cell>
        </row>
        <row r="587">
          <cell r="J587">
            <v>0</v>
          </cell>
          <cell r="R587">
            <v>1.03</v>
          </cell>
          <cell r="T587" t="str">
            <v>저압케이블전공</v>
          </cell>
          <cell r="Y587">
            <v>0.108</v>
          </cell>
          <cell r="Z587" t="str">
            <v>인</v>
          </cell>
          <cell r="AB587" t="str">
            <v>전기5-11적용</v>
          </cell>
          <cell r="AC587" t="str">
            <v>-</v>
          </cell>
          <cell r="AD587" t="str">
            <v>-</v>
          </cell>
          <cell r="AE587" t="str">
            <v>-</v>
          </cell>
          <cell r="AF587" t="str">
            <v>잡재료비(배관,배선자재비의2%)</v>
          </cell>
          <cell r="AG587">
            <v>0.02</v>
          </cell>
          <cell r="AH587" t="str">
            <v>식</v>
          </cell>
          <cell r="AI587" t="str">
            <v>공구손료(노무비의3%)</v>
          </cell>
          <cell r="AJ587">
            <v>0.03</v>
          </cell>
          <cell r="AK587" t="str">
            <v>식</v>
          </cell>
        </row>
        <row r="588">
          <cell r="J588">
            <v>0</v>
          </cell>
          <cell r="R588">
            <v>1.03</v>
          </cell>
          <cell r="T588" t="str">
            <v>저압케이블전공</v>
          </cell>
          <cell r="Y588">
            <v>0.1512</v>
          </cell>
          <cell r="Z588" t="str">
            <v>인</v>
          </cell>
          <cell r="AB588" t="str">
            <v>전기5-11적용</v>
          </cell>
          <cell r="AC588" t="str">
            <v>-</v>
          </cell>
          <cell r="AD588" t="str">
            <v>-</v>
          </cell>
          <cell r="AE588" t="str">
            <v>-</v>
          </cell>
          <cell r="AF588" t="str">
            <v>잡재료비(배관,배선자재비의2%)</v>
          </cell>
          <cell r="AG588">
            <v>0.02</v>
          </cell>
          <cell r="AH588" t="str">
            <v>식</v>
          </cell>
          <cell r="AI588" t="str">
            <v>공구손료(노무비의3%)</v>
          </cell>
          <cell r="AJ588">
            <v>0.03</v>
          </cell>
          <cell r="AK588" t="str">
            <v>식</v>
          </cell>
          <cell r="AO588" t="str">
            <v>0.108*1.4</v>
          </cell>
        </row>
        <row r="589">
          <cell r="J589">
            <v>0</v>
          </cell>
          <cell r="R589">
            <v>1.03</v>
          </cell>
          <cell r="T589" t="str">
            <v>저압케이블전공</v>
          </cell>
          <cell r="Y589">
            <v>0.216</v>
          </cell>
          <cell r="Z589" t="str">
            <v>인</v>
          </cell>
          <cell r="AB589" t="str">
            <v>전기5-11적용</v>
          </cell>
          <cell r="AC589" t="str">
            <v>-</v>
          </cell>
          <cell r="AD589" t="str">
            <v>-</v>
          </cell>
          <cell r="AE589" t="str">
            <v>-</v>
          </cell>
          <cell r="AF589" t="str">
            <v>잡재료비(배관,배선자재비의2%)</v>
          </cell>
          <cell r="AG589">
            <v>0.02</v>
          </cell>
          <cell r="AH589" t="str">
            <v>식</v>
          </cell>
          <cell r="AI589" t="str">
            <v>공구손료(노무비의3%)</v>
          </cell>
          <cell r="AJ589">
            <v>0.03</v>
          </cell>
          <cell r="AK589" t="str">
            <v>식</v>
          </cell>
          <cell r="AO589" t="str">
            <v>0.108*2</v>
          </cell>
        </row>
        <row r="590">
          <cell r="J590">
            <v>0</v>
          </cell>
          <cell r="R590">
            <v>1.03</v>
          </cell>
          <cell r="T590" t="str">
            <v>저압케이블전공</v>
          </cell>
          <cell r="Y590">
            <v>0.28079999999999999</v>
          </cell>
          <cell r="Z590" t="str">
            <v>인</v>
          </cell>
          <cell r="AB590" t="str">
            <v>전기5-11적용</v>
          </cell>
          <cell r="AC590" t="str">
            <v>-</v>
          </cell>
          <cell r="AD590" t="str">
            <v>-</v>
          </cell>
          <cell r="AE590" t="str">
            <v>-</v>
          </cell>
          <cell r="AF590" t="str">
            <v>잡재료비(배관,배선자재비의2%)</v>
          </cell>
          <cell r="AG590">
            <v>0.02</v>
          </cell>
          <cell r="AH590" t="str">
            <v>식</v>
          </cell>
          <cell r="AI590" t="str">
            <v>공구손료(노무비의3%)</v>
          </cell>
          <cell r="AJ590">
            <v>0.03</v>
          </cell>
          <cell r="AK590" t="str">
            <v>식</v>
          </cell>
          <cell r="AO590" t="str">
            <v>0.108*2.6</v>
          </cell>
        </row>
        <row r="591">
          <cell r="J591">
            <v>0</v>
          </cell>
          <cell r="R591">
            <v>1.03</v>
          </cell>
          <cell r="T591" t="str">
            <v>저압케이블전공</v>
          </cell>
          <cell r="Y591">
            <v>0.13600000000000001</v>
          </cell>
          <cell r="Z591" t="str">
            <v>인</v>
          </cell>
          <cell r="AB591" t="str">
            <v>전기5-11적용</v>
          </cell>
          <cell r="AC591" t="str">
            <v>-</v>
          </cell>
          <cell r="AD591" t="str">
            <v>-</v>
          </cell>
          <cell r="AE591" t="str">
            <v>-</v>
          </cell>
          <cell r="AF591" t="str">
            <v>잡재료비(배관,배선자재비의2%)</v>
          </cell>
          <cell r="AG591">
            <v>0.02</v>
          </cell>
          <cell r="AH591" t="str">
            <v>식</v>
          </cell>
          <cell r="AI591" t="str">
            <v>공구손료(노무비의3%)</v>
          </cell>
          <cell r="AJ591">
            <v>0.03</v>
          </cell>
          <cell r="AK591" t="str">
            <v>식</v>
          </cell>
        </row>
        <row r="592">
          <cell r="J592">
            <v>0</v>
          </cell>
          <cell r="R592">
            <v>1.03</v>
          </cell>
          <cell r="T592" t="str">
            <v>저압케이블전공</v>
          </cell>
          <cell r="Y592">
            <v>0.19040000000000001</v>
          </cell>
          <cell r="Z592" t="str">
            <v>인</v>
          </cell>
          <cell r="AB592" t="str">
            <v>전기5-11적용</v>
          </cell>
          <cell r="AC592" t="str">
            <v>-</v>
          </cell>
          <cell r="AD592" t="str">
            <v>-</v>
          </cell>
          <cell r="AE592" t="str">
            <v>-</v>
          </cell>
          <cell r="AF592" t="str">
            <v>잡재료비(배관,배선자재비의2%)</v>
          </cell>
          <cell r="AG592">
            <v>0.02</v>
          </cell>
          <cell r="AH592" t="str">
            <v>식</v>
          </cell>
          <cell r="AI592" t="str">
            <v>공구손료(노무비의3%)</v>
          </cell>
          <cell r="AJ592">
            <v>0.03</v>
          </cell>
          <cell r="AK592" t="str">
            <v>식</v>
          </cell>
          <cell r="AO592" t="str">
            <v>0.136*1.4</v>
          </cell>
        </row>
        <row r="593">
          <cell r="J593">
            <v>0</v>
          </cell>
          <cell r="R593">
            <v>1.03</v>
          </cell>
          <cell r="T593" t="str">
            <v>저압케이블전공</v>
          </cell>
          <cell r="Y593">
            <v>0.27200000000000002</v>
          </cell>
          <cell r="Z593" t="str">
            <v>인</v>
          </cell>
          <cell r="AB593" t="str">
            <v>전기5-11적용</v>
          </cell>
          <cell r="AC593" t="str">
            <v>-</v>
          </cell>
          <cell r="AD593" t="str">
            <v>-</v>
          </cell>
          <cell r="AE593" t="str">
            <v>-</v>
          </cell>
          <cell r="AF593" t="str">
            <v>잡재료비(배관,배선자재비의2%)</v>
          </cell>
          <cell r="AG593">
            <v>0.02</v>
          </cell>
          <cell r="AH593" t="str">
            <v>식</v>
          </cell>
          <cell r="AI593" t="str">
            <v>공구손료(노무비의3%)</v>
          </cell>
          <cell r="AJ593">
            <v>0.03</v>
          </cell>
          <cell r="AK593" t="str">
            <v>식</v>
          </cell>
          <cell r="AO593" t="str">
            <v>0.136*2</v>
          </cell>
        </row>
        <row r="594">
          <cell r="J594">
            <v>0</v>
          </cell>
          <cell r="R594">
            <v>1.03</v>
          </cell>
          <cell r="T594" t="str">
            <v>저압케이블전공</v>
          </cell>
          <cell r="Y594">
            <v>0.35360000000000003</v>
          </cell>
          <cell r="Z594" t="str">
            <v>인</v>
          </cell>
          <cell r="AB594" t="str">
            <v>전기5-11적용</v>
          </cell>
          <cell r="AC594" t="str">
            <v>-</v>
          </cell>
          <cell r="AD594" t="str">
            <v>-</v>
          </cell>
          <cell r="AE594" t="str">
            <v>-</v>
          </cell>
          <cell r="AF594" t="str">
            <v>잡재료비(배관,배선자재비의2%)</v>
          </cell>
          <cell r="AG594">
            <v>0.02</v>
          </cell>
          <cell r="AH594" t="str">
            <v>식</v>
          </cell>
          <cell r="AI594" t="str">
            <v>공구손료(노무비의3%)</v>
          </cell>
          <cell r="AJ594">
            <v>0.03</v>
          </cell>
          <cell r="AK594" t="str">
            <v>식</v>
          </cell>
          <cell r="AO594" t="str">
            <v>0.136*2.6</v>
          </cell>
        </row>
        <row r="595">
          <cell r="J595">
            <v>0</v>
          </cell>
          <cell r="R595">
            <v>1.03</v>
          </cell>
          <cell r="T595" t="str">
            <v>저압케이블전공</v>
          </cell>
          <cell r="Y595">
            <v>0.159</v>
          </cell>
          <cell r="Z595" t="str">
            <v>인</v>
          </cell>
          <cell r="AB595" t="str">
            <v>전기5-11적용</v>
          </cell>
          <cell r="AC595" t="str">
            <v>-</v>
          </cell>
          <cell r="AD595" t="str">
            <v>-</v>
          </cell>
          <cell r="AE595" t="str">
            <v>-</v>
          </cell>
          <cell r="AF595" t="str">
            <v>잡재료비(배관,배선자재비의2%)</v>
          </cell>
          <cell r="AG595">
            <v>0.02</v>
          </cell>
          <cell r="AH595" t="str">
            <v>식</v>
          </cell>
          <cell r="AI595" t="str">
            <v>공구손료(노무비의3%)</v>
          </cell>
          <cell r="AJ595">
            <v>0.03</v>
          </cell>
          <cell r="AK595" t="str">
            <v>식</v>
          </cell>
        </row>
        <row r="596">
          <cell r="J596">
            <v>0</v>
          </cell>
          <cell r="R596">
            <v>1.03</v>
          </cell>
          <cell r="T596" t="str">
            <v>저압케이블전공</v>
          </cell>
          <cell r="Y596">
            <v>0.22259999999999999</v>
          </cell>
          <cell r="Z596" t="str">
            <v>인</v>
          </cell>
          <cell r="AB596" t="str">
            <v>전기5-11적용</v>
          </cell>
          <cell r="AC596" t="str">
            <v>-</v>
          </cell>
          <cell r="AD596" t="str">
            <v>-</v>
          </cell>
          <cell r="AE596" t="str">
            <v>-</v>
          </cell>
          <cell r="AF596" t="str">
            <v>잡재료비(배관,배선자재비의2%)</v>
          </cell>
          <cell r="AG596">
            <v>0.02</v>
          </cell>
          <cell r="AH596" t="str">
            <v>식</v>
          </cell>
          <cell r="AI596" t="str">
            <v>공구손료(노무비의3%)</v>
          </cell>
          <cell r="AJ596">
            <v>0.03</v>
          </cell>
          <cell r="AK596" t="str">
            <v>식</v>
          </cell>
          <cell r="AO596" t="str">
            <v>0.159*1.4</v>
          </cell>
        </row>
        <row r="597">
          <cell r="J597">
            <v>0</v>
          </cell>
          <cell r="R597">
            <v>1.03</v>
          </cell>
          <cell r="T597" t="str">
            <v>저압케이블전공</v>
          </cell>
          <cell r="Y597">
            <v>0.318</v>
          </cell>
          <cell r="Z597" t="str">
            <v>인</v>
          </cell>
          <cell r="AB597" t="str">
            <v>전기5-11적용</v>
          </cell>
          <cell r="AC597" t="str">
            <v>-</v>
          </cell>
          <cell r="AD597" t="str">
            <v>-</v>
          </cell>
          <cell r="AE597" t="str">
            <v>-</v>
          </cell>
          <cell r="AF597" t="str">
            <v>잡재료비(배관,배선자재비의2%)</v>
          </cell>
          <cell r="AG597">
            <v>0.02</v>
          </cell>
          <cell r="AH597" t="str">
            <v>식</v>
          </cell>
          <cell r="AI597" t="str">
            <v>공구손료(노무비의3%)</v>
          </cell>
          <cell r="AJ597">
            <v>0.03</v>
          </cell>
          <cell r="AK597" t="str">
            <v>식</v>
          </cell>
          <cell r="AO597" t="str">
            <v>0.159*2</v>
          </cell>
        </row>
        <row r="598">
          <cell r="J598">
            <v>0</v>
          </cell>
          <cell r="R598">
            <v>1.03</v>
          </cell>
          <cell r="T598" t="str">
            <v>저압케이블전공</v>
          </cell>
          <cell r="Y598">
            <v>0.41340000000000005</v>
          </cell>
          <cell r="Z598" t="str">
            <v>인</v>
          </cell>
          <cell r="AB598" t="str">
            <v>전기5-11적용</v>
          </cell>
          <cell r="AC598" t="str">
            <v>-</v>
          </cell>
          <cell r="AD598" t="str">
            <v>-</v>
          </cell>
          <cell r="AE598" t="str">
            <v>-</v>
          </cell>
          <cell r="AF598" t="str">
            <v>잡재료비(배관,배선자재비의2%)</v>
          </cell>
          <cell r="AG598">
            <v>0.02</v>
          </cell>
          <cell r="AH598" t="str">
            <v>식</v>
          </cell>
          <cell r="AI598" t="str">
            <v>공구손료(노무비의3%)</v>
          </cell>
          <cell r="AJ598">
            <v>0.03</v>
          </cell>
          <cell r="AK598" t="str">
            <v>식</v>
          </cell>
          <cell r="AO598" t="str">
            <v>0.159*2.6</v>
          </cell>
        </row>
        <row r="599">
          <cell r="J599">
            <v>0</v>
          </cell>
          <cell r="R599">
            <v>1.03</v>
          </cell>
          <cell r="T599" t="str">
            <v>저압케이블전공</v>
          </cell>
          <cell r="Y599">
            <v>0.20499999999999999</v>
          </cell>
          <cell r="Z599" t="str">
            <v>인</v>
          </cell>
          <cell r="AB599" t="str">
            <v>전기5-11적용</v>
          </cell>
          <cell r="AC599" t="str">
            <v>-</v>
          </cell>
          <cell r="AD599" t="str">
            <v>-</v>
          </cell>
          <cell r="AE599" t="str">
            <v>-</v>
          </cell>
          <cell r="AF599" t="str">
            <v>잡재료비(배관,배선자재비의2%)</v>
          </cell>
          <cell r="AG599">
            <v>0.02</v>
          </cell>
          <cell r="AH599" t="str">
            <v>식</v>
          </cell>
          <cell r="AI599" t="str">
            <v>공구손료(노무비의3%)</v>
          </cell>
          <cell r="AJ599">
            <v>0.03</v>
          </cell>
          <cell r="AK599" t="str">
            <v>식</v>
          </cell>
        </row>
        <row r="600">
          <cell r="J600">
            <v>0</v>
          </cell>
          <cell r="R600">
            <v>1.03</v>
          </cell>
          <cell r="T600" t="str">
            <v>저압케이블전공</v>
          </cell>
          <cell r="Y600">
            <v>0.28699999999999998</v>
          </cell>
          <cell r="Z600" t="str">
            <v>인</v>
          </cell>
          <cell r="AB600" t="str">
            <v>전기5-11적용</v>
          </cell>
          <cell r="AC600" t="str">
            <v>-</v>
          </cell>
          <cell r="AD600" t="str">
            <v>-</v>
          </cell>
          <cell r="AE600" t="str">
            <v>-</v>
          </cell>
          <cell r="AF600" t="str">
            <v>잡재료비(배관,배선자재비의2%)</v>
          </cell>
          <cell r="AG600">
            <v>0.02</v>
          </cell>
          <cell r="AH600" t="str">
            <v>식</v>
          </cell>
          <cell r="AI600" t="str">
            <v>공구손료(노무비의3%)</v>
          </cell>
          <cell r="AJ600">
            <v>0.03</v>
          </cell>
          <cell r="AK600" t="str">
            <v>식</v>
          </cell>
          <cell r="AO600" t="str">
            <v>0.205*1.4</v>
          </cell>
        </row>
        <row r="601">
          <cell r="J601">
            <v>0</v>
          </cell>
          <cell r="R601">
            <v>1.03</v>
          </cell>
          <cell r="T601" t="str">
            <v>저압케이블전공</v>
          </cell>
          <cell r="Y601">
            <v>0.41</v>
          </cell>
          <cell r="Z601" t="str">
            <v>인</v>
          </cell>
          <cell r="AB601" t="str">
            <v>전기5-11적용</v>
          </cell>
          <cell r="AC601" t="str">
            <v>-</v>
          </cell>
          <cell r="AD601" t="str">
            <v>-</v>
          </cell>
          <cell r="AE601" t="str">
            <v>-</v>
          </cell>
          <cell r="AF601" t="str">
            <v>잡재료비(배관,배선자재비의2%)</v>
          </cell>
          <cell r="AG601">
            <v>0.02</v>
          </cell>
          <cell r="AH601" t="str">
            <v>식</v>
          </cell>
          <cell r="AI601" t="str">
            <v>공구손료(노무비의3%)</v>
          </cell>
          <cell r="AJ601">
            <v>0.03</v>
          </cell>
          <cell r="AK601" t="str">
            <v>식</v>
          </cell>
          <cell r="AO601" t="str">
            <v>0.205*2</v>
          </cell>
        </row>
        <row r="602">
          <cell r="J602">
            <v>0</v>
          </cell>
          <cell r="R602">
            <v>1.03</v>
          </cell>
          <cell r="T602" t="str">
            <v>저압케이블전공</v>
          </cell>
          <cell r="Y602">
            <v>0.53300000000000003</v>
          </cell>
          <cell r="Z602" t="str">
            <v>인</v>
          </cell>
          <cell r="AB602" t="str">
            <v>전기5-11적용</v>
          </cell>
          <cell r="AC602" t="str">
            <v>-</v>
          </cell>
          <cell r="AD602" t="str">
            <v>-</v>
          </cell>
          <cell r="AE602" t="str">
            <v>-</v>
          </cell>
          <cell r="AF602" t="str">
            <v>잡재료비(배관,배선자재비의2%)</v>
          </cell>
          <cell r="AG602">
            <v>0.02</v>
          </cell>
          <cell r="AH602" t="str">
            <v>식</v>
          </cell>
          <cell r="AI602" t="str">
            <v>공구손료(노무비의3%)</v>
          </cell>
          <cell r="AJ602">
            <v>0.03</v>
          </cell>
          <cell r="AK602" t="str">
            <v>식</v>
          </cell>
          <cell r="AO602" t="str">
            <v>0.205*2.6</v>
          </cell>
        </row>
        <row r="603">
          <cell r="J603">
            <v>0</v>
          </cell>
          <cell r="R603">
            <v>1.03</v>
          </cell>
          <cell r="T603" t="str">
            <v>저압케이블전공</v>
          </cell>
          <cell r="Y603">
            <v>4.5999999999999999E-3</v>
          </cell>
          <cell r="Z603" t="str">
            <v>인</v>
          </cell>
          <cell r="AB603" t="str">
            <v>전기4-34적용</v>
          </cell>
          <cell r="AC603" t="str">
            <v>-</v>
          </cell>
          <cell r="AD603" t="str">
            <v>-</v>
          </cell>
          <cell r="AE603" t="str">
            <v>-</v>
          </cell>
          <cell r="AF603" t="str">
            <v>잡재료비(배관,배선자재비의2%)</v>
          </cell>
          <cell r="AG603">
            <v>0.02</v>
          </cell>
          <cell r="AH603" t="str">
            <v>식</v>
          </cell>
          <cell r="AI603" t="str">
            <v>공구손료(노무비의3%)</v>
          </cell>
          <cell r="AJ603">
            <v>0.03</v>
          </cell>
          <cell r="AK603" t="str">
            <v>식</v>
          </cell>
          <cell r="AO603" t="str">
            <v>0.0092*0.5</v>
          </cell>
        </row>
        <row r="604">
          <cell r="J604">
            <v>0</v>
          </cell>
          <cell r="R604">
            <v>1.03</v>
          </cell>
          <cell r="T604" t="str">
            <v>보통인부</v>
          </cell>
          <cell r="Y604">
            <v>4.5999999999999999E-3</v>
          </cell>
          <cell r="Z604" t="str">
            <v>인</v>
          </cell>
          <cell r="AB604" t="str">
            <v>전기4-34적용</v>
          </cell>
          <cell r="AC604" t="str">
            <v>-</v>
          </cell>
          <cell r="AD604" t="str">
            <v>-</v>
          </cell>
          <cell r="AE604" t="str">
            <v>-</v>
          </cell>
          <cell r="AF604" t="str">
            <v>잡재료비(배관,배선자재비의2%)</v>
          </cell>
          <cell r="AG604">
            <v>0.02</v>
          </cell>
          <cell r="AH604" t="str">
            <v>식</v>
          </cell>
          <cell r="AI604" t="str">
            <v>공구손료(노무비의3%)</v>
          </cell>
          <cell r="AJ604">
            <v>0.03</v>
          </cell>
          <cell r="AK604" t="str">
            <v>식</v>
          </cell>
          <cell r="AO604" t="str">
            <v>0.0092*0.5</v>
          </cell>
        </row>
        <row r="605">
          <cell r="J605">
            <v>0</v>
          </cell>
          <cell r="R605">
            <v>1.03</v>
          </cell>
          <cell r="T605" t="str">
            <v>저압케이블전공</v>
          </cell>
          <cell r="Y605">
            <v>6.4399999999999995E-3</v>
          </cell>
          <cell r="Z605" t="str">
            <v>인</v>
          </cell>
          <cell r="AB605" t="str">
            <v>전기4-34적용</v>
          </cell>
          <cell r="AC605" t="str">
            <v>-</v>
          </cell>
          <cell r="AD605" t="str">
            <v>-</v>
          </cell>
          <cell r="AE605" t="str">
            <v>-</v>
          </cell>
          <cell r="AF605" t="str">
            <v>잡재료비(배관,배선자재비의2%)</v>
          </cell>
          <cell r="AG605">
            <v>0.02</v>
          </cell>
          <cell r="AH605" t="str">
            <v>식</v>
          </cell>
          <cell r="AI605" t="str">
            <v>공구손료(노무비의3%)</v>
          </cell>
          <cell r="AJ605">
            <v>0.03</v>
          </cell>
          <cell r="AK605" t="str">
            <v>식</v>
          </cell>
          <cell r="AO605" t="str">
            <v>0.0092*0.7</v>
          </cell>
        </row>
        <row r="606">
          <cell r="J606">
            <v>0</v>
          </cell>
          <cell r="R606">
            <v>1.03</v>
          </cell>
          <cell r="T606" t="str">
            <v>보통인부</v>
          </cell>
          <cell r="Y606">
            <v>6.4399999999999995E-3</v>
          </cell>
          <cell r="Z606" t="str">
            <v>인</v>
          </cell>
          <cell r="AB606" t="str">
            <v>전기4-34적용</v>
          </cell>
          <cell r="AC606" t="str">
            <v>-</v>
          </cell>
          <cell r="AD606" t="str">
            <v>-</v>
          </cell>
          <cell r="AE606" t="str">
            <v>-</v>
          </cell>
          <cell r="AF606" t="str">
            <v>잡재료비(배관,배선자재비의2%)</v>
          </cell>
          <cell r="AG606">
            <v>0.02</v>
          </cell>
          <cell r="AH606" t="str">
            <v>식</v>
          </cell>
          <cell r="AI606" t="str">
            <v>공구손료(노무비의3%)</v>
          </cell>
          <cell r="AJ606">
            <v>0.03</v>
          </cell>
          <cell r="AK606" t="str">
            <v>식</v>
          </cell>
          <cell r="AO606" t="str">
            <v>0.0092*0.7</v>
          </cell>
        </row>
        <row r="607">
          <cell r="J607">
            <v>0</v>
          </cell>
          <cell r="R607">
            <v>1.03</v>
          </cell>
          <cell r="T607" t="str">
            <v>저압케이블전공</v>
          </cell>
          <cell r="Y607">
            <v>9.1999999999999998E-3</v>
          </cell>
          <cell r="Z607" t="str">
            <v>인</v>
          </cell>
          <cell r="AB607" t="str">
            <v>전기4-34적용</v>
          </cell>
          <cell r="AC607" t="str">
            <v>-</v>
          </cell>
          <cell r="AD607" t="str">
            <v>-</v>
          </cell>
          <cell r="AE607" t="str">
            <v>-</v>
          </cell>
          <cell r="AF607" t="str">
            <v>잡재료비(배관,배선자재비의2%)</v>
          </cell>
          <cell r="AG607">
            <v>0.02</v>
          </cell>
          <cell r="AH607" t="str">
            <v>식</v>
          </cell>
          <cell r="AI607" t="str">
            <v>공구손료(노무비의3%)</v>
          </cell>
          <cell r="AJ607">
            <v>0.03</v>
          </cell>
          <cell r="AK607" t="str">
            <v>식</v>
          </cell>
          <cell r="AO607" t="str">
            <v>0.0092*1</v>
          </cell>
        </row>
        <row r="608">
          <cell r="J608">
            <v>0</v>
          </cell>
          <cell r="R608">
            <v>1.03</v>
          </cell>
          <cell r="T608" t="str">
            <v>보통인부</v>
          </cell>
          <cell r="Y608">
            <v>9.1999999999999998E-3</v>
          </cell>
          <cell r="Z608" t="str">
            <v>인</v>
          </cell>
          <cell r="AB608" t="str">
            <v>전기4-34적용</v>
          </cell>
          <cell r="AC608" t="str">
            <v>-</v>
          </cell>
          <cell r="AD608" t="str">
            <v>-</v>
          </cell>
          <cell r="AE608" t="str">
            <v>-</v>
          </cell>
          <cell r="AF608" t="str">
            <v>잡재료비(배관,배선자재비의2%)</v>
          </cell>
          <cell r="AG608">
            <v>0.02</v>
          </cell>
          <cell r="AH608" t="str">
            <v>식</v>
          </cell>
          <cell r="AI608" t="str">
            <v>공구손료(노무비의3%)</v>
          </cell>
          <cell r="AJ608">
            <v>0.03</v>
          </cell>
          <cell r="AK608" t="str">
            <v>식</v>
          </cell>
          <cell r="AO608" t="str">
            <v>0.0092*1</v>
          </cell>
        </row>
        <row r="609">
          <cell r="J609">
            <v>0</v>
          </cell>
          <cell r="R609">
            <v>1.03</v>
          </cell>
          <cell r="T609" t="str">
            <v>저압케이블전공</v>
          </cell>
          <cell r="Y609">
            <v>4.5999999999999999E-3</v>
          </cell>
          <cell r="Z609" t="str">
            <v>인</v>
          </cell>
          <cell r="AB609" t="str">
            <v>전기4-34적용</v>
          </cell>
          <cell r="AC609" t="str">
            <v>-</v>
          </cell>
          <cell r="AD609" t="str">
            <v>-</v>
          </cell>
          <cell r="AE609" t="str">
            <v>-</v>
          </cell>
          <cell r="AF609" t="str">
            <v>잡재료비(배관,배선자재비의2%)</v>
          </cell>
          <cell r="AG609">
            <v>0.02</v>
          </cell>
          <cell r="AH609" t="str">
            <v>식</v>
          </cell>
          <cell r="AI609" t="str">
            <v>공구손료(노무비의3%)</v>
          </cell>
          <cell r="AJ609">
            <v>0.03</v>
          </cell>
          <cell r="AK609" t="str">
            <v>식</v>
          </cell>
          <cell r="AO609" t="str">
            <v>0.0092*0.5</v>
          </cell>
        </row>
        <row r="610">
          <cell r="J610">
            <v>0</v>
          </cell>
          <cell r="R610">
            <v>1.03</v>
          </cell>
          <cell r="T610" t="str">
            <v>보통인부</v>
          </cell>
          <cell r="Y610">
            <v>4.5999999999999999E-3</v>
          </cell>
          <cell r="Z610" t="str">
            <v>인</v>
          </cell>
          <cell r="AB610" t="str">
            <v>전기4-34적용</v>
          </cell>
          <cell r="AC610" t="str">
            <v>-</v>
          </cell>
          <cell r="AD610" t="str">
            <v>-</v>
          </cell>
          <cell r="AE610" t="str">
            <v>-</v>
          </cell>
          <cell r="AF610" t="str">
            <v>잡재료비(배관,배선자재비의2%)</v>
          </cell>
          <cell r="AG610">
            <v>0.02</v>
          </cell>
          <cell r="AH610" t="str">
            <v>식</v>
          </cell>
          <cell r="AI610" t="str">
            <v>공구손료(노무비의3%)</v>
          </cell>
          <cell r="AJ610">
            <v>0.03</v>
          </cell>
          <cell r="AK610" t="str">
            <v>식</v>
          </cell>
          <cell r="AO610" t="str">
            <v>0.0092*0.5</v>
          </cell>
        </row>
        <row r="611">
          <cell r="J611">
            <v>0</v>
          </cell>
          <cell r="R611">
            <v>1.03</v>
          </cell>
          <cell r="T611" t="str">
            <v>저압케이블전공</v>
          </cell>
          <cell r="Y611">
            <v>6.4399999999999995E-3</v>
          </cell>
          <cell r="Z611" t="str">
            <v>인</v>
          </cell>
          <cell r="AB611" t="str">
            <v>전기4-34적용</v>
          </cell>
          <cell r="AC611" t="str">
            <v>-</v>
          </cell>
          <cell r="AD611" t="str">
            <v>-</v>
          </cell>
          <cell r="AE611" t="str">
            <v>-</v>
          </cell>
          <cell r="AF611" t="str">
            <v>잡재료비(배관,배선자재비의2%)</v>
          </cell>
          <cell r="AG611">
            <v>0.02</v>
          </cell>
          <cell r="AH611" t="str">
            <v>식</v>
          </cell>
          <cell r="AI611" t="str">
            <v>공구손료(노무비의3%)</v>
          </cell>
          <cell r="AJ611">
            <v>0.03</v>
          </cell>
          <cell r="AK611" t="str">
            <v>식</v>
          </cell>
          <cell r="AO611" t="str">
            <v>0.0092*0.7</v>
          </cell>
        </row>
        <row r="612">
          <cell r="J612">
            <v>0</v>
          </cell>
          <cell r="R612">
            <v>1.03</v>
          </cell>
          <cell r="T612" t="str">
            <v>보통인부</v>
          </cell>
          <cell r="Y612">
            <v>6.4399999999999995E-3</v>
          </cell>
          <cell r="Z612" t="str">
            <v>인</v>
          </cell>
          <cell r="AB612" t="str">
            <v>전기4-34적용</v>
          </cell>
          <cell r="AC612" t="str">
            <v>-</v>
          </cell>
          <cell r="AD612" t="str">
            <v>-</v>
          </cell>
          <cell r="AE612" t="str">
            <v>-</v>
          </cell>
          <cell r="AF612" t="str">
            <v>잡재료비(배관,배선자재비의2%)</v>
          </cell>
          <cell r="AG612">
            <v>0.02</v>
          </cell>
          <cell r="AH612" t="str">
            <v>식</v>
          </cell>
          <cell r="AI612" t="str">
            <v>공구손료(노무비의3%)</v>
          </cell>
          <cell r="AJ612">
            <v>0.03</v>
          </cell>
          <cell r="AK612" t="str">
            <v>식</v>
          </cell>
          <cell r="AO612" t="str">
            <v>0.0092*0.7</v>
          </cell>
        </row>
        <row r="613">
          <cell r="J613">
            <v>0</v>
          </cell>
          <cell r="R613">
            <v>1.03</v>
          </cell>
          <cell r="T613" t="str">
            <v>저압케이블전공</v>
          </cell>
          <cell r="Y613">
            <v>9.1999999999999998E-3</v>
          </cell>
          <cell r="Z613" t="str">
            <v>인</v>
          </cell>
          <cell r="AB613" t="str">
            <v>전기4-34적용</v>
          </cell>
          <cell r="AC613" t="str">
            <v>-</v>
          </cell>
          <cell r="AD613" t="str">
            <v>-</v>
          </cell>
          <cell r="AE613" t="str">
            <v>-</v>
          </cell>
          <cell r="AF613" t="str">
            <v>잡재료비(배관,배선자재비의2%)</v>
          </cell>
          <cell r="AG613">
            <v>0.02</v>
          </cell>
          <cell r="AH613" t="str">
            <v>식</v>
          </cell>
          <cell r="AI613" t="str">
            <v>공구손료(노무비의3%)</v>
          </cell>
          <cell r="AJ613">
            <v>0.03</v>
          </cell>
          <cell r="AK613" t="str">
            <v>식</v>
          </cell>
          <cell r="AO613" t="str">
            <v>0.0092*1</v>
          </cell>
        </row>
        <row r="614">
          <cell r="J614">
            <v>0</v>
          </cell>
          <cell r="R614">
            <v>1.03</v>
          </cell>
          <cell r="T614" t="str">
            <v>보통인부</v>
          </cell>
          <cell r="Y614">
            <v>9.1999999999999998E-3</v>
          </cell>
          <cell r="Z614" t="str">
            <v>인</v>
          </cell>
          <cell r="AB614" t="str">
            <v>전기4-34적용</v>
          </cell>
          <cell r="AC614" t="str">
            <v>-</v>
          </cell>
          <cell r="AD614" t="str">
            <v>-</v>
          </cell>
          <cell r="AE614" t="str">
            <v>-</v>
          </cell>
          <cell r="AF614" t="str">
            <v>잡재료비(배관,배선자재비의2%)</v>
          </cell>
          <cell r="AG614">
            <v>0.02</v>
          </cell>
          <cell r="AH614" t="str">
            <v>식</v>
          </cell>
          <cell r="AI614" t="str">
            <v>공구손료(노무비의3%)</v>
          </cell>
          <cell r="AJ614">
            <v>0.03</v>
          </cell>
          <cell r="AK614" t="str">
            <v>식</v>
          </cell>
          <cell r="AO614" t="str">
            <v>0.0092*1</v>
          </cell>
        </row>
        <row r="615">
          <cell r="J615">
            <v>0</v>
          </cell>
          <cell r="R615">
            <v>1.03</v>
          </cell>
          <cell r="T615" t="str">
            <v>저압케이블전공</v>
          </cell>
          <cell r="Y615">
            <v>5.0600000000000003E-3</v>
          </cell>
          <cell r="Z615" t="str">
            <v>인</v>
          </cell>
          <cell r="AB615" t="str">
            <v>전기4-34적용</v>
          </cell>
          <cell r="AC615" t="str">
            <v>-</v>
          </cell>
          <cell r="AD615" t="str">
            <v>-</v>
          </cell>
          <cell r="AE615" t="str">
            <v>-</v>
          </cell>
          <cell r="AF615" t="str">
            <v>잡재료비(배관,배선자재비의2%)</v>
          </cell>
          <cell r="AG615">
            <v>0.02</v>
          </cell>
          <cell r="AH615" t="str">
            <v>식</v>
          </cell>
          <cell r="AI615" t="str">
            <v>공구손료(노무비의3%)</v>
          </cell>
          <cell r="AJ615">
            <v>0.03</v>
          </cell>
          <cell r="AK615" t="str">
            <v>식</v>
          </cell>
          <cell r="AO615" t="str">
            <v>0.01012*0.5</v>
          </cell>
        </row>
        <row r="616">
          <cell r="J616">
            <v>0</v>
          </cell>
          <cell r="R616">
            <v>1.03</v>
          </cell>
          <cell r="T616" t="str">
            <v>보통인부</v>
          </cell>
          <cell r="Y616">
            <v>5.0600000000000003E-3</v>
          </cell>
          <cell r="Z616" t="str">
            <v>인</v>
          </cell>
          <cell r="AB616" t="str">
            <v>전기4-34적용</v>
          </cell>
          <cell r="AC616" t="str">
            <v>-</v>
          </cell>
          <cell r="AD616" t="str">
            <v>-</v>
          </cell>
          <cell r="AE616" t="str">
            <v>-</v>
          </cell>
          <cell r="AF616" t="str">
            <v>잡재료비(배관,배선자재비의2%)</v>
          </cell>
          <cell r="AG616">
            <v>0.02</v>
          </cell>
          <cell r="AH616" t="str">
            <v>식</v>
          </cell>
          <cell r="AI616" t="str">
            <v>공구손료(노무비의3%)</v>
          </cell>
          <cell r="AJ616">
            <v>0.03</v>
          </cell>
          <cell r="AK616" t="str">
            <v>식</v>
          </cell>
          <cell r="AO616" t="str">
            <v>0.01012*0.5</v>
          </cell>
        </row>
        <row r="617">
          <cell r="J617">
            <v>0</v>
          </cell>
          <cell r="R617">
            <v>1.03</v>
          </cell>
          <cell r="T617" t="str">
            <v>저압케이블전공</v>
          </cell>
          <cell r="Y617">
            <v>7.084E-3</v>
          </cell>
          <cell r="Z617" t="str">
            <v>인</v>
          </cell>
          <cell r="AB617" t="str">
            <v>전기4-34적용</v>
          </cell>
          <cell r="AC617" t="str">
            <v>-</v>
          </cell>
          <cell r="AD617" t="str">
            <v>-</v>
          </cell>
          <cell r="AE617" t="str">
            <v>-</v>
          </cell>
          <cell r="AF617" t="str">
            <v>잡재료비(배관,배선자재비의2%)</v>
          </cell>
          <cell r="AG617">
            <v>0.02</v>
          </cell>
          <cell r="AH617" t="str">
            <v>식</v>
          </cell>
          <cell r="AI617" t="str">
            <v>공구손료(노무비의3%)</v>
          </cell>
          <cell r="AJ617">
            <v>0.03</v>
          </cell>
          <cell r="AK617" t="str">
            <v>식</v>
          </cell>
          <cell r="AO617" t="str">
            <v>0.01012*0.7</v>
          </cell>
        </row>
        <row r="618">
          <cell r="J618">
            <v>0</v>
          </cell>
          <cell r="R618">
            <v>1.03</v>
          </cell>
          <cell r="T618" t="str">
            <v>보통인부</v>
          </cell>
          <cell r="Y618">
            <v>7.084E-3</v>
          </cell>
          <cell r="Z618" t="str">
            <v>인</v>
          </cell>
          <cell r="AB618" t="str">
            <v>전기4-34적용</v>
          </cell>
          <cell r="AC618" t="str">
            <v>-</v>
          </cell>
          <cell r="AD618" t="str">
            <v>-</v>
          </cell>
          <cell r="AE618" t="str">
            <v>-</v>
          </cell>
          <cell r="AF618" t="str">
            <v>잡재료비(배관,배선자재비의2%)</v>
          </cell>
          <cell r="AG618">
            <v>0.02</v>
          </cell>
          <cell r="AH618" t="str">
            <v>식</v>
          </cell>
          <cell r="AI618" t="str">
            <v>공구손료(노무비의3%)</v>
          </cell>
          <cell r="AJ618">
            <v>0.03</v>
          </cell>
          <cell r="AK618" t="str">
            <v>식</v>
          </cell>
          <cell r="AO618" t="str">
            <v>0.01012*0.7</v>
          </cell>
        </row>
        <row r="619">
          <cell r="J619">
            <v>0</v>
          </cell>
          <cell r="R619">
            <v>1.03</v>
          </cell>
          <cell r="T619" t="str">
            <v>저압케이블전공</v>
          </cell>
          <cell r="Y619">
            <v>1.0120000000000001E-2</v>
          </cell>
          <cell r="Z619" t="str">
            <v>인</v>
          </cell>
          <cell r="AB619" t="str">
            <v>전기4-34적용</v>
          </cell>
          <cell r="AC619" t="str">
            <v>-</v>
          </cell>
          <cell r="AD619" t="str">
            <v>-</v>
          </cell>
          <cell r="AE619" t="str">
            <v>-</v>
          </cell>
          <cell r="AF619" t="str">
            <v>잡재료비(배관,배선자재비의2%)</v>
          </cell>
          <cell r="AG619">
            <v>0.02</v>
          </cell>
          <cell r="AH619" t="str">
            <v>식</v>
          </cell>
          <cell r="AI619" t="str">
            <v>공구손료(노무비의3%)</v>
          </cell>
          <cell r="AJ619">
            <v>0.03</v>
          </cell>
          <cell r="AK619" t="str">
            <v>식</v>
          </cell>
          <cell r="AO619" t="str">
            <v>0.01012*1</v>
          </cell>
        </row>
        <row r="620">
          <cell r="J620">
            <v>0</v>
          </cell>
          <cell r="R620">
            <v>1.03</v>
          </cell>
          <cell r="T620" t="str">
            <v>보통인부</v>
          </cell>
          <cell r="Y620">
            <v>1.0120000000000001E-2</v>
          </cell>
          <cell r="Z620" t="str">
            <v>인</v>
          </cell>
          <cell r="AB620" t="str">
            <v>전기4-34적용</v>
          </cell>
          <cell r="AC620" t="str">
            <v>-</v>
          </cell>
          <cell r="AD620" t="str">
            <v>-</v>
          </cell>
          <cell r="AE620" t="str">
            <v>-</v>
          </cell>
          <cell r="AF620" t="str">
            <v>잡재료비(배관,배선자재비의2%)</v>
          </cell>
          <cell r="AG620">
            <v>0.02</v>
          </cell>
          <cell r="AH620" t="str">
            <v>식</v>
          </cell>
          <cell r="AI620" t="str">
            <v>공구손료(노무비의3%)</v>
          </cell>
          <cell r="AJ620">
            <v>0.03</v>
          </cell>
          <cell r="AK620" t="str">
            <v>식</v>
          </cell>
          <cell r="AO620" t="str">
            <v>0.01012*1</v>
          </cell>
        </row>
        <row r="621">
          <cell r="J621">
            <v>0</v>
          </cell>
          <cell r="R621">
            <v>1.03</v>
          </cell>
          <cell r="T621" t="str">
            <v>저압케이블전공</v>
          </cell>
          <cell r="Y621">
            <v>5.0600000000000003E-3</v>
          </cell>
          <cell r="Z621" t="str">
            <v>인</v>
          </cell>
          <cell r="AB621" t="str">
            <v>전기4-34적용</v>
          </cell>
          <cell r="AC621" t="str">
            <v>-</v>
          </cell>
          <cell r="AD621" t="str">
            <v>-</v>
          </cell>
          <cell r="AE621" t="str">
            <v>-</v>
          </cell>
          <cell r="AF621" t="str">
            <v>잡재료비(배관,배선자재비의2%)</v>
          </cell>
          <cell r="AG621">
            <v>0.02</v>
          </cell>
          <cell r="AH621" t="str">
            <v>식</v>
          </cell>
          <cell r="AI621" t="str">
            <v>공구손료(노무비의3%)</v>
          </cell>
          <cell r="AJ621">
            <v>0.03</v>
          </cell>
          <cell r="AK621" t="str">
            <v>식</v>
          </cell>
          <cell r="AO621" t="str">
            <v>0.01012*0.5</v>
          </cell>
        </row>
        <row r="622">
          <cell r="J622">
            <v>0</v>
          </cell>
          <cell r="R622">
            <v>1.03</v>
          </cell>
          <cell r="T622" t="str">
            <v>보통인부</v>
          </cell>
          <cell r="Y622">
            <v>5.0600000000000003E-3</v>
          </cell>
          <cell r="Z622" t="str">
            <v>인</v>
          </cell>
          <cell r="AB622" t="str">
            <v>전기4-34적용</v>
          </cell>
          <cell r="AC622" t="str">
            <v>-</v>
          </cell>
          <cell r="AD622" t="str">
            <v>-</v>
          </cell>
          <cell r="AE622" t="str">
            <v>-</v>
          </cell>
          <cell r="AF622" t="str">
            <v>잡재료비(배관,배선자재비의2%)</v>
          </cell>
          <cell r="AG622">
            <v>0.02</v>
          </cell>
          <cell r="AH622" t="str">
            <v>식</v>
          </cell>
          <cell r="AI622" t="str">
            <v>공구손료(노무비의3%)</v>
          </cell>
          <cell r="AJ622">
            <v>0.03</v>
          </cell>
          <cell r="AK622" t="str">
            <v>식</v>
          </cell>
          <cell r="AO622" t="str">
            <v>0.01012*0.5</v>
          </cell>
        </row>
        <row r="623">
          <cell r="J623">
            <v>0</v>
          </cell>
          <cell r="R623">
            <v>1.03</v>
          </cell>
          <cell r="T623" t="str">
            <v>저압케이블전공</v>
          </cell>
          <cell r="Y623">
            <v>7.084E-3</v>
          </cell>
          <cell r="Z623" t="str">
            <v>인</v>
          </cell>
          <cell r="AB623" t="str">
            <v>전기4-34적용</v>
          </cell>
          <cell r="AC623" t="str">
            <v>-</v>
          </cell>
          <cell r="AD623" t="str">
            <v>-</v>
          </cell>
          <cell r="AE623" t="str">
            <v>-</v>
          </cell>
          <cell r="AF623" t="str">
            <v>잡재료비(배관,배선자재비의2%)</v>
          </cell>
          <cell r="AG623">
            <v>0.02</v>
          </cell>
          <cell r="AH623" t="str">
            <v>식</v>
          </cell>
          <cell r="AI623" t="str">
            <v>공구손료(노무비의3%)</v>
          </cell>
          <cell r="AJ623">
            <v>0.03</v>
          </cell>
          <cell r="AK623" t="str">
            <v>식</v>
          </cell>
          <cell r="AO623" t="str">
            <v>0.01012*0.7</v>
          </cell>
        </row>
        <row r="624">
          <cell r="J624">
            <v>0</v>
          </cell>
          <cell r="R624">
            <v>1.03</v>
          </cell>
          <cell r="T624" t="str">
            <v>보통인부</v>
          </cell>
          <cell r="Y624">
            <v>7.084E-3</v>
          </cell>
          <cell r="Z624" t="str">
            <v>인</v>
          </cell>
          <cell r="AB624" t="str">
            <v>전기4-34적용</v>
          </cell>
          <cell r="AC624" t="str">
            <v>-</v>
          </cell>
          <cell r="AD624" t="str">
            <v>-</v>
          </cell>
          <cell r="AE624" t="str">
            <v>-</v>
          </cell>
          <cell r="AF624" t="str">
            <v>잡재료비(배관,배선자재비의2%)</v>
          </cell>
          <cell r="AG624">
            <v>0.02</v>
          </cell>
          <cell r="AH624" t="str">
            <v>식</v>
          </cell>
          <cell r="AI624" t="str">
            <v>공구손료(노무비의3%)</v>
          </cell>
          <cell r="AJ624">
            <v>0.03</v>
          </cell>
          <cell r="AK624" t="str">
            <v>식</v>
          </cell>
          <cell r="AO624" t="str">
            <v>0.01012*0.7</v>
          </cell>
        </row>
        <row r="625">
          <cell r="J625">
            <v>0</v>
          </cell>
          <cell r="R625">
            <v>1.03</v>
          </cell>
          <cell r="T625" t="str">
            <v>저압케이블전공</v>
          </cell>
          <cell r="Y625">
            <v>1.0120000000000001E-2</v>
          </cell>
          <cell r="Z625" t="str">
            <v>인</v>
          </cell>
          <cell r="AB625" t="str">
            <v>전기4-34적용</v>
          </cell>
          <cell r="AC625" t="str">
            <v>-</v>
          </cell>
          <cell r="AD625" t="str">
            <v>-</v>
          </cell>
          <cell r="AE625" t="str">
            <v>-</v>
          </cell>
          <cell r="AF625" t="str">
            <v>잡재료비(배관,배선자재비의2%)</v>
          </cell>
          <cell r="AG625">
            <v>0.02</v>
          </cell>
          <cell r="AH625" t="str">
            <v>식</v>
          </cell>
          <cell r="AI625" t="str">
            <v>공구손료(노무비의3%)</v>
          </cell>
          <cell r="AJ625">
            <v>0.03</v>
          </cell>
          <cell r="AK625" t="str">
            <v>식</v>
          </cell>
          <cell r="AO625" t="str">
            <v>0.01012*1</v>
          </cell>
        </row>
        <row r="626">
          <cell r="J626">
            <v>0</v>
          </cell>
          <cell r="R626">
            <v>1.03</v>
          </cell>
          <cell r="T626" t="str">
            <v>보통인부</v>
          </cell>
          <cell r="Y626">
            <v>1.0120000000000001E-2</v>
          </cell>
          <cell r="Z626" t="str">
            <v>인</v>
          </cell>
          <cell r="AB626" t="str">
            <v>전기4-34적용</v>
          </cell>
          <cell r="AC626" t="str">
            <v>-</v>
          </cell>
          <cell r="AD626" t="str">
            <v>-</v>
          </cell>
          <cell r="AE626" t="str">
            <v>-</v>
          </cell>
          <cell r="AF626" t="str">
            <v>잡재료비(배관,배선자재비의2%)</v>
          </cell>
          <cell r="AG626">
            <v>0.02</v>
          </cell>
          <cell r="AH626" t="str">
            <v>식</v>
          </cell>
          <cell r="AI626" t="str">
            <v>공구손료(노무비의3%)</v>
          </cell>
          <cell r="AJ626">
            <v>0.03</v>
          </cell>
          <cell r="AK626" t="str">
            <v>식</v>
          </cell>
          <cell r="AO626" t="str">
            <v>0.01012*1</v>
          </cell>
        </row>
        <row r="627">
          <cell r="J627">
            <v>0</v>
          </cell>
          <cell r="R627">
            <v>1.03</v>
          </cell>
          <cell r="T627" t="str">
            <v>저압케이블전공</v>
          </cell>
          <cell r="Y627">
            <v>5.9500000000000004E-3</v>
          </cell>
          <cell r="Z627" t="str">
            <v>인</v>
          </cell>
          <cell r="AB627" t="str">
            <v>전기4-34적용</v>
          </cell>
          <cell r="AC627" t="str">
            <v>-</v>
          </cell>
          <cell r="AD627" t="str">
            <v>-</v>
          </cell>
          <cell r="AE627" t="str">
            <v>-</v>
          </cell>
          <cell r="AF627" t="str">
            <v>잡재료비(배관,배선자재비의2%)</v>
          </cell>
          <cell r="AG627">
            <v>0.02</v>
          </cell>
          <cell r="AH627" t="str">
            <v>식</v>
          </cell>
          <cell r="AI627" t="str">
            <v>공구손료(노무비의3%)</v>
          </cell>
          <cell r="AJ627">
            <v>0.03</v>
          </cell>
          <cell r="AK627" t="str">
            <v>식</v>
          </cell>
          <cell r="AO627" t="str">
            <v>0.0119*0.5</v>
          </cell>
        </row>
        <row r="628">
          <cell r="J628">
            <v>0</v>
          </cell>
          <cell r="R628">
            <v>1.03</v>
          </cell>
          <cell r="T628" t="str">
            <v>보통인부</v>
          </cell>
          <cell r="Y628">
            <v>5.9500000000000004E-3</v>
          </cell>
          <cell r="Z628" t="str">
            <v>인</v>
          </cell>
          <cell r="AB628" t="str">
            <v>전기4-34적용</v>
          </cell>
          <cell r="AC628" t="str">
            <v>-</v>
          </cell>
          <cell r="AD628" t="str">
            <v>-</v>
          </cell>
          <cell r="AE628" t="str">
            <v>-</v>
          </cell>
          <cell r="AF628" t="str">
            <v>잡재료비(배관,배선자재비의2%)</v>
          </cell>
          <cell r="AG628">
            <v>0.02</v>
          </cell>
          <cell r="AH628" t="str">
            <v>식</v>
          </cell>
          <cell r="AI628" t="str">
            <v>공구손료(노무비의3%)</v>
          </cell>
          <cell r="AJ628">
            <v>0.03</v>
          </cell>
          <cell r="AK628" t="str">
            <v>식</v>
          </cell>
          <cell r="AO628" t="str">
            <v>0.0119*0.5</v>
          </cell>
        </row>
        <row r="629">
          <cell r="J629">
            <v>0</v>
          </cell>
          <cell r="R629">
            <v>1.03</v>
          </cell>
          <cell r="T629" t="str">
            <v>저압케이블전공</v>
          </cell>
          <cell r="Y629">
            <v>8.3300000000000006E-3</v>
          </cell>
          <cell r="Z629" t="str">
            <v>인</v>
          </cell>
          <cell r="AB629" t="str">
            <v>전기4-34적용</v>
          </cell>
          <cell r="AC629" t="str">
            <v>-</v>
          </cell>
          <cell r="AD629" t="str">
            <v>-</v>
          </cell>
          <cell r="AE629" t="str">
            <v>-</v>
          </cell>
          <cell r="AF629" t="str">
            <v>잡재료비(배관,배선자재비의2%)</v>
          </cell>
          <cell r="AG629">
            <v>0.02</v>
          </cell>
          <cell r="AH629" t="str">
            <v>식</v>
          </cell>
          <cell r="AI629" t="str">
            <v>공구손료(노무비의3%)</v>
          </cell>
          <cell r="AJ629">
            <v>0.03</v>
          </cell>
          <cell r="AK629" t="str">
            <v>식</v>
          </cell>
          <cell r="AO629" t="str">
            <v>0.0119*0.7</v>
          </cell>
        </row>
        <row r="630">
          <cell r="J630">
            <v>0</v>
          </cell>
          <cell r="R630">
            <v>1.03</v>
          </cell>
          <cell r="T630" t="str">
            <v>보통인부</v>
          </cell>
          <cell r="Y630">
            <v>8.3300000000000006E-3</v>
          </cell>
          <cell r="Z630" t="str">
            <v>인</v>
          </cell>
          <cell r="AB630" t="str">
            <v>전기4-34적용</v>
          </cell>
          <cell r="AC630" t="str">
            <v>-</v>
          </cell>
          <cell r="AD630" t="str">
            <v>-</v>
          </cell>
          <cell r="AE630" t="str">
            <v>-</v>
          </cell>
          <cell r="AF630" t="str">
            <v>잡재료비(배관,배선자재비의2%)</v>
          </cell>
          <cell r="AG630">
            <v>0.02</v>
          </cell>
          <cell r="AH630" t="str">
            <v>식</v>
          </cell>
          <cell r="AI630" t="str">
            <v>공구손료(노무비의3%)</v>
          </cell>
          <cell r="AJ630">
            <v>0.03</v>
          </cell>
          <cell r="AK630" t="str">
            <v>식</v>
          </cell>
          <cell r="AO630" t="str">
            <v>0.0119*0.7</v>
          </cell>
        </row>
        <row r="631">
          <cell r="J631">
            <v>0</v>
          </cell>
          <cell r="R631">
            <v>1.03</v>
          </cell>
          <cell r="T631" t="str">
            <v>저압케이블전공</v>
          </cell>
          <cell r="Y631">
            <v>1.1900000000000001E-2</v>
          </cell>
          <cell r="Z631" t="str">
            <v>인</v>
          </cell>
          <cell r="AB631" t="str">
            <v>전기4-34적용</v>
          </cell>
          <cell r="AC631" t="str">
            <v>-</v>
          </cell>
          <cell r="AD631" t="str">
            <v>-</v>
          </cell>
          <cell r="AE631" t="str">
            <v>-</v>
          </cell>
          <cell r="AF631" t="str">
            <v>잡재료비(배관,배선자재비의2%)</v>
          </cell>
          <cell r="AG631">
            <v>0.02</v>
          </cell>
          <cell r="AH631" t="str">
            <v>식</v>
          </cell>
          <cell r="AI631" t="str">
            <v>공구손료(노무비의3%)</v>
          </cell>
          <cell r="AJ631">
            <v>0.03</v>
          </cell>
          <cell r="AK631" t="str">
            <v>식</v>
          </cell>
          <cell r="AO631" t="str">
            <v>0.0119*1</v>
          </cell>
        </row>
        <row r="632">
          <cell r="J632">
            <v>0</v>
          </cell>
          <cell r="R632">
            <v>1.03</v>
          </cell>
          <cell r="T632" t="str">
            <v>보통인부</v>
          </cell>
          <cell r="Y632">
            <v>1.1900000000000001E-2</v>
          </cell>
          <cell r="Z632" t="str">
            <v>인</v>
          </cell>
          <cell r="AB632" t="str">
            <v>전기4-34적용</v>
          </cell>
          <cell r="AC632" t="str">
            <v>-</v>
          </cell>
          <cell r="AD632" t="str">
            <v>-</v>
          </cell>
          <cell r="AE632" t="str">
            <v>-</v>
          </cell>
          <cell r="AF632" t="str">
            <v>잡재료비(배관,배선자재비의2%)</v>
          </cell>
          <cell r="AG632">
            <v>0.02</v>
          </cell>
          <cell r="AH632" t="str">
            <v>식</v>
          </cell>
          <cell r="AI632" t="str">
            <v>공구손료(노무비의3%)</v>
          </cell>
          <cell r="AJ632">
            <v>0.03</v>
          </cell>
          <cell r="AK632" t="str">
            <v>식</v>
          </cell>
          <cell r="AO632" t="str">
            <v>0.0119*1</v>
          </cell>
        </row>
        <row r="633">
          <cell r="J633">
            <v>0</v>
          </cell>
          <cell r="R633">
            <v>1.03</v>
          </cell>
          <cell r="T633" t="str">
            <v>저압케이블전공</v>
          </cell>
          <cell r="Y633">
            <v>5.9799999999999999E-2</v>
          </cell>
          <cell r="Z633" t="str">
            <v>인</v>
          </cell>
          <cell r="AB633" t="str">
            <v>전기5-11적용</v>
          </cell>
          <cell r="AC633" t="str">
            <v>-</v>
          </cell>
          <cell r="AD633" t="str">
            <v>-</v>
          </cell>
          <cell r="AE633" t="str">
            <v>-</v>
          </cell>
          <cell r="AF633" t="str">
            <v>잡재료비(배관,배선자재비의2%)</v>
          </cell>
          <cell r="AG633">
            <v>0.02</v>
          </cell>
          <cell r="AH633" t="str">
            <v>식</v>
          </cell>
          <cell r="AI633" t="str">
            <v>공구손료(노무비의3%)</v>
          </cell>
          <cell r="AJ633">
            <v>0.03</v>
          </cell>
          <cell r="AK633" t="str">
            <v>식</v>
          </cell>
          <cell r="AO633" t="str">
            <v>0.023*2.6</v>
          </cell>
        </row>
        <row r="634">
          <cell r="J634">
            <v>0</v>
          </cell>
          <cell r="R634">
            <v>1.03</v>
          </cell>
          <cell r="T634" t="str">
            <v>저압케이블전공</v>
          </cell>
          <cell r="Y634">
            <v>6.7000000000000002E-3</v>
          </cell>
          <cell r="Z634" t="str">
            <v>인</v>
          </cell>
          <cell r="AB634" t="str">
            <v>전기4-34적용</v>
          </cell>
          <cell r="AC634" t="str">
            <v>-</v>
          </cell>
          <cell r="AD634" t="str">
            <v>-</v>
          </cell>
          <cell r="AE634" t="str">
            <v>-</v>
          </cell>
          <cell r="AF634" t="str">
            <v>잡재료비(배관,배선자재비의2%)</v>
          </cell>
          <cell r="AG634">
            <v>0.02</v>
          </cell>
          <cell r="AH634" t="str">
            <v>식</v>
          </cell>
          <cell r="AI634" t="str">
            <v>공구손료(노무비의3%)</v>
          </cell>
          <cell r="AJ634">
            <v>0.03</v>
          </cell>
          <cell r="AK634" t="str">
            <v>식</v>
          </cell>
          <cell r="AO634" t="str">
            <v>0.0134*0.5</v>
          </cell>
        </row>
        <row r="635">
          <cell r="J635">
            <v>0</v>
          </cell>
          <cell r="R635">
            <v>1.03</v>
          </cell>
          <cell r="T635" t="str">
            <v>보통인부</v>
          </cell>
          <cell r="Y635">
            <v>6.7000000000000002E-3</v>
          </cell>
          <cell r="Z635" t="str">
            <v>인</v>
          </cell>
          <cell r="AB635" t="str">
            <v>전기4-34적용</v>
          </cell>
          <cell r="AC635" t="str">
            <v>-</v>
          </cell>
          <cell r="AD635" t="str">
            <v>-</v>
          </cell>
          <cell r="AE635" t="str">
            <v>-</v>
          </cell>
          <cell r="AF635" t="str">
            <v>잡재료비(배관,배선자재비의2%)</v>
          </cell>
          <cell r="AG635">
            <v>0.02</v>
          </cell>
          <cell r="AH635" t="str">
            <v>식</v>
          </cell>
          <cell r="AI635" t="str">
            <v>공구손료(노무비의3%)</v>
          </cell>
          <cell r="AJ635">
            <v>0.03</v>
          </cell>
          <cell r="AK635" t="str">
            <v>식</v>
          </cell>
          <cell r="AO635" t="str">
            <v>0.0134*0.5</v>
          </cell>
        </row>
        <row r="636">
          <cell r="J636">
            <v>0</v>
          </cell>
          <cell r="R636">
            <v>1.03</v>
          </cell>
          <cell r="T636" t="str">
            <v>저압케이블전공</v>
          </cell>
          <cell r="Y636">
            <v>9.3799999999999994E-3</v>
          </cell>
          <cell r="Z636" t="str">
            <v>인</v>
          </cell>
          <cell r="AB636" t="str">
            <v>전기4-34적용</v>
          </cell>
          <cell r="AC636" t="str">
            <v>-</v>
          </cell>
          <cell r="AD636" t="str">
            <v>-</v>
          </cell>
          <cell r="AE636" t="str">
            <v>-</v>
          </cell>
          <cell r="AF636" t="str">
            <v>잡재료비(배관,배선자재비의2%)</v>
          </cell>
          <cell r="AG636">
            <v>0.02</v>
          </cell>
          <cell r="AH636" t="str">
            <v>식</v>
          </cell>
          <cell r="AI636" t="str">
            <v>공구손료(노무비의3%)</v>
          </cell>
          <cell r="AJ636">
            <v>0.03</v>
          </cell>
          <cell r="AK636" t="str">
            <v>식</v>
          </cell>
          <cell r="AO636" t="str">
            <v>0.0134*0.7</v>
          </cell>
        </row>
        <row r="637">
          <cell r="J637">
            <v>0</v>
          </cell>
          <cell r="R637">
            <v>1.03</v>
          </cell>
          <cell r="T637" t="str">
            <v>보통인부</v>
          </cell>
          <cell r="Y637">
            <v>9.3799999999999994E-3</v>
          </cell>
          <cell r="Z637" t="str">
            <v>인</v>
          </cell>
          <cell r="AB637" t="str">
            <v>전기4-34적용</v>
          </cell>
          <cell r="AC637" t="str">
            <v>-</v>
          </cell>
          <cell r="AD637" t="str">
            <v>-</v>
          </cell>
          <cell r="AE637" t="str">
            <v>-</v>
          </cell>
          <cell r="AF637" t="str">
            <v>잡재료비(배관,배선자재비의2%)</v>
          </cell>
          <cell r="AG637">
            <v>0.02</v>
          </cell>
          <cell r="AH637" t="str">
            <v>식</v>
          </cell>
          <cell r="AI637" t="str">
            <v>공구손료(노무비의3%)</v>
          </cell>
          <cell r="AJ637">
            <v>0.03</v>
          </cell>
          <cell r="AK637" t="str">
            <v>식</v>
          </cell>
          <cell r="AO637" t="str">
            <v>0.0134*0.7</v>
          </cell>
        </row>
        <row r="638">
          <cell r="J638">
            <v>0</v>
          </cell>
          <cell r="R638">
            <v>1.03</v>
          </cell>
          <cell r="T638" t="str">
            <v>저압케이블전공</v>
          </cell>
          <cell r="Y638">
            <v>1.34E-2</v>
          </cell>
          <cell r="Z638" t="str">
            <v>인</v>
          </cell>
          <cell r="AB638" t="str">
            <v>전기4-34적용</v>
          </cell>
          <cell r="AC638" t="str">
            <v>-</v>
          </cell>
          <cell r="AD638" t="str">
            <v>-</v>
          </cell>
          <cell r="AE638" t="str">
            <v>-</v>
          </cell>
          <cell r="AF638" t="str">
            <v>잡재료비(배관,배선자재비의2%)</v>
          </cell>
          <cell r="AG638">
            <v>0.02</v>
          </cell>
          <cell r="AH638" t="str">
            <v>식</v>
          </cell>
          <cell r="AI638" t="str">
            <v>공구손료(노무비의3%)</v>
          </cell>
          <cell r="AJ638">
            <v>0.03</v>
          </cell>
          <cell r="AK638" t="str">
            <v>식</v>
          </cell>
          <cell r="AO638" t="str">
            <v>0.0134*1</v>
          </cell>
        </row>
        <row r="639">
          <cell r="J639">
            <v>0</v>
          </cell>
          <cell r="R639">
            <v>1.03</v>
          </cell>
          <cell r="T639" t="str">
            <v>보통인부</v>
          </cell>
          <cell r="Y639">
            <v>1.34E-2</v>
          </cell>
          <cell r="Z639" t="str">
            <v>인</v>
          </cell>
          <cell r="AB639" t="str">
            <v>전기4-34적용</v>
          </cell>
          <cell r="AC639" t="str">
            <v>-</v>
          </cell>
          <cell r="AD639" t="str">
            <v>-</v>
          </cell>
          <cell r="AE639" t="str">
            <v>-</v>
          </cell>
          <cell r="AF639" t="str">
            <v>잡재료비(배관,배선자재비의2%)</v>
          </cell>
          <cell r="AG639">
            <v>0.02</v>
          </cell>
          <cell r="AH639" t="str">
            <v>식</v>
          </cell>
          <cell r="AI639" t="str">
            <v>공구손료(노무비의3%)</v>
          </cell>
          <cell r="AJ639">
            <v>0.03</v>
          </cell>
          <cell r="AK639" t="str">
            <v>식</v>
          </cell>
          <cell r="AO639" t="str">
            <v>0.0134*1</v>
          </cell>
        </row>
        <row r="640">
          <cell r="J640">
            <v>0</v>
          </cell>
          <cell r="R640">
            <v>1.03</v>
          </cell>
          <cell r="T640" t="str">
            <v>저압케이블전공</v>
          </cell>
          <cell r="Y640">
            <v>7.8E-2</v>
          </cell>
          <cell r="Z640" t="str">
            <v>인</v>
          </cell>
          <cell r="AB640" t="str">
            <v>전기5-11적용</v>
          </cell>
          <cell r="AC640" t="str">
            <v>-</v>
          </cell>
          <cell r="AD640" t="str">
            <v>-</v>
          </cell>
          <cell r="AE640" t="str">
            <v>-</v>
          </cell>
          <cell r="AF640" t="str">
            <v>잡재료비(배관,배선자재비의2%)</v>
          </cell>
          <cell r="AG640">
            <v>0.02</v>
          </cell>
          <cell r="AH640" t="str">
            <v>식</v>
          </cell>
          <cell r="AI640" t="str">
            <v>공구손료(노무비의3%)</v>
          </cell>
          <cell r="AJ640">
            <v>0.03</v>
          </cell>
          <cell r="AK640" t="str">
            <v>식</v>
          </cell>
          <cell r="AO640" t="str">
            <v>0.03*2.6</v>
          </cell>
        </row>
        <row r="641">
          <cell r="J641">
            <v>0</v>
          </cell>
          <cell r="R641">
            <v>1.03</v>
          </cell>
          <cell r="T641" t="str">
            <v>저압케이블전공</v>
          </cell>
          <cell r="Y641">
            <v>6.7000000000000002E-3</v>
          </cell>
          <cell r="Z641" t="str">
            <v>인</v>
          </cell>
          <cell r="AB641" t="str">
            <v>전기4-34적용</v>
          </cell>
          <cell r="AC641" t="str">
            <v>-</v>
          </cell>
          <cell r="AD641" t="str">
            <v>-</v>
          </cell>
          <cell r="AE641" t="str">
            <v>-</v>
          </cell>
          <cell r="AF641" t="str">
            <v>잡재료비(배관,배선자재비의2%)</v>
          </cell>
          <cell r="AG641">
            <v>0.02</v>
          </cell>
          <cell r="AH641" t="str">
            <v>식</v>
          </cell>
          <cell r="AI641" t="str">
            <v>공구손료(노무비의3%)</v>
          </cell>
          <cell r="AJ641">
            <v>0.03</v>
          </cell>
          <cell r="AK641" t="str">
            <v>식</v>
          </cell>
          <cell r="AO641" t="str">
            <v>0.0134*0.5</v>
          </cell>
        </row>
        <row r="642">
          <cell r="J642">
            <v>0</v>
          </cell>
          <cell r="R642">
            <v>1.03</v>
          </cell>
          <cell r="T642" t="str">
            <v>보통인부</v>
          </cell>
          <cell r="Y642">
            <v>6.7000000000000002E-3</v>
          </cell>
          <cell r="Z642" t="str">
            <v>인</v>
          </cell>
          <cell r="AB642" t="str">
            <v>전기4-34적용</v>
          </cell>
          <cell r="AC642" t="str">
            <v>-</v>
          </cell>
          <cell r="AD642" t="str">
            <v>-</v>
          </cell>
          <cell r="AE642" t="str">
            <v>-</v>
          </cell>
          <cell r="AF642" t="str">
            <v>잡재료비(배관,배선자재비의2%)</v>
          </cell>
          <cell r="AG642">
            <v>0.02</v>
          </cell>
          <cell r="AH642" t="str">
            <v>식</v>
          </cell>
          <cell r="AI642" t="str">
            <v>공구손료(노무비의3%)</v>
          </cell>
          <cell r="AJ642">
            <v>0.03</v>
          </cell>
          <cell r="AK642" t="str">
            <v>식</v>
          </cell>
          <cell r="AO642" t="str">
            <v>0.0134*0.5</v>
          </cell>
        </row>
        <row r="643">
          <cell r="J643">
            <v>0</v>
          </cell>
          <cell r="R643">
            <v>1.03</v>
          </cell>
          <cell r="T643" t="str">
            <v>저압케이블전공</v>
          </cell>
          <cell r="Y643">
            <v>9.3799999999999994E-3</v>
          </cell>
          <cell r="Z643" t="str">
            <v>인</v>
          </cell>
          <cell r="AB643" t="str">
            <v>전기4-34적용</v>
          </cell>
          <cell r="AC643" t="str">
            <v>-</v>
          </cell>
          <cell r="AD643" t="str">
            <v>-</v>
          </cell>
          <cell r="AE643" t="str">
            <v>-</v>
          </cell>
          <cell r="AF643" t="str">
            <v>잡재료비(배관,배선자재비의2%)</v>
          </cell>
          <cell r="AG643">
            <v>0.02</v>
          </cell>
          <cell r="AH643" t="str">
            <v>식</v>
          </cell>
          <cell r="AI643" t="str">
            <v>공구손료(노무비의3%)</v>
          </cell>
          <cell r="AJ643">
            <v>0.03</v>
          </cell>
          <cell r="AK643" t="str">
            <v>식</v>
          </cell>
          <cell r="AO643" t="str">
            <v>0.0134*0.7</v>
          </cell>
        </row>
        <row r="644">
          <cell r="J644">
            <v>0</v>
          </cell>
          <cell r="R644">
            <v>1.03</v>
          </cell>
          <cell r="T644" t="str">
            <v>보통인부</v>
          </cell>
          <cell r="Y644">
            <v>9.3799999999999994E-3</v>
          </cell>
          <cell r="Z644" t="str">
            <v>인</v>
          </cell>
          <cell r="AB644" t="str">
            <v>전기4-34적용</v>
          </cell>
          <cell r="AC644" t="str">
            <v>-</v>
          </cell>
          <cell r="AD644" t="str">
            <v>-</v>
          </cell>
          <cell r="AE644" t="str">
            <v>-</v>
          </cell>
          <cell r="AF644" t="str">
            <v>잡재료비(배관,배선자재비의2%)</v>
          </cell>
          <cell r="AG644">
            <v>0.02</v>
          </cell>
          <cell r="AH644" t="str">
            <v>식</v>
          </cell>
          <cell r="AI644" t="str">
            <v>공구손료(노무비의3%)</v>
          </cell>
          <cell r="AJ644">
            <v>0.03</v>
          </cell>
          <cell r="AK644" t="str">
            <v>식</v>
          </cell>
          <cell r="AO644" t="str">
            <v>0.0134*0.7</v>
          </cell>
        </row>
        <row r="645">
          <cell r="J645">
            <v>0</v>
          </cell>
          <cell r="R645">
            <v>1.03</v>
          </cell>
          <cell r="T645" t="str">
            <v>저압케이블전공</v>
          </cell>
          <cell r="Y645">
            <v>1.34E-2</v>
          </cell>
          <cell r="Z645" t="str">
            <v>인</v>
          </cell>
          <cell r="AB645" t="str">
            <v>전기4-34적용</v>
          </cell>
          <cell r="AC645" t="str">
            <v>-</v>
          </cell>
          <cell r="AD645" t="str">
            <v>-</v>
          </cell>
          <cell r="AE645" t="str">
            <v>-</v>
          </cell>
          <cell r="AF645" t="str">
            <v>잡재료비(배관,배선자재비의2%)</v>
          </cell>
          <cell r="AG645">
            <v>0.02</v>
          </cell>
          <cell r="AH645" t="str">
            <v>식</v>
          </cell>
          <cell r="AI645" t="str">
            <v>공구손료(노무비의3%)</v>
          </cell>
          <cell r="AJ645">
            <v>0.03</v>
          </cell>
          <cell r="AK645" t="str">
            <v>식</v>
          </cell>
          <cell r="AO645" t="str">
            <v>0.0134*1</v>
          </cell>
        </row>
        <row r="646">
          <cell r="J646">
            <v>0</v>
          </cell>
          <cell r="R646">
            <v>1.03</v>
          </cell>
          <cell r="T646" t="str">
            <v>보통인부</v>
          </cell>
          <cell r="Y646">
            <v>1.34E-2</v>
          </cell>
          <cell r="Z646" t="str">
            <v>인</v>
          </cell>
          <cell r="AB646" t="str">
            <v>전기4-34적용</v>
          </cell>
          <cell r="AC646" t="str">
            <v>-</v>
          </cell>
          <cell r="AD646" t="str">
            <v>-</v>
          </cell>
          <cell r="AE646" t="str">
            <v>-</v>
          </cell>
          <cell r="AF646" t="str">
            <v>잡재료비(배관,배선자재비의2%)</v>
          </cell>
          <cell r="AG646">
            <v>0.02</v>
          </cell>
          <cell r="AH646" t="str">
            <v>식</v>
          </cell>
          <cell r="AI646" t="str">
            <v>공구손료(노무비의3%)</v>
          </cell>
          <cell r="AJ646">
            <v>0.03</v>
          </cell>
          <cell r="AK646" t="str">
            <v>식</v>
          </cell>
          <cell r="AO646" t="str">
            <v>0.0134*1</v>
          </cell>
        </row>
        <row r="647">
          <cell r="J647">
            <v>0</v>
          </cell>
          <cell r="R647">
            <v>1.03</v>
          </cell>
          <cell r="T647" t="str">
            <v>저압케이블전공</v>
          </cell>
          <cell r="Y647">
            <v>9.3600000000000003E-2</v>
          </cell>
          <cell r="Z647" t="str">
            <v>인</v>
          </cell>
          <cell r="AB647" t="str">
            <v>전기5-11적용</v>
          </cell>
          <cell r="AC647" t="str">
            <v>-</v>
          </cell>
          <cell r="AD647" t="str">
            <v>-</v>
          </cell>
          <cell r="AE647" t="str">
            <v>-</v>
          </cell>
          <cell r="AF647" t="str">
            <v>잡재료비(배관,배선자재비의2%)</v>
          </cell>
          <cell r="AG647">
            <v>0.02</v>
          </cell>
          <cell r="AH647" t="str">
            <v>식</v>
          </cell>
          <cell r="AI647" t="str">
            <v>공구손료(노무비의3%)</v>
          </cell>
          <cell r="AJ647">
            <v>0.03</v>
          </cell>
          <cell r="AK647" t="str">
            <v>식</v>
          </cell>
          <cell r="AO647" t="str">
            <v>0.036*2.6</v>
          </cell>
        </row>
        <row r="648">
          <cell r="J648">
            <v>0</v>
          </cell>
          <cell r="R648">
            <v>1.03</v>
          </cell>
          <cell r="T648" t="str">
            <v>저압케이블전공</v>
          </cell>
          <cell r="Y648">
            <v>7.8100000000000001E-3</v>
          </cell>
          <cell r="Z648" t="str">
            <v>인</v>
          </cell>
          <cell r="AB648" t="str">
            <v>전기4-34적용</v>
          </cell>
          <cell r="AC648" t="str">
            <v>-</v>
          </cell>
          <cell r="AD648" t="str">
            <v>-</v>
          </cell>
          <cell r="AE648" t="str">
            <v>-</v>
          </cell>
          <cell r="AF648" t="str">
            <v>잡재료비(배관,배선자재비의2%)</v>
          </cell>
          <cell r="AG648">
            <v>0.02</v>
          </cell>
          <cell r="AH648" t="str">
            <v>식</v>
          </cell>
          <cell r="AI648" t="str">
            <v>공구손료(노무비의3%)</v>
          </cell>
          <cell r="AJ648">
            <v>0.03</v>
          </cell>
          <cell r="AK648" t="str">
            <v>식</v>
          </cell>
          <cell r="AO648" t="str">
            <v>0.01562*0.5</v>
          </cell>
        </row>
        <row r="649">
          <cell r="J649">
            <v>0</v>
          </cell>
          <cell r="R649">
            <v>1.03</v>
          </cell>
          <cell r="T649" t="str">
            <v>보통인부</v>
          </cell>
          <cell r="Y649">
            <v>7.8100000000000001E-3</v>
          </cell>
          <cell r="Z649" t="str">
            <v>인</v>
          </cell>
          <cell r="AB649" t="str">
            <v>전기4-34적용</v>
          </cell>
          <cell r="AC649" t="str">
            <v>-</v>
          </cell>
          <cell r="AD649" t="str">
            <v>-</v>
          </cell>
          <cell r="AE649" t="str">
            <v>-</v>
          </cell>
          <cell r="AF649" t="str">
            <v>잡재료비(배관,배선자재비의2%)</v>
          </cell>
          <cell r="AG649">
            <v>0.02</v>
          </cell>
          <cell r="AH649" t="str">
            <v>식</v>
          </cell>
          <cell r="AI649" t="str">
            <v>공구손료(노무비의3%)</v>
          </cell>
          <cell r="AJ649">
            <v>0.03</v>
          </cell>
          <cell r="AK649" t="str">
            <v>식</v>
          </cell>
          <cell r="AO649" t="str">
            <v>0.01562*0.5</v>
          </cell>
        </row>
        <row r="650">
          <cell r="J650">
            <v>0</v>
          </cell>
          <cell r="R650">
            <v>1.03</v>
          </cell>
          <cell r="T650" t="str">
            <v>저압케이블전공</v>
          </cell>
          <cell r="Y650">
            <v>1.0933999999999999E-2</v>
          </cell>
          <cell r="Z650" t="str">
            <v>인</v>
          </cell>
          <cell r="AB650" t="str">
            <v>전기4-34적용</v>
          </cell>
          <cell r="AC650" t="str">
            <v>-</v>
          </cell>
          <cell r="AD650" t="str">
            <v>-</v>
          </cell>
          <cell r="AE650" t="str">
            <v>-</v>
          </cell>
          <cell r="AF650" t="str">
            <v>잡재료비(배관,배선자재비의2%)</v>
          </cell>
          <cell r="AG650">
            <v>0.02</v>
          </cell>
          <cell r="AH650" t="str">
            <v>식</v>
          </cell>
          <cell r="AI650" t="str">
            <v>공구손료(노무비의3%)</v>
          </cell>
          <cell r="AJ650">
            <v>0.03</v>
          </cell>
          <cell r="AK650" t="str">
            <v>식</v>
          </cell>
          <cell r="AO650" t="str">
            <v>0.01562*0.7</v>
          </cell>
        </row>
        <row r="651">
          <cell r="J651">
            <v>0</v>
          </cell>
          <cell r="R651">
            <v>1.03</v>
          </cell>
          <cell r="T651" t="str">
            <v>보통인부</v>
          </cell>
          <cell r="Y651">
            <v>1.0933999999999999E-2</v>
          </cell>
          <cell r="Z651" t="str">
            <v>인</v>
          </cell>
          <cell r="AB651" t="str">
            <v>전기4-34적용</v>
          </cell>
          <cell r="AC651" t="str">
            <v>-</v>
          </cell>
          <cell r="AD651" t="str">
            <v>-</v>
          </cell>
          <cell r="AE651" t="str">
            <v>-</v>
          </cell>
          <cell r="AF651" t="str">
            <v>잡재료비(배관,배선자재비의2%)</v>
          </cell>
          <cell r="AG651">
            <v>0.02</v>
          </cell>
          <cell r="AH651" t="str">
            <v>식</v>
          </cell>
          <cell r="AI651" t="str">
            <v>공구손료(노무비의3%)</v>
          </cell>
          <cell r="AJ651">
            <v>0.03</v>
          </cell>
          <cell r="AK651" t="str">
            <v>식</v>
          </cell>
          <cell r="AO651" t="str">
            <v>0.01562*0.7</v>
          </cell>
        </row>
        <row r="652">
          <cell r="J652">
            <v>0</v>
          </cell>
          <cell r="R652">
            <v>1.03</v>
          </cell>
          <cell r="T652" t="str">
            <v>저압케이블전공</v>
          </cell>
          <cell r="Y652">
            <v>1.562E-2</v>
          </cell>
          <cell r="Z652" t="str">
            <v>인</v>
          </cell>
          <cell r="AB652" t="str">
            <v>전기4-34적용</v>
          </cell>
          <cell r="AC652" t="str">
            <v>-</v>
          </cell>
          <cell r="AD652" t="str">
            <v>-</v>
          </cell>
          <cell r="AE652" t="str">
            <v>-</v>
          </cell>
          <cell r="AF652" t="str">
            <v>잡재료비(배관,배선자재비의2%)</v>
          </cell>
          <cell r="AG652">
            <v>0.02</v>
          </cell>
          <cell r="AH652" t="str">
            <v>식</v>
          </cell>
          <cell r="AI652" t="str">
            <v>공구손료(노무비의3%)</v>
          </cell>
          <cell r="AJ652">
            <v>0.03</v>
          </cell>
          <cell r="AK652" t="str">
            <v>식</v>
          </cell>
          <cell r="AO652" t="str">
            <v>0.01562*1</v>
          </cell>
        </row>
        <row r="653">
          <cell r="J653">
            <v>0</v>
          </cell>
          <cell r="R653">
            <v>1.03</v>
          </cell>
          <cell r="T653" t="str">
            <v>보통인부</v>
          </cell>
          <cell r="Y653">
            <v>1.562E-2</v>
          </cell>
          <cell r="Z653" t="str">
            <v>인</v>
          </cell>
          <cell r="AB653" t="str">
            <v>전기4-34적용</v>
          </cell>
          <cell r="AC653" t="str">
            <v>-</v>
          </cell>
          <cell r="AD653" t="str">
            <v>-</v>
          </cell>
          <cell r="AE653" t="str">
            <v>-</v>
          </cell>
          <cell r="AF653" t="str">
            <v>잡재료비(배관,배선자재비의2%)</v>
          </cell>
          <cell r="AG653">
            <v>0.02</v>
          </cell>
          <cell r="AH653" t="str">
            <v>식</v>
          </cell>
          <cell r="AI653" t="str">
            <v>공구손료(노무비의3%)</v>
          </cell>
          <cell r="AJ653">
            <v>0.03</v>
          </cell>
          <cell r="AK653" t="str">
            <v>식</v>
          </cell>
          <cell r="AO653" t="str">
            <v>0.01562*1</v>
          </cell>
        </row>
        <row r="654">
          <cell r="J654">
            <v>0</v>
          </cell>
          <cell r="R654">
            <v>1.03</v>
          </cell>
          <cell r="T654" t="str">
            <v>저압케이블전공</v>
          </cell>
          <cell r="Y654">
            <v>0.1118</v>
          </cell>
          <cell r="Z654" t="str">
            <v>인</v>
          </cell>
          <cell r="AB654" t="str">
            <v>전기5-11적용</v>
          </cell>
          <cell r="AC654" t="str">
            <v>-</v>
          </cell>
          <cell r="AD654" t="str">
            <v>-</v>
          </cell>
          <cell r="AE654" t="str">
            <v>-</v>
          </cell>
          <cell r="AF654" t="str">
            <v>잡재료비(배관,배선자재비의2%)</v>
          </cell>
          <cell r="AG654">
            <v>0.02</v>
          </cell>
          <cell r="AH654" t="str">
            <v>식</v>
          </cell>
          <cell r="AI654" t="str">
            <v>공구손료(노무비의3%)</v>
          </cell>
          <cell r="AJ654">
            <v>0.03</v>
          </cell>
          <cell r="AK654" t="str">
            <v>식</v>
          </cell>
          <cell r="AO654" t="str">
            <v>0.043*2.6</v>
          </cell>
        </row>
        <row r="655">
          <cell r="J655">
            <v>0</v>
          </cell>
          <cell r="R655">
            <v>1.03</v>
          </cell>
          <cell r="T655" t="str">
            <v>저압케이블전공</v>
          </cell>
          <cell r="Y655">
            <v>1.0410000000000001E-2</v>
          </cell>
          <cell r="Z655" t="str">
            <v>인</v>
          </cell>
          <cell r="AB655" t="str">
            <v>전기4-34적용</v>
          </cell>
          <cell r="AC655" t="str">
            <v>-</v>
          </cell>
          <cell r="AD655" t="str">
            <v>-</v>
          </cell>
          <cell r="AE655" t="str">
            <v>-</v>
          </cell>
          <cell r="AF655" t="str">
            <v>잡재료비(배관,배선자재비의2%)</v>
          </cell>
          <cell r="AG655">
            <v>0.02</v>
          </cell>
          <cell r="AH655" t="str">
            <v>식</v>
          </cell>
          <cell r="AI655" t="str">
            <v>공구손료(노무비의3%)</v>
          </cell>
          <cell r="AJ655">
            <v>0.03</v>
          </cell>
          <cell r="AK655" t="str">
            <v>식</v>
          </cell>
          <cell r="AO655" t="str">
            <v>0.02082*0.5</v>
          </cell>
        </row>
        <row r="656">
          <cell r="J656">
            <v>0</v>
          </cell>
          <cell r="R656">
            <v>1.03</v>
          </cell>
          <cell r="T656" t="str">
            <v>보통인부</v>
          </cell>
          <cell r="Y656">
            <v>1.0410000000000001E-2</v>
          </cell>
          <cell r="Z656" t="str">
            <v>인</v>
          </cell>
          <cell r="AB656" t="str">
            <v>전기4-34적용</v>
          </cell>
          <cell r="AC656" t="str">
            <v>-</v>
          </cell>
          <cell r="AD656" t="str">
            <v>-</v>
          </cell>
          <cell r="AE656" t="str">
            <v>-</v>
          </cell>
          <cell r="AF656" t="str">
            <v>잡재료비(배관,배선자재비의2%)</v>
          </cell>
          <cell r="AG656">
            <v>0.02</v>
          </cell>
          <cell r="AH656" t="str">
            <v>식</v>
          </cell>
          <cell r="AI656" t="str">
            <v>공구손료(노무비의3%)</v>
          </cell>
          <cell r="AJ656">
            <v>0.03</v>
          </cell>
          <cell r="AK656" t="str">
            <v>식</v>
          </cell>
          <cell r="AO656" t="str">
            <v>0.02082*0.5</v>
          </cell>
        </row>
        <row r="657">
          <cell r="J657">
            <v>0</v>
          </cell>
          <cell r="R657">
            <v>1.03</v>
          </cell>
          <cell r="T657" t="str">
            <v>저압케이블전공</v>
          </cell>
          <cell r="Y657">
            <v>1.4574E-2</v>
          </cell>
          <cell r="Z657" t="str">
            <v>인</v>
          </cell>
          <cell r="AB657" t="str">
            <v>전기4-34적용</v>
          </cell>
          <cell r="AC657" t="str">
            <v>-</v>
          </cell>
          <cell r="AD657" t="str">
            <v>-</v>
          </cell>
          <cell r="AE657" t="str">
            <v>-</v>
          </cell>
          <cell r="AF657" t="str">
            <v>잡재료비(배관,배선자재비의2%)</v>
          </cell>
          <cell r="AG657">
            <v>0.02</v>
          </cell>
          <cell r="AH657" t="str">
            <v>식</v>
          </cell>
          <cell r="AI657" t="str">
            <v>공구손료(노무비의3%)</v>
          </cell>
          <cell r="AJ657">
            <v>0.03</v>
          </cell>
          <cell r="AK657" t="str">
            <v>식</v>
          </cell>
          <cell r="AO657" t="str">
            <v>0.02082*0.7</v>
          </cell>
        </row>
        <row r="658">
          <cell r="J658">
            <v>0</v>
          </cell>
          <cell r="R658">
            <v>1.03</v>
          </cell>
          <cell r="T658" t="str">
            <v>보통인부</v>
          </cell>
          <cell r="Y658">
            <v>1.4574E-2</v>
          </cell>
          <cell r="Z658" t="str">
            <v>인</v>
          </cell>
          <cell r="AB658" t="str">
            <v>전기4-34적용</v>
          </cell>
          <cell r="AC658" t="str">
            <v>-</v>
          </cell>
          <cell r="AD658" t="str">
            <v>-</v>
          </cell>
          <cell r="AE658" t="str">
            <v>-</v>
          </cell>
          <cell r="AF658" t="str">
            <v>잡재료비(배관,배선자재비의2%)</v>
          </cell>
          <cell r="AG658">
            <v>0.02</v>
          </cell>
          <cell r="AH658" t="str">
            <v>식</v>
          </cell>
          <cell r="AI658" t="str">
            <v>공구손료(노무비의3%)</v>
          </cell>
          <cell r="AJ658">
            <v>0.03</v>
          </cell>
          <cell r="AK658" t="str">
            <v>식</v>
          </cell>
          <cell r="AO658" t="str">
            <v>0.02082*0.7</v>
          </cell>
        </row>
        <row r="659">
          <cell r="J659">
            <v>0</v>
          </cell>
          <cell r="R659">
            <v>1.03</v>
          </cell>
          <cell r="T659" t="str">
            <v>저압케이블전공</v>
          </cell>
          <cell r="Y659">
            <v>2.0820000000000002E-2</v>
          </cell>
          <cell r="Z659" t="str">
            <v>인</v>
          </cell>
          <cell r="AB659" t="str">
            <v>전기4-34적용</v>
          </cell>
          <cell r="AC659" t="str">
            <v>-</v>
          </cell>
          <cell r="AD659" t="str">
            <v>-</v>
          </cell>
          <cell r="AE659" t="str">
            <v>-</v>
          </cell>
          <cell r="AF659" t="str">
            <v>잡재료비(배관,배선자재비의2%)</v>
          </cell>
          <cell r="AG659">
            <v>0.02</v>
          </cell>
          <cell r="AH659" t="str">
            <v>식</v>
          </cell>
          <cell r="AI659" t="str">
            <v>공구손료(노무비의3%)</v>
          </cell>
          <cell r="AJ659">
            <v>0.03</v>
          </cell>
          <cell r="AK659" t="str">
            <v>식</v>
          </cell>
          <cell r="AO659" t="str">
            <v>0.02082*1</v>
          </cell>
        </row>
        <row r="660">
          <cell r="J660">
            <v>0</v>
          </cell>
          <cell r="R660">
            <v>1.03</v>
          </cell>
          <cell r="T660" t="str">
            <v>보통인부</v>
          </cell>
          <cell r="Y660">
            <v>2.0820000000000002E-2</v>
          </cell>
          <cell r="Z660" t="str">
            <v>인</v>
          </cell>
          <cell r="AB660" t="str">
            <v>전기4-34적용</v>
          </cell>
          <cell r="AC660" t="str">
            <v>-</v>
          </cell>
          <cell r="AD660" t="str">
            <v>-</v>
          </cell>
          <cell r="AE660" t="str">
            <v>-</v>
          </cell>
          <cell r="AF660" t="str">
            <v>잡재료비(배관,배선자재비의2%)</v>
          </cell>
          <cell r="AG660">
            <v>0.02</v>
          </cell>
          <cell r="AH660" t="str">
            <v>식</v>
          </cell>
          <cell r="AI660" t="str">
            <v>공구손료(노무비의3%)</v>
          </cell>
          <cell r="AJ660">
            <v>0.03</v>
          </cell>
          <cell r="AK660" t="str">
            <v>식</v>
          </cell>
          <cell r="AO660" t="str">
            <v>0.02082*1</v>
          </cell>
        </row>
        <row r="661">
          <cell r="J661">
            <v>0</v>
          </cell>
          <cell r="R661">
            <v>1.03</v>
          </cell>
          <cell r="T661" t="str">
            <v>저압케이블전공</v>
          </cell>
          <cell r="Y661">
            <v>0.1482</v>
          </cell>
          <cell r="Z661" t="str">
            <v>인</v>
          </cell>
          <cell r="AB661" t="str">
            <v>전기5-11적용</v>
          </cell>
          <cell r="AC661" t="str">
            <v>-</v>
          </cell>
          <cell r="AD661" t="str">
            <v>-</v>
          </cell>
          <cell r="AE661" t="str">
            <v>-</v>
          </cell>
          <cell r="AF661" t="str">
            <v>잡재료비(배관,배선자재비의2%)</v>
          </cell>
          <cell r="AG661">
            <v>0.02</v>
          </cell>
          <cell r="AH661" t="str">
            <v>식</v>
          </cell>
          <cell r="AI661" t="str">
            <v>공구손료(노무비의3%)</v>
          </cell>
          <cell r="AJ661">
            <v>0.03</v>
          </cell>
          <cell r="AK661" t="str">
            <v>식</v>
          </cell>
          <cell r="AO661" t="str">
            <v>0.057*2.6</v>
          </cell>
        </row>
        <row r="662">
          <cell r="J662">
            <v>0</v>
          </cell>
          <cell r="R662">
            <v>1.03</v>
          </cell>
          <cell r="T662" t="str">
            <v>저압케이블전공</v>
          </cell>
          <cell r="Y662">
            <v>1.0410000000000001E-2</v>
          </cell>
          <cell r="Z662" t="str">
            <v>인</v>
          </cell>
          <cell r="AB662" t="str">
            <v>전기4-34적용</v>
          </cell>
          <cell r="AC662" t="str">
            <v>-</v>
          </cell>
          <cell r="AD662" t="str">
            <v>-</v>
          </cell>
          <cell r="AE662" t="str">
            <v>-</v>
          </cell>
          <cell r="AF662" t="str">
            <v>잡재료비(배관,배선자재비의2%)</v>
          </cell>
          <cell r="AG662">
            <v>0.02</v>
          </cell>
          <cell r="AH662" t="str">
            <v>식</v>
          </cell>
          <cell r="AI662" t="str">
            <v>공구손료(노무비의3%)</v>
          </cell>
          <cell r="AJ662">
            <v>0.03</v>
          </cell>
          <cell r="AK662" t="str">
            <v>식</v>
          </cell>
          <cell r="AO662" t="str">
            <v>0.02082*0.5</v>
          </cell>
        </row>
        <row r="663">
          <cell r="J663">
            <v>0</v>
          </cell>
          <cell r="R663">
            <v>1.03</v>
          </cell>
          <cell r="T663" t="str">
            <v>보통인부</v>
          </cell>
          <cell r="Y663">
            <v>1.0410000000000001E-2</v>
          </cell>
          <cell r="Z663" t="str">
            <v>인</v>
          </cell>
          <cell r="AB663" t="str">
            <v>전기4-34적용</v>
          </cell>
          <cell r="AC663" t="str">
            <v>-</v>
          </cell>
          <cell r="AD663" t="str">
            <v>-</v>
          </cell>
          <cell r="AE663" t="str">
            <v>-</v>
          </cell>
          <cell r="AF663" t="str">
            <v>잡재료비(배관,배선자재비의2%)</v>
          </cell>
          <cell r="AG663">
            <v>0.02</v>
          </cell>
          <cell r="AH663" t="str">
            <v>식</v>
          </cell>
          <cell r="AI663" t="str">
            <v>공구손료(노무비의3%)</v>
          </cell>
          <cell r="AJ663">
            <v>0.03</v>
          </cell>
          <cell r="AK663" t="str">
            <v>식</v>
          </cell>
          <cell r="AO663" t="str">
            <v>0.02082*0.5</v>
          </cell>
        </row>
        <row r="664">
          <cell r="J664">
            <v>0</v>
          </cell>
          <cell r="R664">
            <v>1.03</v>
          </cell>
          <cell r="T664" t="str">
            <v>저압케이블전공</v>
          </cell>
          <cell r="Y664">
            <v>1.4574E-2</v>
          </cell>
          <cell r="Z664" t="str">
            <v>인</v>
          </cell>
          <cell r="AB664" t="str">
            <v>전기4-34적용</v>
          </cell>
          <cell r="AC664" t="str">
            <v>-</v>
          </cell>
          <cell r="AD664" t="str">
            <v>-</v>
          </cell>
          <cell r="AE664" t="str">
            <v>-</v>
          </cell>
          <cell r="AF664" t="str">
            <v>잡재료비(배관,배선자재비의2%)</v>
          </cell>
          <cell r="AG664">
            <v>0.02</v>
          </cell>
          <cell r="AH664" t="str">
            <v>식</v>
          </cell>
          <cell r="AI664" t="str">
            <v>공구손료(노무비의3%)</v>
          </cell>
          <cell r="AJ664">
            <v>0.03</v>
          </cell>
          <cell r="AK664" t="str">
            <v>식</v>
          </cell>
          <cell r="AO664" t="str">
            <v>0.02082*0.7</v>
          </cell>
        </row>
        <row r="665">
          <cell r="J665">
            <v>0</v>
          </cell>
          <cell r="R665">
            <v>1.03</v>
          </cell>
          <cell r="T665" t="str">
            <v>보통인부</v>
          </cell>
          <cell r="Y665">
            <v>1.4574E-2</v>
          </cell>
          <cell r="Z665" t="str">
            <v>인</v>
          </cell>
          <cell r="AB665" t="str">
            <v>전기4-34적용</v>
          </cell>
          <cell r="AC665" t="str">
            <v>-</v>
          </cell>
          <cell r="AD665" t="str">
            <v>-</v>
          </cell>
          <cell r="AE665" t="str">
            <v>-</v>
          </cell>
          <cell r="AF665" t="str">
            <v>잡재료비(배관,배선자재비의2%)</v>
          </cell>
          <cell r="AG665">
            <v>0.02</v>
          </cell>
          <cell r="AH665" t="str">
            <v>식</v>
          </cell>
          <cell r="AI665" t="str">
            <v>공구손료(노무비의3%)</v>
          </cell>
          <cell r="AJ665">
            <v>0.03</v>
          </cell>
          <cell r="AK665" t="str">
            <v>식</v>
          </cell>
          <cell r="AO665" t="str">
            <v>0.02082*0.7</v>
          </cell>
        </row>
        <row r="666">
          <cell r="J666">
            <v>0</v>
          </cell>
          <cell r="R666">
            <v>1.03</v>
          </cell>
          <cell r="T666" t="str">
            <v>저압케이블전공</v>
          </cell>
          <cell r="Y666">
            <v>2.0820000000000002E-2</v>
          </cell>
          <cell r="Z666" t="str">
            <v>인</v>
          </cell>
          <cell r="AB666" t="str">
            <v>전기4-34적용</v>
          </cell>
          <cell r="AC666" t="str">
            <v>-</v>
          </cell>
          <cell r="AD666" t="str">
            <v>-</v>
          </cell>
          <cell r="AE666" t="str">
            <v>-</v>
          </cell>
          <cell r="AF666" t="str">
            <v>잡재료비(배관,배선자재비의2%)</v>
          </cell>
          <cell r="AG666">
            <v>0.02</v>
          </cell>
          <cell r="AH666" t="str">
            <v>식</v>
          </cell>
          <cell r="AI666" t="str">
            <v>공구손료(노무비의3%)</v>
          </cell>
          <cell r="AJ666">
            <v>0.03</v>
          </cell>
          <cell r="AK666" t="str">
            <v>식</v>
          </cell>
          <cell r="AO666" t="str">
            <v>0.02082*1</v>
          </cell>
        </row>
        <row r="667">
          <cell r="J667">
            <v>0</v>
          </cell>
          <cell r="R667">
            <v>1.03</v>
          </cell>
          <cell r="T667" t="str">
            <v>보통인부</v>
          </cell>
          <cell r="Y667">
            <v>2.0820000000000002E-2</v>
          </cell>
          <cell r="Z667" t="str">
            <v>인</v>
          </cell>
          <cell r="AB667" t="str">
            <v>전기4-34적용</v>
          </cell>
          <cell r="AC667" t="str">
            <v>-</v>
          </cell>
          <cell r="AD667" t="str">
            <v>-</v>
          </cell>
          <cell r="AE667" t="str">
            <v>-</v>
          </cell>
          <cell r="AF667" t="str">
            <v>잡재료비(배관,배선자재비의2%)</v>
          </cell>
          <cell r="AG667">
            <v>0.02</v>
          </cell>
          <cell r="AH667" t="str">
            <v>식</v>
          </cell>
          <cell r="AI667" t="str">
            <v>공구손료(노무비의3%)</v>
          </cell>
          <cell r="AJ667">
            <v>0.03</v>
          </cell>
          <cell r="AK667" t="str">
            <v>식</v>
          </cell>
          <cell r="AO667" t="str">
            <v>0.02082*1</v>
          </cell>
        </row>
        <row r="668">
          <cell r="J668">
            <v>0</v>
          </cell>
          <cell r="R668">
            <v>1.03</v>
          </cell>
          <cell r="T668" t="str">
            <v>저압케이블전공</v>
          </cell>
          <cell r="Y668">
            <v>8.2800000000000009E-3</v>
          </cell>
          <cell r="Z668" t="str">
            <v>인</v>
          </cell>
          <cell r="AB668" t="str">
            <v>전기4-34적용</v>
          </cell>
          <cell r="AC668" t="str">
            <v>-</v>
          </cell>
          <cell r="AD668" t="str">
            <v>-</v>
          </cell>
          <cell r="AE668" t="str">
            <v>-</v>
          </cell>
          <cell r="AF668" t="str">
            <v>잡재료비(배관,배선자재비의2%)</v>
          </cell>
          <cell r="AG668">
            <v>0.02</v>
          </cell>
          <cell r="AH668" t="str">
            <v>식</v>
          </cell>
          <cell r="AI668" t="str">
            <v>공구손료(노무비의3%)</v>
          </cell>
          <cell r="AJ668">
            <v>0.03</v>
          </cell>
          <cell r="AK668" t="str">
            <v>식</v>
          </cell>
          <cell r="AO668" t="str">
            <v>0.0092*0.5*1.8</v>
          </cell>
        </row>
        <row r="669">
          <cell r="J669">
            <v>0</v>
          </cell>
          <cell r="R669">
            <v>1.03</v>
          </cell>
          <cell r="T669" t="str">
            <v>보통인부</v>
          </cell>
          <cell r="Y669">
            <v>8.2800000000000009E-3</v>
          </cell>
          <cell r="Z669" t="str">
            <v>인</v>
          </cell>
          <cell r="AB669" t="str">
            <v>전기4-34적용</v>
          </cell>
          <cell r="AC669" t="str">
            <v>-</v>
          </cell>
          <cell r="AD669" t="str">
            <v>-</v>
          </cell>
          <cell r="AE669" t="str">
            <v>-</v>
          </cell>
          <cell r="AF669" t="str">
            <v>잡재료비(배관,배선자재비의2%)</v>
          </cell>
          <cell r="AG669">
            <v>0.02</v>
          </cell>
          <cell r="AH669" t="str">
            <v>식</v>
          </cell>
          <cell r="AI669" t="str">
            <v>공구손료(노무비의3%)</v>
          </cell>
          <cell r="AJ669">
            <v>0.03</v>
          </cell>
          <cell r="AK669" t="str">
            <v>식</v>
          </cell>
          <cell r="AO669" t="str">
            <v>0.0092*0.5*1.8</v>
          </cell>
        </row>
        <row r="670">
          <cell r="J670">
            <v>0</v>
          </cell>
          <cell r="R670">
            <v>1.03</v>
          </cell>
          <cell r="T670" t="str">
            <v>저압케이블전공</v>
          </cell>
          <cell r="Y670">
            <v>1.1592E-2</v>
          </cell>
          <cell r="Z670" t="str">
            <v>인</v>
          </cell>
          <cell r="AB670" t="str">
            <v>전기4-34적용</v>
          </cell>
          <cell r="AC670" t="str">
            <v>-</v>
          </cell>
          <cell r="AD670" t="str">
            <v>-</v>
          </cell>
          <cell r="AE670" t="str">
            <v>-</v>
          </cell>
          <cell r="AF670" t="str">
            <v>잡재료비(배관,배선자재비의2%)</v>
          </cell>
          <cell r="AG670">
            <v>0.02</v>
          </cell>
          <cell r="AH670" t="str">
            <v>식</v>
          </cell>
          <cell r="AI670" t="str">
            <v>공구손료(노무비의3%)</v>
          </cell>
          <cell r="AJ670">
            <v>0.03</v>
          </cell>
          <cell r="AK670" t="str">
            <v>식</v>
          </cell>
          <cell r="AO670" t="str">
            <v>0.0092*0.7*1.8</v>
          </cell>
        </row>
        <row r="671">
          <cell r="J671">
            <v>0</v>
          </cell>
          <cell r="R671">
            <v>1.03</v>
          </cell>
          <cell r="T671" t="str">
            <v>보통인부</v>
          </cell>
          <cell r="Y671">
            <v>1.1592E-2</v>
          </cell>
          <cell r="Z671" t="str">
            <v>인</v>
          </cell>
          <cell r="AB671" t="str">
            <v>전기4-34적용</v>
          </cell>
          <cell r="AC671" t="str">
            <v>-</v>
          </cell>
          <cell r="AD671" t="str">
            <v>-</v>
          </cell>
          <cell r="AE671" t="str">
            <v>-</v>
          </cell>
          <cell r="AF671" t="str">
            <v>잡재료비(배관,배선자재비의2%)</v>
          </cell>
          <cell r="AG671">
            <v>0.02</v>
          </cell>
          <cell r="AH671" t="str">
            <v>식</v>
          </cell>
          <cell r="AI671" t="str">
            <v>공구손료(노무비의3%)</v>
          </cell>
          <cell r="AJ671">
            <v>0.03</v>
          </cell>
          <cell r="AK671" t="str">
            <v>식</v>
          </cell>
          <cell r="AO671" t="str">
            <v>0.0092*0.7*1.8</v>
          </cell>
        </row>
        <row r="672">
          <cell r="J672">
            <v>0</v>
          </cell>
          <cell r="R672">
            <v>1.03</v>
          </cell>
          <cell r="T672" t="str">
            <v>저압케이블전공</v>
          </cell>
          <cell r="Y672">
            <v>1.6560000000000002E-2</v>
          </cell>
          <cell r="Z672" t="str">
            <v>인</v>
          </cell>
          <cell r="AB672" t="str">
            <v>전기4-34적용</v>
          </cell>
          <cell r="AC672" t="str">
            <v>-</v>
          </cell>
          <cell r="AD672" t="str">
            <v>-</v>
          </cell>
          <cell r="AE672" t="str">
            <v>-</v>
          </cell>
          <cell r="AF672" t="str">
            <v>잡재료비(배관,배선자재비의2%)</v>
          </cell>
          <cell r="AG672">
            <v>0.02</v>
          </cell>
          <cell r="AH672" t="str">
            <v>식</v>
          </cell>
          <cell r="AI672" t="str">
            <v>공구손료(노무비의3%)</v>
          </cell>
          <cell r="AJ672">
            <v>0.03</v>
          </cell>
          <cell r="AK672" t="str">
            <v>식</v>
          </cell>
          <cell r="AO672" t="str">
            <v>0.0092*1*1.8</v>
          </cell>
        </row>
        <row r="673">
          <cell r="J673">
            <v>0</v>
          </cell>
          <cell r="R673">
            <v>1.03</v>
          </cell>
          <cell r="T673" t="str">
            <v>보통인부</v>
          </cell>
          <cell r="Y673">
            <v>1.6560000000000002E-2</v>
          </cell>
          <cell r="Z673" t="str">
            <v>인</v>
          </cell>
          <cell r="AB673" t="str">
            <v>전기4-34적용</v>
          </cell>
          <cell r="AC673" t="str">
            <v>-</v>
          </cell>
          <cell r="AD673" t="str">
            <v>-</v>
          </cell>
          <cell r="AE673" t="str">
            <v>-</v>
          </cell>
          <cell r="AF673" t="str">
            <v>잡재료비(배관,배선자재비의2%)</v>
          </cell>
          <cell r="AG673">
            <v>0.02</v>
          </cell>
          <cell r="AH673" t="str">
            <v>식</v>
          </cell>
          <cell r="AI673" t="str">
            <v>공구손료(노무비의3%)</v>
          </cell>
          <cell r="AJ673">
            <v>0.03</v>
          </cell>
          <cell r="AK673" t="str">
            <v>식</v>
          </cell>
          <cell r="AO673" t="str">
            <v>0.0092*1*1.8</v>
          </cell>
        </row>
        <row r="674">
          <cell r="J674">
            <v>0</v>
          </cell>
          <cell r="R674">
            <v>1.03</v>
          </cell>
          <cell r="T674" t="str">
            <v>저압케이블전공</v>
          </cell>
          <cell r="Y674">
            <v>8.2800000000000009E-3</v>
          </cell>
          <cell r="Z674" t="str">
            <v>인</v>
          </cell>
          <cell r="AB674" t="str">
            <v>전기4-34적용</v>
          </cell>
          <cell r="AC674" t="str">
            <v>-</v>
          </cell>
          <cell r="AD674" t="str">
            <v>-</v>
          </cell>
          <cell r="AE674" t="str">
            <v>-</v>
          </cell>
          <cell r="AF674" t="str">
            <v>잡재료비(배관,배선자재비의2%)</v>
          </cell>
          <cell r="AG674">
            <v>0.02</v>
          </cell>
          <cell r="AH674" t="str">
            <v>식</v>
          </cell>
          <cell r="AI674" t="str">
            <v>공구손료(노무비의3%)</v>
          </cell>
          <cell r="AJ674">
            <v>0.03</v>
          </cell>
          <cell r="AK674" t="str">
            <v>식</v>
          </cell>
          <cell r="AO674" t="str">
            <v>0.0092*0.5*1.8</v>
          </cell>
        </row>
        <row r="675">
          <cell r="J675">
            <v>0</v>
          </cell>
          <cell r="R675">
            <v>1.03</v>
          </cell>
          <cell r="T675" t="str">
            <v>보통인부</v>
          </cell>
          <cell r="Y675">
            <v>8.2800000000000009E-3</v>
          </cell>
          <cell r="Z675" t="str">
            <v>인</v>
          </cell>
          <cell r="AB675" t="str">
            <v>전기4-34적용</v>
          </cell>
          <cell r="AC675" t="str">
            <v>-</v>
          </cell>
          <cell r="AD675" t="str">
            <v>-</v>
          </cell>
          <cell r="AE675" t="str">
            <v>-</v>
          </cell>
          <cell r="AF675" t="str">
            <v>잡재료비(배관,배선자재비의2%)</v>
          </cell>
          <cell r="AG675">
            <v>0.02</v>
          </cell>
          <cell r="AH675" t="str">
            <v>식</v>
          </cell>
          <cell r="AI675" t="str">
            <v>공구손료(노무비의3%)</v>
          </cell>
          <cell r="AJ675">
            <v>0.03</v>
          </cell>
          <cell r="AK675" t="str">
            <v>식</v>
          </cell>
          <cell r="AO675" t="str">
            <v>0.0092*0.5*1.8</v>
          </cell>
        </row>
        <row r="676">
          <cell r="J676">
            <v>0</v>
          </cell>
          <cell r="R676">
            <v>1.03</v>
          </cell>
          <cell r="T676" t="str">
            <v>저압케이블전공</v>
          </cell>
          <cell r="Y676">
            <v>1.1592E-2</v>
          </cell>
          <cell r="Z676" t="str">
            <v>인</v>
          </cell>
          <cell r="AB676" t="str">
            <v>전기4-34적용</v>
          </cell>
          <cell r="AC676" t="str">
            <v>-</v>
          </cell>
          <cell r="AD676" t="str">
            <v>-</v>
          </cell>
          <cell r="AE676" t="str">
            <v>-</v>
          </cell>
          <cell r="AF676" t="str">
            <v>잡재료비(배관,배선자재비의2%)</v>
          </cell>
          <cell r="AG676">
            <v>0.02</v>
          </cell>
          <cell r="AH676" t="str">
            <v>식</v>
          </cell>
          <cell r="AI676" t="str">
            <v>공구손료(노무비의3%)</v>
          </cell>
          <cell r="AJ676">
            <v>0.03</v>
          </cell>
          <cell r="AK676" t="str">
            <v>식</v>
          </cell>
          <cell r="AO676" t="str">
            <v>0.0092*0.7*1.8</v>
          </cell>
        </row>
        <row r="677">
          <cell r="J677">
            <v>0</v>
          </cell>
          <cell r="R677">
            <v>1.03</v>
          </cell>
          <cell r="T677" t="str">
            <v>보통인부</v>
          </cell>
          <cell r="Y677">
            <v>1.1592E-2</v>
          </cell>
          <cell r="Z677" t="str">
            <v>인</v>
          </cell>
          <cell r="AB677" t="str">
            <v>전기4-34적용</v>
          </cell>
          <cell r="AC677" t="str">
            <v>-</v>
          </cell>
          <cell r="AD677" t="str">
            <v>-</v>
          </cell>
          <cell r="AE677" t="str">
            <v>-</v>
          </cell>
          <cell r="AF677" t="str">
            <v>잡재료비(배관,배선자재비의2%)</v>
          </cell>
          <cell r="AG677">
            <v>0.02</v>
          </cell>
          <cell r="AH677" t="str">
            <v>식</v>
          </cell>
          <cell r="AI677" t="str">
            <v>공구손료(노무비의3%)</v>
          </cell>
          <cell r="AJ677">
            <v>0.03</v>
          </cell>
          <cell r="AK677" t="str">
            <v>식</v>
          </cell>
          <cell r="AO677" t="str">
            <v>0.0092*0.7*1.8</v>
          </cell>
        </row>
        <row r="678">
          <cell r="J678">
            <v>0</v>
          </cell>
          <cell r="R678">
            <v>1.03</v>
          </cell>
          <cell r="T678" t="str">
            <v>저압케이블전공</v>
          </cell>
          <cell r="Y678">
            <v>1.6560000000000002E-2</v>
          </cell>
          <cell r="Z678" t="str">
            <v>인</v>
          </cell>
          <cell r="AB678" t="str">
            <v>전기4-34적용</v>
          </cell>
          <cell r="AC678" t="str">
            <v>-</v>
          </cell>
          <cell r="AD678" t="str">
            <v>-</v>
          </cell>
          <cell r="AE678" t="str">
            <v>-</v>
          </cell>
          <cell r="AF678" t="str">
            <v>잡재료비(배관,배선자재비의2%)</v>
          </cell>
          <cell r="AG678">
            <v>0.02</v>
          </cell>
          <cell r="AH678" t="str">
            <v>식</v>
          </cell>
          <cell r="AI678" t="str">
            <v>공구손료(노무비의3%)</v>
          </cell>
          <cell r="AJ678">
            <v>0.03</v>
          </cell>
          <cell r="AK678" t="str">
            <v>식</v>
          </cell>
          <cell r="AO678" t="str">
            <v>0.0092*1*1.8</v>
          </cell>
        </row>
        <row r="679">
          <cell r="J679">
            <v>0</v>
          </cell>
          <cell r="R679">
            <v>1.03</v>
          </cell>
          <cell r="T679" t="str">
            <v>보통인부</v>
          </cell>
          <cell r="Y679">
            <v>1.6560000000000002E-2</v>
          </cell>
          <cell r="Z679" t="str">
            <v>인</v>
          </cell>
          <cell r="AB679" t="str">
            <v>전기4-34적용</v>
          </cell>
          <cell r="AC679" t="str">
            <v>-</v>
          </cell>
          <cell r="AD679" t="str">
            <v>-</v>
          </cell>
          <cell r="AE679" t="str">
            <v>-</v>
          </cell>
          <cell r="AF679" t="str">
            <v>잡재료비(배관,배선자재비의2%)</v>
          </cell>
          <cell r="AG679">
            <v>0.02</v>
          </cell>
          <cell r="AH679" t="str">
            <v>식</v>
          </cell>
          <cell r="AI679" t="str">
            <v>공구손료(노무비의3%)</v>
          </cell>
          <cell r="AJ679">
            <v>0.03</v>
          </cell>
          <cell r="AK679" t="str">
            <v>식</v>
          </cell>
          <cell r="AO679" t="str">
            <v>0.0092*1*1.8</v>
          </cell>
        </row>
        <row r="680">
          <cell r="J680">
            <v>0</v>
          </cell>
          <cell r="R680">
            <v>1.03</v>
          </cell>
          <cell r="T680" t="str">
            <v>저압케이블전공</v>
          </cell>
          <cell r="Y680">
            <v>8.2800000000000009E-3</v>
          </cell>
          <cell r="Z680" t="str">
            <v>인</v>
          </cell>
          <cell r="AB680" t="str">
            <v>전기4-34적용</v>
          </cell>
          <cell r="AC680" t="str">
            <v>-</v>
          </cell>
          <cell r="AD680" t="str">
            <v>-</v>
          </cell>
          <cell r="AE680" t="str">
            <v>-</v>
          </cell>
          <cell r="AF680" t="str">
            <v>잡재료비(배관,배선자재비의2%)</v>
          </cell>
          <cell r="AG680">
            <v>0.02</v>
          </cell>
          <cell r="AH680" t="str">
            <v>식</v>
          </cell>
          <cell r="AI680" t="str">
            <v>공구손료(노무비의3%)</v>
          </cell>
          <cell r="AJ680">
            <v>0.03</v>
          </cell>
          <cell r="AK680" t="str">
            <v>식</v>
          </cell>
          <cell r="AO680" t="str">
            <v>0.0092*0.5*1.8</v>
          </cell>
        </row>
        <row r="681">
          <cell r="J681">
            <v>0</v>
          </cell>
          <cell r="R681">
            <v>1.03</v>
          </cell>
          <cell r="T681" t="str">
            <v>보통인부</v>
          </cell>
          <cell r="Y681">
            <v>8.2800000000000009E-3</v>
          </cell>
          <cell r="Z681" t="str">
            <v>인</v>
          </cell>
          <cell r="AB681" t="str">
            <v>전기4-34적용</v>
          </cell>
          <cell r="AC681" t="str">
            <v>-</v>
          </cell>
          <cell r="AD681" t="str">
            <v>-</v>
          </cell>
          <cell r="AE681" t="str">
            <v>-</v>
          </cell>
          <cell r="AF681" t="str">
            <v>잡재료비(배관,배선자재비의2%)</v>
          </cell>
          <cell r="AG681">
            <v>0.02</v>
          </cell>
          <cell r="AH681" t="str">
            <v>식</v>
          </cell>
          <cell r="AI681" t="str">
            <v>공구손료(노무비의3%)</v>
          </cell>
          <cell r="AJ681">
            <v>0.03</v>
          </cell>
          <cell r="AK681" t="str">
            <v>식</v>
          </cell>
          <cell r="AO681" t="str">
            <v>0.0092*0.5*1.8</v>
          </cell>
        </row>
        <row r="682">
          <cell r="J682">
            <v>0</v>
          </cell>
          <cell r="R682">
            <v>1.03</v>
          </cell>
          <cell r="T682" t="str">
            <v>저압케이블전공</v>
          </cell>
          <cell r="Y682">
            <v>1.2751200000000001E-2</v>
          </cell>
          <cell r="Z682" t="str">
            <v>인</v>
          </cell>
          <cell r="AB682" t="str">
            <v>전기4-34적용</v>
          </cell>
          <cell r="AC682" t="str">
            <v>-</v>
          </cell>
          <cell r="AD682" t="str">
            <v>-</v>
          </cell>
          <cell r="AE682" t="str">
            <v>-</v>
          </cell>
          <cell r="AF682" t="str">
            <v>잡재료비(배관,배선자재비의2%)</v>
          </cell>
          <cell r="AG682">
            <v>0.02</v>
          </cell>
          <cell r="AH682" t="str">
            <v>식</v>
          </cell>
          <cell r="AI682" t="str">
            <v>공구손료(노무비의3%)</v>
          </cell>
          <cell r="AJ682">
            <v>0.03</v>
          </cell>
          <cell r="AK682" t="str">
            <v>식</v>
          </cell>
          <cell r="AO682" t="str">
            <v>0.01012*0.7*1.8</v>
          </cell>
        </row>
        <row r="683">
          <cell r="J683">
            <v>0</v>
          </cell>
          <cell r="R683">
            <v>1.03</v>
          </cell>
          <cell r="T683" t="str">
            <v>보통인부</v>
          </cell>
          <cell r="Y683">
            <v>1.2751200000000001E-2</v>
          </cell>
          <cell r="Z683" t="str">
            <v>인</v>
          </cell>
          <cell r="AB683" t="str">
            <v>전기4-34적용</v>
          </cell>
          <cell r="AC683" t="str">
            <v>-</v>
          </cell>
          <cell r="AD683" t="str">
            <v>-</v>
          </cell>
          <cell r="AE683" t="str">
            <v>-</v>
          </cell>
          <cell r="AF683" t="str">
            <v>잡재료비(배관,배선자재비의2%)</v>
          </cell>
          <cell r="AG683">
            <v>0.02</v>
          </cell>
          <cell r="AH683" t="str">
            <v>식</v>
          </cell>
          <cell r="AI683" t="str">
            <v>공구손료(노무비의3%)</v>
          </cell>
          <cell r="AJ683">
            <v>0.03</v>
          </cell>
          <cell r="AK683" t="str">
            <v>식</v>
          </cell>
          <cell r="AO683" t="str">
            <v>0.01012*0.7*1.8</v>
          </cell>
        </row>
        <row r="684">
          <cell r="J684">
            <v>0</v>
          </cell>
          <cell r="R684">
            <v>1.03</v>
          </cell>
          <cell r="T684" t="str">
            <v>저압케이블전공</v>
          </cell>
          <cell r="Y684">
            <v>1.8216000000000003E-2</v>
          </cell>
          <cell r="Z684" t="str">
            <v>인</v>
          </cell>
          <cell r="AB684" t="str">
            <v>전기4-34적용</v>
          </cell>
          <cell r="AC684" t="str">
            <v>-</v>
          </cell>
          <cell r="AD684" t="str">
            <v>-</v>
          </cell>
          <cell r="AE684" t="str">
            <v>-</v>
          </cell>
          <cell r="AF684" t="str">
            <v>잡재료비(배관,배선자재비의2%)</v>
          </cell>
          <cell r="AG684">
            <v>0.02</v>
          </cell>
          <cell r="AH684" t="str">
            <v>식</v>
          </cell>
          <cell r="AI684" t="str">
            <v>공구손료(노무비의3%)</v>
          </cell>
          <cell r="AJ684">
            <v>0.03</v>
          </cell>
          <cell r="AK684" t="str">
            <v>식</v>
          </cell>
          <cell r="AO684" t="str">
            <v>0.01012*1*1.8</v>
          </cell>
        </row>
        <row r="685">
          <cell r="J685">
            <v>0</v>
          </cell>
          <cell r="R685">
            <v>1.03</v>
          </cell>
          <cell r="T685" t="str">
            <v>보통인부</v>
          </cell>
          <cell r="Y685">
            <v>1.8216000000000003E-2</v>
          </cell>
          <cell r="Z685" t="str">
            <v>인</v>
          </cell>
          <cell r="AB685" t="str">
            <v>전기4-34적용</v>
          </cell>
          <cell r="AC685" t="str">
            <v>-</v>
          </cell>
          <cell r="AD685" t="str">
            <v>-</v>
          </cell>
          <cell r="AE685" t="str">
            <v>-</v>
          </cell>
          <cell r="AF685" t="str">
            <v>잡재료비(배관,배선자재비의2%)</v>
          </cell>
          <cell r="AG685">
            <v>0.02</v>
          </cell>
          <cell r="AH685" t="str">
            <v>식</v>
          </cell>
          <cell r="AI685" t="str">
            <v>공구손료(노무비의3%)</v>
          </cell>
          <cell r="AJ685">
            <v>0.03</v>
          </cell>
          <cell r="AK685" t="str">
            <v>식</v>
          </cell>
          <cell r="AO685" t="str">
            <v>0.01012*1*1.8</v>
          </cell>
        </row>
        <row r="686">
          <cell r="J686">
            <v>0</v>
          </cell>
          <cell r="R686">
            <v>1.03</v>
          </cell>
          <cell r="T686" t="str">
            <v>저압케이블전공</v>
          </cell>
          <cell r="Y686">
            <v>9.1080000000000015E-3</v>
          </cell>
          <cell r="Z686" t="str">
            <v>인</v>
          </cell>
          <cell r="AB686" t="str">
            <v>전기4-34적용</v>
          </cell>
          <cell r="AC686" t="str">
            <v>-</v>
          </cell>
          <cell r="AD686" t="str">
            <v>-</v>
          </cell>
          <cell r="AE686" t="str">
            <v>-</v>
          </cell>
          <cell r="AF686" t="str">
            <v>잡재료비(배관,배선자재비의2%)</v>
          </cell>
          <cell r="AG686">
            <v>0.02</v>
          </cell>
          <cell r="AH686" t="str">
            <v>식</v>
          </cell>
          <cell r="AI686" t="str">
            <v>공구손료(노무비의3%)</v>
          </cell>
          <cell r="AJ686">
            <v>0.03</v>
          </cell>
          <cell r="AK686" t="str">
            <v>식</v>
          </cell>
          <cell r="AO686" t="str">
            <v>0.01012*0.5*1.8</v>
          </cell>
        </row>
        <row r="687">
          <cell r="J687">
            <v>0</v>
          </cell>
          <cell r="R687">
            <v>1.03</v>
          </cell>
          <cell r="T687" t="str">
            <v>보통인부</v>
          </cell>
          <cell r="Y687">
            <v>9.1080000000000015E-3</v>
          </cell>
          <cell r="Z687" t="str">
            <v>인</v>
          </cell>
          <cell r="AB687" t="str">
            <v>전기4-34적용</v>
          </cell>
          <cell r="AC687" t="str">
            <v>-</v>
          </cell>
          <cell r="AD687" t="str">
            <v>-</v>
          </cell>
          <cell r="AE687" t="str">
            <v>-</v>
          </cell>
          <cell r="AF687" t="str">
            <v>잡재료비(배관,배선자재비의2%)</v>
          </cell>
          <cell r="AG687">
            <v>0.02</v>
          </cell>
          <cell r="AH687" t="str">
            <v>식</v>
          </cell>
          <cell r="AI687" t="str">
            <v>공구손료(노무비의3%)</v>
          </cell>
          <cell r="AJ687">
            <v>0.03</v>
          </cell>
          <cell r="AK687" t="str">
            <v>식</v>
          </cell>
          <cell r="AO687" t="str">
            <v>0.01012*0.5*1.8</v>
          </cell>
        </row>
        <row r="688">
          <cell r="J688">
            <v>0</v>
          </cell>
          <cell r="R688">
            <v>1.03</v>
          </cell>
          <cell r="T688" t="str">
            <v>저압케이블전공</v>
          </cell>
          <cell r="Y688">
            <v>1.2751200000000001E-2</v>
          </cell>
          <cell r="Z688" t="str">
            <v>인</v>
          </cell>
          <cell r="AB688" t="str">
            <v>전기4-34적용</v>
          </cell>
          <cell r="AC688" t="str">
            <v>-</v>
          </cell>
          <cell r="AD688" t="str">
            <v>-</v>
          </cell>
          <cell r="AE688" t="str">
            <v>-</v>
          </cell>
          <cell r="AF688" t="str">
            <v>잡재료비(배관,배선자재비의2%)</v>
          </cell>
          <cell r="AG688">
            <v>0.02</v>
          </cell>
          <cell r="AH688" t="str">
            <v>식</v>
          </cell>
          <cell r="AI688" t="str">
            <v>공구손료(노무비의3%)</v>
          </cell>
          <cell r="AJ688">
            <v>0.03</v>
          </cell>
          <cell r="AK688" t="str">
            <v>식</v>
          </cell>
          <cell r="AO688" t="str">
            <v>0.01012*0.7*1.8</v>
          </cell>
        </row>
        <row r="689">
          <cell r="J689">
            <v>0</v>
          </cell>
          <cell r="R689">
            <v>1.03</v>
          </cell>
          <cell r="T689" t="str">
            <v>보통인부</v>
          </cell>
          <cell r="Y689">
            <v>1.2751200000000001E-2</v>
          </cell>
          <cell r="Z689" t="str">
            <v>인</v>
          </cell>
          <cell r="AB689" t="str">
            <v>전기4-34적용</v>
          </cell>
          <cell r="AC689" t="str">
            <v>-</v>
          </cell>
          <cell r="AD689" t="str">
            <v>-</v>
          </cell>
          <cell r="AE689" t="str">
            <v>-</v>
          </cell>
          <cell r="AF689" t="str">
            <v>잡재료비(배관,배선자재비의2%)</v>
          </cell>
          <cell r="AG689">
            <v>0.02</v>
          </cell>
          <cell r="AH689" t="str">
            <v>식</v>
          </cell>
          <cell r="AI689" t="str">
            <v>공구손료(노무비의3%)</v>
          </cell>
          <cell r="AJ689">
            <v>0.03</v>
          </cell>
          <cell r="AK689" t="str">
            <v>식</v>
          </cell>
          <cell r="AO689" t="str">
            <v>0.01012*0.7*1.8</v>
          </cell>
        </row>
        <row r="690">
          <cell r="J690">
            <v>0</v>
          </cell>
          <cell r="R690">
            <v>1.03</v>
          </cell>
          <cell r="T690" t="str">
            <v>저압케이블전공</v>
          </cell>
          <cell r="Y690">
            <v>1.8216000000000003E-2</v>
          </cell>
          <cell r="Z690" t="str">
            <v>인</v>
          </cell>
          <cell r="AB690" t="str">
            <v>전기4-34적용</v>
          </cell>
          <cell r="AC690" t="str">
            <v>-</v>
          </cell>
          <cell r="AD690" t="str">
            <v>-</v>
          </cell>
          <cell r="AE690" t="str">
            <v>-</v>
          </cell>
          <cell r="AF690" t="str">
            <v>잡재료비(배관,배선자재비의2%)</v>
          </cell>
          <cell r="AG690">
            <v>0.02</v>
          </cell>
          <cell r="AH690" t="str">
            <v>식</v>
          </cell>
          <cell r="AI690" t="str">
            <v>공구손료(노무비의3%)</v>
          </cell>
          <cell r="AJ690">
            <v>0.03</v>
          </cell>
          <cell r="AK690" t="str">
            <v>식</v>
          </cell>
          <cell r="AO690" t="str">
            <v>0.01012*1*1.8</v>
          </cell>
        </row>
        <row r="691">
          <cell r="J691">
            <v>0</v>
          </cell>
          <cell r="R691">
            <v>1.03</v>
          </cell>
          <cell r="T691" t="str">
            <v>보통인부</v>
          </cell>
          <cell r="Y691">
            <v>1.8216000000000003E-2</v>
          </cell>
          <cell r="Z691" t="str">
            <v>인</v>
          </cell>
          <cell r="AB691" t="str">
            <v>전기4-34적용</v>
          </cell>
          <cell r="AC691" t="str">
            <v>-</v>
          </cell>
          <cell r="AD691" t="str">
            <v>-</v>
          </cell>
          <cell r="AE691" t="str">
            <v>-</v>
          </cell>
          <cell r="AF691" t="str">
            <v>잡재료비(배관,배선자재비의2%)</v>
          </cell>
          <cell r="AG691">
            <v>0.02</v>
          </cell>
          <cell r="AH691" t="str">
            <v>식</v>
          </cell>
          <cell r="AI691" t="str">
            <v>공구손료(노무비의3%)</v>
          </cell>
          <cell r="AJ691">
            <v>0.03</v>
          </cell>
          <cell r="AK691" t="str">
            <v>식</v>
          </cell>
          <cell r="AO691" t="str">
            <v>0.01012*1*1.8</v>
          </cell>
        </row>
        <row r="692">
          <cell r="J692">
            <v>0</v>
          </cell>
          <cell r="R692">
            <v>1.03</v>
          </cell>
          <cell r="T692" t="str">
            <v>저압케이블전공</v>
          </cell>
          <cell r="Y692">
            <v>1.0710000000000001E-2</v>
          </cell>
          <cell r="Z692" t="str">
            <v>인</v>
          </cell>
          <cell r="AB692" t="str">
            <v>전기4-34적용</v>
          </cell>
          <cell r="AC692" t="str">
            <v>-</v>
          </cell>
          <cell r="AD692" t="str">
            <v>-</v>
          </cell>
          <cell r="AE692" t="str">
            <v>-</v>
          </cell>
          <cell r="AF692" t="str">
            <v>잡재료비(배관,배선자재비의2%)</v>
          </cell>
          <cell r="AG692">
            <v>0.02</v>
          </cell>
          <cell r="AH692" t="str">
            <v>식</v>
          </cell>
          <cell r="AI692" t="str">
            <v>공구손료(노무비의3%)</v>
          </cell>
          <cell r="AJ692">
            <v>0.03</v>
          </cell>
          <cell r="AK692" t="str">
            <v>식</v>
          </cell>
          <cell r="AO692" t="str">
            <v>0.0119*0.5*1.8</v>
          </cell>
        </row>
        <row r="693">
          <cell r="J693">
            <v>0</v>
          </cell>
          <cell r="R693">
            <v>1.03</v>
          </cell>
          <cell r="T693" t="str">
            <v>보통인부</v>
          </cell>
          <cell r="Y693">
            <v>1.0710000000000001E-2</v>
          </cell>
          <cell r="Z693" t="str">
            <v>인</v>
          </cell>
          <cell r="AB693" t="str">
            <v>전기4-34적용</v>
          </cell>
          <cell r="AC693" t="str">
            <v>-</v>
          </cell>
          <cell r="AD693" t="str">
            <v>-</v>
          </cell>
          <cell r="AE693" t="str">
            <v>-</v>
          </cell>
          <cell r="AF693" t="str">
            <v>잡재료비(배관,배선자재비의2%)</v>
          </cell>
          <cell r="AG693">
            <v>0.02</v>
          </cell>
          <cell r="AH693" t="str">
            <v>식</v>
          </cell>
          <cell r="AI693" t="str">
            <v>공구손료(노무비의3%)</v>
          </cell>
          <cell r="AJ693">
            <v>0.03</v>
          </cell>
          <cell r="AK693" t="str">
            <v>식</v>
          </cell>
          <cell r="AO693" t="str">
            <v>0.0119*0.5*1.8</v>
          </cell>
        </row>
        <row r="694">
          <cell r="J694">
            <v>0</v>
          </cell>
          <cell r="R694">
            <v>1.03</v>
          </cell>
          <cell r="T694" t="str">
            <v>저압케이블전공</v>
          </cell>
          <cell r="Y694">
            <v>1.4994000000000002E-2</v>
          </cell>
          <cell r="Z694" t="str">
            <v>인</v>
          </cell>
          <cell r="AB694" t="str">
            <v>전기4-34적용</v>
          </cell>
          <cell r="AC694" t="str">
            <v>-</v>
          </cell>
          <cell r="AD694" t="str">
            <v>-</v>
          </cell>
          <cell r="AE694" t="str">
            <v>-</v>
          </cell>
          <cell r="AF694" t="str">
            <v>잡재료비(배관,배선자재비의2%)</v>
          </cell>
          <cell r="AG694">
            <v>0.02</v>
          </cell>
          <cell r="AH694" t="str">
            <v>식</v>
          </cell>
          <cell r="AI694" t="str">
            <v>공구손료(노무비의3%)</v>
          </cell>
          <cell r="AJ694">
            <v>0.03</v>
          </cell>
          <cell r="AK694" t="str">
            <v>식</v>
          </cell>
          <cell r="AO694" t="str">
            <v>0.0119*0.7*1.8</v>
          </cell>
        </row>
        <row r="695">
          <cell r="J695">
            <v>0</v>
          </cell>
          <cell r="R695">
            <v>1.03</v>
          </cell>
          <cell r="T695" t="str">
            <v>보통인부</v>
          </cell>
          <cell r="Y695">
            <v>1.4994000000000002E-2</v>
          </cell>
          <cell r="Z695" t="str">
            <v>인</v>
          </cell>
          <cell r="AB695" t="str">
            <v>전기4-34적용</v>
          </cell>
          <cell r="AC695" t="str">
            <v>-</v>
          </cell>
          <cell r="AD695" t="str">
            <v>-</v>
          </cell>
          <cell r="AE695" t="str">
            <v>-</v>
          </cell>
          <cell r="AF695" t="str">
            <v>잡재료비(배관,배선자재비의2%)</v>
          </cell>
          <cell r="AG695">
            <v>0.02</v>
          </cell>
          <cell r="AH695" t="str">
            <v>식</v>
          </cell>
          <cell r="AI695" t="str">
            <v>공구손료(노무비의3%)</v>
          </cell>
          <cell r="AJ695">
            <v>0.03</v>
          </cell>
          <cell r="AK695" t="str">
            <v>식</v>
          </cell>
          <cell r="AO695" t="str">
            <v>0.0119*0.7*1.8</v>
          </cell>
        </row>
        <row r="696">
          <cell r="J696">
            <v>0</v>
          </cell>
          <cell r="R696">
            <v>1.03</v>
          </cell>
          <cell r="T696" t="str">
            <v>저압케이블전공</v>
          </cell>
          <cell r="Y696">
            <v>2.1420000000000002E-2</v>
          </cell>
          <cell r="Z696" t="str">
            <v>인</v>
          </cell>
          <cell r="AB696" t="str">
            <v>전기4-34적용</v>
          </cell>
          <cell r="AC696" t="str">
            <v>-</v>
          </cell>
          <cell r="AD696" t="str">
            <v>-</v>
          </cell>
          <cell r="AE696" t="str">
            <v>-</v>
          </cell>
          <cell r="AF696" t="str">
            <v>잡재료비(배관,배선자재비의2%)</v>
          </cell>
          <cell r="AG696">
            <v>0.02</v>
          </cell>
          <cell r="AH696" t="str">
            <v>식</v>
          </cell>
          <cell r="AI696" t="str">
            <v>공구손료(노무비의3%)</v>
          </cell>
          <cell r="AJ696">
            <v>0.03</v>
          </cell>
          <cell r="AK696" t="str">
            <v>식</v>
          </cell>
          <cell r="AO696" t="str">
            <v>0.0119*1*1.8</v>
          </cell>
        </row>
        <row r="697">
          <cell r="J697">
            <v>0</v>
          </cell>
          <cell r="R697">
            <v>1.03</v>
          </cell>
          <cell r="T697" t="str">
            <v>보통인부</v>
          </cell>
          <cell r="Y697">
            <v>2.1420000000000002E-2</v>
          </cell>
          <cell r="Z697" t="str">
            <v>인</v>
          </cell>
          <cell r="AB697" t="str">
            <v>전기4-34적용</v>
          </cell>
          <cell r="AC697" t="str">
            <v>-</v>
          </cell>
          <cell r="AD697" t="str">
            <v>-</v>
          </cell>
          <cell r="AE697" t="str">
            <v>-</v>
          </cell>
          <cell r="AF697" t="str">
            <v>잡재료비(배관,배선자재비의2%)</v>
          </cell>
          <cell r="AG697">
            <v>0.02</v>
          </cell>
          <cell r="AH697" t="str">
            <v>식</v>
          </cell>
          <cell r="AI697" t="str">
            <v>공구손료(노무비의3%)</v>
          </cell>
          <cell r="AJ697">
            <v>0.03</v>
          </cell>
          <cell r="AK697" t="str">
            <v>식</v>
          </cell>
          <cell r="AO697" t="str">
            <v>0.0119*1*1.8</v>
          </cell>
        </row>
        <row r="698">
          <cell r="J698">
            <v>0</v>
          </cell>
          <cell r="R698">
            <v>1.03</v>
          </cell>
          <cell r="T698" t="str">
            <v>저압케이블전공</v>
          </cell>
          <cell r="Y698">
            <v>1.2060000000000001E-2</v>
          </cell>
          <cell r="Z698" t="str">
            <v>인</v>
          </cell>
          <cell r="AB698" t="str">
            <v>전기4-34적용</v>
          </cell>
          <cell r="AC698" t="str">
            <v>-</v>
          </cell>
          <cell r="AD698" t="str">
            <v>-</v>
          </cell>
          <cell r="AE698" t="str">
            <v>-</v>
          </cell>
          <cell r="AF698" t="str">
            <v>잡재료비(배관,배선자재비의2%)</v>
          </cell>
          <cell r="AG698">
            <v>0.02</v>
          </cell>
          <cell r="AH698" t="str">
            <v>식</v>
          </cell>
          <cell r="AI698" t="str">
            <v>공구손료(노무비의3%)</v>
          </cell>
          <cell r="AJ698">
            <v>0.03</v>
          </cell>
          <cell r="AK698" t="str">
            <v>식</v>
          </cell>
          <cell r="AO698" t="str">
            <v>0.0134*0.5*1.8</v>
          </cell>
        </row>
        <row r="699">
          <cell r="J699">
            <v>0</v>
          </cell>
          <cell r="R699">
            <v>1.03</v>
          </cell>
          <cell r="T699" t="str">
            <v>보통인부</v>
          </cell>
          <cell r="Y699">
            <v>1.2060000000000001E-2</v>
          </cell>
          <cell r="Z699" t="str">
            <v>인</v>
          </cell>
          <cell r="AB699" t="str">
            <v>전기4-34적용</v>
          </cell>
          <cell r="AC699" t="str">
            <v>-</v>
          </cell>
          <cell r="AD699" t="str">
            <v>-</v>
          </cell>
          <cell r="AE699" t="str">
            <v>-</v>
          </cell>
          <cell r="AF699" t="str">
            <v>잡재료비(배관,배선자재비의2%)</v>
          </cell>
          <cell r="AG699">
            <v>0.02</v>
          </cell>
          <cell r="AH699" t="str">
            <v>식</v>
          </cell>
          <cell r="AI699" t="str">
            <v>공구손료(노무비의3%)</v>
          </cell>
          <cell r="AJ699">
            <v>0.03</v>
          </cell>
          <cell r="AK699" t="str">
            <v>식</v>
          </cell>
          <cell r="AO699" t="str">
            <v>0.0134*0.5*1.8</v>
          </cell>
        </row>
        <row r="700">
          <cell r="J700">
            <v>0</v>
          </cell>
          <cell r="R700">
            <v>1.03</v>
          </cell>
          <cell r="T700" t="str">
            <v>저압케이블전공</v>
          </cell>
          <cell r="Y700">
            <v>1.6884E-2</v>
          </cell>
          <cell r="Z700" t="str">
            <v>인</v>
          </cell>
          <cell r="AB700" t="str">
            <v>전기4-34적용</v>
          </cell>
          <cell r="AC700" t="str">
            <v>-</v>
          </cell>
          <cell r="AD700" t="str">
            <v>-</v>
          </cell>
          <cell r="AE700" t="str">
            <v>-</v>
          </cell>
          <cell r="AF700" t="str">
            <v>잡재료비(배관,배선자재비의2%)</v>
          </cell>
          <cell r="AG700">
            <v>0.02</v>
          </cell>
          <cell r="AH700" t="str">
            <v>식</v>
          </cell>
          <cell r="AI700" t="str">
            <v>공구손료(노무비의3%)</v>
          </cell>
          <cell r="AJ700">
            <v>0.03</v>
          </cell>
          <cell r="AK700" t="str">
            <v>식</v>
          </cell>
          <cell r="AO700" t="str">
            <v>0.0134*0.7*1.8</v>
          </cell>
        </row>
        <row r="701">
          <cell r="J701">
            <v>0</v>
          </cell>
          <cell r="R701">
            <v>1.03</v>
          </cell>
          <cell r="T701" t="str">
            <v>보통인부</v>
          </cell>
          <cell r="Y701">
            <v>1.6884E-2</v>
          </cell>
          <cell r="Z701" t="str">
            <v>인</v>
          </cell>
          <cell r="AB701" t="str">
            <v>전기4-34적용</v>
          </cell>
          <cell r="AC701" t="str">
            <v>-</v>
          </cell>
          <cell r="AD701" t="str">
            <v>-</v>
          </cell>
          <cell r="AE701" t="str">
            <v>-</v>
          </cell>
          <cell r="AF701" t="str">
            <v>잡재료비(배관,배선자재비의2%)</v>
          </cell>
          <cell r="AG701">
            <v>0.02</v>
          </cell>
          <cell r="AH701" t="str">
            <v>식</v>
          </cell>
          <cell r="AI701" t="str">
            <v>공구손료(노무비의3%)</v>
          </cell>
          <cell r="AJ701">
            <v>0.03</v>
          </cell>
          <cell r="AK701" t="str">
            <v>식</v>
          </cell>
          <cell r="AO701" t="str">
            <v>0.0134*0.7*1.8</v>
          </cell>
        </row>
        <row r="702">
          <cell r="J702">
            <v>0</v>
          </cell>
          <cell r="R702">
            <v>1.03</v>
          </cell>
          <cell r="T702" t="str">
            <v>저압케이블전공</v>
          </cell>
          <cell r="Y702">
            <v>2.4120000000000003E-2</v>
          </cell>
          <cell r="Z702" t="str">
            <v>인</v>
          </cell>
          <cell r="AB702" t="str">
            <v>전기4-34적용</v>
          </cell>
          <cell r="AC702" t="str">
            <v>-</v>
          </cell>
          <cell r="AD702" t="str">
            <v>-</v>
          </cell>
          <cell r="AE702" t="str">
            <v>-</v>
          </cell>
          <cell r="AF702" t="str">
            <v>잡재료비(배관,배선자재비의2%)</v>
          </cell>
          <cell r="AG702">
            <v>0.02</v>
          </cell>
          <cell r="AH702" t="str">
            <v>식</v>
          </cell>
          <cell r="AI702" t="str">
            <v>공구손료(노무비의3%)</v>
          </cell>
          <cell r="AJ702">
            <v>0.03</v>
          </cell>
          <cell r="AK702" t="str">
            <v>식</v>
          </cell>
          <cell r="AO702" t="str">
            <v>0.0134*1*1.8</v>
          </cell>
        </row>
        <row r="703">
          <cell r="J703">
            <v>0</v>
          </cell>
          <cell r="R703">
            <v>1.03</v>
          </cell>
          <cell r="T703" t="str">
            <v>보통인부</v>
          </cell>
          <cell r="Y703">
            <v>2.4120000000000003E-2</v>
          </cell>
          <cell r="Z703" t="str">
            <v>인</v>
          </cell>
          <cell r="AB703" t="str">
            <v>전기4-34적용</v>
          </cell>
          <cell r="AC703" t="str">
            <v>-</v>
          </cell>
          <cell r="AD703" t="str">
            <v>-</v>
          </cell>
          <cell r="AE703" t="str">
            <v>-</v>
          </cell>
          <cell r="AF703" t="str">
            <v>잡재료비(배관,배선자재비의2%)</v>
          </cell>
          <cell r="AG703">
            <v>0.02</v>
          </cell>
          <cell r="AH703" t="str">
            <v>식</v>
          </cell>
          <cell r="AI703" t="str">
            <v>공구손료(노무비의3%)</v>
          </cell>
          <cell r="AJ703">
            <v>0.03</v>
          </cell>
          <cell r="AK703" t="str">
            <v>식</v>
          </cell>
          <cell r="AO703" t="str">
            <v>0.0134*1*1.8</v>
          </cell>
        </row>
        <row r="704">
          <cell r="J704">
            <v>0</v>
          </cell>
          <cell r="R704">
            <v>1.03</v>
          </cell>
          <cell r="T704" t="str">
            <v>저압케이블전공</v>
          </cell>
          <cell r="Y704">
            <v>1.2060000000000001E-2</v>
          </cell>
          <cell r="Z704" t="str">
            <v>인</v>
          </cell>
          <cell r="AB704" t="str">
            <v>전기4-34적용</v>
          </cell>
          <cell r="AC704" t="str">
            <v>-</v>
          </cell>
          <cell r="AD704" t="str">
            <v>-</v>
          </cell>
          <cell r="AE704" t="str">
            <v>-</v>
          </cell>
          <cell r="AF704" t="str">
            <v>잡재료비(배관,배선자재비의2%)</v>
          </cell>
          <cell r="AG704">
            <v>0.02</v>
          </cell>
          <cell r="AH704" t="str">
            <v>식</v>
          </cell>
          <cell r="AI704" t="str">
            <v>공구손료(노무비의3%)</v>
          </cell>
          <cell r="AJ704">
            <v>0.03</v>
          </cell>
          <cell r="AK704" t="str">
            <v>식</v>
          </cell>
          <cell r="AO704" t="str">
            <v>0.0134*0.5*1.8</v>
          </cell>
        </row>
        <row r="705">
          <cell r="J705">
            <v>0</v>
          </cell>
          <cell r="R705">
            <v>1.03</v>
          </cell>
          <cell r="T705" t="str">
            <v>보통인부</v>
          </cell>
          <cell r="Y705">
            <v>1.2060000000000001E-2</v>
          </cell>
          <cell r="Z705" t="str">
            <v>인</v>
          </cell>
          <cell r="AB705" t="str">
            <v>전기4-34적용</v>
          </cell>
          <cell r="AC705" t="str">
            <v>-</v>
          </cell>
          <cell r="AD705" t="str">
            <v>-</v>
          </cell>
          <cell r="AE705" t="str">
            <v>-</v>
          </cell>
          <cell r="AF705" t="str">
            <v>잡재료비(배관,배선자재비의2%)</v>
          </cell>
          <cell r="AG705">
            <v>0.02</v>
          </cell>
          <cell r="AH705" t="str">
            <v>식</v>
          </cell>
          <cell r="AI705" t="str">
            <v>공구손료(노무비의3%)</v>
          </cell>
          <cell r="AJ705">
            <v>0.03</v>
          </cell>
          <cell r="AK705" t="str">
            <v>식</v>
          </cell>
          <cell r="AO705" t="str">
            <v>0.0134*0.5*1.8</v>
          </cell>
        </row>
        <row r="706">
          <cell r="J706">
            <v>0</v>
          </cell>
          <cell r="R706">
            <v>1.03</v>
          </cell>
          <cell r="T706" t="str">
            <v>저압케이블전공</v>
          </cell>
          <cell r="Y706">
            <v>1.6884E-2</v>
          </cell>
          <cell r="Z706" t="str">
            <v>인</v>
          </cell>
          <cell r="AB706" t="str">
            <v>전기4-34적용</v>
          </cell>
          <cell r="AC706" t="str">
            <v>-</v>
          </cell>
          <cell r="AD706" t="str">
            <v>-</v>
          </cell>
          <cell r="AE706" t="str">
            <v>-</v>
          </cell>
          <cell r="AF706" t="str">
            <v>잡재료비(배관,배선자재비의2%)</v>
          </cell>
          <cell r="AG706">
            <v>0.02</v>
          </cell>
          <cell r="AH706" t="str">
            <v>식</v>
          </cell>
          <cell r="AI706" t="str">
            <v>공구손료(노무비의3%)</v>
          </cell>
          <cell r="AJ706">
            <v>0.03</v>
          </cell>
          <cell r="AK706" t="str">
            <v>식</v>
          </cell>
          <cell r="AO706" t="str">
            <v>0.0134*0.7*1.8</v>
          </cell>
        </row>
        <row r="707">
          <cell r="J707">
            <v>0</v>
          </cell>
          <cell r="R707">
            <v>1.03</v>
          </cell>
          <cell r="T707" t="str">
            <v>보통인부</v>
          </cell>
          <cell r="Y707">
            <v>1.6884E-2</v>
          </cell>
          <cell r="Z707" t="str">
            <v>인</v>
          </cell>
          <cell r="AB707" t="str">
            <v>전기4-34적용</v>
          </cell>
          <cell r="AC707" t="str">
            <v>-</v>
          </cell>
          <cell r="AD707" t="str">
            <v>-</v>
          </cell>
          <cell r="AE707" t="str">
            <v>-</v>
          </cell>
          <cell r="AF707" t="str">
            <v>잡재료비(배관,배선자재비의2%)</v>
          </cell>
          <cell r="AG707">
            <v>0.02</v>
          </cell>
          <cell r="AH707" t="str">
            <v>식</v>
          </cell>
          <cell r="AI707" t="str">
            <v>공구손료(노무비의3%)</v>
          </cell>
          <cell r="AJ707">
            <v>0.03</v>
          </cell>
          <cell r="AK707" t="str">
            <v>식</v>
          </cell>
          <cell r="AO707" t="str">
            <v>0.0134*0.7*1.8</v>
          </cell>
        </row>
        <row r="708">
          <cell r="J708">
            <v>0</v>
          </cell>
          <cell r="R708">
            <v>1.03</v>
          </cell>
          <cell r="T708" t="str">
            <v>저압케이블전공</v>
          </cell>
          <cell r="Y708">
            <v>2.4120000000000003E-2</v>
          </cell>
          <cell r="Z708" t="str">
            <v>인</v>
          </cell>
          <cell r="AB708" t="str">
            <v>전기4-34적용</v>
          </cell>
          <cell r="AC708" t="str">
            <v>-</v>
          </cell>
          <cell r="AD708" t="str">
            <v>-</v>
          </cell>
          <cell r="AE708" t="str">
            <v>-</v>
          </cell>
          <cell r="AF708" t="str">
            <v>잡재료비(배관,배선자재비의2%)</v>
          </cell>
          <cell r="AG708">
            <v>0.02</v>
          </cell>
          <cell r="AH708" t="str">
            <v>식</v>
          </cell>
          <cell r="AI708" t="str">
            <v>공구손료(노무비의3%)</v>
          </cell>
          <cell r="AJ708">
            <v>0.03</v>
          </cell>
          <cell r="AK708" t="str">
            <v>식</v>
          </cell>
          <cell r="AO708" t="str">
            <v>0.0134*1*1.8</v>
          </cell>
        </row>
        <row r="709">
          <cell r="J709">
            <v>0</v>
          </cell>
          <cell r="R709">
            <v>1.03</v>
          </cell>
          <cell r="T709" t="str">
            <v>보통인부</v>
          </cell>
          <cell r="Y709">
            <v>2.4120000000000003E-2</v>
          </cell>
          <cell r="Z709" t="str">
            <v>인</v>
          </cell>
          <cell r="AB709" t="str">
            <v>전기4-34적용</v>
          </cell>
          <cell r="AC709" t="str">
            <v>-</v>
          </cell>
          <cell r="AD709" t="str">
            <v>-</v>
          </cell>
          <cell r="AE709" t="str">
            <v>-</v>
          </cell>
          <cell r="AF709" t="str">
            <v>잡재료비(배관,배선자재비의2%)</v>
          </cell>
          <cell r="AG709">
            <v>0.02</v>
          </cell>
          <cell r="AH709" t="str">
            <v>식</v>
          </cell>
          <cell r="AI709" t="str">
            <v>공구손료(노무비의3%)</v>
          </cell>
          <cell r="AJ709">
            <v>0.03</v>
          </cell>
          <cell r="AK709" t="str">
            <v>식</v>
          </cell>
          <cell r="AO709" t="str">
            <v>0.0134*1*1.8</v>
          </cell>
        </row>
        <row r="710">
          <cell r="J710">
            <v>0</v>
          </cell>
          <cell r="R710">
            <v>1.03</v>
          </cell>
          <cell r="T710" t="str">
            <v>저압케이블전공</v>
          </cell>
          <cell r="Y710">
            <v>1.4058000000000001E-2</v>
          </cell>
          <cell r="Z710" t="str">
            <v>인</v>
          </cell>
          <cell r="AB710" t="str">
            <v>전기4-34적용</v>
          </cell>
          <cell r="AC710" t="str">
            <v>-</v>
          </cell>
          <cell r="AD710" t="str">
            <v>-</v>
          </cell>
          <cell r="AE710" t="str">
            <v>-</v>
          </cell>
          <cell r="AF710" t="str">
            <v>잡재료비(배관,배선자재비의2%)</v>
          </cell>
          <cell r="AG710">
            <v>0.02</v>
          </cell>
          <cell r="AH710" t="str">
            <v>식</v>
          </cell>
          <cell r="AI710" t="str">
            <v>공구손료(노무비의3%)</v>
          </cell>
          <cell r="AJ710">
            <v>0.03</v>
          </cell>
          <cell r="AK710" t="str">
            <v>식</v>
          </cell>
          <cell r="AO710" t="str">
            <v>0.01562*0.5*1.8</v>
          </cell>
        </row>
        <row r="711">
          <cell r="J711">
            <v>0</v>
          </cell>
          <cell r="R711">
            <v>1.03</v>
          </cell>
          <cell r="T711" t="str">
            <v>보통인부</v>
          </cell>
          <cell r="Y711">
            <v>1.4058000000000001E-2</v>
          </cell>
          <cell r="Z711" t="str">
            <v>인</v>
          </cell>
          <cell r="AB711" t="str">
            <v>전기4-34적용</v>
          </cell>
          <cell r="AC711" t="str">
            <v>-</v>
          </cell>
          <cell r="AD711" t="str">
            <v>-</v>
          </cell>
          <cell r="AE711" t="str">
            <v>-</v>
          </cell>
          <cell r="AF711" t="str">
            <v>잡재료비(배관,배선자재비의2%)</v>
          </cell>
          <cell r="AG711">
            <v>0.02</v>
          </cell>
          <cell r="AH711" t="str">
            <v>식</v>
          </cell>
          <cell r="AI711" t="str">
            <v>공구손료(노무비의3%)</v>
          </cell>
          <cell r="AJ711">
            <v>0.03</v>
          </cell>
          <cell r="AK711" t="str">
            <v>식</v>
          </cell>
          <cell r="AO711" t="str">
            <v>0.01562*0.5*1.8</v>
          </cell>
        </row>
        <row r="712">
          <cell r="J712">
            <v>0</v>
          </cell>
          <cell r="R712">
            <v>1.03</v>
          </cell>
          <cell r="T712" t="str">
            <v>저압케이블전공</v>
          </cell>
          <cell r="Y712">
            <v>1.9681199999999999E-2</v>
          </cell>
          <cell r="Z712" t="str">
            <v>인</v>
          </cell>
          <cell r="AB712" t="str">
            <v>전기4-34적용</v>
          </cell>
          <cell r="AC712" t="str">
            <v>-</v>
          </cell>
          <cell r="AD712" t="str">
            <v>-</v>
          </cell>
          <cell r="AE712" t="str">
            <v>-</v>
          </cell>
          <cell r="AF712" t="str">
            <v>잡재료비(배관,배선자재비의2%)</v>
          </cell>
          <cell r="AG712">
            <v>0.02</v>
          </cell>
          <cell r="AH712" t="str">
            <v>식</v>
          </cell>
          <cell r="AI712" t="str">
            <v>공구손료(노무비의3%)</v>
          </cell>
          <cell r="AJ712">
            <v>0.03</v>
          </cell>
          <cell r="AK712" t="str">
            <v>식</v>
          </cell>
          <cell r="AO712" t="str">
            <v>0.01562*0.7*1.8</v>
          </cell>
        </row>
        <row r="713">
          <cell r="J713">
            <v>0</v>
          </cell>
          <cell r="R713">
            <v>1.03</v>
          </cell>
          <cell r="T713" t="str">
            <v>보통인부</v>
          </cell>
          <cell r="Y713">
            <v>1.9681199999999999E-2</v>
          </cell>
          <cell r="Z713" t="str">
            <v>인</v>
          </cell>
          <cell r="AB713" t="str">
            <v>전기4-34적용</v>
          </cell>
          <cell r="AC713" t="str">
            <v>-</v>
          </cell>
          <cell r="AD713" t="str">
            <v>-</v>
          </cell>
          <cell r="AE713" t="str">
            <v>-</v>
          </cell>
          <cell r="AF713" t="str">
            <v>잡재료비(배관,배선자재비의2%)</v>
          </cell>
          <cell r="AG713">
            <v>0.02</v>
          </cell>
          <cell r="AH713" t="str">
            <v>식</v>
          </cell>
          <cell r="AI713" t="str">
            <v>공구손료(노무비의3%)</v>
          </cell>
          <cell r="AJ713">
            <v>0.03</v>
          </cell>
          <cell r="AK713" t="str">
            <v>식</v>
          </cell>
          <cell r="AO713" t="str">
            <v>0.01562*0.7*1.8</v>
          </cell>
        </row>
        <row r="714">
          <cell r="J714">
            <v>0</v>
          </cell>
          <cell r="R714">
            <v>1.03</v>
          </cell>
          <cell r="T714" t="str">
            <v>저압케이블전공</v>
          </cell>
          <cell r="Y714">
            <v>2.8116000000000002E-2</v>
          </cell>
          <cell r="Z714" t="str">
            <v>인</v>
          </cell>
          <cell r="AB714" t="str">
            <v>전기4-34적용</v>
          </cell>
          <cell r="AC714" t="str">
            <v>-</v>
          </cell>
          <cell r="AD714" t="str">
            <v>-</v>
          </cell>
          <cell r="AE714" t="str">
            <v>-</v>
          </cell>
          <cell r="AF714" t="str">
            <v>잡재료비(배관,배선자재비의2%)</v>
          </cell>
          <cell r="AG714">
            <v>0.02</v>
          </cell>
          <cell r="AH714" t="str">
            <v>식</v>
          </cell>
          <cell r="AI714" t="str">
            <v>공구손료(노무비의3%)</v>
          </cell>
          <cell r="AJ714">
            <v>0.03</v>
          </cell>
          <cell r="AK714" t="str">
            <v>식</v>
          </cell>
          <cell r="AO714" t="str">
            <v>0.01562*1*1.8</v>
          </cell>
        </row>
        <row r="715">
          <cell r="J715">
            <v>0</v>
          </cell>
          <cell r="R715">
            <v>1.03</v>
          </cell>
          <cell r="T715" t="str">
            <v>보통인부</v>
          </cell>
          <cell r="Y715">
            <v>2.8116000000000002E-2</v>
          </cell>
          <cell r="Z715" t="str">
            <v>인</v>
          </cell>
          <cell r="AB715" t="str">
            <v>전기4-34적용</v>
          </cell>
          <cell r="AC715" t="str">
            <v>-</v>
          </cell>
          <cell r="AD715" t="str">
            <v>-</v>
          </cell>
          <cell r="AE715" t="str">
            <v>-</v>
          </cell>
          <cell r="AF715" t="str">
            <v>잡재료비(배관,배선자재비의2%)</v>
          </cell>
          <cell r="AG715">
            <v>0.02</v>
          </cell>
          <cell r="AH715" t="str">
            <v>식</v>
          </cell>
          <cell r="AI715" t="str">
            <v>공구손료(노무비의3%)</v>
          </cell>
          <cell r="AJ715">
            <v>0.03</v>
          </cell>
          <cell r="AK715" t="str">
            <v>식</v>
          </cell>
          <cell r="AO715" t="str">
            <v>0.01562*1*1.8</v>
          </cell>
        </row>
        <row r="716">
          <cell r="J716">
            <v>0</v>
          </cell>
          <cell r="R716">
            <v>1.03</v>
          </cell>
          <cell r="T716" t="str">
            <v>저압케이블전공</v>
          </cell>
          <cell r="Y716">
            <v>1.8738000000000001E-2</v>
          </cell>
          <cell r="Z716" t="str">
            <v>인</v>
          </cell>
          <cell r="AB716" t="str">
            <v>전기4-34적용</v>
          </cell>
          <cell r="AC716" t="str">
            <v>-</v>
          </cell>
          <cell r="AD716" t="str">
            <v>-</v>
          </cell>
          <cell r="AE716" t="str">
            <v>-</v>
          </cell>
          <cell r="AF716" t="str">
            <v>잡재료비(배관,배선자재비의2%)</v>
          </cell>
          <cell r="AG716">
            <v>0.02</v>
          </cell>
          <cell r="AH716" t="str">
            <v>식</v>
          </cell>
          <cell r="AI716" t="str">
            <v>공구손료(노무비의3%)</v>
          </cell>
          <cell r="AJ716">
            <v>0.03</v>
          </cell>
          <cell r="AK716" t="str">
            <v>식</v>
          </cell>
          <cell r="AO716" t="str">
            <v>0.02082*0.5*1.8</v>
          </cell>
        </row>
        <row r="717">
          <cell r="J717">
            <v>0</v>
          </cell>
          <cell r="R717">
            <v>1.03</v>
          </cell>
          <cell r="T717" t="str">
            <v>보통인부</v>
          </cell>
          <cell r="Y717">
            <v>1.8738000000000001E-2</v>
          </cell>
          <cell r="Z717" t="str">
            <v>인</v>
          </cell>
          <cell r="AB717" t="str">
            <v>전기4-34적용</v>
          </cell>
          <cell r="AC717" t="str">
            <v>-</v>
          </cell>
          <cell r="AD717" t="str">
            <v>-</v>
          </cell>
          <cell r="AE717" t="str">
            <v>-</v>
          </cell>
          <cell r="AF717" t="str">
            <v>잡재료비(배관,배선자재비의2%)</v>
          </cell>
          <cell r="AG717">
            <v>0.02</v>
          </cell>
          <cell r="AH717" t="str">
            <v>식</v>
          </cell>
          <cell r="AI717" t="str">
            <v>공구손료(노무비의3%)</v>
          </cell>
          <cell r="AJ717">
            <v>0.03</v>
          </cell>
          <cell r="AK717" t="str">
            <v>식</v>
          </cell>
          <cell r="AO717" t="str">
            <v>0.02082*0.5*1.8</v>
          </cell>
        </row>
        <row r="718">
          <cell r="J718">
            <v>0</v>
          </cell>
          <cell r="R718">
            <v>1.03</v>
          </cell>
          <cell r="T718" t="str">
            <v>저압케이블전공</v>
          </cell>
          <cell r="Y718">
            <v>2.6233200000000002E-2</v>
          </cell>
          <cell r="Z718" t="str">
            <v>인</v>
          </cell>
          <cell r="AB718" t="str">
            <v>전기4-34적용</v>
          </cell>
          <cell r="AC718" t="str">
            <v>-</v>
          </cell>
          <cell r="AD718" t="str">
            <v>-</v>
          </cell>
          <cell r="AE718" t="str">
            <v>-</v>
          </cell>
          <cell r="AF718" t="str">
            <v>잡재료비(배관,배선자재비의2%)</v>
          </cell>
          <cell r="AG718">
            <v>0.02</v>
          </cell>
          <cell r="AH718" t="str">
            <v>식</v>
          </cell>
          <cell r="AI718" t="str">
            <v>공구손료(노무비의3%)</v>
          </cell>
          <cell r="AJ718">
            <v>0.03</v>
          </cell>
          <cell r="AK718" t="str">
            <v>식</v>
          </cell>
          <cell r="AO718" t="str">
            <v>0.02082*0.7*1.8</v>
          </cell>
        </row>
        <row r="719">
          <cell r="J719">
            <v>0</v>
          </cell>
          <cell r="R719">
            <v>1.03</v>
          </cell>
          <cell r="T719" t="str">
            <v>보통인부</v>
          </cell>
          <cell r="Y719">
            <v>2.6233200000000002E-2</v>
          </cell>
          <cell r="Z719" t="str">
            <v>인</v>
          </cell>
          <cell r="AB719" t="str">
            <v>전기4-34적용</v>
          </cell>
          <cell r="AC719" t="str">
            <v>-</v>
          </cell>
          <cell r="AD719" t="str">
            <v>-</v>
          </cell>
          <cell r="AE719" t="str">
            <v>-</v>
          </cell>
          <cell r="AF719" t="str">
            <v>잡재료비(배관,배선자재비의2%)</v>
          </cell>
          <cell r="AG719">
            <v>0.02</v>
          </cell>
          <cell r="AH719" t="str">
            <v>식</v>
          </cell>
          <cell r="AI719" t="str">
            <v>공구손료(노무비의3%)</v>
          </cell>
          <cell r="AJ719">
            <v>0.03</v>
          </cell>
          <cell r="AK719" t="str">
            <v>식</v>
          </cell>
          <cell r="AO719" t="str">
            <v>0.02082*0.7*1.8</v>
          </cell>
        </row>
        <row r="720">
          <cell r="J720">
            <v>0</v>
          </cell>
          <cell r="R720">
            <v>1.03</v>
          </cell>
          <cell r="T720" t="str">
            <v>저압케이블전공</v>
          </cell>
          <cell r="Y720">
            <v>3.7476000000000002E-2</v>
          </cell>
          <cell r="Z720" t="str">
            <v>인</v>
          </cell>
          <cell r="AB720" t="str">
            <v>전기4-34적용</v>
          </cell>
          <cell r="AC720" t="str">
            <v>-</v>
          </cell>
          <cell r="AD720" t="str">
            <v>-</v>
          </cell>
          <cell r="AE720" t="str">
            <v>-</v>
          </cell>
          <cell r="AF720" t="str">
            <v>잡재료비(배관,배선자재비의2%)</v>
          </cell>
          <cell r="AG720">
            <v>0.02</v>
          </cell>
          <cell r="AH720" t="str">
            <v>식</v>
          </cell>
          <cell r="AI720" t="str">
            <v>공구손료(노무비의3%)</v>
          </cell>
          <cell r="AJ720">
            <v>0.03</v>
          </cell>
          <cell r="AK720" t="str">
            <v>식</v>
          </cell>
          <cell r="AO720" t="str">
            <v>0.02082*1*1.8</v>
          </cell>
        </row>
        <row r="721">
          <cell r="J721">
            <v>0</v>
          </cell>
          <cell r="R721">
            <v>1.03</v>
          </cell>
          <cell r="T721" t="str">
            <v>보통인부</v>
          </cell>
          <cell r="Y721">
            <v>3.7476000000000002E-2</v>
          </cell>
          <cell r="Z721" t="str">
            <v>인</v>
          </cell>
          <cell r="AB721" t="str">
            <v>전기4-34적용</v>
          </cell>
          <cell r="AC721" t="str">
            <v>-</v>
          </cell>
          <cell r="AD721" t="str">
            <v>-</v>
          </cell>
          <cell r="AE721" t="str">
            <v>-</v>
          </cell>
          <cell r="AF721" t="str">
            <v>잡재료비(배관,배선자재비의2%)</v>
          </cell>
          <cell r="AG721">
            <v>0.02</v>
          </cell>
          <cell r="AH721" t="str">
            <v>식</v>
          </cell>
          <cell r="AI721" t="str">
            <v>공구손료(노무비의3%)</v>
          </cell>
          <cell r="AJ721">
            <v>0.03</v>
          </cell>
          <cell r="AK721" t="str">
            <v>식</v>
          </cell>
          <cell r="AO721" t="str">
            <v>0.02082*1*1.8</v>
          </cell>
        </row>
        <row r="722">
          <cell r="J722">
            <v>0</v>
          </cell>
          <cell r="R722">
            <v>1.03</v>
          </cell>
          <cell r="T722" t="str">
            <v>저압케이블전공</v>
          </cell>
          <cell r="Y722">
            <v>1.8738000000000001E-2</v>
          </cell>
          <cell r="Z722" t="str">
            <v>인</v>
          </cell>
          <cell r="AB722" t="str">
            <v>전기4-34적용</v>
          </cell>
          <cell r="AC722" t="str">
            <v>-</v>
          </cell>
          <cell r="AD722" t="str">
            <v>-</v>
          </cell>
          <cell r="AE722" t="str">
            <v>-</v>
          </cell>
          <cell r="AF722" t="str">
            <v>잡재료비(배관,배선자재비의2%)</v>
          </cell>
          <cell r="AG722">
            <v>0.02</v>
          </cell>
          <cell r="AH722" t="str">
            <v>식</v>
          </cell>
          <cell r="AI722" t="str">
            <v>공구손료(노무비의3%)</v>
          </cell>
          <cell r="AJ722">
            <v>0.03</v>
          </cell>
          <cell r="AK722" t="str">
            <v>식</v>
          </cell>
          <cell r="AO722" t="str">
            <v>0.02082*0.5*1.8</v>
          </cell>
        </row>
        <row r="723">
          <cell r="J723">
            <v>0</v>
          </cell>
          <cell r="R723">
            <v>1.03</v>
          </cell>
          <cell r="T723" t="str">
            <v>보통인부</v>
          </cell>
          <cell r="Y723">
            <v>1.8738000000000001E-2</v>
          </cell>
          <cell r="Z723" t="str">
            <v>인</v>
          </cell>
          <cell r="AB723" t="str">
            <v>전기4-34적용</v>
          </cell>
          <cell r="AC723" t="str">
            <v>-</v>
          </cell>
          <cell r="AD723" t="str">
            <v>-</v>
          </cell>
          <cell r="AE723" t="str">
            <v>-</v>
          </cell>
          <cell r="AF723" t="str">
            <v>잡재료비(배관,배선자재비의2%)</v>
          </cell>
          <cell r="AG723">
            <v>0.02</v>
          </cell>
          <cell r="AH723" t="str">
            <v>식</v>
          </cell>
          <cell r="AI723" t="str">
            <v>공구손료(노무비의3%)</v>
          </cell>
          <cell r="AJ723">
            <v>0.03</v>
          </cell>
          <cell r="AK723" t="str">
            <v>식</v>
          </cell>
          <cell r="AO723" t="str">
            <v>0.02082*0.5*1.8</v>
          </cell>
        </row>
        <row r="724">
          <cell r="J724">
            <v>0</v>
          </cell>
          <cell r="R724">
            <v>1.03</v>
          </cell>
          <cell r="T724" t="str">
            <v>저압케이블전공</v>
          </cell>
          <cell r="Y724">
            <v>2.6233200000000002E-2</v>
          </cell>
          <cell r="Z724" t="str">
            <v>인</v>
          </cell>
          <cell r="AB724" t="str">
            <v>전기4-34적용</v>
          </cell>
          <cell r="AC724" t="str">
            <v>-</v>
          </cell>
          <cell r="AD724" t="str">
            <v>-</v>
          </cell>
          <cell r="AE724" t="str">
            <v>-</v>
          </cell>
          <cell r="AF724" t="str">
            <v>잡재료비(배관,배선자재비의2%)</v>
          </cell>
          <cell r="AG724">
            <v>0.02</v>
          </cell>
          <cell r="AH724" t="str">
            <v>식</v>
          </cell>
          <cell r="AI724" t="str">
            <v>공구손료(노무비의3%)</v>
          </cell>
          <cell r="AJ724">
            <v>0.03</v>
          </cell>
          <cell r="AK724" t="str">
            <v>식</v>
          </cell>
          <cell r="AO724" t="str">
            <v>0.02082*0.7*1.8</v>
          </cell>
        </row>
        <row r="725">
          <cell r="J725">
            <v>0</v>
          </cell>
          <cell r="R725">
            <v>1.03</v>
          </cell>
          <cell r="T725" t="str">
            <v>보통인부</v>
          </cell>
          <cell r="Y725">
            <v>2.6233200000000002E-2</v>
          </cell>
          <cell r="Z725" t="str">
            <v>인</v>
          </cell>
          <cell r="AB725" t="str">
            <v>전기4-34적용</v>
          </cell>
          <cell r="AC725" t="str">
            <v>-</v>
          </cell>
          <cell r="AD725" t="str">
            <v>-</v>
          </cell>
          <cell r="AE725" t="str">
            <v>-</v>
          </cell>
          <cell r="AF725" t="str">
            <v>잡재료비(배관,배선자재비의2%)</v>
          </cell>
          <cell r="AG725">
            <v>0.02</v>
          </cell>
          <cell r="AH725" t="str">
            <v>식</v>
          </cell>
          <cell r="AI725" t="str">
            <v>공구손료(노무비의3%)</v>
          </cell>
          <cell r="AJ725">
            <v>0.03</v>
          </cell>
          <cell r="AK725" t="str">
            <v>식</v>
          </cell>
          <cell r="AO725" t="str">
            <v>0.02082*0.7*1.8</v>
          </cell>
        </row>
        <row r="726">
          <cell r="J726">
            <v>0</v>
          </cell>
          <cell r="R726">
            <v>1.03</v>
          </cell>
          <cell r="T726" t="str">
            <v>저압케이블전공</v>
          </cell>
          <cell r="Y726">
            <v>3.7476000000000002E-2</v>
          </cell>
          <cell r="Z726" t="str">
            <v>인</v>
          </cell>
          <cell r="AB726" t="str">
            <v>전기4-34적용</v>
          </cell>
          <cell r="AC726" t="str">
            <v>-</v>
          </cell>
          <cell r="AD726" t="str">
            <v>-</v>
          </cell>
          <cell r="AE726" t="str">
            <v>-</v>
          </cell>
          <cell r="AF726" t="str">
            <v>잡재료비(배관,배선자재비의2%)</v>
          </cell>
          <cell r="AG726">
            <v>0.02</v>
          </cell>
          <cell r="AH726" t="str">
            <v>식</v>
          </cell>
          <cell r="AI726" t="str">
            <v>공구손료(노무비의3%)</v>
          </cell>
          <cell r="AJ726">
            <v>0.03</v>
          </cell>
          <cell r="AK726" t="str">
            <v>식</v>
          </cell>
          <cell r="AO726" t="str">
            <v>0.02082*1*1.8</v>
          </cell>
        </row>
        <row r="727">
          <cell r="J727">
            <v>0</v>
          </cell>
          <cell r="R727">
            <v>1.03</v>
          </cell>
          <cell r="T727" t="str">
            <v>보통인부</v>
          </cell>
          <cell r="Y727">
            <v>3.7476000000000002E-2</v>
          </cell>
          <cell r="Z727" t="str">
            <v>인</v>
          </cell>
          <cell r="AB727" t="str">
            <v>전기4-34적용</v>
          </cell>
          <cell r="AC727" t="str">
            <v>-</v>
          </cell>
          <cell r="AD727" t="str">
            <v>-</v>
          </cell>
          <cell r="AE727" t="str">
            <v>-</v>
          </cell>
          <cell r="AF727" t="str">
            <v>잡재료비(배관,배선자재비의2%)</v>
          </cell>
          <cell r="AG727">
            <v>0.02</v>
          </cell>
          <cell r="AH727" t="str">
            <v>식</v>
          </cell>
          <cell r="AI727" t="str">
            <v>공구손료(노무비의3%)</v>
          </cell>
          <cell r="AJ727">
            <v>0.03</v>
          </cell>
          <cell r="AK727" t="str">
            <v>식</v>
          </cell>
          <cell r="AO727" t="str">
            <v>0.02082*1*1.8</v>
          </cell>
        </row>
        <row r="728">
          <cell r="J728">
            <v>0</v>
          </cell>
          <cell r="R728">
            <v>1.03</v>
          </cell>
          <cell r="T728" t="str">
            <v>저압케이블전공</v>
          </cell>
          <cell r="Y728">
            <v>1.196E-2</v>
          </cell>
          <cell r="Z728" t="str">
            <v>인</v>
          </cell>
          <cell r="AB728" t="str">
            <v>전기4-34적용</v>
          </cell>
          <cell r="AC728" t="str">
            <v>-</v>
          </cell>
          <cell r="AD728" t="str">
            <v>-</v>
          </cell>
          <cell r="AE728" t="str">
            <v>-</v>
          </cell>
          <cell r="AF728" t="str">
            <v>잡재료비(배관,배선자재비의2%)</v>
          </cell>
          <cell r="AG728">
            <v>0.02</v>
          </cell>
          <cell r="AH728" t="str">
            <v>식</v>
          </cell>
          <cell r="AI728" t="str">
            <v>공구손료(노무비의3%)</v>
          </cell>
          <cell r="AJ728">
            <v>0.03</v>
          </cell>
          <cell r="AK728" t="str">
            <v>식</v>
          </cell>
          <cell r="AO728" t="str">
            <v>0.0092*0.5*2.6</v>
          </cell>
        </row>
        <row r="729">
          <cell r="J729">
            <v>0</v>
          </cell>
          <cell r="R729">
            <v>1.03</v>
          </cell>
          <cell r="T729" t="str">
            <v>보통인부</v>
          </cell>
          <cell r="Y729">
            <v>1.196E-2</v>
          </cell>
          <cell r="Z729" t="str">
            <v>인</v>
          </cell>
          <cell r="AB729" t="str">
            <v>전기4-34적용</v>
          </cell>
          <cell r="AC729" t="str">
            <v>-</v>
          </cell>
          <cell r="AD729" t="str">
            <v>-</v>
          </cell>
          <cell r="AE729" t="str">
            <v>-</v>
          </cell>
          <cell r="AF729" t="str">
            <v>잡재료비(배관,배선자재비의2%)</v>
          </cell>
          <cell r="AG729">
            <v>0.02</v>
          </cell>
          <cell r="AH729" t="str">
            <v>식</v>
          </cell>
          <cell r="AI729" t="str">
            <v>공구손료(노무비의3%)</v>
          </cell>
          <cell r="AJ729">
            <v>0.03</v>
          </cell>
          <cell r="AK729" t="str">
            <v>식</v>
          </cell>
          <cell r="AO729" t="str">
            <v>0.0092*0.5*2.6</v>
          </cell>
        </row>
        <row r="730">
          <cell r="J730">
            <v>0</v>
          </cell>
          <cell r="R730">
            <v>1.03</v>
          </cell>
          <cell r="T730" t="str">
            <v>저압케이블전공</v>
          </cell>
          <cell r="Y730">
            <v>1.6743999999999998E-2</v>
          </cell>
          <cell r="Z730" t="str">
            <v>인</v>
          </cell>
          <cell r="AB730" t="str">
            <v>전기4-34적용</v>
          </cell>
          <cell r="AC730" t="str">
            <v>-</v>
          </cell>
          <cell r="AD730" t="str">
            <v>-</v>
          </cell>
          <cell r="AE730" t="str">
            <v>-</v>
          </cell>
          <cell r="AF730" t="str">
            <v>잡재료비(배관,배선자재비의2%)</v>
          </cell>
          <cell r="AG730">
            <v>0.02</v>
          </cell>
          <cell r="AH730" t="str">
            <v>식</v>
          </cell>
          <cell r="AI730" t="str">
            <v>공구손료(노무비의3%)</v>
          </cell>
          <cell r="AJ730">
            <v>0.03</v>
          </cell>
          <cell r="AK730" t="str">
            <v>식</v>
          </cell>
          <cell r="AO730" t="str">
            <v>0.0092*0.7*2.6</v>
          </cell>
        </row>
        <row r="731">
          <cell r="J731">
            <v>0</v>
          </cell>
          <cell r="R731">
            <v>1.03</v>
          </cell>
          <cell r="T731" t="str">
            <v>보통인부</v>
          </cell>
          <cell r="Y731">
            <v>1.6743999999999998E-2</v>
          </cell>
          <cell r="Z731" t="str">
            <v>인</v>
          </cell>
          <cell r="AB731" t="str">
            <v>전기4-34적용</v>
          </cell>
          <cell r="AC731" t="str">
            <v>-</v>
          </cell>
          <cell r="AD731" t="str">
            <v>-</v>
          </cell>
          <cell r="AE731" t="str">
            <v>-</v>
          </cell>
          <cell r="AF731" t="str">
            <v>잡재료비(배관,배선자재비의2%)</v>
          </cell>
          <cell r="AG731">
            <v>0.02</v>
          </cell>
          <cell r="AH731" t="str">
            <v>식</v>
          </cell>
          <cell r="AI731" t="str">
            <v>공구손료(노무비의3%)</v>
          </cell>
          <cell r="AJ731">
            <v>0.03</v>
          </cell>
          <cell r="AK731" t="str">
            <v>식</v>
          </cell>
          <cell r="AO731" t="str">
            <v>0.0092*0.7*2.6</v>
          </cell>
        </row>
        <row r="732">
          <cell r="J732">
            <v>0</v>
          </cell>
          <cell r="R732">
            <v>1.03</v>
          </cell>
          <cell r="T732" t="str">
            <v>저압케이블전공</v>
          </cell>
          <cell r="Y732">
            <v>2.392E-2</v>
          </cell>
          <cell r="Z732" t="str">
            <v>인</v>
          </cell>
          <cell r="AB732" t="str">
            <v>전기4-34적용</v>
          </cell>
          <cell r="AC732" t="str">
            <v>-</v>
          </cell>
          <cell r="AD732" t="str">
            <v>-</v>
          </cell>
          <cell r="AE732" t="str">
            <v>-</v>
          </cell>
          <cell r="AF732" t="str">
            <v>잡재료비(배관,배선자재비의2%)</v>
          </cell>
          <cell r="AG732">
            <v>0.02</v>
          </cell>
          <cell r="AH732" t="str">
            <v>식</v>
          </cell>
          <cell r="AI732" t="str">
            <v>공구손료(노무비의3%)</v>
          </cell>
          <cell r="AJ732">
            <v>0.03</v>
          </cell>
          <cell r="AK732" t="str">
            <v>식</v>
          </cell>
          <cell r="AO732" t="str">
            <v>0.0092*1*2.6</v>
          </cell>
        </row>
        <row r="733">
          <cell r="J733">
            <v>0</v>
          </cell>
          <cell r="R733">
            <v>1.03</v>
          </cell>
          <cell r="T733" t="str">
            <v>보통인부</v>
          </cell>
          <cell r="Y733">
            <v>2.392E-2</v>
          </cell>
          <cell r="Z733" t="str">
            <v>인</v>
          </cell>
          <cell r="AB733" t="str">
            <v>전기4-34적용</v>
          </cell>
          <cell r="AC733" t="str">
            <v>-</v>
          </cell>
          <cell r="AD733" t="str">
            <v>-</v>
          </cell>
          <cell r="AE733" t="str">
            <v>-</v>
          </cell>
          <cell r="AF733" t="str">
            <v>잡재료비(배관,배선자재비의2%)</v>
          </cell>
          <cell r="AG733">
            <v>0.02</v>
          </cell>
          <cell r="AH733" t="str">
            <v>식</v>
          </cell>
          <cell r="AI733" t="str">
            <v>공구손료(노무비의3%)</v>
          </cell>
          <cell r="AJ733">
            <v>0.03</v>
          </cell>
          <cell r="AK733" t="str">
            <v>식</v>
          </cell>
          <cell r="AO733" t="str">
            <v>0.0092*1*2.6</v>
          </cell>
        </row>
        <row r="734">
          <cell r="J734">
            <v>0</v>
          </cell>
          <cell r="R734">
            <v>1.03</v>
          </cell>
          <cell r="T734" t="str">
            <v>저압케이블전공</v>
          </cell>
          <cell r="Y734">
            <v>1.196E-2</v>
          </cell>
          <cell r="Z734" t="str">
            <v>인</v>
          </cell>
          <cell r="AB734" t="str">
            <v>전기4-34적용</v>
          </cell>
          <cell r="AC734" t="str">
            <v>-</v>
          </cell>
          <cell r="AD734" t="str">
            <v>-</v>
          </cell>
          <cell r="AE734" t="str">
            <v>-</v>
          </cell>
          <cell r="AF734" t="str">
            <v>잡재료비(배관,배선자재비의2%)</v>
          </cell>
          <cell r="AG734">
            <v>0.02</v>
          </cell>
          <cell r="AH734" t="str">
            <v>식</v>
          </cell>
          <cell r="AI734" t="str">
            <v>공구손료(노무비의3%)</v>
          </cell>
          <cell r="AJ734">
            <v>0.03</v>
          </cell>
          <cell r="AK734" t="str">
            <v>식</v>
          </cell>
          <cell r="AO734" t="str">
            <v>0.0092*0.5*2.6</v>
          </cell>
        </row>
        <row r="735">
          <cell r="J735">
            <v>0</v>
          </cell>
          <cell r="R735">
            <v>1.03</v>
          </cell>
          <cell r="T735" t="str">
            <v>보통인부</v>
          </cell>
          <cell r="Y735">
            <v>1.196E-2</v>
          </cell>
          <cell r="Z735" t="str">
            <v>인</v>
          </cell>
          <cell r="AB735" t="str">
            <v>전기4-34적용</v>
          </cell>
          <cell r="AC735" t="str">
            <v>-</v>
          </cell>
          <cell r="AD735" t="str">
            <v>-</v>
          </cell>
          <cell r="AE735" t="str">
            <v>-</v>
          </cell>
          <cell r="AF735" t="str">
            <v>잡재료비(배관,배선자재비의2%)</v>
          </cell>
          <cell r="AG735">
            <v>0.02</v>
          </cell>
          <cell r="AH735" t="str">
            <v>식</v>
          </cell>
          <cell r="AI735" t="str">
            <v>공구손료(노무비의3%)</v>
          </cell>
          <cell r="AJ735">
            <v>0.03</v>
          </cell>
          <cell r="AK735" t="str">
            <v>식</v>
          </cell>
          <cell r="AO735" t="str">
            <v>0.0092*0.5*2.6</v>
          </cell>
        </row>
        <row r="736">
          <cell r="J736">
            <v>0</v>
          </cell>
          <cell r="R736">
            <v>1.03</v>
          </cell>
          <cell r="T736" t="str">
            <v>저압케이블전공</v>
          </cell>
          <cell r="Y736">
            <v>1.6743999999999998E-2</v>
          </cell>
          <cell r="Z736" t="str">
            <v>인</v>
          </cell>
          <cell r="AB736" t="str">
            <v>전기4-34적용</v>
          </cell>
          <cell r="AC736" t="str">
            <v>-</v>
          </cell>
          <cell r="AD736" t="str">
            <v>-</v>
          </cell>
          <cell r="AE736" t="str">
            <v>-</v>
          </cell>
          <cell r="AF736" t="str">
            <v>잡재료비(배관,배선자재비의2%)</v>
          </cell>
          <cell r="AG736">
            <v>0.02</v>
          </cell>
          <cell r="AH736" t="str">
            <v>식</v>
          </cell>
          <cell r="AI736" t="str">
            <v>공구손료(노무비의3%)</v>
          </cell>
          <cell r="AJ736">
            <v>0.03</v>
          </cell>
          <cell r="AK736" t="str">
            <v>식</v>
          </cell>
          <cell r="AO736" t="str">
            <v>0.0092*0.7*2.6</v>
          </cell>
        </row>
        <row r="737">
          <cell r="J737">
            <v>0</v>
          </cell>
          <cell r="R737">
            <v>1.03</v>
          </cell>
          <cell r="T737" t="str">
            <v>보통인부</v>
          </cell>
          <cell r="Y737">
            <v>1.6743999999999998E-2</v>
          </cell>
          <cell r="Z737" t="str">
            <v>인</v>
          </cell>
          <cell r="AB737" t="str">
            <v>전기4-34적용</v>
          </cell>
          <cell r="AC737" t="str">
            <v>-</v>
          </cell>
          <cell r="AD737" t="str">
            <v>-</v>
          </cell>
          <cell r="AE737" t="str">
            <v>-</v>
          </cell>
          <cell r="AF737" t="str">
            <v>잡재료비(배관,배선자재비의2%)</v>
          </cell>
          <cell r="AG737">
            <v>0.02</v>
          </cell>
          <cell r="AH737" t="str">
            <v>식</v>
          </cell>
          <cell r="AI737" t="str">
            <v>공구손료(노무비의3%)</v>
          </cell>
          <cell r="AJ737">
            <v>0.03</v>
          </cell>
          <cell r="AK737" t="str">
            <v>식</v>
          </cell>
          <cell r="AO737" t="str">
            <v>0.0092*0.7*2.6</v>
          </cell>
        </row>
        <row r="738">
          <cell r="J738">
            <v>0</v>
          </cell>
          <cell r="R738">
            <v>1.03</v>
          </cell>
          <cell r="T738" t="str">
            <v>저압케이블전공</v>
          </cell>
          <cell r="Y738">
            <v>2.392E-2</v>
          </cell>
          <cell r="Z738" t="str">
            <v>인</v>
          </cell>
          <cell r="AB738" t="str">
            <v>전기4-34적용</v>
          </cell>
          <cell r="AC738" t="str">
            <v>-</v>
          </cell>
          <cell r="AD738" t="str">
            <v>-</v>
          </cell>
          <cell r="AE738" t="str">
            <v>-</v>
          </cell>
          <cell r="AF738" t="str">
            <v>잡재료비(배관,배선자재비의2%)</v>
          </cell>
          <cell r="AG738">
            <v>0.02</v>
          </cell>
          <cell r="AH738" t="str">
            <v>식</v>
          </cell>
          <cell r="AI738" t="str">
            <v>공구손료(노무비의3%)</v>
          </cell>
          <cell r="AJ738">
            <v>0.03</v>
          </cell>
          <cell r="AK738" t="str">
            <v>식</v>
          </cell>
          <cell r="AO738" t="str">
            <v>0.0092*1*2.6</v>
          </cell>
        </row>
        <row r="739">
          <cell r="J739">
            <v>0</v>
          </cell>
          <cell r="R739">
            <v>1.03</v>
          </cell>
          <cell r="T739" t="str">
            <v>보통인부</v>
          </cell>
          <cell r="Y739">
            <v>2.392E-2</v>
          </cell>
          <cell r="Z739" t="str">
            <v>인</v>
          </cell>
          <cell r="AB739" t="str">
            <v>전기4-34적용</v>
          </cell>
          <cell r="AC739" t="str">
            <v>-</v>
          </cell>
          <cell r="AD739" t="str">
            <v>-</v>
          </cell>
          <cell r="AE739" t="str">
            <v>-</v>
          </cell>
          <cell r="AF739" t="str">
            <v>잡재료비(배관,배선자재비의2%)</v>
          </cell>
          <cell r="AG739">
            <v>0.02</v>
          </cell>
          <cell r="AH739" t="str">
            <v>식</v>
          </cell>
          <cell r="AI739" t="str">
            <v>공구손료(노무비의3%)</v>
          </cell>
          <cell r="AJ739">
            <v>0.03</v>
          </cell>
          <cell r="AK739" t="str">
            <v>식</v>
          </cell>
          <cell r="AO739" t="str">
            <v>0.0092*1*2.6</v>
          </cell>
        </row>
        <row r="740">
          <cell r="J740">
            <v>0</v>
          </cell>
          <cell r="R740">
            <v>1.03</v>
          </cell>
          <cell r="T740" t="str">
            <v>저압케이블전공</v>
          </cell>
          <cell r="Y740">
            <v>1.3156000000000001E-2</v>
          </cell>
          <cell r="Z740" t="str">
            <v>인</v>
          </cell>
          <cell r="AB740" t="str">
            <v>전기4-34적용</v>
          </cell>
          <cell r="AC740" t="str">
            <v>-</v>
          </cell>
          <cell r="AD740" t="str">
            <v>-</v>
          </cell>
          <cell r="AE740" t="str">
            <v>-</v>
          </cell>
          <cell r="AF740" t="str">
            <v>잡재료비(배관,배선자재비의2%)</v>
          </cell>
          <cell r="AG740">
            <v>0.02</v>
          </cell>
          <cell r="AH740" t="str">
            <v>식</v>
          </cell>
          <cell r="AI740" t="str">
            <v>공구손료(노무비의3%)</v>
          </cell>
          <cell r="AJ740">
            <v>0.03</v>
          </cell>
          <cell r="AK740" t="str">
            <v>식</v>
          </cell>
          <cell r="AO740" t="str">
            <v>0.01012*0.5*2.6</v>
          </cell>
        </row>
        <row r="741">
          <cell r="J741">
            <v>0</v>
          </cell>
          <cell r="R741">
            <v>1.03</v>
          </cell>
          <cell r="T741" t="str">
            <v>보통인부</v>
          </cell>
          <cell r="Y741">
            <v>1.3156000000000001E-2</v>
          </cell>
          <cell r="Z741" t="str">
            <v>인</v>
          </cell>
          <cell r="AB741" t="str">
            <v>전기4-34적용</v>
          </cell>
          <cell r="AC741" t="str">
            <v>-</v>
          </cell>
          <cell r="AD741" t="str">
            <v>-</v>
          </cell>
          <cell r="AE741" t="str">
            <v>-</v>
          </cell>
          <cell r="AF741" t="str">
            <v>잡재료비(배관,배선자재비의2%)</v>
          </cell>
          <cell r="AG741">
            <v>0.02</v>
          </cell>
          <cell r="AH741" t="str">
            <v>식</v>
          </cell>
          <cell r="AI741" t="str">
            <v>공구손료(노무비의3%)</v>
          </cell>
          <cell r="AJ741">
            <v>0.03</v>
          </cell>
          <cell r="AK741" t="str">
            <v>식</v>
          </cell>
          <cell r="AO741" t="str">
            <v>0.01012*0.5*2.6</v>
          </cell>
        </row>
        <row r="742">
          <cell r="J742">
            <v>0</v>
          </cell>
          <cell r="R742">
            <v>1.03</v>
          </cell>
          <cell r="T742" t="str">
            <v>저압케이블전공</v>
          </cell>
          <cell r="Y742">
            <v>1.8418400000000001E-2</v>
          </cell>
          <cell r="Z742" t="str">
            <v>인</v>
          </cell>
          <cell r="AB742" t="str">
            <v>전기4-34적용</v>
          </cell>
          <cell r="AC742" t="str">
            <v>-</v>
          </cell>
          <cell r="AD742" t="str">
            <v>-</v>
          </cell>
          <cell r="AE742" t="str">
            <v>-</v>
          </cell>
          <cell r="AF742" t="str">
            <v>잡재료비(배관,배선자재비의2%)</v>
          </cell>
          <cell r="AG742">
            <v>0.02</v>
          </cell>
          <cell r="AH742" t="str">
            <v>식</v>
          </cell>
          <cell r="AI742" t="str">
            <v>공구손료(노무비의3%)</v>
          </cell>
          <cell r="AJ742">
            <v>0.03</v>
          </cell>
          <cell r="AK742" t="str">
            <v>식</v>
          </cell>
          <cell r="AO742" t="str">
            <v>0.01012*0.7*2.6</v>
          </cell>
        </row>
        <row r="743">
          <cell r="J743">
            <v>0</v>
          </cell>
          <cell r="R743">
            <v>1.03</v>
          </cell>
          <cell r="T743" t="str">
            <v>보통인부</v>
          </cell>
          <cell r="Y743">
            <v>1.8418400000000001E-2</v>
          </cell>
          <cell r="Z743" t="str">
            <v>인</v>
          </cell>
          <cell r="AB743" t="str">
            <v>전기4-34적용</v>
          </cell>
          <cell r="AC743" t="str">
            <v>-</v>
          </cell>
          <cell r="AD743" t="str">
            <v>-</v>
          </cell>
          <cell r="AE743" t="str">
            <v>-</v>
          </cell>
          <cell r="AF743" t="str">
            <v>잡재료비(배관,배선자재비의2%)</v>
          </cell>
          <cell r="AG743">
            <v>0.02</v>
          </cell>
          <cell r="AH743" t="str">
            <v>식</v>
          </cell>
          <cell r="AI743" t="str">
            <v>공구손료(노무비의3%)</v>
          </cell>
          <cell r="AJ743">
            <v>0.03</v>
          </cell>
          <cell r="AK743" t="str">
            <v>식</v>
          </cell>
          <cell r="AO743" t="str">
            <v>0.01012*0.7*2.6</v>
          </cell>
        </row>
        <row r="744">
          <cell r="J744">
            <v>0</v>
          </cell>
          <cell r="R744">
            <v>1.03</v>
          </cell>
          <cell r="T744" t="str">
            <v>저압케이블전공</v>
          </cell>
          <cell r="Y744">
            <v>2.6312000000000002E-2</v>
          </cell>
          <cell r="Z744" t="str">
            <v>인</v>
          </cell>
          <cell r="AB744" t="str">
            <v>전기4-34적용</v>
          </cell>
          <cell r="AC744" t="str">
            <v>-</v>
          </cell>
          <cell r="AD744" t="str">
            <v>-</v>
          </cell>
          <cell r="AE744" t="str">
            <v>-</v>
          </cell>
          <cell r="AF744" t="str">
            <v>잡재료비(배관,배선자재비의2%)</v>
          </cell>
          <cell r="AG744">
            <v>0.02</v>
          </cell>
          <cell r="AH744" t="str">
            <v>식</v>
          </cell>
          <cell r="AI744" t="str">
            <v>공구손료(노무비의3%)</v>
          </cell>
          <cell r="AJ744">
            <v>0.03</v>
          </cell>
          <cell r="AK744" t="str">
            <v>식</v>
          </cell>
          <cell r="AO744" t="str">
            <v>0.01012*1*2.6</v>
          </cell>
        </row>
        <row r="745">
          <cell r="J745">
            <v>0</v>
          </cell>
          <cell r="R745">
            <v>1.03</v>
          </cell>
          <cell r="T745" t="str">
            <v>보통인부</v>
          </cell>
          <cell r="Y745">
            <v>2.6312000000000002E-2</v>
          </cell>
          <cell r="Z745" t="str">
            <v>인</v>
          </cell>
          <cell r="AB745" t="str">
            <v>전기4-34적용</v>
          </cell>
          <cell r="AC745" t="str">
            <v>-</v>
          </cell>
          <cell r="AD745" t="str">
            <v>-</v>
          </cell>
          <cell r="AE745" t="str">
            <v>-</v>
          </cell>
          <cell r="AF745" t="str">
            <v>잡재료비(배관,배선자재비의2%)</v>
          </cell>
          <cell r="AG745">
            <v>0.02</v>
          </cell>
          <cell r="AH745" t="str">
            <v>식</v>
          </cell>
          <cell r="AI745" t="str">
            <v>공구손료(노무비의3%)</v>
          </cell>
          <cell r="AJ745">
            <v>0.03</v>
          </cell>
          <cell r="AK745" t="str">
            <v>식</v>
          </cell>
          <cell r="AO745" t="str">
            <v>0.01012*1*2.6</v>
          </cell>
        </row>
        <row r="746">
          <cell r="J746">
            <v>0</v>
          </cell>
          <cell r="R746">
            <v>1.03</v>
          </cell>
          <cell r="T746" t="str">
            <v>저압케이블전공</v>
          </cell>
          <cell r="Y746">
            <v>1.3156000000000001E-2</v>
          </cell>
          <cell r="Z746" t="str">
            <v>인</v>
          </cell>
          <cell r="AB746" t="str">
            <v>전기4-34적용</v>
          </cell>
          <cell r="AC746" t="str">
            <v>-</v>
          </cell>
          <cell r="AD746" t="str">
            <v>-</v>
          </cell>
          <cell r="AE746" t="str">
            <v>-</v>
          </cell>
          <cell r="AF746" t="str">
            <v>잡재료비(배관,배선자재비의2%)</v>
          </cell>
          <cell r="AG746">
            <v>0.02</v>
          </cell>
          <cell r="AH746" t="str">
            <v>식</v>
          </cell>
          <cell r="AI746" t="str">
            <v>공구손료(노무비의3%)</v>
          </cell>
          <cell r="AJ746">
            <v>0.03</v>
          </cell>
          <cell r="AK746" t="str">
            <v>식</v>
          </cell>
          <cell r="AO746" t="str">
            <v>0.01012*0.5*2.6</v>
          </cell>
        </row>
        <row r="747">
          <cell r="J747">
            <v>0</v>
          </cell>
          <cell r="R747">
            <v>1.03</v>
          </cell>
          <cell r="T747" t="str">
            <v>보통인부</v>
          </cell>
          <cell r="Y747">
            <v>1.3156000000000001E-2</v>
          </cell>
          <cell r="Z747" t="str">
            <v>인</v>
          </cell>
          <cell r="AB747" t="str">
            <v>전기4-34적용</v>
          </cell>
          <cell r="AC747" t="str">
            <v>-</v>
          </cell>
          <cell r="AD747" t="str">
            <v>-</v>
          </cell>
          <cell r="AE747" t="str">
            <v>-</v>
          </cell>
          <cell r="AF747" t="str">
            <v>잡재료비(배관,배선자재비의2%)</v>
          </cell>
          <cell r="AG747">
            <v>0.02</v>
          </cell>
          <cell r="AH747" t="str">
            <v>식</v>
          </cell>
          <cell r="AI747" t="str">
            <v>공구손료(노무비의3%)</v>
          </cell>
          <cell r="AJ747">
            <v>0.03</v>
          </cell>
          <cell r="AK747" t="str">
            <v>식</v>
          </cell>
          <cell r="AO747" t="str">
            <v>0.01012*0.5*2.6</v>
          </cell>
        </row>
        <row r="748">
          <cell r="J748">
            <v>0</v>
          </cell>
          <cell r="R748">
            <v>1.03</v>
          </cell>
          <cell r="T748" t="str">
            <v>저압케이블전공</v>
          </cell>
          <cell r="Y748">
            <v>1.8418400000000001E-2</v>
          </cell>
          <cell r="Z748" t="str">
            <v>인</v>
          </cell>
          <cell r="AB748" t="str">
            <v>전기4-34적용</v>
          </cell>
          <cell r="AC748" t="str">
            <v>-</v>
          </cell>
          <cell r="AD748" t="str">
            <v>-</v>
          </cell>
          <cell r="AE748" t="str">
            <v>-</v>
          </cell>
          <cell r="AF748" t="str">
            <v>잡재료비(배관,배선자재비의2%)</v>
          </cell>
          <cell r="AG748">
            <v>0.02</v>
          </cell>
          <cell r="AH748" t="str">
            <v>식</v>
          </cell>
          <cell r="AI748" t="str">
            <v>공구손료(노무비의3%)</v>
          </cell>
          <cell r="AJ748">
            <v>0.03</v>
          </cell>
          <cell r="AK748" t="str">
            <v>식</v>
          </cell>
          <cell r="AO748" t="str">
            <v>0.01012*0.7*2.6</v>
          </cell>
        </row>
        <row r="749">
          <cell r="J749">
            <v>0</v>
          </cell>
          <cell r="R749">
            <v>1.03</v>
          </cell>
          <cell r="T749" t="str">
            <v>보통인부</v>
          </cell>
          <cell r="Y749">
            <v>1.8418400000000001E-2</v>
          </cell>
          <cell r="Z749" t="str">
            <v>인</v>
          </cell>
          <cell r="AB749" t="str">
            <v>전기4-34적용</v>
          </cell>
          <cell r="AC749" t="str">
            <v>-</v>
          </cell>
          <cell r="AD749" t="str">
            <v>-</v>
          </cell>
          <cell r="AE749" t="str">
            <v>-</v>
          </cell>
          <cell r="AF749" t="str">
            <v>잡재료비(배관,배선자재비의2%)</v>
          </cell>
          <cell r="AG749">
            <v>0.02</v>
          </cell>
          <cell r="AH749" t="str">
            <v>식</v>
          </cell>
          <cell r="AI749" t="str">
            <v>공구손료(노무비의3%)</v>
          </cell>
          <cell r="AJ749">
            <v>0.03</v>
          </cell>
          <cell r="AK749" t="str">
            <v>식</v>
          </cell>
          <cell r="AO749" t="str">
            <v>0.01012*0.7*2.6</v>
          </cell>
        </row>
        <row r="750">
          <cell r="J750">
            <v>0</v>
          </cell>
          <cell r="R750">
            <v>1.03</v>
          </cell>
          <cell r="T750" t="str">
            <v>저압케이블전공</v>
          </cell>
          <cell r="Y750">
            <v>2.6312000000000002E-2</v>
          </cell>
          <cell r="Z750" t="str">
            <v>인</v>
          </cell>
          <cell r="AB750" t="str">
            <v>전기4-34적용</v>
          </cell>
          <cell r="AC750" t="str">
            <v>-</v>
          </cell>
          <cell r="AD750" t="str">
            <v>-</v>
          </cell>
          <cell r="AE750" t="str">
            <v>-</v>
          </cell>
          <cell r="AF750" t="str">
            <v>잡재료비(배관,배선자재비의2%)</v>
          </cell>
          <cell r="AG750">
            <v>0.02</v>
          </cell>
          <cell r="AH750" t="str">
            <v>식</v>
          </cell>
          <cell r="AI750" t="str">
            <v>공구손료(노무비의3%)</v>
          </cell>
          <cell r="AJ750">
            <v>0.03</v>
          </cell>
          <cell r="AK750" t="str">
            <v>식</v>
          </cell>
          <cell r="AO750" t="str">
            <v>0.01012*1*2.6</v>
          </cell>
        </row>
        <row r="751">
          <cell r="J751">
            <v>0</v>
          </cell>
          <cell r="R751">
            <v>1.03</v>
          </cell>
          <cell r="T751" t="str">
            <v>보통인부</v>
          </cell>
          <cell r="Y751">
            <v>2.6312000000000002E-2</v>
          </cell>
          <cell r="Z751" t="str">
            <v>인</v>
          </cell>
          <cell r="AB751" t="str">
            <v>전기4-34적용</v>
          </cell>
          <cell r="AC751" t="str">
            <v>-</v>
          </cell>
          <cell r="AD751" t="str">
            <v>-</v>
          </cell>
          <cell r="AE751" t="str">
            <v>-</v>
          </cell>
          <cell r="AF751" t="str">
            <v>잡재료비(배관,배선자재비의2%)</v>
          </cell>
          <cell r="AG751">
            <v>0.02</v>
          </cell>
          <cell r="AH751" t="str">
            <v>식</v>
          </cell>
          <cell r="AI751" t="str">
            <v>공구손료(노무비의3%)</v>
          </cell>
          <cell r="AJ751">
            <v>0.03</v>
          </cell>
          <cell r="AK751" t="str">
            <v>식</v>
          </cell>
          <cell r="AO751" t="str">
            <v>0.01012*1*2.6</v>
          </cell>
        </row>
        <row r="752">
          <cell r="J752">
            <v>0</v>
          </cell>
          <cell r="R752">
            <v>1.03</v>
          </cell>
          <cell r="T752" t="str">
            <v>저압케이블전공</v>
          </cell>
          <cell r="Y752">
            <v>1.5470000000000001E-2</v>
          </cell>
          <cell r="Z752" t="str">
            <v>인</v>
          </cell>
          <cell r="AB752" t="str">
            <v>전기4-34적용</v>
          </cell>
          <cell r="AC752" t="str">
            <v>-</v>
          </cell>
          <cell r="AD752" t="str">
            <v>-</v>
          </cell>
          <cell r="AE752" t="str">
            <v>-</v>
          </cell>
          <cell r="AF752" t="str">
            <v>잡재료비(배관,배선자재비의2%)</v>
          </cell>
          <cell r="AG752">
            <v>0.02</v>
          </cell>
          <cell r="AH752" t="str">
            <v>식</v>
          </cell>
          <cell r="AI752" t="str">
            <v>공구손료(노무비의3%)</v>
          </cell>
          <cell r="AJ752">
            <v>0.03</v>
          </cell>
          <cell r="AK752" t="str">
            <v>식</v>
          </cell>
          <cell r="AO752" t="str">
            <v>0.0119*0.5*2.6</v>
          </cell>
        </row>
        <row r="753">
          <cell r="J753">
            <v>0</v>
          </cell>
          <cell r="R753">
            <v>1.03</v>
          </cell>
          <cell r="T753" t="str">
            <v>보통인부</v>
          </cell>
          <cell r="Y753">
            <v>1.5470000000000001E-2</v>
          </cell>
          <cell r="Z753" t="str">
            <v>인</v>
          </cell>
          <cell r="AB753" t="str">
            <v>전기4-34적용</v>
          </cell>
          <cell r="AC753" t="str">
            <v>-</v>
          </cell>
          <cell r="AD753" t="str">
            <v>-</v>
          </cell>
          <cell r="AE753" t="str">
            <v>-</v>
          </cell>
          <cell r="AF753" t="str">
            <v>잡재료비(배관,배선자재비의2%)</v>
          </cell>
          <cell r="AG753">
            <v>0.02</v>
          </cell>
          <cell r="AH753" t="str">
            <v>식</v>
          </cell>
          <cell r="AI753" t="str">
            <v>공구손료(노무비의3%)</v>
          </cell>
          <cell r="AJ753">
            <v>0.03</v>
          </cell>
          <cell r="AK753" t="str">
            <v>식</v>
          </cell>
          <cell r="AO753" t="str">
            <v>0.0119*0.5*2.6</v>
          </cell>
        </row>
        <row r="754">
          <cell r="J754">
            <v>0</v>
          </cell>
          <cell r="R754">
            <v>1.03</v>
          </cell>
          <cell r="T754" t="str">
            <v>저압케이블전공</v>
          </cell>
          <cell r="Y754">
            <v>2.1658000000000004E-2</v>
          </cell>
          <cell r="Z754" t="str">
            <v>인</v>
          </cell>
          <cell r="AB754" t="str">
            <v>전기4-34적용</v>
          </cell>
          <cell r="AC754" t="str">
            <v>-</v>
          </cell>
          <cell r="AD754" t="str">
            <v>-</v>
          </cell>
          <cell r="AE754" t="str">
            <v>-</v>
          </cell>
          <cell r="AF754" t="str">
            <v>잡재료비(배관,배선자재비의2%)</v>
          </cell>
          <cell r="AG754">
            <v>0.02</v>
          </cell>
          <cell r="AH754" t="str">
            <v>식</v>
          </cell>
          <cell r="AI754" t="str">
            <v>공구손료(노무비의3%)</v>
          </cell>
          <cell r="AJ754">
            <v>0.03</v>
          </cell>
          <cell r="AK754" t="str">
            <v>식</v>
          </cell>
          <cell r="AO754" t="str">
            <v>0.0119*0.7*2.6</v>
          </cell>
        </row>
        <row r="755">
          <cell r="J755">
            <v>0</v>
          </cell>
          <cell r="R755">
            <v>1.03</v>
          </cell>
          <cell r="T755" t="str">
            <v>보통인부</v>
          </cell>
          <cell r="Y755">
            <v>2.1658000000000004E-2</v>
          </cell>
          <cell r="Z755" t="str">
            <v>인</v>
          </cell>
          <cell r="AB755" t="str">
            <v>전기4-34적용</v>
          </cell>
          <cell r="AC755" t="str">
            <v>-</v>
          </cell>
          <cell r="AD755" t="str">
            <v>-</v>
          </cell>
          <cell r="AE755" t="str">
            <v>-</v>
          </cell>
          <cell r="AF755" t="str">
            <v>잡재료비(배관,배선자재비의2%)</v>
          </cell>
          <cell r="AG755">
            <v>0.02</v>
          </cell>
          <cell r="AH755" t="str">
            <v>식</v>
          </cell>
          <cell r="AI755" t="str">
            <v>공구손료(노무비의3%)</v>
          </cell>
          <cell r="AJ755">
            <v>0.03</v>
          </cell>
          <cell r="AK755" t="str">
            <v>식</v>
          </cell>
          <cell r="AO755" t="str">
            <v>0.0119*0.7*2.6</v>
          </cell>
        </row>
        <row r="756">
          <cell r="J756">
            <v>0</v>
          </cell>
          <cell r="R756">
            <v>1.03</v>
          </cell>
          <cell r="T756" t="str">
            <v>저압케이블전공</v>
          </cell>
          <cell r="Y756">
            <v>3.0940000000000002E-2</v>
          </cell>
          <cell r="Z756" t="str">
            <v>인</v>
          </cell>
          <cell r="AB756" t="str">
            <v>전기4-34적용</v>
          </cell>
          <cell r="AC756" t="str">
            <v>-</v>
          </cell>
          <cell r="AD756" t="str">
            <v>-</v>
          </cell>
          <cell r="AE756" t="str">
            <v>-</v>
          </cell>
          <cell r="AF756" t="str">
            <v>잡재료비(배관,배선자재비의2%)</v>
          </cell>
          <cell r="AG756">
            <v>0.02</v>
          </cell>
          <cell r="AH756" t="str">
            <v>식</v>
          </cell>
          <cell r="AI756" t="str">
            <v>공구손료(노무비의3%)</v>
          </cell>
          <cell r="AJ756">
            <v>0.03</v>
          </cell>
          <cell r="AK756" t="str">
            <v>식</v>
          </cell>
          <cell r="AO756" t="str">
            <v>0.0119*1*2.6</v>
          </cell>
        </row>
        <row r="757">
          <cell r="J757">
            <v>0</v>
          </cell>
          <cell r="R757">
            <v>1.03</v>
          </cell>
          <cell r="T757" t="str">
            <v>보통인부</v>
          </cell>
          <cell r="Y757">
            <v>3.0940000000000002E-2</v>
          </cell>
          <cell r="Z757" t="str">
            <v>인</v>
          </cell>
          <cell r="AB757" t="str">
            <v>전기4-34적용</v>
          </cell>
          <cell r="AC757" t="str">
            <v>-</v>
          </cell>
          <cell r="AD757" t="str">
            <v>-</v>
          </cell>
          <cell r="AE757" t="str">
            <v>-</v>
          </cell>
          <cell r="AF757" t="str">
            <v>잡재료비(배관,배선자재비의2%)</v>
          </cell>
          <cell r="AG757">
            <v>0.02</v>
          </cell>
          <cell r="AH757" t="str">
            <v>식</v>
          </cell>
          <cell r="AI757" t="str">
            <v>공구손료(노무비의3%)</v>
          </cell>
          <cell r="AJ757">
            <v>0.03</v>
          </cell>
          <cell r="AK757" t="str">
            <v>식</v>
          </cell>
          <cell r="AO757" t="str">
            <v>0.0119*1*2.6</v>
          </cell>
        </row>
        <row r="758">
          <cell r="J758">
            <v>0</v>
          </cell>
          <cell r="R758">
            <v>1.03</v>
          </cell>
          <cell r="T758" t="str">
            <v>저압케이블전공</v>
          </cell>
          <cell r="Y758">
            <v>1.7420000000000001E-2</v>
          </cell>
          <cell r="Z758" t="str">
            <v>인</v>
          </cell>
          <cell r="AB758" t="str">
            <v>전기4-34적용</v>
          </cell>
          <cell r="AC758" t="str">
            <v>-</v>
          </cell>
          <cell r="AD758" t="str">
            <v>-</v>
          </cell>
          <cell r="AE758" t="str">
            <v>-</v>
          </cell>
          <cell r="AF758" t="str">
            <v>잡재료비(배관,배선자재비의2%)</v>
          </cell>
          <cell r="AG758">
            <v>0.02</v>
          </cell>
          <cell r="AH758" t="str">
            <v>식</v>
          </cell>
          <cell r="AI758" t="str">
            <v>공구손료(노무비의3%)</v>
          </cell>
          <cell r="AJ758">
            <v>0.03</v>
          </cell>
          <cell r="AK758" t="str">
            <v>식</v>
          </cell>
          <cell r="AO758" t="str">
            <v>0.0134*0.5*2.6</v>
          </cell>
        </row>
        <row r="759">
          <cell r="J759">
            <v>0</v>
          </cell>
          <cell r="R759">
            <v>1.03</v>
          </cell>
          <cell r="T759" t="str">
            <v>보통인부</v>
          </cell>
          <cell r="Y759">
            <v>1.7420000000000001E-2</v>
          </cell>
          <cell r="Z759" t="str">
            <v>인</v>
          </cell>
          <cell r="AB759" t="str">
            <v>전기4-34적용</v>
          </cell>
          <cell r="AC759" t="str">
            <v>-</v>
          </cell>
          <cell r="AD759" t="str">
            <v>-</v>
          </cell>
          <cell r="AE759" t="str">
            <v>-</v>
          </cell>
          <cell r="AF759" t="str">
            <v>잡재료비(배관,배선자재비의2%)</v>
          </cell>
          <cell r="AG759">
            <v>0.02</v>
          </cell>
          <cell r="AH759" t="str">
            <v>식</v>
          </cell>
          <cell r="AI759" t="str">
            <v>공구손료(노무비의3%)</v>
          </cell>
          <cell r="AJ759">
            <v>0.03</v>
          </cell>
          <cell r="AK759" t="str">
            <v>식</v>
          </cell>
          <cell r="AO759" t="str">
            <v>0.0134*0.5*2.6</v>
          </cell>
        </row>
        <row r="760">
          <cell r="J760">
            <v>0</v>
          </cell>
          <cell r="R760">
            <v>1.03</v>
          </cell>
          <cell r="T760" t="str">
            <v>저압케이블전공</v>
          </cell>
          <cell r="Y760">
            <v>2.4388E-2</v>
          </cell>
          <cell r="Z760" t="str">
            <v>인</v>
          </cell>
          <cell r="AB760" t="str">
            <v>전기4-34적용</v>
          </cell>
          <cell r="AC760" t="str">
            <v>-</v>
          </cell>
          <cell r="AD760" t="str">
            <v>-</v>
          </cell>
          <cell r="AE760" t="str">
            <v>-</v>
          </cell>
          <cell r="AF760" t="str">
            <v>잡재료비(배관,배선자재비의2%)</v>
          </cell>
          <cell r="AG760">
            <v>0.02</v>
          </cell>
          <cell r="AH760" t="str">
            <v>식</v>
          </cell>
          <cell r="AI760" t="str">
            <v>공구손료(노무비의3%)</v>
          </cell>
          <cell r="AJ760">
            <v>0.03</v>
          </cell>
          <cell r="AK760" t="str">
            <v>식</v>
          </cell>
          <cell r="AO760" t="str">
            <v>0.0134*0.7*2.6</v>
          </cell>
        </row>
        <row r="761">
          <cell r="J761">
            <v>0</v>
          </cell>
          <cell r="R761">
            <v>1.03</v>
          </cell>
          <cell r="T761" t="str">
            <v>보통인부</v>
          </cell>
          <cell r="Y761">
            <v>2.4388E-2</v>
          </cell>
          <cell r="Z761" t="str">
            <v>인</v>
          </cell>
          <cell r="AB761" t="str">
            <v>전기4-34적용</v>
          </cell>
          <cell r="AC761" t="str">
            <v>-</v>
          </cell>
          <cell r="AD761" t="str">
            <v>-</v>
          </cell>
          <cell r="AE761" t="str">
            <v>-</v>
          </cell>
          <cell r="AF761" t="str">
            <v>잡재료비(배관,배선자재비의2%)</v>
          </cell>
          <cell r="AG761">
            <v>0.02</v>
          </cell>
          <cell r="AH761" t="str">
            <v>식</v>
          </cell>
          <cell r="AI761" t="str">
            <v>공구손료(노무비의3%)</v>
          </cell>
          <cell r="AJ761">
            <v>0.03</v>
          </cell>
          <cell r="AK761" t="str">
            <v>식</v>
          </cell>
          <cell r="AO761" t="str">
            <v>0.0134*0.7*2.6</v>
          </cell>
        </row>
        <row r="762">
          <cell r="J762">
            <v>0</v>
          </cell>
          <cell r="R762">
            <v>1.03</v>
          </cell>
          <cell r="T762" t="str">
            <v>저압케이블전공</v>
          </cell>
          <cell r="Y762">
            <v>3.4840000000000003E-2</v>
          </cell>
          <cell r="Z762" t="str">
            <v>인</v>
          </cell>
          <cell r="AB762" t="str">
            <v>전기4-34적용</v>
          </cell>
          <cell r="AC762" t="str">
            <v>-</v>
          </cell>
          <cell r="AD762" t="str">
            <v>-</v>
          </cell>
          <cell r="AE762" t="str">
            <v>-</v>
          </cell>
          <cell r="AF762" t="str">
            <v>잡재료비(배관,배선자재비의2%)</v>
          </cell>
          <cell r="AG762">
            <v>0.02</v>
          </cell>
          <cell r="AH762" t="str">
            <v>식</v>
          </cell>
          <cell r="AI762" t="str">
            <v>공구손료(노무비의3%)</v>
          </cell>
          <cell r="AJ762">
            <v>0.03</v>
          </cell>
          <cell r="AK762" t="str">
            <v>식</v>
          </cell>
          <cell r="AO762" t="str">
            <v>0.0134*1*2.6</v>
          </cell>
        </row>
        <row r="763">
          <cell r="J763">
            <v>0</v>
          </cell>
          <cell r="R763">
            <v>1.03</v>
          </cell>
          <cell r="T763" t="str">
            <v>보통인부</v>
          </cell>
          <cell r="Y763">
            <v>3.4840000000000003E-2</v>
          </cell>
          <cell r="Z763" t="str">
            <v>인</v>
          </cell>
          <cell r="AB763" t="str">
            <v>전기4-34적용</v>
          </cell>
          <cell r="AC763" t="str">
            <v>-</v>
          </cell>
          <cell r="AD763" t="str">
            <v>-</v>
          </cell>
          <cell r="AE763" t="str">
            <v>-</v>
          </cell>
          <cell r="AF763" t="str">
            <v>잡재료비(배관,배선자재비의2%)</v>
          </cell>
          <cell r="AG763">
            <v>0.02</v>
          </cell>
          <cell r="AH763" t="str">
            <v>식</v>
          </cell>
          <cell r="AI763" t="str">
            <v>공구손료(노무비의3%)</v>
          </cell>
          <cell r="AJ763">
            <v>0.03</v>
          </cell>
          <cell r="AK763" t="str">
            <v>식</v>
          </cell>
          <cell r="AO763" t="str">
            <v>0.0134*1*2.6</v>
          </cell>
        </row>
        <row r="764">
          <cell r="J764">
            <v>0</v>
          </cell>
          <cell r="R764">
            <v>1.03</v>
          </cell>
          <cell r="T764" t="str">
            <v>저압케이블전공</v>
          </cell>
          <cell r="Y764">
            <v>1.7420000000000001E-2</v>
          </cell>
          <cell r="Z764" t="str">
            <v>인</v>
          </cell>
          <cell r="AB764" t="str">
            <v>전기4-34적용</v>
          </cell>
          <cell r="AC764" t="str">
            <v>-</v>
          </cell>
          <cell r="AD764" t="str">
            <v>-</v>
          </cell>
          <cell r="AE764" t="str">
            <v>-</v>
          </cell>
          <cell r="AF764" t="str">
            <v>잡재료비(배관,배선자재비의2%)</v>
          </cell>
          <cell r="AG764">
            <v>0.02</v>
          </cell>
          <cell r="AH764" t="str">
            <v>식</v>
          </cell>
          <cell r="AI764" t="str">
            <v>공구손료(노무비의3%)</v>
          </cell>
          <cell r="AJ764">
            <v>0.03</v>
          </cell>
          <cell r="AK764" t="str">
            <v>식</v>
          </cell>
          <cell r="AO764" t="str">
            <v>0.0134*0.5*2.6</v>
          </cell>
        </row>
        <row r="765">
          <cell r="J765">
            <v>0</v>
          </cell>
          <cell r="R765">
            <v>1.03</v>
          </cell>
          <cell r="T765" t="str">
            <v>보통인부</v>
          </cell>
          <cell r="Y765">
            <v>1.7420000000000001E-2</v>
          </cell>
          <cell r="Z765" t="str">
            <v>인</v>
          </cell>
          <cell r="AB765" t="str">
            <v>전기4-34적용</v>
          </cell>
          <cell r="AC765" t="str">
            <v>-</v>
          </cell>
          <cell r="AD765" t="str">
            <v>-</v>
          </cell>
          <cell r="AE765" t="str">
            <v>-</v>
          </cell>
          <cell r="AF765" t="str">
            <v>잡재료비(배관,배선자재비의2%)</v>
          </cell>
          <cell r="AG765">
            <v>0.02</v>
          </cell>
          <cell r="AH765" t="str">
            <v>식</v>
          </cell>
          <cell r="AI765" t="str">
            <v>공구손료(노무비의3%)</v>
          </cell>
          <cell r="AJ765">
            <v>0.03</v>
          </cell>
          <cell r="AK765" t="str">
            <v>식</v>
          </cell>
          <cell r="AO765" t="str">
            <v>0.0134*0.5*2.6</v>
          </cell>
        </row>
        <row r="766">
          <cell r="J766">
            <v>0</v>
          </cell>
          <cell r="R766">
            <v>1.03</v>
          </cell>
          <cell r="T766" t="str">
            <v>저압케이블전공</v>
          </cell>
          <cell r="Y766">
            <v>2.4388E-2</v>
          </cell>
          <cell r="Z766" t="str">
            <v>인</v>
          </cell>
          <cell r="AB766" t="str">
            <v>전기4-34적용</v>
          </cell>
          <cell r="AC766" t="str">
            <v>-</v>
          </cell>
          <cell r="AD766" t="str">
            <v>-</v>
          </cell>
          <cell r="AE766" t="str">
            <v>-</v>
          </cell>
          <cell r="AF766" t="str">
            <v>잡재료비(배관,배선자재비의2%)</v>
          </cell>
          <cell r="AG766">
            <v>0.02</v>
          </cell>
          <cell r="AH766" t="str">
            <v>식</v>
          </cell>
          <cell r="AI766" t="str">
            <v>공구손료(노무비의3%)</v>
          </cell>
          <cell r="AJ766">
            <v>0.03</v>
          </cell>
          <cell r="AK766" t="str">
            <v>식</v>
          </cell>
          <cell r="AO766" t="str">
            <v>0.0134*0.7*2.6</v>
          </cell>
        </row>
        <row r="767">
          <cell r="J767">
            <v>0</v>
          </cell>
          <cell r="R767">
            <v>1.03</v>
          </cell>
          <cell r="T767" t="str">
            <v>보통인부</v>
          </cell>
          <cell r="Y767">
            <v>2.4388E-2</v>
          </cell>
          <cell r="Z767" t="str">
            <v>인</v>
          </cell>
          <cell r="AB767" t="str">
            <v>전기4-34적용</v>
          </cell>
          <cell r="AC767" t="str">
            <v>-</v>
          </cell>
          <cell r="AD767" t="str">
            <v>-</v>
          </cell>
          <cell r="AE767" t="str">
            <v>-</v>
          </cell>
          <cell r="AF767" t="str">
            <v>잡재료비(배관,배선자재비의2%)</v>
          </cell>
          <cell r="AG767">
            <v>0.02</v>
          </cell>
          <cell r="AH767" t="str">
            <v>식</v>
          </cell>
          <cell r="AI767" t="str">
            <v>공구손료(노무비의3%)</v>
          </cell>
          <cell r="AJ767">
            <v>0.03</v>
          </cell>
          <cell r="AK767" t="str">
            <v>식</v>
          </cell>
          <cell r="AO767" t="str">
            <v>0.0134*0.7*2.6</v>
          </cell>
        </row>
        <row r="768">
          <cell r="J768">
            <v>0</v>
          </cell>
          <cell r="R768">
            <v>1.03</v>
          </cell>
          <cell r="T768" t="str">
            <v>저압케이블전공</v>
          </cell>
          <cell r="Y768">
            <v>3.4840000000000003E-2</v>
          </cell>
          <cell r="Z768" t="str">
            <v>인</v>
          </cell>
          <cell r="AB768" t="str">
            <v>전기4-34적용</v>
          </cell>
          <cell r="AC768" t="str">
            <v>-</v>
          </cell>
          <cell r="AD768" t="str">
            <v>-</v>
          </cell>
          <cell r="AE768" t="str">
            <v>-</v>
          </cell>
          <cell r="AF768" t="str">
            <v>잡재료비(배관,배선자재비의2%)</v>
          </cell>
          <cell r="AG768">
            <v>0.02</v>
          </cell>
          <cell r="AH768" t="str">
            <v>식</v>
          </cell>
          <cell r="AI768" t="str">
            <v>공구손료(노무비의3%)</v>
          </cell>
          <cell r="AJ768">
            <v>0.03</v>
          </cell>
          <cell r="AK768" t="str">
            <v>식</v>
          </cell>
          <cell r="AO768" t="str">
            <v>0.0134*1*2.6</v>
          </cell>
        </row>
        <row r="769">
          <cell r="J769">
            <v>0</v>
          </cell>
          <cell r="R769">
            <v>1.03</v>
          </cell>
          <cell r="T769" t="str">
            <v>보통인부</v>
          </cell>
          <cell r="Y769">
            <v>3.4840000000000003E-2</v>
          </cell>
          <cell r="Z769" t="str">
            <v>인</v>
          </cell>
          <cell r="AB769" t="str">
            <v>전기4-34적용</v>
          </cell>
          <cell r="AC769" t="str">
            <v>-</v>
          </cell>
          <cell r="AD769" t="str">
            <v>-</v>
          </cell>
          <cell r="AE769" t="str">
            <v>-</v>
          </cell>
          <cell r="AF769" t="str">
            <v>잡재료비(배관,배선자재비의2%)</v>
          </cell>
          <cell r="AG769">
            <v>0.02</v>
          </cell>
          <cell r="AH769" t="str">
            <v>식</v>
          </cell>
          <cell r="AI769" t="str">
            <v>공구손료(노무비의3%)</v>
          </cell>
          <cell r="AJ769">
            <v>0.03</v>
          </cell>
          <cell r="AK769" t="str">
            <v>식</v>
          </cell>
          <cell r="AO769" t="str">
            <v>0.0134*1*2.6</v>
          </cell>
        </row>
        <row r="770">
          <cell r="J770">
            <v>0</v>
          </cell>
          <cell r="R770">
            <v>1.03</v>
          </cell>
          <cell r="T770" t="str">
            <v>저압케이블전공</v>
          </cell>
          <cell r="Y770">
            <v>2.0306000000000001E-2</v>
          </cell>
          <cell r="Z770" t="str">
            <v>인</v>
          </cell>
          <cell r="AB770" t="str">
            <v>전기4-34적용</v>
          </cell>
          <cell r="AC770" t="str">
            <v>-</v>
          </cell>
          <cell r="AD770" t="str">
            <v>-</v>
          </cell>
          <cell r="AE770" t="str">
            <v>-</v>
          </cell>
          <cell r="AF770" t="str">
            <v>잡재료비(배관,배선자재비의2%)</v>
          </cell>
          <cell r="AG770">
            <v>0.02</v>
          </cell>
          <cell r="AH770" t="str">
            <v>식</v>
          </cell>
          <cell r="AI770" t="str">
            <v>공구손료(노무비의3%)</v>
          </cell>
          <cell r="AJ770">
            <v>0.03</v>
          </cell>
          <cell r="AK770" t="str">
            <v>식</v>
          </cell>
          <cell r="AO770" t="str">
            <v>0.01562*0.5*2.6</v>
          </cell>
        </row>
        <row r="771">
          <cell r="J771">
            <v>0</v>
          </cell>
          <cell r="R771">
            <v>1.03</v>
          </cell>
          <cell r="T771" t="str">
            <v>보통인부</v>
          </cell>
          <cell r="Y771">
            <v>2.0306000000000001E-2</v>
          </cell>
          <cell r="Z771" t="str">
            <v>인</v>
          </cell>
          <cell r="AB771" t="str">
            <v>전기4-34적용</v>
          </cell>
          <cell r="AC771" t="str">
            <v>-</v>
          </cell>
          <cell r="AD771" t="str">
            <v>-</v>
          </cell>
          <cell r="AE771" t="str">
            <v>-</v>
          </cell>
          <cell r="AF771" t="str">
            <v>잡재료비(배관,배선자재비의2%)</v>
          </cell>
          <cell r="AG771">
            <v>0.02</v>
          </cell>
          <cell r="AH771" t="str">
            <v>식</v>
          </cell>
          <cell r="AI771" t="str">
            <v>공구손료(노무비의3%)</v>
          </cell>
          <cell r="AJ771">
            <v>0.03</v>
          </cell>
          <cell r="AK771" t="str">
            <v>식</v>
          </cell>
          <cell r="AO771" t="str">
            <v>0.01562*0.5*2.6</v>
          </cell>
        </row>
        <row r="772">
          <cell r="J772">
            <v>0</v>
          </cell>
          <cell r="R772">
            <v>1.03</v>
          </cell>
          <cell r="T772" t="str">
            <v>저압케이블전공</v>
          </cell>
          <cell r="Y772">
            <v>2.84284E-2</v>
          </cell>
          <cell r="Z772" t="str">
            <v>인</v>
          </cell>
          <cell r="AB772" t="str">
            <v>전기4-34적용</v>
          </cell>
          <cell r="AC772" t="str">
            <v>-</v>
          </cell>
          <cell r="AD772" t="str">
            <v>-</v>
          </cell>
          <cell r="AE772" t="str">
            <v>-</v>
          </cell>
          <cell r="AF772" t="str">
            <v>잡재료비(배관,배선자재비의2%)</v>
          </cell>
          <cell r="AG772">
            <v>0.02</v>
          </cell>
          <cell r="AH772" t="str">
            <v>식</v>
          </cell>
          <cell r="AI772" t="str">
            <v>공구손료(노무비의3%)</v>
          </cell>
          <cell r="AJ772">
            <v>0.03</v>
          </cell>
          <cell r="AK772" t="str">
            <v>식</v>
          </cell>
          <cell r="AO772" t="str">
            <v>0.01562*0.7*2.6</v>
          </cell>
        </row>
        <row r="773">
          <cell r="J773">
            <v>0</v>
          </cell>
          <cell r="R773">
            <v>1.03</v>
          </cell>
          <cell r="T773" t="str">
            <v>보통인부</v>
          </cell>
          <cell r="Y773">
            <v>2.84284E-2</v>
          </cell>
          <cell r="Z773" t="str">
            <v>인</v>
          </cell>
          <cell r="AB773" t="str">
            <v>전기4-34적용</v>
          </cell>
          <cell r="AC773" t="str">
            <v>-</v>
          </cell>
          <cell r="AD773" t="str">
            <v>-</v>
          </cell>
          <cell r="AE773" t="str">
            <v>-</v>
          </cell>
          <cell r="AF773" t="str">
            <v>잡재료비(배관,배선자재비의2%)</v>
          </cell>
          <cell r="AG773">
            <v>0.02</v>
          </cell>
          <cell r="AH773" t="str">
            <v>식</v>
          </cell>
          <cell r="AI773" t="str">
            <v>공구손료(노무비의3%)</v>
          </cell>
          <cell r="AJ773">
            <v>0.03</v>
          </cell>
          <cell r="AK773" t="str">
            <v>식</v>
          </cell>
          <cell r="AO773" t="str">
            <v>0.01562*0.7*2.6</v>
          </cell>
        </row>
        <row r="774">
          <cell r="J774">
            <v>0</v>
          </cell>
          <cell r="R774">
            <v>1.03</v>
          </cell>
          <cell r="T774" t="str">
            <v>저압케이블전공</v>
          </cell>
          <cell r="Y774">
            <v>4.0612000000000002E-2</v>
          </cell>
          <cell r="Z774" t="str">
            <v>인</v>
          </cell>
          <cell r="AB774" t="str">
            <v>전기4-34적용</v>
          </cell>
          <cell r="AC774" t="str">
            <v>-</v>
          </cell>
          <cell r="AD774" t="str">
            <v>-</v>
          </cell>
          <cell r="AE774" t="str">
            <v>-</v>
          </cell>
          <cell r="AF774" t="str">
            <v>잡재료비(배관,배선자재비의2%)</v>
          </cell>
          <cell r="AG774">
            <v>0.02</v>
          </cell>
          <cell r="AH774" t="str">
            <v>식</v>
          </cell>
          <cell r="AI774" t="str">
            <v>공구손료(노무비의3%)</v>
          </cell>
          <cell r="AJ774">
            <v>0.03</v>
          </cell>
          <cell r="AK774" t="str">
            <v>식</v>
          </cell>
          <cell r="AO774" t="str">
            <v>0.01562*1*2.6</v>
          </cell>
        </row>
        <row r="775">
          <cell r="J775">
            <v>0</v>
          </cell>
          <cell r="R775">
            <v>1.03</v>
          </cell>
          <cell r="T775" t="str">
            <v>보통인부</v>
          </cell>
          <cell r="Y775">
            <v>4.0612000000000002E-2</v>
          </cell>
          <cell r="Z775" t="str">
            <v>인</v>
          </cell>
          <cell r="AB775" t="str">
            <v>전기4-34적용</v>
          </cell>
          <cell r="AC775" t="str">
            <v>-</v>
          </cell>
          <cell r="AD775" t="str">
            <v>-</v>
          </cell>
          <cell r="AE775" t="str">
            <v>-</v>
          </cell>
          <cell r="AF775" t="str">
            <v>잡재료비(배관,배선자재비의2%)</v>
          </cell>
          <cell r="AG775">
            <v>0.02</v>
          </cell>
          <cell r="AH775" t="str">
            <v>식</v>
          </cell>
          <cell r="AI775" t="str">
            <v>공구손료(노무비의3%)</v>
          </cell>
          <cell r="AJ775">
            <v>0.03</v>
          </cell>
          <cell r="AK775" t="str">
            <v>식</v>
          </cell>
          <cell r="AO775" t="str">
            <v>0.01562*1*2.6</v>
          </cell>
        </row>
        <row r="776">
          <cell r="J776">
            <v>0</v>
          </cell>
          <cell r="R776">
            <v>1.03</v>
          </cell>
          <cell r="T776" t="str">
            <v>저압케이블전공</v>
          </cell>
          <cell r="Y776">
            <v>2.7066000000000003E-2</v>
          </cell>
          <cell r="Z776" t="str">
            <v>인</v>
          </cell>
          <cell r="AB776" t="str">
            <v>전기4-34적용</v>
          </cell>
          <cell r="AC776" t="str">
            <v>-</v>
          </cell>
          <cell r="AD776" t="str">
            <v>-</v>
          </cell>
          <cell r="AE776" t="str">
            <v>-</v>
          </cell>
          <cell r="AF776" t="str">
            <v>잡재료비(배관,배선자재비의2%)</v>
          </cell>
          <cell r="AG776">
            <v>0.02</v>
          </cell>
          <cell r="AH776" t="str">
            <v>식</v>
          </cell>
          <cell r="AI776" t="str">
            <v>공구손료(노무비의3%)</v>
          </cell>
          <cell r="AJ776">
            <v>0.03</v>
          </cell>
          <cell r="AK776" t="str">
            <v>식</v>
          </cell>
          <cell r="AO776" t="str">
            <v>0.02082*0.5*2.6</v>
          </cell>
        </row>
        <row r="777">
          <cell r="J777">
            <v>0</v>
          </cell>
          <cell r="R777">
            <v>1.03</v>
          </cell>
          <cell r="T777" t="str">
            <v>보통인부</v>
          </cell>
          <cell r="Y777">
            <v>2.7066000000000003E-2</v>
          </cell>
          <cell r="Z777" t="str">
            <v>인</v>
          </cell>
          <cell r="AB777" t="str">
            <v>전기4-34적용</v>
          </cell>
          <cell r="AC777" t="str">
            <v>-</v>
          </cell>
          <cell r="AD777" t="str">
            <v>-</v>
          </cell>
          <cell r="AE777" t="str">
            <v>-</v>
          </cell>
          <cell r="AF777" t="str">
            <v>잡재료비(배관,배선자재비의2%)</v>
          </cell>
          <cell r="AG777">
            <v>0.02</v>
          </cell>
          <cell r="AH777" t="str">
            <v>식</v>
          </cell>
          <cell r="AI777" t="str">
            <v>공구손료(노무비의3%)</v>
          </cell>
          <cell r="AJ777">
            <v>0.03</v>
          </cell>
          <cell r="AK777" t="str">
            <v>식</v>
          </cell>
          <cell r="AO777" t="str">
            <v>0.02082*0.5*2.6</v>
          </cell>
        </row>
        <row r="778">
          <cell r="J778">
            <v>0</v>
          </cell>
          <cell r="R778">
            <v>1.03</v>
          </cell>
          <cell r="T778" t="str">
            <v>저압케이블전공</v>
          </cell>
          <cell r="Y778">
            <v>3.78924E-2</v>
          </cell>
          <cell r="Z778" t="str">
            <v>인</v>
          </cell>
          <cell r="AB778" t="str">
            <v>전기4-34적용</v>
          </cell>
          <cell r="AC778" t="str">
            <v>-</v>
          </cell>
          <cell r="AD778" t="str">
            <v>-</v>
          </cell>
          <cell r="AE778" t="str">
            <v>-</v>
          </cell>
          <cell r="AF778" t="str">
            <v>잡재료비(배관,배선자재비의2%)</v>
          </cell>
          <cell r="AG778">
            <v>0.02</v>
          </cell>
          <cell r="AH778" t="str">
            <v>식</v>
          </cell>
          <cell r="AI778" t="str">
            <v>공구손료(노무비의3%)</v>
          </cell>
          <cell r="AJ778">
            <v>0.03</v>
          </cell>
          <cell r="AK778" t="str">
            <v>식</v>
          </cell>
          <cell r="AO778" t="str">
            <v>0.02082*0.7*2.6</v>
          </cell>
        </row>
        <row r="779">
          <cell r="J779">
            <v>0</v>
          </cell>
          <cell r="R779">
            <v>1.03</v>
          </cell>
          <cell r="T779" t="str">
            <v>보통인부</v>
          </cell>
          <cell r="Y779">
            <v>3.78924E-2</v>
          </cell>
          <cell r="Z779" t="str">
            <v>인</v>
          </cell>
          <cell r="AB779" t="str">
            <v>전기4-34적용</v>
          </cell>
          <cell r="AC779" t="str">
            <v>-</v>
          </cell>
          <cell r="AD779" t="str">
            <v>-</v>
          </cell>
          <cell r="AE779" t="str">
            <v>-</v>
          </cell>
          <cell r="AF779" t="str">
            <v>잡재료비(배관,배선자재비의2%)</v>
          </cell>
          <cell r="AG779">
            <v>0.02</v>
          </cell>
          <cell r="AH779" t="str">
            <v>식</v>
          </cell>
          <cell r="AI779" t="str">
            <v>공구손료(노무비의3%)</v>
          </cell>
          <cell r="AJ779">
            <v>0.03</v>
          </cell>
          <cell r="AK779" t="str">
            <v>식</v>
          </cell>
          <cell r="AO779" t="str">
            <v>0.02082*0.7*2.6</v>
          </cell>
        </row>
        <row r="780">
          <cell r="J780">
            <v>0</v>
          </cell>
          <cell r="R780">
            <v>1.03</v>
          </cell>
          <cell r="T780" t="str">
            <v>저압케이블전공</v>
          </cell>
          <cell r="Y780">
            <v>5.4132000000000007E-2</v>
          </cell>
          <cell r="Z780" t="str">
            <v>인</v>
          </cell>
          <cell r="AB780" t="str">
            <v>전기4-34적용</v>
          </cell>
          <cell r="AC780" t="str">
            <v>-</v>
          </cell>
          <cell r="AD780" t="str">
            <v>-</v>
          </cell>
          <cell r="AE780" t="str">
            <v>-</v>
          </cell>
          <cell r="AF780" t="str">
            <v>잡재료비(배관,배선자재비의2%)</v>
          </cell>
          <cell r="AG780">
            <v>0.02</v>
          </cell>
          <cell r="AH780" t="str">
            <v>식</v>
          </cell>
          <cell r="AI780" t="str">
            <v>공구손료(노무비의3%)</v>
          </cell>
          <cell r="AJ780">
            <v>0.03</v>
          </cell>
          <cell r="AK780" t="str">
            <v>식</v>
          </cell>
          <cell r="AO780" t="str">
            <v>0.02082*1*2.6</v>
          </cell>
        </row>
        <row r="781">
          <cell r="J781">
            <v>0</v>
          </cell>
          <cell r="R781">
            <v>1.03</v>
          </cell>
          <cell r="T781" t="str">
            <v>보통인부</v>
          </cell>
          <cell r="Y781">
            <v>5.4132000000000007E-2</v>
          </cell>
          <cell r="Z781" t="str">
            <v>인</v>
          </cell>
          <cell r="AB781" t="str">
            <v>전기4-34적용</v>
          </cell>
          <cell r="AC781" t="str">
            <v>-</v>
          </cell>
          <cell r="AD781" t="str">
            <v>-</v>
          </cell>
          <cell r="AE781" t="str">
            <v>-</v>
          </cell>
          <cell r="AF781" t="str">
            <v>잡재료비(배관,배선자재비의2%)</v>
          </cell>
          <cell r="AG781">
            <v>0.02</v>
          </cell>
          <cell r="AH781" t="str">
            <v>식</v>
          </cell>
          <cell r="AI781" t="str">
            <v>공구손료(노무비의3%)</v>
          </cell>
          <cell r="AJ781">
            <v>0.03</v>
          </cell>
          <cell r="AK781" t="str">
            <v>식</v>
          </cell>
          <cell r="AO781" t="str">
            <v>0.02082*1*2.6</v>
          </cell>
        </row>
        <row r="782">
          <cell r="J782">
            <v>0</v>
          </cell>
          <cell r="R782">
            <v>1.03</v>
          </cell>
          <cell r="T782" t="str">
            <v>저압케이블전공</v>
          </cell>
          <cell r="Y782">
            <v>2.7066000000000003E-2</v>
          </cell>
          <cell r="Z782" t="str">
            <v>인</v>
          </cell>
          <cell r="AB782" t="str">
            <v>전기4-34적용</v>
          </cell>
          <cell r="AC782" t="str">
            <v>-</v>
          </cell>
          <cell r="AD782" t="str">
            <v>-</v>
          </cell>
          <cell r="AE782" t="str">
            <v>-</v>
          </cell>
          <cell r="AF782" t="str">
            <v>잡재료비(배관,배선자재비의2%)</v>
          </cell>
          <cell r="AG782">
            <v>0.02</v>
          </cell>
          <cell r="AH782" t="str">
            <v>식</v>
          </cell>
          <cell r="AI782" t="str">
            <v>공구손료(노무비의3%)</v>
          </cell>
          <cell r="AJ782">
            <v>0.03</v>
          </cell>
          <cell r="AK782" t="str">
            <v>식</v>
          </cell>
          <cell r="AO782" t="str">
            <v>0.02082*0.5*2.6</v>
          </cell>
        </row>
        <row r="783">
          <cell r="J783">
            <v>0</v>
          </cell>
          <cell r="R783">
            <v>1.03</v>
          </cell>
          <cell r="T783" t="str">
            <v>보통인부</v>
          </cell>
          <cell r="Y783">
            <v>2.7066000000000003E-2</v>
          </cell>
          <cell r="Z783" t="str">
            <v>인</v>
          </cell>
          <cell r="AB783" t="str">
            <v>전기4-34적용</v>
          </cell>
          <cell r="AC783" t="str">
            <v>-</v>
          </cell>
          <cell r="AD783" t="str">
            <v>-</v>
          </cell>
          <cell r="AE783" t="str">
            <v>-</v>
          </cell>
          <cell r="AF783" t="str">
            <v>잡재료비(배관,배선자재비의2%)</v>
          </cell>
          <cell r="AG783">
            <v>0.02</v>
          </cell>
          <cell r="AH783" t="str">
            <v>식</v>
          </cell>
          <cell r="AI783" t="str">
            <v>공구손료(노무비의3%)</v>
          </cell>
          <cell r="AJ783">
            <v>0.03</v>
          </cell>
          <cell r="AK783" t="str">
            <v>식</v>
          </cell>
          <cell r="AO783" t="str">
            <v>0.02082*0.5*2.6</v>
          </cell>
        </row>
        <row r="784">
          <cell r="J784">
            <v>0</v>
          </cell>
          <cell r="R784">
            <v>1.03</v>
          </cell>
          <cell r="T784" t="str">
            <v>저압케이블전공</v>
          </cell>
          <cell r="Y784">
            <v>3.78924E-2</v>
          </cell>
          <cell r="Z784" t="str">
            <v>인</v>
          </cell>
          <cell r="AB784" t="str">
            <v>전기4-34적용</v>
          </cell>
          <cell r="AC784" t="str">
            <v>-</v>
          </cell>
          <cell r="AD784" t="str">
            <v>-</v>
          </cell>
          <cell r="AE784" t="str">
            <v>-</v>
          </cell>
          <cell r="AF784" t="str">
            <v>잡재료비(배관,배선자재비의2%)</v>
          </cell>
          <cell r="AG784">
            <v>0.02</v>
          </cell>
          <cell r="AH784" t="str">
            <v>식</v>
          </cell>
          <cell r="AI784" t="str">
            <v>공구손료(노무비의3%)</v>
          </cell>
          <cell r="AJ784">
            <v>0.03</v>
          </cell>
          <cell r="AK784" t="str">
            <v>식</v>
          </cell>
          <cell r="AO784" t="str">
            <v>0.02082*0.7*2.6</v>
          </cell>
        </row>
        <row r="785">
          <cell r="J785">
            <v>0</v>
          </cell>
          <cell r="R785">
            <v>1.03</v>
          </cell>
          <cell r="T785" t="str">
            <v>보통인부</v>
          </cell>
          <cell r="Y785">
            <v>3.78924E-2</v>
          </cell>
          <cell r="Z785" t="str">
            <v>인</v>
          </cell>
          <cell r="AB785" t="str">
            <v>전기4-34적용</v>
          </cell>
          <cell r="AC785" t="str">
            <v>-</v>
          </cell>
          <cell r="AD785" t="str">
            <v>-</v>
          </cell>
          <cell r="AE785" t="str">
            <v>-</v>
          </cell>
          <cell r="AF785" t="str">
            <v>잡재료비(배관,배선자재비의2%)</v>
          </cell>
          <cell r="AG785">
            <v>0.02</v>
          </cell>
          <cell r="AH785" t="str">
            <v>식</v>
          </cell>
          <cell r="AI785" t="str">
            <v>공구손료(노무비의3%)</v>
          </cell>
          <cell r="AJ785">
            <v>0.03</v>
          </cell>
          <cell r="AK785" t="str">
            <v>식</v>
          </cell>
          <cell r="AO785" t="str">
            <v>0.02082*0.7*2.6</v>
          </cell>
        </row>
        <row r="786">
          <cell r="J786">
            <v>0</v>
          </cell>
          <cell r="R786">
            <v>1.03</v>
          </cell>
          <cell r="T786" t="str">
            <v>저압케이블전공</v>
          </cell>
          <cell r="Y786">
            <v>5.4132000000000007E-2</v>
          </cell>
          <cell r="Z786" t="str">
            <v>인</v>
          </cell>
          <cell r="AB786" t="str">
            <v>전기4-34적용</v>
          </cell>
          <cell r="AC786" t="str">
            <v>-</v>
          </cell>
          <cell r="AD786" t="str">
            <v>-</v>
          </cell>
          <cell r="AE786" t="str">
            <v>-</v>
          </cell>
          <cell r="AF786" t="str">
            <v>잡재료비(배관,배선자재비의2%)</v>
          </cell>
          <cell r="AG786">
            <v>0.02</v>
          </cell>
          <cell r="AH786" t="str">
            <v>식</v>
          </cell>
          <cell r="AI786" t="str">
            <v>공구손료(노무비의3%)</v>
          </cell>
          <cell r="AJ786">
            <v>0.03</v>
          </cell>
          <cell r="AK786" t="str">
            <v>식</v>
          </cell>
          <cell r="AO786" t="str">
            <v>0.02082*1*2.6</v>
          </cell>
        </row>
        <row r="787">
          <cell r="J787">
            <v>0</v>
          </cell>
          <cell r="R787">
            <v>1.03</v>
          </cell>
          <cell r="T787" t="str">
            <v>보통인부</v>
          </cell>
          <cell r="Y787">
            <v>5.4132000000000007E-2</v>
          </cell>
          <cell r="Z787" t="str">
            <v>인</v>
          </cell>
          <cell r="AB787" t="str">
            <v>전기4-34적용</v>
          </cell>
          <cell r="AC787" t="str">
            <v>-</v>
          </cell>
          <cell r="AD787" t="str">
            <v>-</v>
          </cell>
          <cell r="AE787" t="str">
            <v>-</v>
          </cell>
          <cell r="AF787" t="str">
            <v>잡재료비(배관,배선자재비의2%)</v>
          </cell>
          <cell r="AG787">
            <v>0.02</v>
          </cell>
          <cell r="AH787" t="str">
            <v>식</v>
          </cell>
          <cell r="AI787" t="str">
            <v>공구손료(노무비의3%)</v>
          </cell>
          <cell r="AJ787">
            <v>0.03</v>
          </cell>
          <cell r="AK787" t="str">
            <v>식</v>
          </cell>
          <cell r="AO787" t="str">
            <v>0.02082*1*2.6</v>
          </cell>
        </row>
        <row r="788">
          <cell r="J788">
            <v>0</v>
          </cell>
          <cell r="R788">
            <v>1.03</v>
          </cell>
          <cell r="T788" t="str">
            <v>저압케이블전공</v>
          </cell>
          <cell r="Y788">
            <v>1.5639999999999998E-2</v>
          </cell>
          <cell r="Z788" t="str">
            <v>인</v>
          </cell>
          <cell r="AB788" t="str">
            <v>전기4-34적용</v>
          </cell>
          <cell r="AC788" t="str">
            <v>-</v>
          </cell>
          <cell r="AD788" t="str">
            <v>-</v>
          </cell>
          <cell r="AE788" t="str">
            <v>-</v>
          </cell>
          <cell r="AF788" t="str">
            <v>잡재료비(배관,배선자재비의2%)</v>
          </cell>
          <cell r="AG788">
            <v>0.02</v>
          </cell>
          <cell r="AH788" t="str">
            <v>식</v>
          </cell>
          <cell r="AI788" t="str">
            <v>공구손료(노무비의3%)</v>
          </cell>
          <cell r="AJ788">
            <v>0.03</v>
          </cell>
          <cell r="AK788" t="str">
            <v>식</v>
          </cell>
          <cell r="AO788" t="str">
            <v>0.0092*0.5*3.4</v>
          </cell>
        </row>
        <row r="789">
          <cell r="J789">
            <v>0</v>
          </cell>
          <cell r="R789">
            <v>1.03</v>
          </cell>
          <cell r="T789" t="str">
            <v>보통인부</v>
          </cell>
          <cell r="Y789">
            <v>1.5639999999999998E-2</v>
          </cell>
          <cell r="Z789" t="str">
            <v>인</v>
          </cell>
          <cell r="AB789" t="str">
            <v>전기4-34적용</v>
          </cell>
          <cell r="AC789" t="str">
            <v>-</v>
          </cell>
          <cell r="AD789" t="str">
            <v>-</v>
          </cell>
          <cell r="AE789" t="str">
            <v>-</v>
          </cell>
          <cell r="AF789" t="str">
            <v>잡재료비(배관,배선자재비의2%)</v>
          </cell>
          <cell r="AG789">
            <v>0.02</v>
          </cell>
          <cell r="AH789" t="str">
            <v>식</v>
          </cell>
          <cell r="AI789" t="str">
            <v>공구손료(노무비의3%)</v>
          </cell>
          <cell r="AJ789">
            <v>0.03</v>
          </cell>
          <cell r="AK789" t="str">
            <v>식</v>
          </cell>
          <cell r="AO789" t="str">
            <v>0.0092*0.5*3.4</v>
          </cell>
        </row>
        <row r="790">
          <cell r="J790">
            <v>0</v>
          </cell>
          <cell r="R790">
            <v>1.03</v>
          </cell>
          <cell r="T790" t="str">
            <v>저압케이블전공</v>
          </cell>
          <cell r="Y790">
            <v>2.1895999999999999E-2</v>
          </cell>
          <cell r="Z790" t="str">
            <v>인</v>
          </cell>
          <cell r="AB790" t="str">
            <v>전기4-34적용</v>
          </cell>
          <cell r="AC790" t="str">
            <v>-</v>
          </cell>
          <cell r="AD790" t="str">
            <v>-</v>
          </cell>
          <cell r="AE790" t="str">
            <v>-</v>
          </cell>
          <cell r="AF790" t="str">
            <v>잡재료비(배관,배선자재비의2%)</v>
          </cell>
          <cell r="AG790">
            <v>0.02</v>
          </cell>
          <cell r="AH790" t="str">
            <v>식</v>
          </cell>
          <cell r="AI790" t="str">
            <v>공구손료(노무비의3%)</v>
          </cell>
          <cell r="AJ790">
            <v>0.03</v>
          </cell>
          <cell r="AK790" t="str">
            <v>식</v>
          </cell>
          <cell r="AO790" t="str">
            <v>0.0092*0.7*3.4</v>
          </cell>
        </row>
        <row r="791">
          <cell r="J791">
            <v>0</v>
          </cell>
          <cell r="R791">
            <v>1.03</v>
          </cell>
          <cell r="T791" t="str">
            <v>보통인부</v>
          </cell>
          <cell r="Y791">
            <v>2.1895999999999999E-2</v>
          </cell>
          <cell r="Z791" t="str">
            <v>인</v>
          </cell>
          <cell r="AB791" t="str">
            <v>전기4-34적용</v>
          </cell>
          <cell r="AC791" t="str">
            <v>-</v>
          </cell>
          <cell r="AD791" t="str">
            <v>-</v>
          </cell>
          <cell r="AE791" t="str">
            <v>-</v>
          </cell>
          <cell r="AF791" t="str">
            <v>잡재료비(배관,배선자재비의2%)</v>
          </cell>
          <cell r="AG791">
            <v>0.02</v>
          </cell>
          <cell r="AH791" t="str">
            <v>식</v>
          </cell>
          <cell r="AI791" t="str">
            <v>공구손료(노무비의3%)</v>
          </cell>
          <cell r="AJ791">
            <v>0.03</v>
          </cell>
          <cell r="AK791" t="str">
            <v>식</v>
          </cell>
          <cell r="AO791" t="str">
            <v>0.0092*0.7*3.4</v>
          </cell>
        </row>
        <row r="792">
          <cell r="J792">
            <v>0</v>
          </cell>
          <cell r="R792">
            <v>1.03</v>
          </cell>
          <cell r="T792" t="str">
            <v>저압케이블전공</v>
          </cell>
          <cell r="Y792">
            <v>3.1279999999999995E-2</v>
          </cell>
          <cell r="Z792" t="str">
            <v>인</v>
          </cell>
          <cell r="AB792" t="str">
            <v>전기4-34적용</v>
          </cell>
          <cell r="AC792" t="str">
            <v>-</v>
          </cell>
          <cell r="AD792" t="str">
            <v>-</v>
          </cell>
          <cell r="AE792" t="str">
            <v>-</v>
          </cell>
          <cell r="AF792" t="str">
            <v>잡재료비(배관,배선자재비의2%)</v>
          </cell>
          <cell r="AG792">
            <v>0.02</v>
          </cell>
          <cell r="AH792" t="str">
            <v>식</v>
          </cell>
          <cell r="AI792" t="str">
            <v>공구손료(노무비의3%)</v>
          </cell>
          <cell r="AJ792">
            <v>0.03</v>
          </cell>
          <cell r="AK792" t="str">
            <v>식</v>
          </cell>
          <cell r="AO792" t="str">
            <v>0.0092*1*3.4</v>
          </cell>
        </row>
        <row r="793">
          <cell r="J793">
            <v>0</v>
          </cell>
          <cell r="R793">
            <v>1.03</v>
          </cell>
          <cell r="T793" t="str">
            <v>보통인부</v>
          </cell>
          <cell r="Y793">
            <v>3.1279999999999995E-2</v>
          </cell>
          <cell r="Z793" t="str">
            <v>인</v>
          </cell>
          <cell r="AB793" t="str">
            <v>전기4-34적용</v>
          </cell>
          <cell r="AC793" t="str">
            <v>-</v>
          </cell>
          <cell r="AD793" t="str">
            <v>-</v>
          </cell>
          <cell r="AE793" t="str">
            <v>-</v>
          </cell>
          <cell r="AF793" t="str">
            <v>잡재료비(배관,배선자재비의2%)</v>
          </cell>
          <cell r="AG793">
            <v>0.02</v>
          </cell>
          <cell r="AH793" t="str">
            <v>식</v>
          </cell>
          <cell r="AI793" t="str">
            <v>공구손료(노무비의3%)</v>
          </cell>
          <cell r="AJ793">
            <v>0.03</v>
          </cell>
          <cell r="AK793" t="str">
            <v>식</v>
          </cell>
          <cell r="AO793" t="str">
            <v>0.0092*1*3.4</v>
          </cell>
        </row>
        <row r="794">
          <cell r="J794">
            <v>0</v>
          </cell>
          <cell r="R794">
            <v>1.03</v>
          </cell>
          <cell r="T794" t="str">
            <v>저압케이블전공</v>
          </cell>
          <cell r="Y794">
            <v>1.5639999999999998E-2</v>
          </cell>
          <cell r="Z794" t="str">
            <v>인</v>
          </cell>
          <cell r="AB794" t="str">
            <v>전기4-34적용</v>
          </cell>
          <cell r="AC794" t="str">
            <v>-</v>
          </cell>
          <cell r="AD794" t="str">
            <v>-</v>
          </cell>
          <cell r="AE794" t="str">
            <v>-</v>
          </cell>
          <cell r="AF794" t="str">
            <v>잡재료비(배관,배선자재비의2%)</v>
          </cell>
          <cell r="AG794">
            <v>0.02</v>
          </cell>
          <cell r="AH794" t="str">
            <v>식</v>
          </cell>
          <cell r="AI794" t="str">
            <v>공구손료(노무비의3%)</v>
          </cell>
          <cell r="AJ794">
            <v>0.03</v>
          </cell>
          <cell r="AK794" t="str">
            <v>식</v>
          </cell>
          <cell r="AO794" t="str">
            <v>0.0092*0.5*3.4</v>
          </cell>
        </row>
        <row r="795">
          <cell r="J795">
            <v>0</v>
          </cell>
          <cell r="R795">
            <v>1.03</v>
          </cell>
          <cell r="T795" t="str">
            <v>보통인부</v>
          </cell>
          <cell r="Y795">
            <v>1.5639999999999998E-2</v>
          </cell>
          <cell r="Z795" t="str">
            <v>인</v>
          </cell>
          <cell r="AB795" t="str">
            <v>전기4-34적용</v>
          </cell>
          <cell r="AC795" t="str">
            <v>-</v>
          </cell>
          <cell r="AD795" t="str">
            <v>-</v>
          </cell>
          <cell r="AE795" t="str">
            <v>-</v>
          </cell>
          <cell r="AF795" t="str">
            <v>잡재료비(배관,배선자재비의2%)</v>
          </cell>
          <cell r="AG795">
            <v>0.02</v>
          </cell>
          <cell r="AH795" t="str">
            <v>식</v>
          </cell>
          <cell r="AI795" t="str">
            <v>공구손료(노무비의3%)</v>
          </cell>
          <cell r="AJ795">
            <v>0.03</v>
          </cell>
          <cell r="AK795" t="str">
            <v>식</v>
          </cell>
          <cell r="AO795" t="str">
            <v>0.0092*0.5*3.4</v>
          </cell>
        </row>
        <row r="796">
          <cell r="J796">
            <v>0</v>
          </cell>
          <cell r="R796">
            <v>1.03</v>
          </cell>
          <cell r="T796" t="str">
            <v>저압케이블전공</v>
          </cell>
          <cell r="Y796">
            <v>2.1895999999999999E-2</v>
          </cell>
          <cell r="Z796" t="str">
            <v>인</v>
          </cell>
          <cell r="AB796" t="str">
            <v>전기4-34적용</v>
          </cell>
          <cell r="AC796" t="str">
            <v>-</v>
          </cell>
          <cell r="AD796" t="str">
            <v>-</v>
          </cell>
          <cell r="AE796" t="str">
            <v>-</v>
          </cell>
          <cell r="AF796" t="str">
            <v>잡재료비(배관,배선자재비의2%)</v>
          </cell>
          <cell r="AG796">
            <v>0.02</v>
          </cell>
          <cell r="AH796" t="str">
            <v>식</v>
          </cell>
          <cell r="AI796" t="str">
            <v>공구손료(노무비의3%)</v>
          </cell>
          <cell r="AJ796">
            <v>0.03</v>
          </cell>
          <cell r="AK796" t="str">
            <v>식</v>
          </cell>
          <cell r="AO796" t="str">
            <v>0.0092*0.7*3.4</v>
          </cell>
        </row>
        <row r="797">
          <cell r="J797">
            <v>0</v>
          </cell>
          <cell r="R797">
            <v>1.03</v>
          </cell>
          <cell r="T797" t="str">
            <v>보통인부</v>
          </cell>
          <cell r="Y797">
            <v>2.1895999999999999E-2</v>
          </cell>
          <cell r="Z797" t="str">
            <v>인</v>
          </cell>
          <cell r="AB797" t="str">
            <v>전기4-34적용</v>
          </cell>
          <cell r="AC797" t="str">
            <v>-</v>
          </cell>
          <cell r="AD797" t="str">
            <v>-</v>
          </cell>
          <cell r="AE797" t="str">
            <v>-</v>
          </cell>
          <cell r="AF797" t="str">
            <v>잡재료비(배관,배선자재비의2%)</v>
          </cell>
          <cell r="AG797">
            <v>0.02</v>
          </cell>
          <cell r="AH797" t="str">
            <v>식</v>
          </cell>
          <cell r="AI797" t="str">
            <v>공구손료(노무비의3%)</v>
          </cell>
          <cell r="AJ797">
            <v>0.03</v>
          </cell>
          <cell r="AK797" t="str">
            <v>식</v>
          </cell>
          <cell r="AO797" t="str">
            <v>0.0092*0.7*3.4</v>
          </cell>
        </row>
        <row r="798">
          <cell r="J798">
            <v>0</v>
          </cell>
          <cell r="R798">
            <v>1.03</v>
          </cell>
          <cell r="T798" t="str">
            <v>저압케이블전공</v>
          </cell>
          <cell r="Y798">
            <v>3.1279999999999995E-2</v>
          </cell>
          <cell r="Z798" t="str">
            <v>인</v>
          </cell>
          <cell r="AB798" t="str">
            <v>전기4-34적용</v>
          </cell>
          <cell r="AC798" t="str">
            <v>-</v>
          </cell>
          <cell r="AD798" t="str">
            <v>-</v>
          </cell>
          <cell r="AE798" t="str">
            <v>-</v>
          </cell>
          <cell r="AF798" t="str">
            <v>잡재료비(배관,배선자재비의2%)</v>
          </cell>
          <cell r="AG798">
            <v>0.02</v>
          </cell>
          <cell r="AH798" t="str">
            <v>식</v>
          </cell>
          <cell r="AI798" t="str">
            <v>공구손료(노무비의3%)</v>
          </cell>
          <cell r="AJ798">
            <v>0.03</v>
          </cell>
          <cell r="AK798" t="str">
            <v>식</v>
          </cell>
          <cell r="AO798" t="str">
            <v>0.0092*1*3.4</v>
          </cell>
        </row>
        <row r="799">
          <cell r="J799">
            <v>0</v>
          </cell>
          <cell r="R799">
            <v>1.03</v>
          </cell>
          <cell r="T799" t="str">
            <v>보통인부</v>
          </cell>
          <cell r="Y799">
            <v>3.1279999999999995E-2</v>
          </cell>
          <cell r="Z799" t="str">
            <v>인</v>
          </cell>
          <cell r="AB799" t="str">
            <v>전기4-34적용</v>
          </cell>
          <cell r="AC799" t="str">
            <v>-</v>
          </cell>
          <cell r="AD799" t="str">
            <v>-</v>
          </cell>
          <cell r="AE799" t="str">
            <v>-</v>
          </cell>
          <cell r="AF799" t="str">
            <v>잡재료비(배관,배선자재비의2%)</v>
          </cell>
          <cell r="AG799">
            <v>0.02</v>
          </cell>
          <cell r="AH799" t="str">
            <v>식</v>
          </cell>
          <cell r="AI799" t="str">
            <v>공구손료(노무비의3%)</v>
          </cell>
          <cell r="AJ799">
            <v>0.03</v>
          </cell>
          <cell r="AK799" t="str">
            <v>식</v>
          </cell>
          <cell r="AO799" t="str">
            <v>0.0092*1*3.4</v>
          </cell>
        </row>
        <row r="800">
          <cell r="J800">
            <v>0</v>
          </cell>
          <cell r="R800">
            <v>1.03</v>
          </cell>
          <cell r="T800" t="str">
            <v>저압케이블전공</v>
          </cell>
          <cell r="Y800">
            <v>1.5639999999999998E-2</v>
          </cell>
          <cell r="Z800" t="str">
            <v>인</v>
          </cell>
          <cell r="AB800" t="str">
            <v>전기4-34적용</v>
          </cell>
          <cell r="AC800" t="str">
            <v>-</v>
          </cell>
          <cell r="AD800" t="str">
            <v>-</v>
          </cell>
          <cell r="AE800" t="str">
            <v>-</v>
          </cell>
          <cell r="AF800" t="str">
            <v>잡재료비(배관,배선자재비의2%)</v>
          </cell>
          <cell r="AG800">
            <v>0.02</v>
          </cell>
          <cell r="AH800" t="str">
            <v>식</v>
          </cell>
          <cell r="AI800" t="str">
            <v>공구손료(노무비의3%)</v>
          </cell>
          <cell r="AJ800">
            <v>0.03</v>
          </cell>
          <cell r="AK800" t="str">
            <v>식</v>
          </cell>
          <cell r="AO800" t="str">
            <v>0.0092*0.5*3.4</v>
          </cell>
        </row>
        <row r="801">
          <cell r="J801">
            <v>0</v>
          </cell>
          <cell r="R801">
            <v>1.03</v>
          </cell>
          <cell r="T801" t="str">
            <v>보통인부</v>
          </cell>
          <cell r="Y801">
            <v>1.5639999999999998E-2</v>
          </cell>
          <cell r="Z801" t="str">
            <v>인</v>
          </cell>
          <cell r="AB801" t="str">
            <v>전기4-34적용</v>
          </cell>
          <cell r="AC801" t="str">
            <v>-</v>
          </cell>
          <cell r="AD801" t="str">
            <v>-</v>
          </cell>
          <cell r="AE801" t="str">
            <v>-</v>
          </cell>
          <cell r="AF801" t="str">
            <v>잡재료비(배관,배선자재비의2%)</v>
          </cell>
          <cell r="AG801">
            <v>0.02</v>
          </cell>
          <cell r="AH801" t="str">
            <v>식</v>
          </cell>
          <cell r="AI801" t="str">
            <v>공구손료(노무비의3%)</v>
          </cell>
          <cell r="AJ801">
            <v>0.03</v>
          </cell>
          <cell r="AK801" t="str">
            <v>식</v>
          </cell>
          <cell r="AO801" t="str">
            <v>0.0092*0.5*3.4</v>
          </cell>
        </row>
        <row r="802">
          <cell r="J802">
            <v>0</v>
          </cell>
          <cell r="R802">
            <v>1.03</v>
          </cell>
          <cell r="T802" t="str">
            <v>저압케이블전공</v>
          </cell>
          <cell r="Y802">
            <v>2.4085599999999999E-2</v>
          </cell>
          <cell r="Z802" t="str">
            <v>인</v>
          </cell>
          <cell r="AB802" t="str">
            <v>전기4-34적용</v>
          </cell>
          <cell r="AC802" t="str">
            <v>-</v>
          </cell>
          <cell r="AD802" t="str">
            <v>-</v>
          </cell>
          <cell r="AE802" t="str">
            <v>-</v>
          </cell>
          <cell r="AF802" t="str">
            <v>잡재료비(배관,배선자재비의2%)</v>
          </cell>
          <cell r="AG802">
            <v>0.02</v>
          </cell>
          <cell r="AH802" t="str">
            <v>식</v>
          </cell>
          <cell r="AI802" t="str">
            <v>공구손료(노무비의3%)</v>
          </cell>
          <cell r="AJ802">
            <v>0.03</v>
          </cell>
          <cell r="AK802" t="str">
            <v>식</v>
          </cell>
          <cell r="AO802" t="str">
            <v>0.01012*0.7*3.4</v>
          </cell>
        </row>
        <row r="803">
          <cell r="J803">
            <v>0</v>
          </cell>
          <cell r="R803">
            <v>1.03</v>
          </cell>
          <cell r="T803" t="str">
            <v>보통인부</v>
          </cell>
          <cell r="Y803">
            <v>2.4085599999999999E-2</v>
          </cell>
          <cell r="Z803" t="str">
            <v>인</v>
          </cell>
          <cell r="AB803" t="str">
            <v>전기4-34적용</v>
          </cell>
          <cell r="AC803" t="str">
            <v>-</v>
          </cell>
          <cell r="AD803" t="str">
            <v>-</v>
          </cell>
          <cell r="AE803" t="str">
            <v>-</v>
          </cell>
          <cell r="AF803" t="str">
            <v>잡재료비(배관,배선자재비의2%)</v>
          </cell>
          <cell r="AG803">
            <v>0.02</v>
          </cell>
          <cell r="AH803" t="str">
            <v>식</v>
          </cell>
          <cell r="AI803" t="str">
            <v>공구손료(노무비의3%)</v>
          </cell>
          <cell r="AJ803">
            <v>0.03</v>
          </cell>
          <cell r="AK803" t="str">
            <v>식</v>
          </cell>
          <cell r="AO803" t="str">
            <v>0.01012*0.7*3.4</v>
          </cell>
        </row>
        <row r="804">
          <cell r="J804">
            <v>0</v>
          </cell>
          <cell r="R804">
            <v>1.03</v>
          </cell>
          <cell r="T804" t="str">
            <v>저압케이블전공</v>
          </cell>
          <cell r="Y804">
            <v>3.4408000000000001E-2</v>
          </cell>
          <cell r="Z804" t="str">
            <v>인</v>
          </cell>
          <cell r="AB804" t="str">
            <v>전기4-34적용</v>
          </cell>
          <cell r="AC804" t="str">
            <v>-</v>
          </cell>
          <cell r="AD804" t="str">
            <v>-</v>
          </cell>
          <cell r="AE804" t="str">
            <v>-</v>
          </cell>
          <cell r="AF804" t="str">
            <v>잡재료비(배관,배선자재비의2%)</v>
          </cell>
          <cell r="AG804">
            <v>0.02</v>
          </cell>
          <cell r="AH804" t="str">
            <v>식</v>
          </cell>
          <cell r="AI804" t="str">
            <v>공구손료(노무비의3%)</v>
          </cell>
          <cell r="AJ804">
            <v>0.03</v>
          </cell>
          <cell r="AK804" t="str">
            <v>식</v>
          </cell>
          <cell r="AO804" t="str">
            <v>0.01012*1*3.4</v>
          </cell>
        </row>
        <row r="805">
          <cell r="J805">
            <v>0</v>
          </cell>
          <cell r="R805">
            <v>1.03</v>
          </cell>
          <cell r="T805" t="str">
            <v>보통인부</v>
          </cell>
          <cell r="Y805">
            <v>3.4408000000000001E-2</v>
          </cell>
          <cell r="Z805" t="str">
            <v>인</v>
          </cell>
          <cell r="AB805" t="str">
            <v>전기4-34적용</v>
          </cell>
          <cell r="AC805" t="str">
            <v>-</v>
          </cell>
          <cell r="AD805" t="str">
            <v>-</v>
          </cell>
          <cell r="AE805" t="str">
            <v>-</v>
          </cell>
          <cell r="AF805" t="str">
            <v>잡재료비(배관,배선자재비의2%)</v>
          </cell>
          <cell r="AG805">
            <v>0.02</v>
          </cell>
          <cell r="AH805" t="str">
            <v>식</v>
          </cell>
          <cell r="AI805" t="str">
            <v>공구손료(노무비의3%)</v>
          </cell>
          <cell r="AJ805">
            <v>0.03</v>
          </cell>
          <cell r="AK805" t="str">
            <v>식</v>
          </cell>
          <cell r="AO805" t="str">
            <v>0.01012*1*3.4</v>
          </cell>
        </row>
        <row r="806">
          <cell r="J806">
            <v>0</v>
          </cell>
          <cell r="R806">
            <v>1.03</v>
          </cell>
          <cell r="T806" t="str">
            <v>저압케이블전공</v>
          </cell>
          <cell r="Y806">
            <v>1.7169999999999998E-2</v>
          </cell>
          <cell r="Z806" t="str">
            <v>인</v>
          </cell>
          <cell r="AB806" t="str">
            <v>전기4-34적용</v>
          </cell>
          <cell r="AC806" t="str">
            <v>-</v>
          </cell>
          <cell r="AD806" t="str">
            <v>-</v>
          </cell>
          <cell r="AE806" t="str">
            <v>-</v>
          </cell>
          <cell r="AF806" t="str">
            <v>잡재료비(배관,배선자재비의2%)</v>
          </cell>
          <cell r="AG806">
            <v>0.02</v>
          </cell>
          <cell r="AH806" t="str">
            <v>식</v>
          </cell>
          <cell r="AI806" t="str">
            <v>공구손료(노무비의3%)</v>
          </cell>
          <cell r="AJ806">
            <v>0.03</v>
          </cell>
          <cell r="AK806" t="str">
            <v>식</v>
          </cell>
          <cell r="AO806" t="str">
            <v>0.0101*0.5*3.4</v>
          </cell>
        </row>
        <row r="807">
          <cell r="J807">
            <v>0</v>
          </cell>
          <cell r="R807">
            <v>1.03</v>
          </cell>
          <cell r="T807" t="str">
            <v>보통인부</v>
          </cell>
          <cell r="Y807">
            <v>1.7204000000000001E-2</v>
          </cell>
          <cell r="Z807" t="str">
            <v>인</v>
          </cell>
          <cell r="AB807" t="str">
            <v>전기4-34적용</v>
          </cell>
          <cell r="AC807" t="str">
            <v>-</v>
          </cell>
          <cell r="AD807" t="str">
            <v>-</v>
          </cell>
          <cell r="AE807" t="str">
            <v>-</v>
          </cell>
          <cell r="AF807" t="str">
            <v>잡재료비(배관,배선자재비의2%)</v>
          </cell>
          <cell r="AG807">
            <v>0.02</v>
          </cell>
          <cell r="AH807" t="str">
            <v>식</v>
          </cell>
          <cell r="AI807" t="str">
            <v>공구손료(노무비의3%)</v>
          </cell>
          <cell r="AJ807">
            <v>0.03</v>
          </cell>
          <cell r="AK807" t="str">
            <v>식</v>
          </cell>
          <cell r="AO807" t="str">
            <v>0.01012*0.5*3.4</v>
          </cell>
        </row>
        <row r="808">
          <cell r="J808">
            <v>0</v>
          </cell>
          <cell r="R808">
            <v>1.03</v>
          </cell>
          <cell r="T808" t="str">
            <v>저압케이블전공</v>
          </cell>
          <cell r="Y808">
            <v>2.4085599999999999E-2</v>
          </cell>
          <cell r="Z808" t="str">
            <v>인</v>
          </cell>
          <cell r="AB808" t="str">
            <v>전기4-34적용</v>
          </cell>
          <cell r="AC808" t="str">
            <v>-</v>
          </cell>
          <cell r="AD808" t="str">
            <v>-</v>
          </cell>
          <cell r="AE808" t="str">
            <v>-</v>
          </cell>
          <cell r="AF808" t="str">
            <v>잡재료비(배관,배선자재비의2%)</v>
          </cell>
          <cell r="AG808">
            <v>0.02</v>
          </cell>
          <cell r="AH808" t="str">
            <v>식</v>
          </cell>
          <cell r="AI808" t="str">
            <v>공구손료(노무비의3%)</v>
          </cell>
          <cell r="AJ808">
            <v>0.03</v>
          </cell>
          <cell r="AK808" t="str">
            <v>식</v>
          </cell>
          <cell r="AO808" t="str">
            <v>0.01012*0.7*3.4</v>
          </cell>
        </row>
        <row r="809">
          <cell r="J809">
            <v>0</v>
          </cell>
          <cell r="R809">
            <v>1.03</v>
          </cell>
          <cell r="T809" t="str">
            <v>보통인부</v>
          </cell>
          <cell r="Y809">
            <v>2.4085599999999999E-2</v>
          </cell>
          <cell r="Z809" t="str">
            <v>인</v>
          </cell>
          <cell r="AB809" t="str">
            <v>전기4-34적용</v>
          </cell>
          <cell r="AC809" t="str">
            <v>-</v>
          </cell>
          <cell r="AD809" t="str">
            <v>-</v>
          </cell>
          <cell r="AE809" t="str">
            <v>-</v>
          </cell>
          <cell r="AF809" t="str">
            <v>잡재료비(배관,배선자재비의2%)</v>
          </cell>
          <cell r="AG809">
            <v>0.02</v>
          </cell>
          <cell r="AH809" t="str">
            <v>식</v>
          </cell>
          <cell r="AI809" t="str">
            <v>공구손료(노무비의3%)</v>
          </cell>
          <cell r="AJ809">
            <v>0.03</v>
          </cell>
          <cell r="AK809" t="str">
            <v>식</v>
          </cell>
          <cell r="AO809" t="str">
            <v>0.01012*0.7*3.4</v>
          </cell>
        </row>
        <row r="810">
          <cell r="J810">
            <v>0</v>
          </cell>
          <cell r="R810">
            <v>1.03</v>
          </cell>
          <cell r="T810" t="str">
            <v>저압케이블전공</v>
          </cell>
          <cell r="Y810">
            <v>3.4408000000000001E-2</v>
          </cell>
          <cell r="Z810" t="str">
            <v>인</v>
          </cell>
          <cell r="AB810" t="str">
            <v>전기4-34적용</v>
          </cell>
          <cell r="AC810" t="str">
            <v>-</v>
          </cell>
          <cell r="AD810" t="str">
            <v>-</v>
          </cell>
          <cell r="AE810" t="str">
            <v>-</v>
          </cell>
          <cell r="AF810" t="str">
            <v>잡재료비(배관,배선자재비의2%)</v>
          </cell>
          <cell r="AG810">
            <v>0.02</v>
          </cell>
          <cell r="AH810" t="str">
            <v>식</v>
          </cell>
          <cell r="AI810" t="str">
            <v>공구손료(노무비의3%)</v>
          </cell>
          <cell r="AJ810">
            <v>0.03</v>
          </cell>
          <cell r="AK810" t="str">
            <v>식</v>
          </cell>
          <cell r="AO810" t="str">
            <v>0.01012*1*3.4</v>
          </cell>
        </row>
        <row r="811">
          <cell r="J811">
            <v>0</v>
          </cell>
          <cell r="R811">
            <v>1.03</v>
          </cell>
          <cell r="T811" t="str">
            <v>보통인부</v>
          </cell>
          <cell r="Y811">
            <v>3.4408000000000001E-2</v>
          </cell>
          <cell r="Z811" t="str">
            <v>인</v>
          </cell>
          <cell r="AB811" t="str">
            <v>전기4-34적용</v>
          </cell>
          <cell r="AC811" t="str">
            <v>-</v>
          </cell>
          <cell r="AD811" t="str">
            <v>-</v>
          </cell>
          <cell r="AE811" t="str">
            <v>-</v>
          </cell>
          <cell r="AF811" t="str">
            <v>잡재료비(배관,배선자재비의2%)</v>
          </cell>
          <cell r="AG811">
            <v>0.02</v>
          </cell>
          <cell r="AH811" t="str">
            <v>식</v>
          </cell>
          <cell r="AI811" t="str">
            <v>공구손료(노무비의3%)</v>
          </cell>
          <cell r="AJ811">
            <v>0.03</v>
          </cell>
          <cell r="AK811" t="str">
            <v>식</v>
          </cell>
          <cell r="AO811" t="str">
            <v>0.01012*1*3.4</v>
          </cell>
        </row>
        <row r="812">
          <cell r="J812">
            <v>0</v>
          </cell>
          <cell r="R812">
            <v>1.03</v>
          </cell>
          <cell r="T812" t="str">
            <v>저압케이블전공</v>
          </cell>
          <cell r="Y812">
            <v>2.0230000000000001E-2</v>
          </cell>
          <cell r="Z812" t="str">
            <v>인</v>
          </cell>
          <cell r="AB812" t="str">
            <v>전기4-34적용</v>
          </cell>
          <cell r="AC812" t="str">
            <v>-</v>
          </cell>
          <cell r="AD812" t="str">
            <v>-</v>
          </cell>
          <cell r="AE812" t="str">
            <v>-</v>
          </cell>
          <cell r="AF812" t="str">
            <v>잡재료비(배관,배선자재비의2%)</v>
          </cell>
          <cell r="AG812">
            <v>0.02</v>
          </cell>
          <cell r="AH812" t="str">
            <v>식</v>
          </cell>
          <cell r="AI812" t="str">
            <v>공구손료(노무비의3%)</v>
          </cell>
          <cell r="AJ812">
            <v>0.03</v>
          </cell>
          <cell r="AK812" t="str">
            <v>식</v>
          </cell>
          <cell r="AO812" t="str">
            <v>0.0119*0.5*3.4</v>
          </cell>
        </row>
        <row r="813">
          <cell r="J813">
            <v>0</v>
          </cell>
          <cell r="R813">
            <v>1.03</v>
          </cell>
          <cell r="T813" t="str">
            <v>보통인부</v>
          </cell>
          <cell r="Y813">
            <v>2.0230000000000001E-2</v>
          </cell>
          <cell r="Z813" t="str">
            <v>인</v>
          </cell>
          <cell r="AB813" t="str">
            <v>전기4-34적용</v>
          </cell>
          <cell r="AC813" t="str">
            <v>-</v>
          </cell>
          <cell r="AD813" t="str">
            <v>-</v>
          </cell>
          <cell r="AE813" t="str">
            <v>-</v>
          </cell>
          <cell r="AF813" t="str">
            <v>잡재료비(배관,배선자재비의2%)</v>
          </cell>
          <cell r="AG813">
            <v>0.02</v>
          </cell>
          <cell r="AH813" t="str">
            <v>식</v>
          </cell>
          <cell r="AI813" t="str">
            <v>공구손료(노무비의3%)</v>
          </cell>
          <cell r="AJ813">
            <v>0.03</v>
          </cell>
          <cell r="AK813" t="str">
            <v>식</v>
          </cell>
          <cell r="AO813" t="str">
            <v>0.0119*0.5*3.4</v>
          </cell>
        </row>
        <row r="814">
          <cell r="J814">
            <v>0</v>
          </cell>
          <cell r="R814">
            <v>1.03</v>
          </cell>
          <cell r="T814" t="str">
            <v>저압케이블전공</v>
          </cell>
          <cell r="Y814">
            <v>2.8322E-2</v>
          </cell>
          <cell r="Z814" t="str">
            <v>인</v>
          </cell>
          <cell r="AB814" t="str">
            <v>전기4-34적용</v>
          </cell>
          <cell r="AC814" t="str">
            <v>-</v>
          </cell>
          <cell r="AD814" t="str">
            <v>-</v>
          </cell>
          <cell r="AE814" t="str">
            <v>-</v>
          </cell>
          <cell r="AF814" t="str">
            <v>잡재료비(배관,배선자재비의2%)</v>
          </cell>
          <cell r="AG814">
            <v>0.02</v>
          </cell>
          <cell r="AH814" t="str">
            <v>식</v>
          </cell>
          <cell r="AI814" t="str">
            <v>공구손료(노무비의3%)</v>
          </cell>
          <cell r="AJ814">
            <v>0.03</v>
          </cell>
          <cell r="AK814" t="str">
            <v>식</v>
          </cell>
          <cell r="AO814" t="str">
            <v>0.0119*0.7*3.4</v>
          </cell>
        </row>
        <row r="815">
          <cell r="J815">
            <v>0</v>
          </cell>
          <cell r="R815">
            <v>1.03</v>
          </cell>
          <cell r="T815" t="str">
            <v>보통인부</v>
          </cell>
          <cell r="Y815">
            <v>2.8322E-2</v>
          </cell>
          <cell r="Z815" t="str">
            <v>인</v>
          </cell>
          <cell r="AB815" t="str">
            <v>전기4-34적용</v>
          </cell>
          <cell r="AC815" t="str">
            <v>-</v>
          </cell>
          <cell r="AD815" t="str">
            <v>-</v>
          </cell>
          <cell r="AE815" t="str">
            <v>-</v>
          </cell>
          <cell r="AF815" t="str">
            <v>잡재료비(배관,배선자재비의2%)</v>
          </cell>
          <cell r="AG815">
            <v>0.02</v>
          </cell>
          <cell r="AH815" t="str">
            <v>식</v>
          </cell>
          <cell r="AI815" t="str">
            <v>공구손료(노무비의3%)</v>
          </cell>
          <cell r="AJ815">
            <v>0.03</v>
          </cell>
          <cell r="AK815" t="str">
            <v>식</v>
          </cell>
          <cell r="AO815" t="str">
            <v>0.0119*0.7*3.4</v>
          </cell>
        </row>
        <row r="816">
          <cell r="J816">
            <v>0</v>
          </cell>
          <cell r="R816">
            <v>1.03</v>
          </cell>
          <cell r="T816" t="str">
            <v>저압케이블전공</v>
          </cell>
          <cell r="Y816">
            <v>4.0460000000000003E-2</v>
          </cell>
          <cell r="Z816" t="str">
            <v>인</v>
          </cell>
          <cell r="AB816" t="str">
            <v>전기4-34적용</v>
          </cell>
          <cell r="AC816" t="str">
            <v>-</v>
          </cell>
          <cell r="AD816" t="str">
            <v>-</v>
          </cell>
          <cell r="AE816" t="str">
            <v>-</v>
          </cell>
          <cell r="AF816" t="str">
            <v>잡재료비(배관,배선자재비의2%)</v>
          </cell>
          <cell r="AG816">
            <v>0.02</v>
          </cell>
          <cell r="AH816" t="str">
            <v>식</v>
          </cell>
          <cell r="AI816" t="str">
            <v>공구손료(노무비의3%)</v>
          </cell>
          <cell r="AJ816">
            <v>0.03</v>
          </cell>
          <cell r="AK816" t="str">
            <v>식</v>
          </cell>
          <cell r="AO816" t="str">
            <v>0.0119*1*3.4</v>
          </cell>
        </row>
        <row r="817">
          <cell r="J817">
            <v>0</v>
          </cell>
          <cell r="R817">
            <v>1.03</v>
          </cell>
          <cell r="T817" t="str">
            <v>보통인부</v>
          </cell>
          <cell r="Y817">
            <v>4.0460000000000003E-2</v>
          </cell>
          <cell r="Z817" t="str">
            <v>인</v>
          </cell>
          <cell r="AB817" t="str">
            <v>전기4-34적용</v>
          </cell>
          <cell r="AC817" t="str">
            <v>-</v>
          </cell>
          <cell r="AD817" t="str">
            <v>-</v>
          </cell>
          <cell r="AE817" t="str">
            <v>-</v>
          </cell>
          <cell r="AF817" t="str">
            <v>잡재료비(배관,배선자재비의2%)</v>
          </cell>
          <cell r="AG817">
            <v>0.02</v>
          </cell>
          <cell r="AH817" t="str">
            <v>식</v>
          </cell>
          <cell r="AI817" t="str">
            <v>공구손료(노무비의3%)</v>
          </cell>
          <cell r="AJ817">
            <v>0.03</v>
          </cell>
          <cell r="AK817" t="str">
            <v>식</v>
          </cell>
          <cell r="AO817" t="str">
            <v>0.0119*1*3.4</v>
          </cell>
        </row>
        <row r="818">
          <cell r="J818">
            <v>0</v>
          </cell>
          <cell r="R818">
            <v>1.03</v>
          </cell>
          <cell r="T818" t="str">
            <v>저압케이블전공</v>
          </cell>
          <cell r="Y818">
            <v>2.2780000000000002E-2</v>
          </cell>
          <cell r="Z818" t="str">
            <v>인</v>
          </cell>
          <cell r="AB818" t="str">
            <v>전기4-34적용</v>
          </cell>
          <cell r="AC818" t="str">
            <v>-</v>
          </cell>
          <cell r="AD818" t="str">
            <v>-</v>
          </cell>
          <cell r="AE818" t="str">
            <v>-</v>
          </cell>
          <cell r="AF818" t="str">
            <v>잡재료비(배관,배선자재비의2%)</v>
          </cell>
          <cell r="AG818">
            <v>0.02</v>
          </cell>
          <cell r="AH818" t="str">
            <v>식</v>
          </cell>
          <cell r="AI818" t="str">
            <v>공구손료(노무비의3%)</v>
          </cell>
          <cell r="AJ818">
            <v>0.03</v>
          </cell>
          <cell r="AK818" t="str">
            <v>식</v>
          </cell>
          <cell r="AO818" t="str">
            <v>0.0134*0.5*3.4</v>
          </cell>
        </row>
        <row r="819">
          <cell r="J819">
            <v>0</v>
          </cell>
          <cell r="R819">
            <v>1.03</v>
          </cell>
          <cell r="T819" t="str">
            <v>보통인부</v>
          </cell>
          <cell r="Y819">
            <v>2.2780000000000002E-2</v>
          </cell>
          <cell r="Z819" t="str">
            <v>인</v>
          </cell>
          <cell r="AB819" t="str">
            <v>전기4-34적용</v>
          </cell>
          <cell r="AC819" t="str">
            <v>-</v>
          </cell>
          <cell r="AD819" t="str">
            <v>-</v>
          </cell>
          <cell r="AE819" t="str">
            <v>-</v>
          </cell>
          <cell r="AF819" t="str">
            <v>잡재료비(배관,배선자재비의2%)</v>
          </cell>
          <cell r="AG819">
            <v>0.02</v>
          </cell>
          <cell r="AH819" t="str">
            <v>식</v>
          </cell>
          <cell r="AI819" t="str">
            <v>공구손료(노무비의3%)</v>
          </cell>
          <cell r="AJ819">
            <v>0.03</v>
          </cell>
          <cell r="AK819" t="str">
            <v>식</v>
          </cell>
          <cell r="AO819" t="str">
            <v>0.0134*0.5*3.4</v>
          </cell>
        </row>
        <row r="820">
          <cell r="J820">
            <v>0</v>
          </cell>
          <cell r="R820">
            <v>1.03</v>
          </cell>
          <cell r="T820" t="str">
            <v>저압케이블전공</v>
          </cell>
          <cell r="Y820">
            <v>3.1891999999999997E-2</v>
          </cell>
          <cell r="Z820" t="str">
            <v>인</v>
          </cell>
          <cell r="AB820" t="str">
            <v>전기4-34적용</v>
          </cell>
          <cell r="AC820" t="str">
            <v>-</v>
          </cell>
          <cell r="AD820" t="str">
            <v>-</v>
          </cell>
          <cell r="AE820" t="str">
            <v>-</v>
          </cell>
          <cell r="AF820" t="str">
            <v>잡재료비(배관,배선자재비의2%)</v>
          </cell>
          <cell r="AG820">
            <v>0.02</v>
          </cell>
          <cell r="AH820" t="str">
            <v>식</v>
          </cell>
          <cell r="AI820" t="str">
            <v>공구손료(노무비의3%)</v>
          </cell>
          <cell r="AJ820">
            <v>0.03</v>
          </cell>
          <cell r="AK820" t="str">
            <v>식</v>
          </cell>
          <cell r="AO820" t="str">
            <v>0.0134*0.7*3.4</v>
          </cell>
        </row>
        <row r="821">
          <cell r="J821">
            <v>0</v>
          </cell>
          <cell r="R821">
            <v>1.03</v>
          </cell>
          <cell r="T821" t="str">
            <v>보통인부</v>
          </cell>
          <cell r="Y821">
            <v>3.1891999999999997E-2</v>
          </cell>
          <cell r="Z821" t="str">
            <v>인</v>
          </cell>
          <cell r="AB821" t="str">
            <v>전기4-34적용</v>
          </cell>
          <cell r="AC821" t="str">
            <v>-</v>
          </cell>
          <cell r="AD821" t="str">
            <v>-</v>
          </cell>
          <cell r="AE821" t="str">
            <v>-</v>
          </cell>
          <cell r="AF821" t="str">
            <v>잡재료비(배관,배선자재비의2%)</v>
          </cell>
          <cell r="AG821">
            <v>0.02</v>
          </cell>
          <cell r="AH821" t="str">
            <v>식</v>
          </cell>
          <cell r="AI821" t="str">
            <v>공구손료(노무비의3%)</v>
          </cell>
          <cell r="AJ821">
            <v>0.03</v>
          </cell>
          <cell r="AK821" t="str">
            <v>식</v>
          </cell>
          <cell r="AO821" t="str">
            <v>0.0134*0.7*3.4</v>
          </cell>
        </row>
        <row r="822">
          <cell r="J822">
            <v>0</v>
          </cell>
          <cell r="R822">
            <v>1.03</v>
          </cell>
          <cell r="T822" t="str">
            <v>저압케이블전공</v>
          </cell>
          <cell r="Y822">
            <v>4.5560000000000003E-2</v>
          </cell>
          <cell r="Z822" t="str">
            <v>인</v>
          </cell>
          <cell r="AB822" t="str">
            <v>전기4-34적용</v>
          </cell>
          <cell r="AC822" t="str">
            <v>-</v>
          </cell>
          <cell r="AD822" t="str">
            <v>-</v>
          </cell>
          <cell r="AE822" t="str">
            <v>-</v>
          </cell>
          <cell r="AF822" t="str">
            <v>잡재료비(배관,배선자재비의2%)</v>
          </cell>
          <cell r="AG822">
            <v>0.02</v>
          </cell>
          <cell r="AH822" t="str">
            <v>식</v>
          </cell>
          <cell r="AI822" t="str">
            <v>공구손료(노무비의3%)</v>
          </cell>
          <cell r="AJ822">
            <v>0.03</v>
          </cell>
          <cell r="AK822" t="str">
            <v>식</v>
          </cell>
          <cell r="AO822" t="str">
            <v>0.0134*1*3.4</v>
          </cell>
        </row>
        <row r="823">
          <cell r="J823">
            <v>0</v>
          </cell>
          <cell r="R823">
            <v>1.03</v>
          </cell>
          <cell r="T823" t="str">
            <v>보통인부</v>
          </cell>
          <cell r="Y823">
            <v>4.5560000000000003E-2</v>
          </cell>
          <cell r="Z823" t="str">
            <v>인</v>
          </cell>
          <cell r="AB823" t="str">
            <v>전기4-34적용</v>
          </cell>
          <cell r="AC823" t="str">
            <v>-</v>
          </cell>
          <cell r="AD823" t="str">
            <v>-</v>
          </cell>
          <cell r="AE823" t="str">
            <v>-</v>
          </cell>
          <cell r="AF823" t="str">
            <v>잡재료비(배관,배선자재비의2%)</v>
          </cell>
          <cell r="AG823">
            <v>0.02</v>
          </cell>
          <cell r="AH823" t="str">
            <v>식</v>
          </cell>
          <cell r="AI823" t="str">
            <v>공구손료(노무비의3%)</v>
          </cell>
          <cell r="AJ823">
            <v>0.03</v>
          </cell>
          <cell r="AK823" t="str">
            <v>식</v>
          </cell>
          <cell r="AO823" t="str">
            <v>0.0134*1*3.4</v>
          </cell>
        </row>
        <row r="824">
          <cell r="J824">
            <v>0</v>
          </cell>
          <cell r="R824">
            <v>1.03</v>
          </cell>
          <cell r="T824" t="str">
            <v>저압케이블전공</v>
          </cell>
          <cell r="Y824">
            <v>2.2780000000000002E-2</v>
          </cell>
          <cell r="Z824" t="str">
            <v>인</v>
          </cell>
          <cell r="AB824" t="str">
            <v>전기4-34적용</v>
          </cell>
          <cell r="AC824" t="str">
            <v>-</v>
          </cell>
          <cell r="AD824" t="str">
            <v>-</v>
          </cell>
          <cell r="AE824" t="str">
            <v>-</v>
          </cell>
          <cell r="AF824" t="str">
            <v>잡재료비(배관,배선자재비의2%)</v>
          </cell>
          <cell r="AG824">
            <v>0.02</v>
          </cell>
          <cell r="AH824" t="str">
            <v>식</v>
          </cell>
          <cell r="AI824" t="str">
            <v>공구손료(노무비의3%)</v>
          </cell>
          <cell r="AJ824">
            <v>0.03</v>
          </cell>
          <cell r="AK824" t="str">
            <v>식</v>
          </cell>
          <cell r="AO824" t="str">
            <v>0.0134*0.5*3.4</v>
          </cell>
        </row>
        <row r="825">
          <cell r="J825">
            <v>0</v>
          </cell>
          <cell r="R825">
            <v>1.03</v>
          </cell>
          <cell r="T825" t="str">
            <v>보통인부</v>
          </cell>
          <cell r="Y825">
            <v>2.2780000000000002E-2</v>
          </cell>
          <cell r="Z825" t="str">
            <v>인</v>
          </cell>
          <cell r="AB825" t="str">
            <v>전기4-34적용</v>
          </cell>
          <cell r="AC825" t="str">
            <v>-</v>
          </cell>
          <cell r="AD825" t="str">
            <v>-</v>
          </cell>
          <cell r="AE825" t="str">
            <v>-</v>
          </cell>
          <cell r="AF825" t="str">
            <v>잡재료비(배관,배선자재비의2%)</v>
          </cell>
          <cell r="AG825">
            <v>0.02</v>
          </cell>
          <cell r="AH825" t="str">
            <v>식</v>
          </cell>
          <cell r="AI825" t="str">
            <v>공구손료(노무비의3%)</v>
          </cell>
          <cell r="AJ825">
            <v>0.03</v>
          </cell>
          <cell r="AK825" t="str">
            <v>식</v>
          </cell>
          <cell r="AO825" t="str">
            <v>0.0134*0.5*3.4</v>
          </cell>
        </row>
        <row r="826">
          <cell r="J826">
            <v>0</v>
          </cell>
          <cell r="R826">
            <v>1.03</v>
          </cell>
          <cell r="T826" t="str">
            <v>저압케이블전공</v>
          </cell>
          <cell r="Y826">
            <v>3.1891999999999997E-2</v>
          </cell>
          <cell r="Z826" t="str">
            <v>인</v>
          </cell>
          <cell r="AB826" t="str">
            <v>전기4-34적용</v>
          </cell>
          <cell r="AC826" t="str">
            <v>-</v>
          </cell>
          <cell r="AD826" t="str">
            <v>-</v>
          </cell>
          <cell r="AE826" t="str">
            <v>-</v>
          </cell>
          <cell r="AF826" t="str">
            <v>잡재료비(배관,배선자재비의2%)</v>
          </cell>
          <cell r="AG826">
            <v>0.02</v>
          </cell>
          <cell r="AH826" t="str">
            <v>식</v>
          </cell>
          <cell r="AI826" t="str">
            <v>공구손료(노무비의3%)</v>
          </cell>
          <cell r="AJ826">
            <v>0.03</v>
          </cell>
          <cell r="AK826" t="str">
            <v>식</v>
          </cell>
          <cell r="AO826" t="str">
            <v>0.0134*0.7*3.4</v>
          </cell>
        </row>
        <row r="827">
          <cell r="J827">
            <v>0</v>
          </cell>
          <cell r="R827">
            <v>1.03</v>
          </cell>
          <cell r="T827" t="str">
            <v>보통인부</v>
          </cell>
          <cell r="Y827">
            <v>3.1891999999999997E-2</v>
          </cell>
          <cell r="Z827" t="str">
            <v>인</v>
          </cell>
          <cell r="AB827" t="str">
            <v>전기4-34적용</v>
          </cell>
          <cell r="AC827" t="str">
            <v>-</v>
          </cell>
          <cell r="AD827" t="str">
            <v>-</v>
          </cell>
          <cell r="AE827" t="str">
            <v>-</v>
          </cell>
          <cell r="AF827" t="str">
            <v>잡재료비(배관,배선자재비의2%)</v>
          </cell>
          <cell r="AG827">
            <v>0.02</v>
          </cell>
          <cell r="AH827" t="str">
            <v>식</v>
          </cell>
          <cell r="AI827" t="str">
            <v>공구손료(노무비의3%)</v>
          </cell>
          <cell r="AJ827">
            <v>0.03</v>
          </cell>
          <cell r="AK827" t="str">
            <v>식</v>
          </cell>
          <cell r="AO827" t="str">
            <v>0.0134*0.7*3.4</v>
          </cell>
        </row>
        <row r="828">
          <cell r="J828">
            <v>0</v>
          </cell>
          <cell r="R828">
            <v>1.03</v>
          </cell>
          <cell r="T828" t="str">
            <v>저압케이블전공</v>
          </cell>
          <cell r="Y828">
            <v>4.5560000000000003E-2</v>
          </cell>
          <cell r="Z828" t="str">
            <v>인</v>
          </cell>
          <cell r="AB828" t="str">
            <v>전기4-34적용</v>
          </cell>
          <cell r="AC828" t="str">
            <v>-</v>
          </cell>
          <cell r="AD828" t="str">
            <v>-</v>
          </cell>
          <cell r="AE828" t="str">
            <v>-</v>
          </cell>
          <cell r="AF828" t="str">
            <v>잡재료비(배관,배선자재비의2%)</v>
          </cell>
          <cell r="AG828">
            <v>0.02</v>
          </cell>
          <cell r="AH828" t="str">
            <v>식</v>
          </cell>
          <cell r="AI828" t="str">
            <v>공구손료(노무비의3%)</v>
          </cell>
          <cell r="AJ828">
            <v>0.03</v>
          </cell>
          <cell r="AK828" t="str">
            <v>식</v>
          </cell>
          <cell r="AO828" t="str">
            <v>0.0134*1*3.4</v>
          </cell>
        </row>
        <row r="829">
          <cell r="J829">
            <v>0</v>
          </cell>
          <cell r="R829">
            <v>1.03</v>
          </cell>
          <cell r="T829" t="str">
            <v>보통인부</v>
          </cell>
          <cell r="Y829">
            <v>4.5560000000000003E-2</v>
          </cell>
          <cell r="Z829" t="str">
            <v>인</v>
          </cell>
          <cell r="AB829" t="str">
            <v>전기4-34적용</v>
          </cell>
          <cell r="AC829" t="str">
            <v>-</v>
          </cell>
          <cell r="AD829" t="str">
            <v>-</v>
          </cell>
          <cell r="AE829" t="str">
            <v>-</v>
          </cell>
          <cell r="AF829" t="str">
            <v>잡재료비(배관,배선자재비의2%)</v>
          </cell>
          <cell r="AG829">
            <v>0.02</v>
          </cell>
          <cell r="AH829" t="str">
            <v>식</v>
          </cell>
          <cell r="AI829" t="str">
            <v>공구손료(노무비의3%)</v>
          </cell>
          <cell r="AJ829">
            <v>0.03</v>
          </cell>
          <cell r="AK829" t="str">
            <v>식</v>
          </cell>
          <cell r="AO829" t="str">
            <v>0.0134*1*3.4</v>
          </cell>
        </row>
        <row r="830">
          <cell r="J830">
            <v>0</v>
          </cell>
          <cell r="R830">
            <v>1.03</v>
          </cell>
          <cell r="T830" t="str">
            <v>저압케이블전공</v>
          </cell>
          <cell r="Y830">
            <v>2.6554000000000001E-2</v>
          </cell>
          <cell r="Z830" t="str">
            <v>인</v>
          </cell>
          <cell r="AB830" t="str">
            <v>전기4-34적용</v>
          </cell>
          <cell r="AC830" t="str">
            <v>-</v>
          </cell>
          <cell r="AD830" t="str">
            <v>-</v>
          </cell>
          <cell r="AE830" t="str">
            <v>-</v>
          </cell>
          <cell r="AF830" t="str">
            <v>잡재료비(배관,배선자재비의2%)</v>
          </cell>
          <cell r="AG830">
            <v>0.02</v>
          </cell>
          <cell r="AH830" t="str">
            <v>식</v>
          </cell>
          <cell r="AI830" t="str">
            <v>공구손료(노무비의3%)</v>
          </cell>
          <cell r="AJ830">
            <v>0.03</v>
          </cell>
          <cell r="AK830" t="str">
            <v>식</v>
          </cell>
          <cell r="AO830" t="str">
            <v>0.01562*0.5*3.4</v>
          </cell>
        </row>
        <row r="831">
          <cell r="J831">
            <v>0</v>
          </cell>
          <cell r="R831">
            <v>1.03</v>
          </cell>
          <cell r="T831" t="str">
            <v>보통인부</v>
          </cell>
          <cell r="Y831">
            <v>2.6554000000000001E-2</v>
          </cell>
          <cell r="Z831" t="str">
            <v>인</v>
          </cell>
          <cell r="AB831" t="str">
            <v>전기4-34적용</v>
          </cell>
          <cell r="AC831" t="str">
            <v>-</v>
          </cell>
          <cell r="AD831" t="str">
            <v>-</v>
          </cell>
          <cell r="AE831" t="str">
            <v>-</v>
          </cell>
          <cell r="AF831" t="str">
            <v>잡재료비(배관,배선자재비의2%)</v>
          </cell>
          <cell r="AG831">
            <v>0.02</v>
          </cell>
          <cell r="AH831" t="str">
            <v>식</v>
          </cell>
          <cell r="AI831" t="str">
            <v>공구손료(노무비의3%)</v>
          </cell>
          <cell r="AJ831">
            <v>0.03</v>
          </cell>
          <cell r="AK831" t="str">
            <v>식</v>
          </cell>
          <cell r="AO831" t="str">
            <v>0.01562*0.5*3.4</v>
          </cell>
        </row>
        <row r="832">
          <cell r="J832">
            <v>0</v>
          </cell>
          <cell r="R832">
            <v>1.03</v>
          </cell>
          <cell r="T832" t="str">
            <v>저압케이블전공</v>
          </cell>
          <cell r="Y832">
            <v>3.7175599999999996E-2</v>
          </cell>
          <cell r="Z832" t="str">
            <v>인</v>
          </cell>
          <cell r="AB832" t="str">
            <v>전기4-34적용</v>
          </cell>
          <cell r="AC832" t="str">
            <v>-</v>
          </cell>
          <cell r="AD832" t="str">
            <v>-</v>
          </cell>
          <cell r="AE832" t="str">
            <v>-</v>
          </cell>
          <cell r="AF832" t="str">
            <v>잡재료비(배관,배선자재비의2%)</v>
          </cell>
          <cell r="AG832">
            <v>0.02</v>
          </cell>
          <cell r="AH832" t="str">
            <v>식</v>
          </cell>
          <cell r="AI832" t="str">
            <v>공구손료(노무비의3%)</v>
          </cell>
          <cell r="AJ832">
            <v>0.03</v>
          </cell>
          <cell r="AK832" t="str">
            <v>식</v>
          </cell>
          <cell r="AO832" t="str">
            <v>0.01562*0.7*3.4</v>
          </cell>
        </row>
        <row r="833">
          <cell r="J833">
            <v>0</v>
          </cell>
          <cell r="R833">
            <v>1.03</v>
          </cell>
          <cell r="T833" t="str">
            <v>보통인부</v>
          </cell>
          <cell r="Y833">
            <v>3.7175599999999996E-2</v>
          </cell>
          <cell r="Z833" t="str">
            <v>인</v>
          </cell>
          <cell r="AB833" t="str">
            <v>전기4-34적용</v>
          </cell>
          <cell r="AC833" t="str">
            <v>-</v>
          </cell>
          <cell r="AD833" t="str">
            <v>-</v>
          </cell>
          <cell r="AE833" t="str">
            <v>-</v>
          </cell>
          <cell r="AF833" t="str">
            <v>잡재료비(배관,배선자재비의2%)</v>
          </cell>
          <cell r="AG833">
            <v>0.02</v>
          </cell>
          <cell r="AH833" t="str">
            <v>식</v>
          </cell>
          <cell r="AI833" t="str">
            <v>공구손료(노무비의3%)</v>
          </cell>
          <cell r="AJ833">
            <v>0.03</v>
          </cell>
          <cell r="AK833" t="str">
            <v>식</v>
          </cell>
          <cell r="AO833" t="str">
            <v>0.01562*0.7*3.4</v>
          </cell>
        </row>
        <row r="834">
          <cell r="J834">
            <v>0</v>
          </cell>
          <cell r="R834">
            <v>1.03</v>
          </cell>
          <cell r="T834" t="str">
            <v>저압케이블전공</v>
          </cell>
          <cell r="Y834">
            <v>5.3108000000000002E-2</v>
          </cell>
          <cell r="Z834" t="str">
            <v>인</v>
          </cell>
          <cell r="AB834" t="str">
            <v>전기4-34적용</v>
          </cell>
          <cell r="AC834" t="str">
            <v>-</v>
          </cell>
          <cell r="AD834" t="str">
            <v>-</v>
          </cell>
          <cell r="AE834" t="str">
            <v>-</v>
          </cell>
          <cell r="AF834" t="str">
            <v>잡재료비(배관,배선자재비의2%)</v>
          </cell>
          <cell r="AG834">
            <v>0.02</v>
          </cell>
          <cell r="AH834" t="str">
            <v>식</v>
          </cell>
          <cell r="AI834" t="str">
            <v>공구손료(노무비의3%)</v>
          </cell>
          <cell r="AJ834">
            <v>0.03</v>
          </cell>
          <cell r="AK834" t="str">
            <v>식</v>
          </cell>
          <cell r="AO834" t="str">
            <v>0.01562*1*3.4</v>
          </cell>
        </row>
        <row r="835">
          <cell r="J835">
            <v>0</v>
          </cell>
          <cell r="R835">
            <v>1.03</v>
          </cell>
          <cell r="T835" t="str">
            <v>보통인부</v>
          </cell>
          <cell r="Y835">
            <v>5.3108000000000002E-2</v>
          </cell>
          <cell r="Z835" t="str">
            <v>인</v>
          </cell>
          <cell r="AB835" t="str">
            <v>전기4-34적용</v>
          </cell>
          <cell r="AC835" t="str">
            <v>-</v>
          </cell>
          <cell r="AD835" t="str">
            <v>-</v>
          </cell>
          <cell r="AE835" t="str">
            <v>-</v>
          </cell>
          <cell r="AF835" t="str">
            <v>잡재료비(배관,배선자재비의2%)</v>
          </cell>
          <cell r="AG835">
            <v>0.02</v>
          </cell>
          <cell r="AH835" t="str">
            <v>식</v>
          </cell>
          <cell r="AI835" t="str">
            <v>공구손료(노무비의3%)</v>
          </cell>
          <cell r="AJ835">
            <v>0.03</v>
          </cell>
          <cell r="AK835" t="str">
            <v>식</v>
          </cell>
          <cell r="AO835" t="str">
            <v>0.01562*1*3.4</v>
          </cell>
        </row>
        <row r="836">
          <cell r="J836">
            <v>0</v>
          </cell>
          <cell r="R836">
            <v>1.03</v>
          </cell>
          <cell r="T836" t="str">
            <v>저압케이블전공</v>
          </cell>
          <cell r="Y836">
            <v>3.5394000000000002E-2</v>
          </cell>
          <cell r="Z836" t="str">
            <v>인</v>
          </cell>
          <cell r="AB836" t="str">
            <v>전기4-34적용</v>
          </cell>
          <cell r="AC836" t="str">
            <v>-</v>
          </cell>
          <cell r="AD836" t="str">
            <v>-</v>
          </cell>
          <cell r="AE836" t="str">
            <v>-</v>
          </cell>
          <cell r="AF836" t="str">
            <v>잡재료비(배관,배선자재비의2%)</v>
          </cell>
          <cell r="AG836">
            <v>0.02</v>
          </cell>
          <cell r="AH836" t="str">
            <v>식</v>
          </cell>
          <cell r="AI836" t="str">
            <v>공구손료(노무비의3%)</v>
          </cell>
          <cell r="AJ836">
            <v>0.03</v>
          </cell>
          <cell r="AK836" t="str">
            <v>식</v>
          </cell>
          <cell r="AO836" t="str">
            <v>0.02082*0.5*3.4</v>
          </cell>
        </row>
        <row r="837">
          <cell r="J837">
            <v>0</v>
          </cell>
          <cell r="R837">
            <v>1.03</v>
          </cell>
          <cell r="T837" t="str">
            <v>보통인부</v>
          </cell>
          <cell r="Y837">
            <v>3.5394000000000002E-2</v>
          </cell>
          <cell r="Z837" t="str">
            <v>인</v>
          </cell>
          <cell r="AB837" t="str">
            <v>전기4-34적용</v>
          </cell>
          <cell r="AC837" t="str">
            <v>-</v>
          </cell>
          <cell r="AD837" t="str">
            <v>-</v>
          </cell>
          <cell r="AE837" t="str">
            <v>-</v>
          </cell>
          <cell r="AF837" t="str">
            <v>잡재료비(배관,배선자재비의2%)</v>
          </cell>
          <cell r="AG837">
            <v>0.02</v>
          </cell>
          <cell r="AH837" t="str">
            <v>식</v>
          </cell>
          <cell r="AI837" t="str">
            <v>공구손료(노무비의3%)</v>
          </cell>
          <cell r="AJ837">
            <v>0.03</v>
          </cell>
          <cell r="AK837" t="str">
            <v>식</v>
          </cell>
          <cell r="AO837" t="str">
            <v>0.02082*0.5*3.4</v>
          </cell>
        </row>
        <row r="838">
          <cell r="J838">
            <v>0</v>
          </cell>
          <cell r="R838">
            <v>1.03</v>
          </cell>
          <cell r="T838" t="str">
            <v>저압케이블전공</v>
          </cell>
          <cell r="Y838">
            <v>4.9551600000000001E-2</v>
          </cell>
          <cell r="Z838" t="str">
            <v>인</v>
          </cell>
          <cell r="AB838" t="str">
            <v>전기4-34적용</v>
          </cell>
          <cell r="AC838" t="str">
            <v>-</v>
          </cell>
          <cell r="AD838" t="str">
            <v>-</v>
          </cell>
          <cell r="AE838" t="str">
            <v>-</v>
          </cell>
          <cell r="AF838" t="str">
            <v>잡재료비(배관,배선자재비의2%)</v>
          </cell>
          <cell r="AG838">
            <v>0.02</v>
          </cell>
          <cell r="AH838" t="str">
            <v>식</v>
          </cell>
          <cell r="AI838" t="str">
            <v>공구손료(노무비의3%)</v>
          </cell>
          <cell r="AJ838">
            <v>0.03</v>
          </cell>
          <cell r="AK838" t="str">
            <v>식</v>
          </cell>
          <cell r="AO838" t="str">
            <v>0.02082*0.7*3.4</v>
          </cell>
        </row>
        <row r="839">
          <cell r="J839">
            <v>0</v>
          </cell>
          <cell r="R839">
            <v>1.03</v>
          </cell>
          <cell r="T839" t="str">
            <v>보통인부</v>
          </cell>
          <cell r="Y839">
            <v>4.9551600000000001E-2</v>
          </cell>
          <cell r="Z839" t="str">
            <v>인</v>
          </cell>
          <cell r="AB839" t="str">
            <v>전기4-34적용</v>
          </cell>
          <cell r="AC839" t="str">
            <v>-</v>
          </cell>
          <cell r="AD839" t="str">
            <v>-</v>
          </cell>
          <cell r="AE839" t="str">
            <v>-</v>
          </cell>
          <cell r="AF839" t="str">
            <v>잡재료비(배관,배선자재비의2%)</v>
          </cell>
          <cell r="AG839">
            <v>0.02</v>
          </cell>
          <cell r="AH839" t="str">
            <v>식</v>
          </cell>
          <cell r="AI839" t="str">
            <v>공구손료(노무비의3%)</v>
          </cell>
          <cell r="AJ839">
            <v>0.03</v>
          </cell>
          <cell r="AK839" t="str">
            <v>식</v>
          </cell>
          <cell r="AO839" t="str">
            <v>0.02082*0.7*3.4</v>
          </cell>
        </row>
        <row r="840">
          <cell r="J840">
            <v>0</v>
          </cell>
          <cell r="R840">
            <v>1.03</v>
          </cell>
          <cell r="T840" t="str">
            <v>저압케이블전공</v>
          </cell>
          <cell r="Y840">
            <v>7.0788000000000004E-2</v>
          </cell>
          <cell r="Z840" t="str">
            <v>인</v>
          </cell>
          <cell r="AB840" t="str">
            <v>전기4-34적용</v>
          </cell>
          <cell r="AC840" t="str">
            <v>-</v>
          </cell>
          <cell r="AD840" t="str">
            <v>-</v>
          </cell>
          <cell r="AE840" t="str">
            <v>-</v>
          </cell>
          <cell r="AF840" t="str">
            <v>잡재료비(배관,배선자재비의2%)</v>
          </cell>
          <cell r="AG840">
            <v>0.02</v>
          </cell>
          <cell r="AH840" t="str">
            <v>식</v>
          </cell>
          <cell r="AI840" t="str">
            <v>공구손료(노무비의3%)</v>
          </cell>
          <cell r="AJ840">
            <v>0.03</v>
          </cell>
          <cell r="AK840" t="str">
            <v>식</v>
          </cell>
          <cell r="AO840" t="str">
            <v>0.02082*1*3.4</v>
          </cell>
        </row>
        <row r="841">
          <cell r="J841">
            <v>0</v>
          </cell>
          <cell r="R841">
            <v>1.03</v>
          </cell>
          <cell r="T841" t="str">
            <v>보통인부</v>
          </cell>
          <cell r="Y841">
            <v>7.0788000000000004E-2</v>
          </cell>
          <cell r="Z841" t="str">
            <v>인</v>
          </cell>
          <cell r="AB841" t="str">
            <v>전기4-34적용</v>
          </cell>
          <cell r="AC841" t="str">
            <v>-</v>
          </cell>
          <cell r="AD841" t="str">
            <v>-</v>
          </cell>
          <cell r="AE841" t="str">
            <v>-</v>
          </cell>
          <cell r="AF841" t="str">
            <v>잡재료비(배관,배선자재비의2%)</v>
          </cell>
          <cell r="AG841">
            <v>0.02</v>
          </cell>
          <cell r="AH841" t="str">
            <v>식</v>
          </cell>
          <cell r="AI841" t="str">
            <v>공구손료(노무비의3%)</v>
          </cell>
          <cell r="AJ841">
            <v>0.03</v>
          </cell>
          <cell r="AK841" t="str">
            <v>식</v>
          </cell>
          <cell r="AO841" t="str">
            <v>0.02082*1*3.4</v>
          </cell>
        </row>
        <row r="842">
          <cell r="J842">
            <v>0</v>
          </cell>
          <cell r="R842">
            <v>1.03</v>
          </cell>
          <cell r="T842" t="str">
            <v>저압케이블전공</v>
          </cell>
          <cell r="Y842">
            <v>3.5394000000000002E-2</v>
          </cell>
          <cell r="Z842" t="str">
            <v>인</v>
          </cell>
          <cell r="AB842" t="str">
            <v>전기4-34적용</v>
          </cell>
          <cell r="AC842" t="str">
            <v>-</v>
          </cell>
          <cell r="AD842" t="str">
            <v>-</v>
          </cell>
          <cell r="AE842" t="str">
            <v>-</v>
          </cell>
          <cell r="AF842" t="str">
            <v>잡재료비(배관,배선자재비의2%)</v>
          </cell>
          <cell r="AG842">
            <v>0.02</v>
          </cell>
          <cell r="AH842" t="str">
            <v>식</v>
          </cell>
          <cell r="AI842" t="str">
            <v>공구손료(노무비의3%)</v>
          </cell>
          <cell r="AJ842">
            <v>0.03</v>
          </cell>
          <cell r="AK842" t="str">
            <v>식</v>
          </cell>
          <cell r="AO842" t="str">
            <v>0.02082*0.5*3.4</v>
          </cell>
        </row>
        <row r="843">
          <cell r="J843">
            <v>0</v>
          </cell>
          <cell r="R843">
            <v>1.03</v>
          </cell>
          <cell r="T843" t="str">
            <v>보통인부</v>
          </cell>
          <cell r="Y843">
            <v>3.5394000000000002E-2</v>
          </cell>
          <cell r="Z843" t="str">
            <v>인</v>
          </cell>
          <cell r="AB843" t="str">
            <v>전기4-34적용</v>
          </cell>
          <cell r="AC843" t="str">
            <v>-</v>
          </cell>
          <cell r="AD843" t="str">
            <v>-</v>
          </cell>
          <cell r="AE843" t="str">
            <v>-</v>
          </cell>
          <cell r="AF843" t="str">
            <v>잡재료비(배관,배선자재비의2%)</v>
          </cell>
          <cell r="AG843">
            <v>0.02</v>
          </cell>
          <cell r="AH843" t="str">
            <v>식</v>
          </cell>
          <cell r="AI843" t="str">
            <v>공구손료(노무비의3%)</v>
          </cell>
          <cell r="AJ843">
            <v>0.03</v>
          </cell>
          <cell r="AK843" t="str">
            <v>식</v>
          </cell>
          <cell r="AO843" t="str">
            <v>0.02082*0.5*3.4</v>
          </cell>
        </row>
        <row r="844">
          <cell r="J844">
            <v>0</v>
          </cell>
          <cell r="R844">
            <v>1.03</v>
          </cell>
          <cell r="T844" t="str">
            <v>저압케이블전공</v>
          </cell>
          <cell r="Y844">
            <v>4.9551600000000001E-2</v>
          </cell>
          <cell r="Z844" t="str">
            <v>인</v>
          </cell>
          <cell r="AB844" t="str">
            <v>전기4-34적용</v>
          </cell>
          <cell r="AC844" t="str">
            <v>-</v>
          </cell>
          <cell r="AD844" t="str">
            <v>-</v>
          </cell>
          <cell r="AE844" t="str">
            <v>-</v>
          </cell>
          <cell r="AF844" t="str">
            <v>잡재료비(배관,배선자재비의2%)</v>
          </cell>
          <cell r="AG844">
            <v>0.02</v>
          </cell>
          <cell r="AH844" t="str">
            <v>식</v>
          </cell>
          <cell r="AI844" t="str">
            <v>공구손료(노무비의3%)</v>
          </cell>
          <cell r="AJ844">
            <v>0.03</v>
          </cell>
          <cell r="AK844" t="str">
            <v>식</v>
          </cell>
          <cell r="AO844" t="str">
            <v>0.02082*0.7*3.4</v>
          </cell>
        </row>
        <row r="845">
          <cell r="J845">
            <v>0</v>
          </cell>
          <cell r="R845">
            <v>1.03</v>
          </cell>
          <cell r="T845" t="str">
            <v>보통인부</v>
          </cell>
          <cell r="Y845">
            <v>4.9551600000000001E-2</v>
          </cell>
          <cell r="Z845" t="str">
            <v>인</v>
          </cell>
          <cell r="AB845" t="str">
            <v>전기4-34적용</v>
          </cell>
          <cell r="AC845" t="str">
            <v>-</v>
          </cell>
          <cell r="AD845" t="str">
            <v>-</v>
          </cell>
          <cell r="AE845" t="str">
            <v>-</v>
          </cell>
          <cell r="AF845" t="str">
            <v>잡재료비(배관,배선자재비의2%)</v>
          </cell>
          <cell r="AG845">
            <v>0.02</v>
          </cell>
          <cell r="AH845" t="str">
            <v>식</v>
          </cell>
          <cell r="AI845" t="str">
            <v>공구손료(노무비의3%)</v>
          </cell>
          <cell r="AJ845">
            <v>0.03</v>
          </cell>
          <cell r="AK845" t="str">
            <v>식</v>
          </cell>
          <cell r="AO845" t="str">
            <v>0.02082*0.7*3.4</v>
          </cell>
        </row>
        <row r="846">
          <cell r="J846">
            <v>0</v>
          </cell>
          <cell r="R846">
            <v>1.03</v>
          </cell>
          <cell r="T846" t="str">
            <v>저압케이블전공</v>
          </cell>
          <cell r="Y846">
            <v>7.0788000000000004E-2</v>
          </cell>
          <cell r="Z846" t="str">
            <v>인</v>
          </cell>
          <cell r="AB846" t="str">
            <v>전기4-34적용</v>
          </cell>
          <cell r="AC846" t="str">
            <v>-</v>
          </cell>
          <cell r="AD846" t="str">
            <v>-</v>
          </cell>
          <cell r="AE846" t="str">
            <v>-</v>
          </cell>
          <cell r="AF846" t="str">
            <v>잡재료비(배관,배선자재비의2%)</v>
          </cell>
          <cell r="AG846">
            <v>0.02</v>
          </cell>
          <cell r="AH846" t="str">
            <v>식</v>
          </cell>
          <cell r="AI846" t="str">
            <v>공구손료(노무비의3%)</v>
          </cell>
          <cell r="AJ846">
            <v>0.03</v>
          </cell>
          <cell r="AK846" t="str">
            <v>식</v>
          </cell>
          <cell r="AO846" t="str">
            <v>0.02082*1*3.4</v>
          </cell>
        </row>
        <row r="847">
          <cell r="J847">
            <v>0</v>
          </cell>
          <cell r="R847">
            <v>1.03</v>
          </cell>
          <cell r="T847" t="str">
            <v>보통인부</v>
          </cell>
          <cell r="Y847">
            <v>7.0788000000000004E-2</v>
          </cell>
          <cell r="Z847" t="str">
            <v>인</v>
          </cell>
          <cell r="AB847" t="str">
            <v>전기4-34적용</v>
          </cell>
          <cell r="AC847" t="str">
            <v>-</v>
          </cell>
          <cell r="AD847" t="str">
            <v>-</v>
          </cell>
          <cell r="AE847" t="str">
            <v>-</v>
          </cell>
          <cell r="AF847" t="str">
            <v>잡재료비(배관,배선자재비의2%)</v>
          </cell>
          <cell r="AG847">
            <v>0.02</v>
          </cell>
          <cell r="AH847" t="str">
            <v>식</v>
          </cell>
          <cell r="AI847" t="str">
            <v>공구손료(노무비의3%)</v>
          </cell>
          <cell r="AJ847">
            <v>0.03</v>
          </cell>
          <cell r="AK847" t="str">
            <v>식</v>
          </cell>
          <cell r="AO847" t="str">
            <v>0.02082*1*3.4</v>
          </cell>
        </row>
        <row r="848">
          <cell r="J848">
            <v>0</v>
          </cell>
          <cell r="R848">
            <v>1.03</v>
          </cell>
          <cell r="T848" t="str">
            <v>저압케이블전공</v>
          </cell>
          <cell r="Y848">
            <v>3.9099999999999994E-3</v>
          </cell>
          <cell r="Z848" t="str">
            <v>인</v>
          </cell>
          <cell r="AB848" t="str">
            <v>전기4-34적용</v>
          </cell>
          <cell r="AC848" t="str">
            <v>-</v>
          </cell>
          <cell r="AD848" t="str">
            <v>-</v>
          </cell>
          <cell r="AE848" t="str">
            <v>-</v>
          </cell>
          <cell r="AF848" t="str">
            <v>잡재료비(배관,배선자재비의2%)</v>
          </cell>
          <cell r="AG848">
            <v>0.02</v>
          </cell>
          <cell r="AH848" t="str">
            <v>식</v>
          </cell>
          <cell r="AI848" t="str">
            <v>공구손료(노무비의3%)</v>
          </cell>
          <cell r="AJ848">
            <v>0.03</v>
          </cell>
          <cell r="AK848" t="str">
            <v>식</v>
          </cell>
        </row>
        <row r="849">
          <cell r="J849">
            <v>0</v>
          </cell>
          <cell r="R849">
            <v>1.03</v>
          </cell>
          <cell r="T849" t="str">
            <v>보통인부</v>
          </cell>
          <cell r="Y849">
            <v>3.9099999999999994E-3</v>
          </cell>
          <cell r="Z849" t="str">
            <v>인</v>
          </cell>
          <cell r="AB849" t="str">
            <v>전기4-34적용</v>
          </cell>
          <cell r="AC849" t="str">
            <v>-</v>
          </cell>
          <cell r="AD849" t="str">
            <v>-</v>
          </cell>
          <cell r="AE849" t="str">
            <v>-</v>
          </cell>
          <cell r="AF849" t="str">
            <v>잡재료비(배관,배선자재비의2%)</v>
          </cell>
          <cell r="AG849">
            <v>0.02</v>
          </cell>
          <cell r="AH849" t="str">
            <v>식</v>
          </cell>
          <cell r="AI849" t="str">
            <v>공구손료(노무비의3%)</v>
          </cell>
          <cell r="AJ849">
            <v>0.03</v>
          </cell>
          <cell r="AK849" t="str">
            <v>식</v>
          </cell>
        </row>
        <row r="850">
          <cell r="J850">
            <v>0</v>
          </cell>
          <cell r="R850">
            <v>1.03</v>
          </cell>
          <cell r="T850" t="str">
            <v>저압케이블전공</v>
          </cell>
          <cell r="Y850">
            <v>5.4739999999999997E-3</v>
          </cell>
          <cell r="Z850" t="str">
            <v>인</v>
          </cell>
          <cell r="AB850" t="str">
            <v>전기4-34적용</v>
          </cell>
          <cell r="AC850" t="str">
            <v>-</v>
          </cell>
          <cell r="AD850" t="str">
            <v>-</v>
          </cell>
          <cell r="AE850" t="str">
            <v>-</v>
          </cell>
          <cell r="AF850" t="str">
            <v>잡재료비(배관,배선자재비의2%)</v>
          </cell>
          <cell r="AG850">
            <v>0.02</v>
          </cell>
          <cell r="AH850" t="str">
            <v>식</v>
          </cell>
          <cell r="AI850" t="str">
            <v>공구손료(노무비의3%)</v>
          </cell>
          <cell r="AJ850">
            <v>0.03</v>
          </cell>
          <cell r="AK850" t="str">
            <v>식</v>
          </cell>
        </row>
        <row r="851">
          <cell r="J851">
            <v>0</v>
          </cell>
          <cell r="R851">
            <v>1.03</v>
          </cell>
          <cell r="T851" t="str">
            <v>보통인부</v>
          </cell>
          <cell r="Y851">
            <v>5.4739999999999997E-3</v>
          </cell>
          <cell r="Z851" t="str">
            <v>인</v>
          </cell>
          <cell r="AB851" t="str">
            <v>전기4-34적용</v>
          </cell>
          <cell r="AC851" t="str">
            <v>-</v>
          </cell>
          <cell r="AD851" t="str">
            <v>-</v>
          </cell>
          <cell r="AE851" t="str">
            <v>-</v>
          </cell>
          <cell r="AF851" t="str">
            <v>잡재료비(배관,배선자재비의2%)</v>
          </cell>
          <cell r="AG851">
            <v>0.02</v>
          </cell>
          <cell r="AH851" t="str">
            <v>식</v>
          </cell>
          <cell r="AI851" t="str">
            <v>공구손료(노무비의3%)</v>
          </cell>
          <cell r="AJ851">
            <v>0.03</v>
          </cell>
          <cell r="AK851" t="str">
            <v>식</v>
          </cell>
        </row>
        <row r="852">
          <cell r="J852">
            <v>0</v>
          </cell>
          <cell r="R852">
            <v>1.03</v>
          </cell>
          <cell r="T852" t="str">
            <v>저압케이블전공</v>
          </cell>
          <cell r="Y852">
            <v>7.8199999999999988E-3</v>
          </cell>
          <cell r="Z852" t="str">
            <v>인</v>
          </cell>
          <cell r="AB852" t="str">
            <v>전기4-34적용</v>
          </cell>
          <cell r="AC852" t="str">
            <v>-</v>
          </cell>
          <cell r="AD852" t="str">
            <v>-</v>
          </cell>
          <cell r="AE852" t="str">
            <v>-</v>
          </cell>
          <cell r="AF852" t="str">
            <v>잡재료비(배관,배선자재비의2%)</v>
          </cell>
          <cell r="AG852">
            <v>0.02</v>
          </cell>
          <cell r="AH852" t="str">
            <v>식</v>
          </cell>
          <cell r="AI852" t="str">
            <v>공구손료(노무비의3%)</v>
          </cell>
          <cell r="AJ852">
            <v>0.03</v>
          </cell>
          <cell r="AK852" t="str">
            <v>식</v>
          </cell>
        </row>
        <row r="853">
          <cell r="J853">
            <v>0</v>
          </cell>
          <cell r="R853">
            <v>1.03</v>
          </cell>
          <cell r="T853" t="str">
            <v>보통인부</v>
          </cell>
          <cell r="Y853">
            <v>7.8199999999999988E-3</v>
          </cell>
          <cell r="Z853" t="str">
            <v>인</v>
          </cell>
          <cell r="AB853" t="str">
            <v>전기4-34적용</v>
          </cell>
          <cell r="AC853" t="str">
            <v>-</v>
          </cell>
          <cell r="AD853" t="str">
            <v>-</v>
          </cell>
          <cell r="AE853" t="str">
            <v>-</v>
          </cell>
          <cell r="AF853" t="str">
            <v>잡재료비(배관,배선자재비의2%)</v>
          </cell>
          <cell r="AG853">
            <v>0.02</v>
          </cell>
          <cell r="AH853" t="str">
            <v>식</v>
          </cell>
          <cell r="AI853" t="str">
            <v>공구손료(노무비의3%)</v>
          </cell>
          <cell r="AJ853">
            <v>0.03</v>
          </cell>
          <cell r="AK853" t="str">
            <v>식</v>
          </cell>
        </row>
        <row r="854">
          <cell r="J854">
            <v>0</v>
          </cell>
          <cell r="R854">
            <v>1.03</v>
          </cell>
          <cell r="T854" t="str">
            <v>저압케이블전공</v>
          </cell>
          <cell r="Y854">
            <v>3.9099999999999994E-3</v>
          </cell>
          <cell r="Z854" t="str">
            <v>인</v>
          </cell>
          <cell r="AB854" t="str">
            <v>전기4-34적용</v>
          </cell>
          <cell r="AC854" t="str">
            <v>-</v>
          </cell>
          <cell r="AD854" t="str">
            <v>-</v>
          </cell>
          <cell r="AE854" t="str">
            <v>-</v>
          </cell>
          <cell r="AF854" t="str">
            <v>잡재료비(배관,배선자재비의2%)</v>
          </cell>
          <cell r="AG854">
            <v>0.02</v>
          </cell>
          <cell r="AH854" t="str">
            <v>식</v>
          </cell>
          <cell r="AI854" t="str">
            <v>공구손료(노무비의3%)</v>
          </cell>
          <cell r="AJ854">
            <v>0.03</v>
          </cell>
          <cell r="AK854" t="str">
            <v>식</v>
          </cell>
        </row>
        <row r="855">
          <cell r="J855">
            <v>0</v>
          </cell>
          <cell r="R855">
            <v>1.03</v>
          </cell>
          <cell r="T855" t="str">
            <v>보통인부</v>
          </cell>
          <cell r="Y855">
            <v>3.9099999999999994E-3</v>
          </cell>
          <cell r="Z855" t="str">
            <v>인</v>
          </cell>
          <cell r="AB855" t="str">
            <v>전기4-34적용</v>
          </cell>
          <cell r="AC855" t="str">
            <v>-</v>
          </cell>
          <cell r="AD855" t="str">
            <v>-</v>
          </cell>
          <cell r="AE855" t="str">
            <v>-</v>
          </cell>
          <cell r="AF855" t="str">
            <v>잡재료비(배관,배선자재비의2%)</v>
          </cell>
          <cell r="AG855">
            <v>0.02</v>
          </cell>
          <cell r="AH855" t="str">
            <v>식</v>
          </cell>
          <cell r="AI855" t="str">
            <v>공구손료(노무비의3%)</v>
          </cell>
          <cell r="AJ855">
            <v>0.03</v>
          </cell>
          <cell r="AK855" t="str">
            <v>식</v>
          </cell>
        </row>
        <row r="856">
          <cell r="J856">
            <v>0</v>
          </cell>
          <cell r="R856">
            <v>1.03</v>
          </cell>
          <cell r="T856" t="str">
            <v>저압케이블전공</v>
          </cell>
          <cell r="Y856">
            <v>5.4739999999999997E-3</v>
          </cell>
          <cell r="Z856" t="str">
            <v>인</v>
          </cell>
          <cell r="AB856" t="str">
            <v>전기4-34적용</v>
          </cell>
          <cell r="AC856" t="str">
            <v>-</v>
          </cell>
          <cell r="AD856" t="str">
            <v>-</v>
          </cell>
          <cell r="AE856" t="str">
            <v>-</v>
          </cell>
          <cell r="AF856" t="str">
            <v>잡재료비(배관,배선자재비의2%)</v>
          </cell>
          <cell r="AG856">
            <v>0.02</v>
          </cell>
          <cell r="AH856" t="str">
            <v>식</v>
          </cell>
          <cell r="AI856" t="str">
            <v>공구손료(노무비의3%)</v>
          </cell>
          <cell r="AJ856">
            <v>0.03</v>
          </cell>
          <cell r="AK856" t="str">
            <v>식</v>
          </cell>
        </row>
        <row r="857">
          <cell r="J857">
            <v>0</v>
          </cell>
          <cell r="R857">
            <v>1.03</v>
          </cell>
          <cell r="T857" t="str">
            <v>보통인부</v>
          </cell>
          <cell r="Y857">
            <v>5.4739999999999997E-3</v>
          </cell>
          <cell r="Z857" t="str">
            <v>인</v>
          </cell>
          <cell r="AB857" t="str">
            <v>전기4-34적용</v>
          </cell>
          <cell r="AC857" t="str">
            <v>-</v>
          </cell>
          <cell r="AD857" t="str">
            <v>-</v>
          </cell>
          <cell r="AE857" t="str">
            <v>-</v>
          </cell>
          <cell r="AF857" t="str">
            <v>잡재료비(배관,배선자재비의2%)</v>
          </cell>
          <cell r="AG857">
            <v>0.02</v>
          </cell>
          <cell r="AH857" t="str">
            <v>식</v>
          </cell>
          <cell r="AI857" t="str">
            <v>공구손료(노무비의3%)</v>
          </cell>
          <cell r="AJ857">
            <v>0.03</v>
          </cell>
          <cell r="AK857" t="str">
            <v>식</v>
          </cell>
        </row>
        <row r="858">
          <cell r="J858">
            <v>0</v>
          </cell>
          <cell r="R858">
            <v>1.03</v>
          </cell>
          <cell r="T858" t="str">
            <v>저압케이블전공</v>
          </cell>
          <cell r="Y858">
            <v>7.8199999999999988E-3</v>
          </cell>
          <cell r="Z858" t="str">
            <v>인</v>
          </cell>
          <cell r="AB858" t="str">
            <v>전기4-34적용</v>
          </cell>
          <cell r="AC858" t="str">
            <v>-</v>
          </cell>
          <cell r="AD858" t="str">
            <v>-</v>
          </cell>
          <cell r="AE858" t="str">
            <v>-</v>
          </cell>
          <cell r="AF858" t="str">
            <v>잡재료비(배관,배선자재비의2%)</v>
          </cell>
          <cell r="AG858">
            <v>0.02</v>
          </cell>
          <cell r="AH858" t="str">
            <v>식</v>
          </cell>
          <cell r="AI858" t="str">
            <v>공구손료(노무비의3%)</v>
          </cell>
          <cell r="AJ858">
            <v>0.03</v>
          </cell>
          <cell r="AK858" t="str">
            <v>식</v>
          </cell>
        </row>
        <row r="859">
          <cell r="J859">
            <v>0</v>
          </cell>
          <cell r="R859">
            <v>1.03</v>
          </cell>
          <cell r="T859" t="str">
            <v>보통인부</v>
          </cell>
          <cell r="Y859">
            <v>7.8199999999999988E-3</v>
          </cell>
          <cell r="Z859" t="str">
            <v>인</v>
          </cell>
          <cell r="AB859" t="str">
            <v>전기4-34적용</v>
          </cell>
          <cell r="AC859" t="str">
            <v>-</v>
          </cell>
          <cell r="AD859" t="str">
            <v>-</v>
          </cell>
          <cell r="AE859" t="str">
            <v>-</v>
          </cell>
          <cell r="AF859" t="str">
            <v>잡재료비(배관,배선자재비의2%)</v>
          </cell>
          <cell r="AG859">
            <v>0.02</v>
          </cell>
          <cell r="AH859" t="str">
            <v>식</v>
          </cell>
          <cell r="AI859" t="str">
            <v>공구손료(노무비의3%)</v>
          </cell>
          <cell r="AJ859">
            <v>0.03</v>
          </cell>
          <cell r="AK859" t="str">
            <v>식</v>
          </cell>
        </row>
        <row r="860">
          <cell r="J860">
            <v>0</v>
          </cell>
          <cell r="R860">
            <v>1.03</v>
          </cell>
          <cell r="T860" t="str">
            <v>저압케이블전공</v>
          </cell>
          <cell r="Y860">
            <v>3.9099999999999994E-3</v>
          </cell>
          <cell r="Z860" t="str">
            <v>인</v>
          </cell>
          <cell r="AB860" t="str">
            <v>전기4-34적용</v>
          </cell>
          <cell r="AC860" t="str">
            <v>-</v>
          </cell>
          <cell r="AD860" t="str">
            <v>-</v>
          </cell>
          <cell r="AE860" t="str">
            <v>-</v>
          </cell>
          <cell r="AF860" t="str">
            <v>잡재료비(배관,배선자재비의2%)</v>
          </cell>
          <cell r="AG860">
            <v>0.02</v>
          </cell>
          <cell r="AH860" t="str">
            <v>식</v>
          </cell>
          <cell r="AI860" t="str">
            <v>공구손료(노무비의3%)</v>
          </cell>
          <cell r="AJ860">
            <v>0.03</v>
          </cell>
          <cell r="AK860" t="str">
            <v>식</v>
          </cell>
        </row>
        <row r="861">
          <cell r="J861">
            <v>0</v>
          </cell>
          <cell r="R861">
            <v>1.03</v>
          </cell>
          <cell r="T861" t="str">
            <v>보통인부</v>
          </cell>
          <cell r="Y861">
            <v>3.9099999999999994E-3</v>
          </cell>
          <cell r="Z861" t="str">
            <v>인</v>
          </cell>
          <cell r="AB861" t="str">
            <v>전기4-34적용</v>
          </cell>
          <cell r="AC861" t="str">
            <v>-</v>
          </cell>
          <cell r="AD861" t="str">
            <v>-</v>
          </cell>
          <cell r="AE861" t="str">
            <v>-</v>
          </cell>
          <cell r="AF861" t="str">
            <v>잡재료비(배관,배선자재비의2%)</v>
          </cell>
          <cell r="AG861">
            <v>0.02</v>
          </cell>
          <cell r="AH861" t="str">
            <v>식</v>
          </cell>
          <cell r="AI861" t="str">
            <v>공구손료(노무비의3%)</v>
          </cell>
          <cell r="AJ861">
            <v>0.03</v>
          </cell>
          <cell r="AK861" t="str">
            <v>식</v>
          </cell>
        </row>
        <row r="862">
          <cell r="J862">
            <v>0</v>
          </cell>
          <cell r="R862">
            <v>1.03</v>
          </cell>
          <cell r="T862" t="str">
            <v>저압케이블전공</v>
          </cell>
          <cell r="Y862">
            <v>6.0213999999999997E-3</v>
          </cell>
          <cell r="Z862" t="str">
            <v>인</v>
          </cell>
          <cell r="AB862" t="str">
            <v>전기4-34적용</v>
          </cell>
          <cell r="AC862" t="str">
            <v>-</v>
          </cell>
          <cell r="AD862" t="str">
            <v>-</v>
          </cell>
          <cell r="AE862" t="str">
            <v>-</v>
          </cell>
          <cell r="AF862" t="str">
            <v>잡재료비(배관,배선자재비의2%)</v>
          </cell>
          <cell r="AG862">
            <v>0.02</v>
          </cell>
          <cell r="AH862" t="str">
            <v>식</v>
          </cell>
          <cell r="AI862" t="str">
            <v>공구손료(노무비의3%)</v>
          </cell>
          <cell r="AJ862">
            <v>0.03</v>
          </cell>
          <cell r="AK862" t="str">
            <v>식</v>
          </cell>
        </row>
        <row r="863">
          <cell r="J863">
            <v>0</v>
          </cell>
          <cell r="R863">
            <v>1.03</v>
          </cell>
          <cell r="T863" t="str">
            <v>보통인부</v>
          </cell>
          <cell r="Y863">
            <v>6.0213999999999997E-3</v>
          </cell>
          <cell r="Z863" t="str">
            <v>인</v>
          </cell>
          <cell r="AB863" t="str">
            <v>전기4-34적용</v>
          </cell>
          <cell r="AC863" t="str">
            <v>-</v>
          </cell>
          <cell r="AD863" t="str">
            <v>-</v>
          </cell>
          <cell r="AE863" t="str">
            <v>-</v>
          </cell>
          <cell r="AF863" t="str">
            <v>잡재료비(배관,배선자재비의2%)</v>
          </cell>
          <cell r="AG863">
            <v>0.02</v>
          </cell>
          <cell r="AH863" t="str">
            <v>식</v>
          </cell>
          <cell r="AI863" t="str">
            <v>공구손료(노무비의3%)</v>
          </cell>
          <cell r="AJ863">
            <v>0.03</v>
          </cell>
          <cell r="AK863" t="str">
            <v>식</v>
          </cell>
        </row>
        <row r="864">
          <cell r="J864">
            <v>0</v>
          </cell>
          <cell r="R864">
            <v>1.03</v>
          </cell>
          <cell r="T864" t="str">
            <v>저압케이블전공</v>
          </cell>
          <cell r="Y864">
            <v>8.6020000000000003E-3</v>
          </cell>
          <cell r="Z864" t="str">
            <v>인</v>
          </cell>
          <cell r="AB864" t="str">
            <v>전기4-34적용</v>
          </cell>
          <cell r="AC864" t="str">
            <v>-</v>
          </cell>
          <cell r="AD864" t="str">
            <v>-</v>
          </cell>
          <cell r="AE864" t="str">
            <v>-</v>
          </cell>
          <cell r="AF864" t="str">
            <v>잡재료비(배관,배선자재비의2%)</v>
          </cell>
          <cell r="AG864">
            <v>0.02</v>
          </cell>
          <cell r="AH864" t="str">
            <v>식</v>
          </cell>
          <cell r="AI864" t="str">
            <v>공구손료(노무비의3%)</v>
          </cell>
          <cell r="AJ864">
            <v>0.03</v>
          </cell>
          <cell r="AK864" t="str">
            <v>식</v>
          </cell>
        </row>
        <row r="865">
          <cell r="J865">
            <v>0</v>
          </cell>
          <cell r="R865">
            <v>1.03</v>
          </cell>
          <cell r="T865" t="str">
            <v>보통인부</v>
          </cell>
          <cell r="Y865">
            <v>8.6020000000000003E-3</v>
          </cell>
          <cell r="Z865" t="str">
            <v>인</v>
          </cell>
          <cell r="AB865" t="str">
            <v>전기4-34적용</v>
          </cell>
          <cell r="AC865" t="str">
            <v>-</v>
          </cell>
          <cell r="AD865" t="str">
            <v>-</v>
          </cell>
          <cell r="AE865" t="str">
            <v>-</v>
          </cell>
          <cell r="AF865" t="str">
            <v>잡재료비(배관,배선자재비의2%)</v>
          </cell>
          <cell r="AG865">
            <v>0.02</v>
          </cell>
          <cell r="AH865" t="str">
            <v>식</v>
          </cell>
          <cell r="AI865" t="str">
            <v>공구손료(노무비의3%)</v>
          </cell>
          <cell r="AJ865">
            <v>0.03</v>
          </cell>
          <cell r="AK865" t="str">
            <v>식</v>
          </cell>
        </row>
        <row r="866">
          <cell r="J866">
            <v>0</v>
          </cell>
          <cell r="R866">
            <v>1.03</v>
          </cell>
          <cell r="T866" t="str">
            <v>저압케이블전공</v>
          </cell>
          <cell r="Y866">
            <v>4.2924999999999994E-3</v>
          </cell>
          <cell r="Z866" t="str">
            <v>인</v>
          </cell>
          <cell r="AB866" t="str">
            <v>전기4-34적용</v>
          </cell>
          <cell r="AC866" t="str">
            <v>-</v>
          </cell>
          <cell r="AD866" t="str">
            <v>-</v>
          </cell>
          <cell r="AE866" t="str">
            <v>-</v>
          </cell>
          <cell r="AF866" t="str">
            <v>잡재료비(배관,배선자재비의2%)</v>
          </cell>
          <cell r="AG866">
            <v>0.02</v>
          </cell>
          <cell r="AH866" t="str">
            <v>식</v>
          </cell>
          <cell r="AI866" t="str">
            <v>공구손료(노무비의3%)</v>
          </cell>
          <cell r="AJ866">
            <v>0.03</v>
          </cell>
          <cell r="AK866" t="str">
            <v>식</v>
          </cell>
        </row>
        <row r="867">
          <cell r="J867">
            <v>0</v>
          </cell>
          <cell r="R867">
            <v>1.03</v>
          </cell>
          <cell r="T867" t="str">
            <v>보통인부</v>
          </cell>
          <cell r="Y867">
            <v>4.3010000000000001E-3</v>
          </cell>
          <cell r="Z867" t="str">
            <v>인</v>
          </cell>
          <cell r="AB867" t="str">
            <v>전기4-34적용</v>
          </cell>
          <cell r="AC867" t="str">
            <v>-</v>
          </cell>
          <cell r="AD867" t="str">
            <v>-</v>
          </cell>
          <cell r="AE867" t="str">
            <v>-</v>
          </cell>
          <cell r="AF867" t="str">
            <v>잡재료비(배관,배선자재비의2%)</v>
          </cell>
          <cell r="AG867">
            <v>0.02</v>
          </cell>
          <cell r="AH867" t="str">
            <v>식</v>
          </cell>
          <cell r="AI867" t="str">
            <v>공구손료(노무비의3%)</v>
          </cell>
          <cell r="AJ867">
            <v>0.03</v>
          </cell>
          <cell r="AK867" t="str">
            <v>식</v>
          </cell>
        </row>
        <row r="868">
          <cell r="J868">
            <v>0</v>
          </cell>
          <cell r="R868">
            <v>1.03</v>
          </cell>
          <cell r="T868" t="str">
            <v>저압케이블전공</v>
          </cell>
          <cell r="Y868">
            <v>6.0213999999999997E-3</v>
          </cell>
          <cell r="Z868" t="str">
            <v>인</v>
          </cell>
          <cell r="AB868" t="str">
            <v>전기4-34적용</v>
          </cell>
          <cell r="AC868" t="str">
            <v>-</v>
          </cell>
          <cell r="AD868" t="str">
            <v>-</v>
          </cell>
          <cell r="AE868" t="str">
            <v>-</v>
          </cell>
          <cell r="AF868" t="str">
            <v>잡재료비(배관,배선자재비의2%)</v>
          </cell>
          <cell r="AG868">
            <v>0.02</v>
          </cell>
          <cell r="AH868" t="str">
            <v>식</v>
          </cell>
          <cell r="AI868" t="str">
            <v>공구손료(노무비의3%)</v>
          </cell>
          <cell r="AJ868">
            <v>0.03</v>
          </cell>
          <cell r="AK868" t="str">
            <v>식</v>
          </cell>
        </row>
        <row r="869">
          <cell r="J869">
            <v>0</v>
          </cell>
          <cell r="R869">
            <v>1.03</v>
          </cell>
          <cell r="T869" t="str">
            <v>보통인부</v>
          </cell>
          <cell r="Y869">
            <v>6.0213999999999997E-3</v>
          </cell>
          <cell r="Z869" t="str">
            <v>인</v>
          </cell>
          <cell r="AB869" t="str">
            <v>전기4-34적용</v>
          </cell>
          <cell r="AC869" t="str">
            <v>-</v>
          </cell>
          <cell r="AD869" t="str">
            <v>-</v>
          </cell>
          <cell r="AE869" t="str">
            <v>-</v>
          </cell>
          <cell r="AF869" t="str">
            <v>잡재료비(배관,배선자재비의2%)</v>
          </cell>
          <cell r="AG869">
            <v>0.02</v>
          </cell>
          <cell r="AH869" t="str">
            <v>식</v>
          </cell>
          <cell r="AI869" t="str">
            <v>공구손료(노무비의3%)</v>
          </cell>
          <cell r="AJ869">
            <v>0.03</v>
          </cell>
          <cell r="AK869" t="str">
            <v>식</v>
          </cell>
        </row>
        <row r="870">
          <cell r="J870">
            <v>0</v>
          </cell>
          <cell r="R870">
            <v>1.03</v>
          </cell>
          <cell r="T870" t="str">
            <v>저압케이블전공</v>
          </cell>
          <cell r="Y870">
            <v>8.6020000000000003E-3</v>
          </cell>
          <cell r="Z870" t="str">
            <v>인</v>
          </cell>
          <cell r="AB870" t="str">
            <v>전기4-34적용</v>
          </cell>
          <cell r="AC870" t="str">
            <v>-</v>
          </cell>
          <cell r="AD870" t="str">
            <v>-</v>
          </cell>
          <cell r="AE870" t="str">
            <v>-</v>
          </cell>
          <cell r="AF870" t="str">
            <v>잡재료비(배관,배선자재비의2%)</v>
          </cell>
          <cell r="AG870">
            <v>0.02</v>
          </cell>
          <cell r="AH870" t="str">
            <v>식</v>
          </cell>
          <cell r="AI870" t="str">
            <v>공구손료(노무비의3%)</v>
          </cell>
          <cell r="AJ870">
            <v>0.03</v>
          </cell>
          <cell r="AK870" t="str">
            <v>식</v>
          </cell>
        </row>
        <row r="871">
          <cell r="J871">
            <v>0</v>
          </cell>
          <cell r="R871">
            <v>1.03</v>
          </cell>
          <cell r="T871" t="str">
            <v>보통인부</v>
          </cell>
          <cell r="Y871">
            <v>8.6020000000000003E-3</v>
          </cell>
          <cell r="Z871" t="str">
            <v>인</v>
          </cell>
          <cell r="AB871" t="str">
            <v>전기4-34적용</v>
          </cell>
          <cell r="AC871" t="str">
            <v>-</v>
          </cell>
          <cell r="AD871" t="str">
            <v>-</v>
          </cell>
          <cell r="AE871" t="str">
            <v>-</v>
          </cell>
          <cell r="AF871" t="str">
            <v>잡재료비(배관,배선자재비의2%)</v>
          </cell>
          <cell r="AG871">
            <v>0.02</v>
          </cell>
          <cell r="AH871" t="str">
            <v>식</v>
          </cell>
          <cell r="AI871" t="str">
            <v>공구손료(노무비의3%)</v>
          </cell>
          <cell r="AJ871">
            <v>0.03</v>
          </cell>
          <cell r="AK871" t="str">
            <v>식</v>
          </cell>
        </row>
        <row r="872">
          <cell r="J872">
            <v>0</v>
          </cell>
          <cell r="R872">
            <v>1.03</v>
          </cell>
          <cell r="T872" t="str">
            <v>저압케이블전공</v>
          </cell>
          <cell r="Y872">
            <v>5.0575000000000004E-3</v>
          </cell>
          <cell r="Z872" t="str">
            <v>인</v>
          </cell>
          <cell r="AB872" t="str">
            <v>전기4-34적용</v>
          </cell>
          <cell r="AC872" t="str">
            <v>-</v>
          </cell>
          <cell r="AD872" t="str">
            <v>-</v>
          </cell>
          <cell r="AE872" t="str">
            <v>-</v>
          </cell>
          <cell r="AF872" t="str">
            <v>잡재료비(배관,배선자재비의2%)</v>
          </cell>
          <cell r="AG872">
            <v>0.02</v>
          </cell>
          <cell r="AH872" t="str">
            <v>식</v>
          </cell>
          <cell r="AI872" t="str">
            <v>공구손료(노무비의3%)</v>
          </cell>
          <cell r="AJ872">
            <v>0.03</v>
          </cell>
          <cell r="AK872" t="str">
            <v>식</v>
          </cell>
        </row>
        <row r="873">
          <cell r="J873">
            <v>0</v>
          </cell>
          <cell r="R873">
            <v>1.03</v>
          </cell>
          <cell r="T873" t="str">
            <v>보통인부</v>
          </cell>
          <cell r="Y873">
            <v>5.0575000000000004E-3</v>
          </cell>
          <cell r="Z873" t="str">
            <v>인</v>
          </cell>
          <cell r="AB873" t="str">
            <v>전기4-34적용</v>
          </cell>
          <cell r="AC873" t="str">
            <v>-</v>
          </cell>
          <cell r="AD873" t="str">
            <v>-</v>
          </cell>
          <cell r="AE873" t="str">
            <v>-</v>
          </cell>
          <cell r="AF873" t="str">
            <v>잡재료비(배관,배선자재비의2%)</v>
          </cell>
          <cell r="AG873">
            <v>0.02</v>
          </cell>
          <cell r="AH873" t="str">
            <v>식</v>
          </cell>
          <cell r="AI873" t="str">
            <v>공구손료(노무비의3%)</v>
          </cell>
          <cell r="AJ873">
            <v>0.03</v>
          </cell>
          <cell r="AK873" t="str">
            <v>식</v>
          </cell>
        </row>
        <row r="874">
          <cell r="J874">
            <v>0</v>
          </cell>
          <cell r="R874">
            <v>1.03</v>
          </cell>
          <cell r="T874" t="str">
            <v>저압케이블전공</v>
          </cell>
          <cell r="Y874">
            <v>7.0805E-3</v>
          </cell>
          <cell r="Z874" t="str">
            <v>인</v>
          </cell>
          <cell r="AB874" t="str">
            <v>전기4-34적용</v>
          </cell>
          <cell r="AC874" t="str">
            <v>-</v>
          </cell>
          <cell r="AD874" t="str">
            <v>-</v>
          </cell>
          <cell r="AE874" t="str">
            <v>-</v>
          </cell>
          <cell r="AF874" t="str">
            <v>잡재료비(배관,배선자재비의2%)</v>
          </cell>
          <cell r="AG874">
            <v>0.02</v>
          </cell>
          <cell r="AH874" t="str">
            <v>식</v>
          </cell>
          <cell r="AI874" t="str">
            <v>공구손료(노무비의3%)</v>
          </cell>
          <cell r="AJ874">
            <v>0.03</v>
          </cell>
          <cell r="AK874" t="str">
            <v>식</v>
          </cell>
        </row>
        <row r="875">
          <cell r="J875">
            <v>0</v>
          </cell>
          <cell r="R875">
            <v>1.03</v>
          </cell>
          <cell r="T875" t="str">
            <v>보통인부</v>
          </cell>
          <cell r="Y875">
            <v>7.0805E-3</v>
          </cell>
          <cell r="Z875" t="str">
            <v>인</v>
          </cell>
          <cell r="AB875" t="str">
            <v>전기4-34적용</v>
          </cell>
          <cell r="AC875" t="str">
            <v>-</v>
          </cell>
          <cell r="AD875" t="str">
            <v>-</v>
          </cell>
          <cell r="AE875" t="str">
            <v>-</v>
          </cell>
          <cell r="AF875" t="str">
            <v>잡재료비(배관,배선자재비의2%)</v>
          </cell>
          <cell r="AG875">
            <v>0.02</v>
          </cell>
          <cell r="AH875" t="str">
            <v>식</v>
          </cell>
          <cell r="AI875" t="str">
            <v>공구손료(노무비의3%)</v>
          </cell>
          <cell r="AJ875">
            <v>0.03</v>
          </cell>
          <cell r="AK875" t="str">
            <v>식</v>
          </cell>
        </row>
        <row r="876">
          <cell r="J876">
            <v>0</v>
          </cell>
          <cell r="R876">
            <v>1.03</v>
          </cell>
          <cell r="T876" t="str">
            <v>저압케이블전공</v>
          </cell>
          <cell r="Y876">
            <v>1.0115000000000001E-2</v>
          </cell>
          <cell r="Z876" t="str">
            <v>인</v>
          </cell>
          <cell r="AB876" t="str">
            <v>전기4-34적용</v>
          </cell>
          <cell r="AC876" t="str">
            <v>-</v>
          </cell>
          <cell r="AD876" t="str">
            <v>-</v>
          </cell>
          <cell r="AE876" t="str">
            <v>-</v>
          </cell>
          <cell r="AF876" t="str">
            <v>잡재료비(배관,배선자재비의2%)</v>
          </cell>
          <cell r="AG876">
            <v>0.02</v>
          </cell>
          <cell r="AH876" t="str">
            <v>식</v>
          </cell>
          <cell r="AI876" t="str">
            <v>공구손료(노무비의3%)</v>
          </cell>
          <cell r="AJ876">
            <v>0.03</v>
          </cell>
          <cell r="AK876" t="str">
            <v>식</v>
          </cell>
        </row>
        <row r="877">
          <cell r="J877">
            <v>0</v>
          </cell>
          <cell r="R877">
            <v>1.03</v>
          </cell>
          <cell r="T877" t="str">
            <v>보통인부</v>
          </cell>
          <cell r="Y877">
            <v>1.0115000000000001E-2</v>
          </cell>
          <cell r="Z877" t="str">
            <v>인</v>
          </cell>
          <cell r="AB877" t="str">
            <v>전기4-34적용</v>
          </cell>
          <cell r="AC877" t="str">
            <v>-</v>
          </cell>
          <cell r="AD877" t="str">
            <v>-</v>
          </cell>
          <cell r="AE877" t="str">
            <v>-</v>
          </cell>
          <cell r="AF877" t="str">
            <v>잡재료비(배관,배선자재비의2%)</v>
          </cell>
          <cell r="AG877">
            <v>0.02</v>
          </cell>
          <cell r="AH877" t="str">
            <v>식</v>
          </cell>
          <cell r="AI877" t="str">
            <v>공구손료(노무비의3%)</v>
          </cell>
          <cell r="AJ877">
            <v>0.03</v>
          </cell>
          <cell r="AK877" t="str">
            <v>식</v>
          </cell>
        </row>
        <row r="878">
          <cell r="J878">
            <v>0</v>
          </cell>
          <cell r="R878">
            <v>1.03</v>
          </cell>
          <cell r="T878" t="str">
            <v>저압케이블전공</v>
          </cell>
          <cell r="Y878">
            <v>5.6950000000000004E-3</v>
          </cell>
          <cell r="Z878" t="str">
            <v>인</v>
          </cell>
          <cell r="AB878" t="str">
            <v>전기4-34적용</v>
          </cell>
          <cell r="AC878" t="str">
            <v>-</v>
          </cell>
          <cell r="AD878" t="str">
            <v>-</v>
          </cell>
          <cell r="AE878" t="str">
            <v>-</v>
          </cell>
          <cell r="AF878" t="str">
            <v>잡재료비(배관,배선자재비의2%)</v>
          </cell>
          <cell r="AG878">
            <v>0.02</v>
          </cell>
          <cell r="AH878" t="str">
            <v>식</v>
          </cell>
          <cell r="AI878" t="str">
            <v>공구손료(노무비의3%)</v>
          </cell>
          <cell r="AJ878">
            <v>0.03</v>
          </cell>
          <cell r="AK878" t="str">
            <v>식</v>
          </cell>
        </row>
        <row r="879">
          <cell r="J879">
            <v>0</v>
          </cell>
          <cell r="R879">
            <v>1.03</v>
          </cell>
          <cell r="T879" t="str">
            <v>보통인부</v>
          </cell>
          <cell r="Y879">
            <v>5.6950000000000004E-3</v>
          </cell>
          <cell r="Z879" t="str">
            <v>인</v>
          </cell>
          <cell r="AB879" t="str">
            <v>전기4-34적용</v>
          </cell>
          <cell r="AC879" t="str">
            <v>-</v>
          </cell>
          <cell r="AD879" t="str">
            <v>-</v>
          </cell>
          <cell r="AE879" t="str">
            <v>-</v>
          </cell>
          <cell r="AF879" t="str">
            <v>잡재료비(배관,배선자재비의2%)</v>
          </cell>
          <cell r="AG879">
            <v>0.02</v>
          </cell>
          <cell r="AH879" t="str">
            <v>식</v>
          </cell>
          <cell r="AI879" t="str">
            <v>공구손료(노무비의3%)</v>
          </cell>
          <cell r="AJ879">
            <v>0.03</v>
          </cell>
          <cell r="AK879" t="str">
            <v>식</v>
          </cell>
        </row>
        <row r="880">
          <cell r="J880">
            <v>0</v>
          </cell>
          <cell r="R880">
            <v>1.03</v>
          </cell>
          <cell r="T880" t="str">
            <v>저압케이블전공</v>
          </cell>
          <cell r="Y880">
            <v>7.9729999999999992E-3</v>
          </cell>
          <cell r="Z880" t="str">
            <v>인</v>
          </cell>
          <cell r="AB880" t="str">
            <v>전기4-34적용</v>
          </cell>
          <cell r="AC880" t="str">
            <v>-</v>
          </cell>
          <cell r="AD880" t="str">
            <v>-</v>
          </cell>
          <cell r="AE880" t="str">
            <v>-</v>
          </cell>
          <cell r="AF880" t="str">
            <v>잡재료비(배관,배선자재비의2%)</v>
          </cell>
          <cell r="AG880">
            <v>0.02</v>
          </cell>
          <cell r="AH880" t="str">
            <v>식</v>
          </cell>
          <cell r="AI880" t="str">
            <v>공구손료(노무비의3%)</v>
          </cell>
          <cell r="AJ880">
            <v>0.03</v>
          </cell>
          <cell r="AK880" t="str">
            <v>식</v>
          </cell>
        </row>
        <row r="881">
          <cell r="J881">
            <v>0</v>
          </cell>
          <cell r="R881">
            <v>1.03</v>
          </cell>
          <cell r="T881" t="str">
            <v>보통인부</v>
          </cell>
          <cell r="Y881">
            <v>7.9729999999999992E-3</v>
          </cell>
          <cell r="Z881" t="str">
            <v>인</v>
          </cell>
          <cell r="AB881" t="str">
            <v>전기4-34적용</v>
          </cell>
          <cell r="AC881" t="str">
            <v>-</v>
          </cell>
          <cell r="AD881" t="str">
            <v>-</v>
          </cell>
          <cell r="AE881" t="str">
            <v>-</v>
          </cell>
          <cell r="AF881" t="str">
            <v>잡재료비(배관,배선자재비의2%)</v>
          </cell>
          <cell r="AG881">
            <v>0.02</v>
          </cell>
          <cell r="AH881" t="str">
            <v>식</v>
          </cell>
          <cell r="AI881" t="str">
            <v>공구손료(노무비의3%)</v>
          </cell>
          <cell r="AJ881">
            <v>0.03</v>
          </cell>
          <cell r="AK881" t="str">
            <v>식</v>
          </cell>
        </row>
        <row r="882">
          <cell r="J882">
            <v>0</v>
          </cell>
          <cell r="R882">
            <v>1.03</v>
          </cell>
          <cell r="T882" t="str">
            <v>저압케이블전공</v>
          </cell>
          <cell r="Y882">
            <v>1.1390000000000001E-2</v>
          </cell>
          <cell r="Z882" t="str">
            <v>인</v>
          </cell>
          <cell r="AB882" t="str">
            <v>전기4-34적용</v>
          </cell>
          <cell r="AC882" t="str">
            <v>-</v>
          </cell>
          <cell r="AD882" t="str">
            <v>-</v>
          </cell>
          <cell r="AE882" t="str">
            <v>-</v>
          </cell>
          <cell r="AF882" t="str">
            <v>잡재료비(배관,배선자재비의2%)</v>
          </cell>
          <cell r="AG882">
            <v>0.02</v>
          </cell>
          <cell r="AH882" t="str">
            <v>식</v>
          </cell>
          <cell r="AI882" t="str">
            <v>공구손료(노무비의3%)</v>
          </cell>
          <cell r="AJ882">
            <v>0.03</v>
          </cell>
          <cell r="AK882" t="str">
            <v>식</v>
          </cell>
        </row>
        <row r="883">
          <cell r="J883">
            <v>0</v>
          </cell>
          <cell r="R883">
            <v>1.03</v>
          </cell>
          <cell r="T883" t="str">
            <v>보통인부</v>
          </cell>
          <cell r="Y883">
            <v>1.1390000000000001E-2</v>
          </cell>
          <cell r="Z883" t="str">
            <v>인</v>
          </cell>
          <cell r="AB883" t="str">
            <v>전기4-34적용</v>
          </cell>
          <cell r="AC883" t="str">
            <v>-</v>
          </cell>
          <cell r="AD883" t="str">
            <v>-</v>
          </cell>
          <cell r="AE883" t="str">
            <v>-</v>
          </cell>
          <cell r="AF883" t="str">
            <v>잡재료비(배관,배선자재비의2%)</v>
          </cell>
          <cell r="AG883">
            <v>0.02</v>
          </cell>
          <cell r="AH883" t="str">
            <v>식</v>
          </cell>
          <cell r="AI883" t="str">
            <v>공구손료(노무비의3%)</v>
          </cell>
          <cell r="AJ883">
            <v>0.03</v>
          </cell>
          <cell r="AK883" t="str">
            <v>식</v>
          </cell>
        </row>
        <row r="884">
          <cell r="J884">
            <v>0</v>
          </cell>
          <cell r="R884">
            <v>1.03</v>
          </cell>
          <cell r="T884" t="str">
            <v>저압케이블전공</v>
          </cell>
          <cell r="Y884">
            <v>5.6950000000000004E-3</v>
          </cell>
          <cell r="Z884" t="str">
            <v>인</v>
          </cell>
          <cell r="AB884" t="str">
            <v>전기4-34적용</v>
          </cell>
          <cell r="AC884" t="str">
            <v>-</v>
          </cell>
          <cell r="AD884" t="str">
            <v>-</v>
          </cell>
          <cell r="AE884" t="str">
            <v>-</v>
          </cell>
          <cell r="AF884" t="str">
            <v>잡재료비(배관,배선자재비의2%)</v>
          </cell>
          <cell r="AG884">
            <v>0.02</v>
          </cell>
          <cell r="AH884" t="str">
            <v>식</v>
          </cell>
          <cell r="AI884" t="str">
            <v>공구손료(노무비의3%)</v>
          </cell>
          <cell r="AJ884">
            <v>0.03</v>
          </cell>
          <cell r="AK884" t="str">
            <v>식</v>
          </cell>
        </row>
        <row r="885">
          <cell r="J885">
            <v>0</v>
          </cell>
          <cell r="R885">
            <v>1.03</v>
          </cell>
          <cell r="T885" t="str">
            <v>보통인부</v>
          </cell>
          <cell r="Y885">
            <v>5.6950000000000004E-3</v>
          </cell>
          <cell r="Z885" t="str">
            <v>인</v>
          </cell>
          <cell r="AB885" t="str">
            <v>전기4-34적용</v>
          </cell>
          <cell r="AC885" t="str">
            <v>-</v>
          </cell>
          <cell r="AD885" t="str">
            <v>-</v>
          </cell>
          <cell r="AE885" t="str">
            <v>-</v>
          </cell>
          <cell r="AF885" t="str">
            <v>잡재료비(배관,배선자재비의2%)</v>
          </cell>
          <cell r="AG885">
            <v>0.02</v>
          </cell>
          <cell r="AH885" t="str">
            <v>식</v>
          </cell>
          <cell r="AI885" t="str">
            <v>공구손료(노무비의3%)</v>
          </cell>
          <cell r="AJ885">
            <v>0.03</v>
          </cell>
          <cell r="AK885" t="str">
            <v>식</v>
          </cell>
        </row>
        <row r="886">
          <cell r="J886">
            <v>0</v>
          </cell>
          <cell r="R886">
            <v>1.03</v>
          </cell>
          <cell r="T886" t="str">
            <v>저압케이블전공</v>
          </cell>
          <cell r="Y886">
            <v>7.9729999999999992E-3</v>
          </cell>
          <cell r="Z886" t="str">
            <v>인</v>
          </cell>
          <cell r="AB886" t="str">
            <v>전기4-34적용</v>
          </cell>
          <cell r="AC886" t="str">
            <v>-</v>
          </cell>
          <cell r="AD886" t="str">
            <v>-</v>
          </cell>
          <cell r="AE886" t="str">
            <v>-</v>
          </cell>
          <cell r="AF886" t="str">
            <v>잡재료비(배관,배선자재비의2%)</v>
          </cell>
          <cell r="AG886">
            <v>0.02</v>
          </cell>
          <cell r="AH886" t="str">
            <v>식</v>
          </cell>
          <cell r="AI886" t="str">
            <v>공구손료(노무비의3%)</v>
          </cell>
          <cell r="AJ886">
            <v>0.03</v>
          </cell>
          <cell r="AK886" t="str">
            <v>식</v>
          </cell>
        </row>
        <row r="887">
          <cell r="J887">
            <v>0</v>
          </cell>
          <cell r="R887">
            <v>1.03</v>
          </cell>
          <cell r="T887" t="str">
            <v>보통인부</v>
          </cell>
          <cell r="Y887">
            <v>7.9729999999999992E-3</v>
          </cell>
          <cell r="Z887" t="str">
            <v>인</v>
          </cell>
          <cell r="AB887" t="str">
            <v>전기4-34적용</v>
          </cell>
          <cell r="AC887" t="str">
            <v>-</v>
          </cell>
          <cell r="AD887" t="str">
            <v>-</v>
          </cell>
          <cell r="AE887" t="str">
            <v>-</v>
          </cell>
          <cell r="AF887" t="str">
            <v>잡재료비(배관,배선자재비의2%)</v>
          </cell>
          <cell r="AG887">
            <v>0.02</v>
          </cell>
          <cell r="AH887" t="str">
            <v>식</v>
          </cell>
          <cell r="AI887" t="str">
            <v>공구손료(노무비의3%)</v>
          </cell>
          <cell r="AJ887">
            <v>0.03</v>
          </cell>
          <cell r="AK887" t="str">
            <v>식</v>
          </cell>
        </row>
        <row r="888">
          <cell r="J888">
            <v>0</v>
          </cell>
          <cell r="R888">
            <v>1.03</v>
          </cell>
          <cell r="T888" t="str">
            <v>저압케이블전공</v>
          </cell>
          <cell r="Y888">
            <v>1.1390000000000001E-2</v>
          </cell>
          <cell r="Z888" t="str">
            <v>인</v>
          </cell>
          <cell r="AB888" t="str">
            <v>전기4-34적용</v>
          </cell>
          <cell r="AC888" t="str">
            <v>-</v>
          </cell>
          <cell r="AD888" t="str">
            <v>-</v>
          </cell>
          <cell r="AE888" t="str">
            <v>-</v>
          </cell>
          <cell r="AF888" t="str">
            <v>잡재료비(배관,배선자재비의2%)</v>
          </cell>
          <cell r="AG888">
            <v>0.02</v>
          </cell>
          <cell r="AH888" t="str">
            <v>식</v>
          </cell>
          <cell r="AI888" t="str">
            <v>공구손료(노무비의3%)</v>
          </cell>
          <cell r="AJ888">
            <v>0.03</v>
          </cell>
          <cell r="AK888" t="str">
            <v>식</v>
          </cell>
        </row>
        <row r="889">
          <cell r="J889">
            <v>0</v>
          </cell>
          <cell r="R889">
            <v>1.03</v>
          </cell>
          <cell r="T889" t="str">
            <v>보통인부</v>
          </cell>
          <cell r="Y889">
            <v>1.1390000000000001E-2</v>
          </cell>
          <cell r="Z889" t="str">
            <v>인</v>
          </cell>
          <cell r="AB889" t="str">
            <v>전기4-34적용</v>
          </cell>
          <cell r="AC889" t="str">
            <v>-</v>
          </cell>
          <cell r="AD889" t="str">
            <v>-</v>
          </cell>
          <cell r="AE889" t="str">
            <v>-</v>
          </cell>
          <cell r="AF889" t="str">
            <v>잡재료비(배관,배선자재비의2%)</v>
          </cell>
          <cell r="AG889">
            <v>0.02</v>
          </cell>
          <cell r="AH889" t="str">
            <v>식</v>
          </cell>
          <cell r="AI889" t="str">
            <v>공구손료(노무비의3%)</v>
          </cell>
          <cell r="AJ889">
            <v>0.03</v>
          </cell>
          <cell r="AK889" t="str">
            <v>식</v>
          </cell>
        </row>
        <row r="890">
          <cell r="J890">
            <v>0</v>
          </cell>
          <cell r="R890">
            <v>1.03</v>
          </cell>
          <cell r="T890" t="str">
            <v>저압케이블전공</v>
          </cell>
          <cell r="Y890">
            <v>6.6385000000000003E-3</v>
          </cell>
          <cell r="Z890" t="str">
            <v>인</v>
          </cell>
          <cell r="AB890" t="str">
            <v>전기4-34적용</v>
          </cell>
          <cell r="AC890" t="str">
            <v>-</v>
          </cell>
          <cell r="AD890" t="str">
            <v>-</v>
          </cell>
          <cell r="AE890" t="str">
            <v>-</v>
          </cell>
          <cell r="AF890" t="str">
            <v>잡재료비(배관,배선자재비의2%)</v>
          </cell>
          <cell r="AG890">
            <v>0.02</v>
          </cell>
          <cell r="AH890" t="str">
            <v>식</v>
          </cell>
          <cell r="AI890" t="str">
            <v>공구손료(노무비의3%)</v>
          </cell>
          <cell r="AJ890">
            <v>0.03</v>
          </cell>
          <cell r="AK890" t="str">
            <v>식</v>
          </cell>
        </row>
        <row r="891">
          <cell r="J891">
            <v>0</v>
          </cell>
          <cell r="R891">
            <v>1.03</v>
          </cell>
          <cell r="T891" t="str">
            <v>보통인부</v>
          </cell>
          <cell r="Y891">
            <v>6.6385000000000003E-3</v>
          </cell>
          <cell r="Z891" t="str">
            <v>인</v>
          </cell>
          <cell r="AB891" t="str">
            <v>전기4-34적용</v>
          </cell>
          <cell r="AC891" t="str">
            <v>-</v>
          </cell>
          <cell r="AD891" t="str">
            <v>-</v>
          </cell>
          <cell r="AE891" t="str">
            <v>-</v>
          </cell>
          <cell r="AF891" t="str">
            <v>잡재료비(배관,배선자재비의2%)</v>
          </cell>
          <cell r="AG891">
            <v>0.02</v>
          </cell>
          <cell r="AH891" t="str">
            <v>식</v>
          </cell>
          <cell r="AI891" t="str">
            <v>공구손료(노무비의3%)</v>
          </cell>
          <cell r="AJ891">
            <v>0.03</v>
          </cell>
          <cell r="AK891" t="str">
            <v>식</v>
          </cell>
        </row>
        <row r="892">
          <cell r="J892">
            <v>0</v>
          </cell>
          <cell r="R892">
            <v>1.03</v>
          </cell>
          <cell r="T892" t="str">
            <v>저압케이블전공</v>
          </cell>
          <cell r="Y892">
            <v>9.293899999999999E-3</v>
          </cell>
          <cell r="Z892" t="str">
            <v>인</v>
          </cell>
          <cell r="AB892" t="str">
            <v>전기4-34적용</v>
          </cell>
          <cell r="AC892" t="str">
            <v>-</v>
          </cell>
          <cell r="AD892" t="str">
            <v>-</v>
          </cell>
          <cell r="AE892" t="str">
            <v>-</v>
          </cell>
          <cell r="AF892" t="str">
            <v>잡재료비(배관,배선자재비의2%)</v>
          </cell>
          <cell r="AG892">
            <v>0.02</v>
          </cell>
          <cell r="AH892" t="str">
            <v>식</v>
          </cell>
          <cell r="AI892" t="str">
            <v>공구손료(노무비의3%)</v>
          </cell>
          <cell r="AJ892">
            <v>0.03</v>
          </cell>
          <cell r="AK892" t="str">
            <v>식</v>
          </cell>
        </row>
        <row r="893">
          <cell r="J893">
            <v>0</v>
          </cell>
          <cell r="R893">
            <v>1.03</v>
          </cell>
          <cell r="T893" t="str">
            <v>보통인부</v>
          </cell>
          <cell r="Y893">
            <v>9.293899999999999E-3</v>
          </cell>
          <cell r="Z893" t="str">
            <v>인</v>
          </cell>
          <cell r="AB893" t="str">
            <v>전기4-34적용</v>
          </cell>
          <cell r="AC893" t="str">
            <v>-</v>
          </cell>
          <cell r="AD893" t="str">
            <v>-</v>
          </cell>
          <cell r="AE893" t="str">
            <v>-</v>
          </cell>
          <cell r="AF893" t="str">
            <v>잡재료비(배관,배선자재비의2%)</v>
          </cell>
          <cell r="AG893">
            <v>0.02</v>
          </cell>
          <cell r="AH893" t="str">
            <v>식</v>
          </cell>
          <cell r="AI893" t="str">
            <v>공구손료(노무비의3%)</v>
          </cell>
          <cell r="AJ893">
            <v>0.03</v>
          </cell>
          <cell r="AK893" t="str">
            <v>식</v>
          </cell>
        </row>
        <row r="894">
          <cell r="J894">
            <v>0</v>
          </cell>
          <cell r="R894">
            <v>1.03</v>
          </cell>
          <cell r="T894" t="str">
            <v>저압케이블전공</v>
          </cell>
          <cell r="Y894">
            <v>1.3277000000000001E-2</v>
          </cell>
          <cell r="Z894" t="str">
            <v>인</v>
          </cell>
          <cell r="AB894" t="str">
            <v>전기4-34적용</v>
          </cell>
          <cell r="AC894" t="str">
            <v>-</v>
          </cell>
          <cell r="AD894" t="str">
            <v>-</v>
          </cell>
          <cell r="AE894" t="str">
            <v>-</v>
          </cell>
          <cell r="AF894" t="str">
            <v>잡재료비(배관,배선자재비의2%)</v>
          </cell>
          <cell r="AG894">
            <v>0.02</v>
          </cell>
          <cell r="AH894" t="str">
            <v>식</v>
          </cell>
          <cell r="AI894" t="str">
            <v>공구손료(노무비의3%)</v>
          </cell>
          <cell r="AJ894">
            <v>0.03</v>
          </cell>
          <cell r="AK894" t="str">
            <v>식</v>
          </cell>
        </row>
        <row r="895">
          <cell r="J895">
            <v>0</v>
          </cell>
          <cell r="R895">
            <v>1.03</v>
          </cell>
          <cell r="T895" t="str">
            <v>보통인부</v>
          </cell>
          <cell r="Y895">
            <v>1.3277000000000001E-2</v>
          </cell>
          <cell r="Z895" t="str">
            <v>인</v>
          </cell>
          <cell r="AB895" t="str">
            <v>전기4-34적용</v>
          </cell>
          <cell r="AC895" t="str">
            <v>-</v>
          </cell>
          <cell r="AD895" t="str">
            <v>-</v>
          </cell>
          <cell r="AE895" t="str">
            <v>-</v>
          </cell>
          <cell r="AF895" t="str">
            <v>잡재료비(배관,배선자재비의2%)</v>
          </cell>
          <cell r="AG895">
            <v>0.02</v>
          </cell>
          <cell r="AH895" t="str">
            <v>식</v>
          </cell>
          <cell r="AI895" t="str">
            <v>공구손료(노무비의3%)</v>
          </cell>
          <cell r="AJ895">
            <v>0.03</v>
          </cell>
          <cell r="AK895" t="str">
            <v>식</v>
          </cell>
        </row>
        <row r="896">
          <cell r="J896">
            <v>0</v>
          </cell>
          <cell r="R896">
            <v>1.03</v>
          </cell>
          <cell r="T896" t="str">
            <v>저압케이블전공</v>
          </cell>
          <cell r="Y896">
            <v>8.8485000000000005E-3</v>
          </cell>
          <cell r="Z896" t="str">
            <v>인</v>
          </cell>
          <cell r="AB896" t="str">
            <v>전기4-34적용</v>
          </cell>
          <cell r="AC896" t="str">
            <v>-</v>
          </cell>
          <cell r="AD896" t="str">
            <v>-</v>
          </cell>
          <cell r="AE896" t="str">
            <v>-</v>
          </cell>
          <cell r="AF896" t="str">
            <v>잡재료비(배관,배선자재비의2%)</v>
          </cell>
          <cell r="AG896">
            <v>0.02</v>
          </cell>
          <cell r="AH896" t="str">
            <v>식</v>
          </cell>
          <cell r="AI896" t="str">
            <v>공구손료(노무비의3%)</v>
          </cell>
          <cell r="AJ896">
            <v>0.03</v>
          </cell>
          <cell r="AK896" t="str">
            <v>식</v>
          </cell>
        </row>
        <row r="897">
          <cell r="J897">
            <v>0</v>
          </cell>
          <cell r="R897">
            <v>1.03</v>
          </cell>
          <cell r="T897" t="str">
            <v>보통인부</v>
          </cell>
          <cell r="Y897">
            <v>8.8485000000000005E-3</v>
          </cell>
          <cell r="Z897" t="str">
            <v>인</v>
          </cell>
          <cell r="AB897" t="str">
            <v>전기4-34적용</v>
          </cell>
          <cell r="AC897" t="str">
            <v>-</v>
          </cell>
          <cell r="AD897" t="str">
            <v>-</v>
          </cell>
          <cell r="AE897" t="str">
            <v>-</v>
          </cell>
          <cell r="AF897" t="str">
            <v>잡재료비(배관,배선자재비의2%)</v>
          </cell>
          <cell r="AG897">
            <v>0.02</v>
          </cell>
          <cell r="AH897" t="str">
            <v>식</v>
          </cell>
          <cell r="AI897" t="str">
            <v>공구손료(노무비의3%)</v>
          </cell>
          <cell r="AJ897">
            <v>0.03</v>
          </cell>
          <cell r="AK897" t="str">
            <v>식</v>
          </cell>
        </row>
        <row r="898">
          <cell r="J898">
            <v>0</v>
          </cell>
          <cell r="R898">
            <v>1.03</v>
          </cell>
          <cell r="T898" t="str">
            <v>저압케이블전공</v>
          </cell>
          <cell r="Y898">
            <v>1.23879E-2</v>
          </cell>
          <cell r="Z898" t="str">
            <v>인</v>
          </cell>
          <cell r="AB898" t="str">
            <v>전기4-34적용</v>
          </cell>
          <cell r="AC898" t="str">
            <v>-</v>
          </cell>
          <cell r="AD898" t="str">
            <v>-</v>
          </cell>
          <cell r="AE898" t="str">
            <v>-</v>
          </cell>
          <cell r="AF898" t="str">
            <v>잡재료비(배관,배선자재비의2%)</v>
          </cell>
          <cell r="AG898">
            <v>0.02</v>
          </cell>
          <cell r="AH898" t="str">
            <v>식</v>
          </cell>
          <cell r="AI898" t="str">
            <v>공구손료(노무비의3%)</v>
          </cell>
          <cell r="AJ898">
            <v>0.03</v>
          </cell>
          <cell r="AK898" t="str">
            <v>식</v>
          </cell>
        </row>
        <row r="899">
          <cell r="J899">
            <v>0</v>
          </cell>
          <cell r="R899">
            <v>1.03</v>
          </cell>
          <cell r="T899" t="str">
            <v>보통인부</v>
          </cell>
          <cell r="Y899">
            <v>1.23879E-2</v>
          </cell>
          <cell r="Z899" t="str">
            <v>인</v>
          </cell>
          <cell r="AB899" t="str">
            <v>전기4-34적용</v>
          </cell>
          <cell r="AC899" t="str">
            <v>-</v>
          </cell>
          <cell r="AD899" t="str">
            <v>-</v>
          </cell>
          <cell r="AE899" t="str">
            <v>-</v>
          </cell>
          <cell r="AF899" t="str">
            <v>잡재료비(배관,배선자재비의2%)</v>
          </cell>
          <cell r="AG899">
            <v>0.02</v>
          </cell>
          <cell r="AH899" t="str">
            <v>식</v>
          </cell>
          <cell r="AI899" t="str">
            <v>공구손료(노무비의3%)</v>
          </cell>
          <cell r="AJ899">
            <v>0.03</v>
          </cell>
          <cell r="AK899" t="str">
            <v>식</v>
          </cell>
        </row>
        <row r="900">
          <cell r="J900">
            <v>0</v>
          </cell>
          <cell r="R900">
            <v>1.03</v>
          </cell>
          <cell r="T900" t="str">
            <v>저압케이블전공</v>
          </cell>
          <cell r="Y900">
            <v>1.7697000000000001E-2</v>
          </cell>
          <cell r="Z900" t="str">
            <v>인</v>
          </cell>
          <cell r="AB900" t="str">
            <v>전기4-34적용</v>
          </cell>
          <cell r="AC900" t="str">
            <v>-</v>
          </cell>
          <cell r="AD900" t="str">
            <v>-</v>
          </cell>
          <cell r="AE900" t="str">
            <v>-</v>
          </cell>
          <cell r="AF900" t="str">
            <v>잡재료비(배관,배선자재비의2%)</v>
          </cell>
          <cell r="AG900">
            <v>0.02</v>
          </cell>
          <cell r="AH900" t="str">
            <v>식</v>
          </cell>
          <cell r="AI900" t="str">
            <v>공구손료(노무비의3%)</v>
          </cell>
          <cell r="AJ900">
            <v>0.03</v>
          </cell>
          <cell r="AK900" t="str">
            <v>식</v>
          </cell>
        </row>
        <row r="901">
          <cell r="J901">
            <v>0</v>
          </cell>
          <cell r="R901">
            <v>1.03</v>
          </cell>
          <cell r="T901" t="str">
            <v>보통인부</v>
          </cell>
          <cell r="Y901">
            <v>1.7697000000000001E-2</v>
          </cell>
          <cell r="Z901" t="str">
            <v>인</v>
          </cell>
          <cell r="AB901" t="str">
            <v>전기4-34적용</v>
          </cell>
          <cell r="AC901" t="str">
            <v>-</v>
          </cell>
          <cell r="AD901" t="str">
            <v>-</v>
          </cell>
          <cell r="AE901" t="str">
            <v>-</v>
          </cell>
          <cell r="AF901" t="str">
            <v>잡재료비(배관,배선자재비의2%)</v>
          </cell>
          <cell r="AG901">
            <v>0.02</v>
          </cell>
          <cell r="AH901" t="str">
            <v>식</v>
          </cell>
          <cell r="AI901" t="str">
            <v>공구손료(노무비의3%)</v>
          </cell>
          <cell r="AJ901">
            <v>0.03</v>
          </cell>
          <cell r="AK901" t="str">
            <v>식</v>
          </cell>
        </row>
        <row r="902">
          <cell r="J902">
            <v>0</v>
          </cell>
          <cell r="R902">
            <v>1.03</v>
          </cell>
          <cell r="T902" t="str">
            <v>저압케이블전공</v>
          </cell>
          <cell r="Y902">
            <v>8.8485000000000005E-3</v>
          </cell>
          <cell r="Z902" t="str">
            <v>인</v>
          </cell>
          <cell r="AB902" t="str">
            <v>전기4-34적용</v>
          </cell>
          <cell r="AC902" t="str">
            <v>-</v>
          </cell>
          <cell r="AD902" t="str">
            <v>-</v>
          </cell>
          <cell r="AE902" t="str">
            <v>-</v>
          </cell>
          <cell r="AF902" t="str">
            <v>잡재료비(배관,배선자재비의2%)</v>
          </cell>
          <cell r="AG902">
            <v>0.02</v>
          </cell>
          <cell r="AH902" t="str">
            <v>식</v>
          </cell>
          <cell r="AI902" t="str">
            <v>공구손료(노무비의3%)</v>
          </cell>
          <cell r="AJ902">
            <v>0.03</v>
          </cell>
          <cell r="AK902" t="str">
            <v>식</v>
          </cell>
        </row>
        <row r="903">
          <cell r="J903">
            <v>0</v>
          </cell>
          <cell r="R903">
            <v>1.03</v>
          </cell>
          <cell r="T903" t="str">
            <v>보통인부</v>
          </cell>
          <cell r="Y903">
            <v>8.8485000000000005E-3</v>
          </cell>
          <cell r="Z903" t="str">
            <v>인</v>
          </cell>
          <cell r="AB903" t="str">
            <v>전기4-34적용</v>
          </cell>
          <cell r="AC903" t="str">
            <v>-</v>
          </cell>
          <cell r="AD903" t="str">
            <v>-</v>
          </cell>
          <cell r="AE903" t="str">
            <v>-</v>
          </cell>
          <cell r="AF903" t="str">
            <v>잡재료비(배관,배선자재비의2%)</v>
          </cell>
          <cell r="AG903">
            <v>0.02</v>
          </cell>
          <cell r="AH903" t="str">
            <v>식</v>
          </cell>
          <cell r="AI903" t="str">
            <v>공구손료(노무비의3%)</v>
          </cell>
          <cell r="AJ903">
            <v>0.03</v>
          </cell>
          <cell r="AK903" t="str">
            <v>식</v>
          </cell>
        </row>
        <row r="904">
          <cell r="J904">
            <v>0</v>
          </cell>
          <cell r="R904">
            <v>1.03</v>
          </cell>
          <cell r="T904" t="str">
            <v>저압케이블전공</v>
          </cell>
          <cell r="Y904">
            <v>1.23879E-2</v>
          </cell>
          <cell r="Z904" t="str">
            <v>인</v>
          </cell>
          <cell r="AB904" t="str">
            <v>전기4-34적용</v>
          </cell>
          <cell r="AC904" t="str">
            <v>-</v>
          </cell>
          <cell r="AD904" t="str">
            <v>-</v>
          </cell>
          <cell r="AE904" t="str">
            <v>-</v>
          </cell>
          <cell r="AF904" t="str">
            <v>잡재료비(배관,배선자재비의2%)</v>
          </cell>
          <cell r="AG904">
            <v>0.02</v>
          </cell>
          <cell r="AH904" t="str">
            <v>식</v>
          </cell>
          <cell r="AI904" t="str">
            <v>공구손료(노무비의3%)</v>
          </cell>
          <cell r="AJ904">
            <v>0.03</v>
          </cell>
          <cell r="AK904" t="str">
            <v>식</v>
          </cell>
        </row>
        <row r="905">
          <cell r="J905">
            <v>0</v>
          </cell>
          <cell r="R905">
            <v>1.03</v>
          </cell>
          <cell r="T905" t="str">
            <v>보통인부</v>
          </cell>
          <cell r="Y905">
            <v>1.23879E-2</v>
          </cell>
          <cell r="Z905" t="str">
            <v>인</v>
          </cell>
          <cell r="AB905" t="str">
            <v>전기4-34적용</v>
          </cell>
          <cell r="AC905" t="str">
            <v>-</v>
          </cell>
          <cell r="AD905" t="str">
            <v>-</v>
          </cell>
          <cell r="AE905" t="str">
            <v>-</v>
          </cell>
          <cell r="AF905" t="str">
            <v>잡재료비(배관,배선자재비의2%)</v>
          </cell>
          <cell r="AG905">
            <v>0.02</v>
          </cell>
          <cell r="AH905" t="str">
            <v>식</v>
          </cell>
          <cell r="AI905" t="str">
            <v>공구손료(노무비의3%)</v>
          </cell>
          <cell r="AJ905">
            <v>0.03</v>
          </cell>
          <cell r="AK905" t="str">
            <v>식</v>
          </cell>
        </row>
        <row r="906">
          <cell r="J906">
            <v>0</v>
          </cell>
          <cell r="R906">
            <v>1.03</v>
          </cell>
          <cell r="T906" t="str">
            <v>저압케이블전공</v>
          </cell>
          <cell r="Y906">
            <v>1.7697000000000001E-2</v>
          </cell>
          <cell r="Z906" t="str">
            <v>인</v>
          </cell>
          <cell r="AB906" t="str">
            <v>전기4-34적용</v>
          </cell>
          <cell r="AC906" t="str">
            <v>-</v>
          </cell>
          <cell r="AD906" t="str">
            <v>-</v>
          </cell>
          <cell r="AE906" t="str">
            <v>-</v>
          </cell>
          <cell r="AF906" t="str">
            <v>잡재료비(배관,배선자재비의2%)</v>
          </cell>
          <cell r="AG906">
            <v>0.02</v>
          </cell>
          <cell r="AH906" t="str">
            <v>식</v>
          </cell>
          <cell r="AI906" t="str">
            <v>공구손료(노무비의3%)</v>
          </cell>
          <cell r="AJ906">
            <v>0.03</v>
          </cell>
          <cell r="AK906" t="str">
            <v>식</v>
          </cell>
        </row>
        <row r="907">
          <cell r="J907">
            <v>0</v>
          </cell>
          <cell r="R907">
            <v>1.03</v>
          </cell>
          <cell r="T907" t="str">
            <v>보통인부</v>
          </cell>
          <cell r="Y907">
            <v>1.7697000000000001E-2</v>
          </cell>
          <cell r="Z907" t="str">
            <v>인</v>
          </cell>
          <cell r="AB907" t="str">
            <v>전기4-34적용</v>
          </cell>
          <cell r="AC907" t="str">
            <v>-</v>
          </cell>
          <cell r="AD907" t="str">
            <v>-</v>
          </cell>
          <cell r="AE907" t="str">
            <v>-</v>
          </cell>
          <cell r="AF907" t="str">
            <v>잡재료비(배관,배선자재비의2%)</v>
          </cell>
          <cell r="AG907">
            <v>0.02</v>
          </cell>
          <cell r="AH907" t="str">
            <v>식</v>
          </cell>
          <cell r="AI907" t="str">
            <v>공구손료(노무비의3%)</v>
          </cell>
          <cell r="AJ907">
            <v>0.03</v>
          </cell>
          <cell r="AK907" t="str">
            <v>식</v>
          </cell>
        </row>
        <row r="908">
          <cell r="J908">
            <v>0</v>
          </cell>
          <cell r="R908">
            <v>1.05</v>
          </cell>
          <cell r="T908" t="str">
            <v>통신내선공</v>
          </cell>
          <cell r="Y908">
            <v>1.7999999999999999E-2</v>
          </cell>
          <cell r="Z908" t="str">
            <v>인</v>
          </cell>
          <cell r="AB908" t="str">
            <v>통신7-1적용</v>
          </cell>
          <cell r="AC908" t="str">
            <v>-</v>
          </cell>
          <cell r="AD908" t="str">
            <v>-</v>
          </cell>
          <cell r="AE908" t="str">
            <v>-</v>
          </cell>
          <cell r="AF908" t="str">
            <v>잡재료비(배관,배선자재비의2%)</v>
          </cell>
          <cell r="AG908">
            <v>0.02</v>
          </cell>
          <cell r="AH908" t="str">
            <v>식</v>
          </cell>
          <cell r="AI908" t="str">
            <v>공구손료(노무비의3%)</v>
          </cell>
          <cell r="AJ908">
            <v>0.03</v>
          </cell>
          <cell r="AK908" t="str">
            <v>식</v>
          </cell>
          <cell r="AO908" t="str">
            <v>0.015*1.2</v>
          </cell>
        </row>
        <row r="909">
          <cell r="J909">
            <v>600</v>
          </cell>
          <cell r="R909">
            <v>1.05</v>
          </cell>
          <cell r="T909" t="str">
            <v>통신내선공</v>
          </cell>
          <cell r="Y909">
            <v>1.7999999999999999E-2</v>
          </cell>
          <cell r="Z909" t="str">
            <v>인</v>
          </cell>
          <cell r="AB909" t="str">
            <v>통신7-1적용</v>
          </cell>
          <cell r="AC909" t="str">
            <v>-</v>
          </cell>
          <cell r="AD909" t="str">
            <v>-</v>
          </cell>
          <cell r="AE909" t="str">
            <v>-</v>
          </cell>
          <cell r="AF909" t="str">
            <v>잡재료비(배관,배선자재비의2%)</v>
          </cell>
          <cell r="AG909">
            <v>0.02</v>
          </cell>
          <cell r="AH909" t="str">
            <v>식</v>
          </cell>
          <cell r="AI909" t="str">
            <v>공구손료(노무비의3%)</v>
          </cell>
          <cell r="AJ909">
            <v>0.03</v>
          </cell>
          <cell r="AK909" t="str">
            <v>식</v>
          </cell>
          <cell r="AO909" t="str">
            <v>0.015*1.2</v>
          </cell>
        </row>
        <row r="910">
          <cell r="J910">
            <v>6500</v>
          </cell>
          <cell r="R910">
            <v>1.05</v>
          </cell>
          <cell r="T910" t="str">
            <v>통신케이블공</v>
          </cell>
          <cell r="Y910">
            <v>2.76E-2</v>
          </cell>
          <cell r="Z910" t="str">
            <v>인</v>
          </cell>
          <cell r="AB910" t="str">
            <v>통신7-1적용</v>
          </cell>
          <cell r="AC910" t="str">
            <v>-</v>
          </cell>
          <cell r="AD910" t="str">
            <v>-</v>
          </cell>
          <cell r="AE910" t="str">
            <v>-</v>
          </cell>
          <cell r="AF910" t="str">
            <v>잡재료비(배관,배선자재비의2%)</v>
          </cell>
          <cell r="AG910">
            <v>0.02</v>
          </cell>
          <cell r="AH910" t="str">
            <v>식</v>
          </cell>
          <cell r="AI910" t="str">
            <v>공구손료(노무비의3%)</v>
          </cell>
          <cell r="AJ910">
            <v>0.03</v>
          </cell>
          <cell r="AK910" t="str">
            <v>식</v>
          </cell>
          <cell r="AO910" t="str">
            <v>0.023*1.2</v>
          </cell>
        </row>
        <row r="911">
          <cell r="J911">
            <v>0</v>
          </cell>
          <cell r="R911">
            <v>1.03</v>
          </cell>
          <cell r="T911" t="str">
            <v>통신내선공</v>
          </cell>
          <cell r="Y911">
            <v>1.4999999999999999E-2</v>
          </cell>
          <cell r="Z911" t="str">
            <v>인</v>
          </cell>
          <cell r="AB911" t="str">
            <v>통신7-1적용</v>
          </cell>
          <cell r="AC911" t="str">
            <v>-</v>
          </cell>
          <cell r="AD911" t="str">
            <v>-</v>
          </cell>
          <cell r="AE911" t="str">
            <v>-</v>
          </cell>
          <cell r="AF911" t="str">
            <v>잡재료비(배관,배선자재비의2%)</v>
          </cell>
          <cell r="AG911">
            <v>0.02</v>
          </cell>
          <cell r="AH911" t="str">
            <v>식</v>
          </cell>
          <cell r="AI911" t="str">
            <v>공구손료(노무비의3%)</v>
          </cell>
          <cell r="AJ911">
            <v>0.03</v>
          </cell>
          <cell r="AK911" t="str">
            <v>식</v>
          </cell>
        </row>
        <row r="912">
          <cell r="J912">
            <v>0</v>
          </cell>
          <cell r="R912">
            <v>1.03</v>
          </cell>
          <cell r="T912" t="str">
            <v>통신내선공</v>
          </cell>
          <cell r="Y912">
            <v>1.4999999999999999E-2</v>
          </cell>
          <cell r="Z912" t="str">
            <v>인</v>
          </cell>
          <cell r="AB912" t="str">
            <v>통신7-1적용</v>
          </cell>
          <cell r="AC912" t="str">
            <v>-</v>
          </cell>
          <cell r="AD912" t="str">
            <v>-</v>
          </cell>
          <cell r="AE912" t="str">
            <v>-</v>
          </cell>
          <cell r="AF912" t="str">
            <v>잡재료비(배관,배선자재비의2%)</v>
          </cell>
          <cell r="AG912">
            <v>0.02</v>
          </cell>
          <cell r="AH912" t="str">
            <v>식</v>
          </cell>
          <cell r="AI912" t="str">
            <v>공구손료(노무비의3%)</v>
          </cell>
          <cell r="AJ912">
            <v>0.03</v>
          </cell>
          <cell r="AK912" t="str">
            <v>식</v>
          </cell>
        </row>
        <row r="913">
          <cell r="J913">
            <v>0</v>
          </cell>
          <cell r="R913">
            <v>1.03</v>
          </cell>
          <cell r="T913" t="str">
            <v>통신케이블공</v>
          </cell>
          <cell r="Y913">
            <v>2.3E-2</v>
          </cell>
          <cell r="Z913" t="str">
            <v>인</v>
          </cell>
          <cell r="AB913" t="str">
            <v>통신7-1적용</v>
          </cell>
          <cell r="AC913" t="str">
            <v>-</v>
          </cell>
          <cell r="AD913" t="str">
            <v>-</v>
          </cell>
          <cell r="AE913" t="str">
            <v>-</v>
          </cell>
          <cell r="AF913" t="str">
            <v>잡재료비(배관,배선자재비의2%)</v>
          </cell>
          <cell r="AG913">
            <v>0.02</v>
          </cell>
          <cell r="AH913" t="str">
            <v>식</v>
          </cell>
          <cell r="AI913" t="str">
            <v>공구손료(노무비의3%)</v>
          </cell>
          <cell r="AJ913">
            <v>0.03</v>
          </cell>
          <cell r="AK913" t="str">
            <v>식</v>
          </cell>
        </row>
        <row r="914">
          <cell r="J914">
            <v>648</v>
          </cell>
          <cell r="R914">
            <v>1.05</v>
          </cell>
          <cell r="T914" t="str">
            <v>통신케이블공</v>
          </cell>
          <cell r="Y914">
            <v>1.7999999999999999E-2</v>
          </cell>
          <cell r="Z914" t="str">
            <v>인</v>
          </cell>
          <cell r="AB914" t="str">
            <v>통5-3-1적용</v>
          </cell>
          <cell r="AC914" t="str">
            <v>-</v>
          </cell>
          <cell r="AD914" t="str">
            <v>-</v>
          </cell>
          <cell r="AE914" t="str">
            <v>-</v>
          </cell>
          <cell r="AF914" t="str">
            <v>잡재료비(배관,배선자재비의2%)</v>
          </cell>
          <cell r="AG914">
            <v>0.02</v>
          </cell>
          <cell r="AH914" t="str">
            <v>식</v>
          </cell>
          <cell r="AI914" t="str">
            <v>공구손료(노무비의3%)</v>
          </cell>
          <cell r="AJ914">
            <v>0.03</v>
          </cell>
          <cell r="AK914" t="str">
            <v>식</v>
          </cell>
        </row>
        <row r="915">
          <cell r="J915">
            <v>1157</v>
          </cell>
          <cell r="R915">
            <v>1.05</v>
          </cell>
          <cell r="T915" t="str">
            <v>통신케이블공</v>
          </cell>
          <cell r="Y915">
            <v>2.1999999999999999E-2</v>
          </cell>
          <cell r="Z915" t="str">
            <v>인</v>
          </cell>
          <cell r="AB915" t="str">
            <v>통5-3-1적용</v>
          </cell>
          <cell r="AC915" t="str">
            <v>-</v>
          </cell>
          <cell r="AD915" t="str">
            <v>-</v>
          </cell>
          <cell r="AE915" t="str">
            <v>-</v>
          </cell>
          <cell r="AF915" t="str">
            <v>잡재료비(배관,배선자재비의2%)</v>
          </cell>
          <cell r="AG915">
            <v>0.02</v>
          </cell>
          <cell r="AH915" t="str">
            <v>식</v>
          </cell>
          <cell r="AI915" t="str">
            <v>공구손료(노무비의3%)</v>
          </cell>
          <cell r="AJ915">
            <v>0.03</v>
          </cell>
          <cell r="AK915" t="str">
            <v>식</v>
          </cell>
        </row>
        <row r="916">
          <cell r="J916">
            <v>1679</v>
          </cell>
          <cell r="R916">
            <v>1.05</v>
          </cell>
          <cell r="T916" t="str">
            <v>통신케이블공</v>
          </cell>
          <cell r="Y916">
            <v>3.2000000000000001E-2</v>
          </cell>
          <cell r="Z916" t="str">
            <v>인</v>
          </cell>
          <cell r="AB916" t="str">
            <v>통5-3-1적용</v>
          </cell>
          <cell r="AC916" t="str">
            <v>-</v>
          </cell>
          <cell r="AD916" t="str">
            <v>-</v>
          </cell>
          <cell r="AE916" t="str">
            <v>-</v>
          </cell>
          <cell r="AF916" t="str">
            <v>잡재료비(배관,배선자재비의2%)</v>
          </cell>
          <cell r="AG916">
            <v>0.02</v>
          </cell>
          <cell r="AH916" t="str">
            <v>식</v>
          </cell>
          <cell r="AI916" t="str">
            <v>공구손료(노무비의3%)</v>
          </cell>
          <cell r="AJ916">
            <v>0.03</v>
          </cell>
          <cell r="AK916" t="str">
            <v>식</v>
          </cell>
        </row>
        <row r="917">
          <cell r="J917">
            <v>648</v>
          </cell>
          <cell r="R917">
            <v>1.03</v>
          </cell>
          <cell r="T917" t="str">
            <v>통신케이블공</v>
          </cell>
          <cell r="Y917">
            <v>1.7999999999999999E-2</v>
          </cell>
          <cell r="Z917" t="str">
            <v>인</v>
          </cell>
          <cell r="AB917" t="str">
            <v>통5-3-1적용</v>
          </cell>
          <cell r="AC917" t="str">
            <v>-</v>
          </cell>
          <cell r="AD917" t="str">
            <v>-</v>
          </cell>
          <cell r="AE917" t="str">
            <v>-</v>
          </cell>
          <cell r="AF917" t="str">
            <v>잡재료비(배관,배선자재비의2%)</v>
          </cell>
          <cell r="AG917">
            <v>0.02</v>
          </cell>
          <cell r="AH917" t="str">
            <v>식</v>
          </cell>
          <cell r="AI917" t="str">
            <v>공구손료(노무비의3%)</v>
          </cell>
          <cell r="AJ917">
            <v>0.03</v>
          </cell>
          <cell r="AK917" t="str">
            <v>식</v>
          </cell>
        </row>
        <row r="918">
          <cell r="J918">
            <v>1157</v>
          </cell>
          <cell r="R918">
            <v>1.03</v>
          </cell>
          <cell r="T918" t="str">
            <v>통신케이블공</v>
          </cell>
          <cell r="Y918">
            <v>2.1999999999999999E-2</v>
          </cell>
          <cell r="Z918" t="str">
            <v>인</v>
          </cell>
          <cell r="AB918" t="str">
            <v>통5-3-1적용</v>
          </cell>
          <cell r="AC918" t="str">
            <v>-</v>
          </cell>
          <cell r="AD918" t="str">
            <v>-</v>
          </cell>
          <cell r="AE918" t="str">
            <v>-</v>
          </cell>
          <cell r="AF918" t="str">
            <v>잡재료비(배관,배선자재비의2%)</v>
          </cell>
          <cell r="AG918">
            <v>0.02</v>
          </cell>
          <cell r="AH918" t="str">
            <v>식</v>
          </cell>
          <cell r="AI918" t="str">
            <v>공구손료(노무비의3%)</v>
          </cell>
          <cell r="AJ918">
            <v>0.03</v>
          </cell>
          <cell r="AK918" t="str">
            <v>식</v>
          </cell>
        </row>
        <row r="919">
          <cell r="J919">
            <v>1679</v>
          </cell>
          <cell r="R919">
            <v>1.03</v>
          </cell>
          <cell r="T919" t="str">
            <v>통신케이블공</v>
          </cell>
          <cell r="Y919">
            <v>3.2000000000000001E-2</v>
          </cell>
          <cell r="Z919" t="str">
            <v>인</v>
          </cell>
          <cell r="AB919" t="str">
            <v>통5-3-1적용</v>
          </cell>
          <cell r="AC919" t="str">
            <v>-</v>
          </cell>
          <cell r="AD919" t="str">
            <v>-</v>
          </cell>
          <cell r="AE919" t="str">
            <v>-</v>
          </cell>
          <cell r="AF919" t="str">
            <v>잡재료비(배관,배선자재비의2%)</v>
          </cell>
          <cell r="AG919">
            <v>0.02</v>
          </cell>
          <cell r="AH919" t="str">
            <v>식</v>
          </cell>
          <cell r="AI919" t="str">
            <v>공구손료(노무비의3%)</v>
          </cell>
          <cell r="AJ919">
            <v>0.03</v>
          </cell>
          <cell r="AK919" t="str">
            <v>식</v>
          </cell>
        </row>
        <row r="920">
          <cell r="J920">
            <v>360</v>
          </cell>
          <cell r="R920">
            <v>1.1000000000000001</v>
          </cell>
          <cell r="T920" t="str">
            <v>내선전공</v>
          </cell>
          <cell r="Y920">
            <v>9.0000000000000011E-3</v>
          </cell>
          <cell r="Z920" t="str">
            <v>인</v>
          </cell>
          <cell r="AB920" t="str">
            <v>전기3-38적용</v>
          </cell>
          <cell r="AC920" t="str">
            <v>-</v>
          </cell>
          <cell r="AD920" t="str">
            <v>-</v>
          </cell>
          <cell r="AE920" t="str">
            <v>-</v>
          </cell>
          <cell r="AF920" t="str">
            <v>잡재료비(배관,배선자재비의2%)</v>
          </cell>
          <cell r="AG920">
            <v>0.02</v>
          </cell>
          <cell r="AH920" t="str">
            <v>식</v>
          </cell>
          <cell r="AI920" t="str">
            <v>공구손료(노무비의3%)</v>
          </cell>
          <cell r="AJ920">
            <v>0.03</v>
          </cell>
          <cell r="AK920" t="str">
            <v>식</v>
          </cell>
          <cell r="AO920" t="str">
            <v>0.006*1.5</v>
          </cell>
        </row>
        <row r="921">
          <cell r="J921">
            <v>530</v>
          </cell>
          <cell r="R921">
            <v>1.1000000000000001</v>
          </cell>
          <cell r="T921" t="str">
            <v>내선전공</v>
          </cell>
          <cell r="Y921">
            <v>9.0000000000000011E-3</v>
          </cell>
          <cell r="Z921" t="str">
            <v>인</v>
          </cell>
          <cell r="AB921" t="str">
            <v>전기3-38적용</v>
          </cell>
          <cell r="AC921" t="str">
            <v>-</v>
          </cell>
          <cell r="AD921" t="str">
            <v>-</v>
          </cell>
          <cell r="AE921" t="str">
            <v>-</v>
          </cell>
          <cell r="AF921" t="str">
            <v>잡재료비(배관,배선자재비의2%)</v>
          </cell>
          <cell r="AG921">
            <v>0.02</v>
          </cell>
          <cell r="AH921" t="str">
            <v>식</v>
          </cell>
          <cell r="AI921" t="str">
            <v>공구손료(노무비의3%)</v>
          </cell>
          <cell r="AJ921">
            <v>0.03</v>
          </cell>
          <cell r="AK921" t="str">
            <v>식</v>
          </cell>
          <cell r="AO921" t="str">
            <v>0.006*1.5</v>
          </cell>
        </row>
        <row r="922">
          <cell r="J922">
            <v>614</v>
          </cell>
          <cell r="R922">
            <v>1.1000000000000001</v>
          </cell>
          <cell r="T922" t="str">
            <v>내선전공</v>
          </cell>
          <cell r="Y922">
            <v>9.0000000000000011E-3</v>
          </cell>
          <cell r="Z922" t="str">
            <v>인</v>
          </cell>
          <cell r="AB922" t="str">
            <v>전기3-38적용</v>
          </cell>
          <cell r="AC922" t="str">
            <v>-</v>
          </cell>
          <cell r="AD922" t="str">
            <v>-</v>
          </cell>
          <cell r="AE922" t="str">
            <v>-</v>
          </cell>
          <cell r="AF922" t="str">
            <v>잡재료비(배관,배선자재비의2%)</v>
          </cell>
          <cell r="AG922">
            <v>0.02</v>
          </cell>
          <cell r="AH922" t="str">
            <v>식</v>
          </cell>
          <cell r="AI922" t="str">
            <v>공구손료(노무비의3%)</v>
          </cell>
          <cell r="AJ922">
            <v>0.03</v>
          </cell>
          <cell r="AK922" t="str">
            <v>식</v>
          </cell>
          <cell r="AO922" t="str">
            <v>0.006*1.5</v>
          </cell>
        </row>
        <row r="923">
          <cell r="J923">
            <v>1102</v>
          </cell>
          <cell r="R923">
            <v>1.1000000000000001</v>
          </cell>
          <cell r="T923" t="str">
            <v>내선전공</v>
          </cell>
          <cell r="Y923">
            <v>9.0000000000000011E-3</v>
          </cell>
          <cell r="Z923" t="str">
            <v>인</v>
          </cell>
          <cell r="AB923" t="str">
            <v>전기3-38적용</v>
          </cell>
          <cell r="AC923" t="str">
            <v>-</v>
          </cell>
          <cell r="AD923" t="str">
            <v>-</v>
          </cell>
          <cell r="AE923" t="str">
            <v>-</v>
          </cell>
          <cell r="AF923" t="str">
            <v>잡재료비(배관,배선자재비의2%)</v>
          </cell>
          <cell r="AG923">
            <v>0.02</v>
          </cell>
          <cell r="AH923" t="str">
            <v>식</v>
          </cell>
          <cell r="AI923" t="str">
            <v>공구손료(노무비의3%)</v>
          </cell>
          <cell r="AJ923">
            <v>0.03</v>
          </cell>
          <cell r="AK923" t="str">
            <v>식</v>
          </cell>
          <cell r="AO923" t="str">
            <v>0.006*1.5</v>
          </cell>
        </row>
        <row r="924">
          <cell r="J924">
            <v>1504</v>
          </cell>
          <cell r="R924">
            <v>1.1000000000000001</v>
          </cell>
          <cell r="T924" t="str">
            <v>내선전공</v>
          </cell>
          <cell r="Y924">
            <v>1.0500000000000001E-2</v>
          </cell>
          <cell r="Z924" t="str">
            <v>인</v>
          </cell>
          <cell r="AB924" t="str">
            <v>전기3-38적용</v>
          </cell>
          <cell r="AC924" t="str">
            <v>-</v>
          </cell>
          <cell r="AD924" t="str">
            <v>-</v>
          </cell>
          <cell r="AE924" t="str">
            <v>-</v>
          </cell>
          <cell r="AF924" t="str">
            <v>잡재료비(배관,배선자재비의2%)</v>
          </cell>
          <cell r="AG924">
            <v>0.02</v>
          </cell>
          <cell r="AH924" t="str">
            <v>식</v>
          </cell>
          <cell r="AI924" t="str">
            <v>공구손료(노무비의3%)</v>
          </cell>
          <cell r="AJ924">
            <v>0.03</v>
          </cell>
          <cell r="AK924" t="str">
            <v>식</v>
          </cell>
          <cell r="AO924" t="str">
            <v>0.007*1.5</v>
          </cell>
        </row>
        <row r="925">
          <cell r="J925">
            <v>2311</v>
          </cell>
          <cell r="R925">
            <v>1.1000000000000001</v>
          </cell>
          <cell r="T925" t="str">
            <v>내선전공</v>
          </cell>
          <cell r="Y925">
            <v>1.0500000000000001E-2</v>
          </cell>
          <cell r="Z925" t="str">
            <v>인</v>
          </cell>
          <cell r="AB925" t="str">
            <v>전기3-38적용</v>
          </cell>
          <cell r="AC925" t="str">
            <v>-</v>
          </cell>
          <cell r="AD925" t="str">
            <v>-</v>
          </cell>
          <cell r="AE925" t="str">
            <v>-</v>
          </cell>
          <cell r="AF925" t="str">
            <v>잡재료비(배관,배선자재비의2%)</v>
          </cell>
          <cell r="AG925">
            <v>0.02</v>
          </cell>
          <cell r="AH925" t="str">
            <v>식</v>
          </cell>
          <cell r="AI925" t="str">
            <v>공구손료(노무비의3%)</v>
          </cell>
          <cell r="AJ925">
            <v>0.03</v>
          </cell>
          <cell r="AK925" t="str">
            <v>식</v>
          </cell>
          <cell r="AO925" t="str">
            <v>0.007*1.5</v>
          </cell>
        </row>
        <row r="926">
          <cell r="J926">
            <v>3258</v>
          </cell>
          <cell r="R926">
            <v>1.1000000000000001</v>
          </cell>
          <cell r="T926" t="str">
            <v>내선전공</v>
          </cell>
          <cell r="Y926">
            <v>1.0500000000000001E-2</v>
          </cell>
          <cell r="Z926" t="str">
            <v>인</v>
          </cell>
          <cell r="AB926" t="str">
            <v>전기3-38적용</v>
          </cell>
          <cell r="AC926" t="str">
            <v>-</v>
          </cell>
          <cell r="AD926" t="str">
            <v>-</v>
          </cell>
          <cell r="AE926" t="str">
            <v>-</v>
          </cell>
          <cell r="AF926" t="str">
            <v>잡재료비(배관,배선자재비의2%)</v>
          </cell>
          <cell r="AG926">
            <v>0.02</v>
          </cell>
          <cell r="AH926" t="str">
            <v>식</v>
          </cell>
          <cell r="AI926" t="str">
            <v>공구손료(노무비의3%)</v>
          </cell>
          <cell r="AJ926">
            <v>0.03</v>
          </cell>
          <cell r="AK926" t="str">
            <v>식</v>
          </cell>
          <cell r="AO926" t="str">
            <v>0.007*1.5</v>
          </cell>
        </row>
        <row r="927">
          <cell r="J927">
            <v>4431</v>
          </cell>
          <cell r="R927">
            <v>1.1000000000000001</v>
          </cell>
          <cell r="T927" t="str">
            <v>내선전공</v>
          </cell>
          <cell r="Y927">
            <v>1.2E-2</v>
          </cell>
          <cell r="Z927" t="str">
            <v>인</v>
          </cell>
          <cell r="AB927" t="str">
            <v>전기3-38적용</v>
          </cell>
          <cell r="AC927" t="str">
            <v>-</v>
          </cell>
          <cell r="AD927" t="str">
            <v>-</v>
          </cell>
          <cell r="AE927" t="str">
            <v>-</v>
          </cell>
          <cell r="AF927" t="str">
            <v>잡재료비(배관,배선자재비의2%)</v>
          </cell>
          <cell r="AG927">
            <v>0.02</v>
          </cell>
          <cell r="AH927" t="str">
            <v>식</v>
          </cell>
          <cell r="AI927" t="str">
            <v>공구손료(노무비의3%)</v>
          </cell>
          <cell r="AJ927">
            <v>0.03</v>
          </cell>
          <cell r="AK927" t="str">
            <v>식</v>
          </cell>
          <cell r="AO927" t="str">
            <v>0.008*1.5</v>
          </cell>
        </row>
        <row r="928">
          <cell r="J928">
            <v>0</v>
          </cell>
          <cell r="R928">
            <v>1.1000000000000001</v>
          </cell>
          <cell r="T928" t="str">
            <v>내선전공</v>
          </cell>
          <cell r="Y928">
            <v>1.2E-2</v>
          </cell>
          <cell r="Z928" t="str">
            <v>인</v>
          </cell>
          <cell r="AB928" t="str">
            <v>전기3-38적용</v>
          </cell>
          <cell r="AC928" t="str">
            <v>-</v>
          </cell>
          <cell r="AD928" t="str">
            <v>-</v>
          </cell>
          <cell r="AE928" t="str">
            <v>-</v>
          </cell>
          <cell r="AF928" t="str">
            <v>잡재료비(배관,배선자재비의2%)</v>
          </cell>
          <cell r="AG928">
            <v>0.02</v>
          </cell>
          <cell r="AH928" t="str">
            <v>식</v>
          </cell>
          <cell r="AI928" t="str">
            <v>공구손료(노무비의3%)</v>
          </cell>
          <cell r="AJ928">
            <v>0.03</v>
          </cell>
          <cell r="AK928" t="str">
            <v>식</v>
          </cell>
          <cell r="AO928" t="str">
            <v>0.008*1.5</v>
          </cell>
        </row>
        <row r="929">
          <cell r="J929">
            <v>6231</v>
          </cell>
          <cell r="R929">
            <v>1.1000000000000001</v>
          </cell>
          <cell r="T929" t="str">
            <v>내선전공</v>
          </cell>
          <cell r="Y929">
            <v>1.2E-2</v>
          </cell>
          <cell r="Z929" t="str">
            <v>인</v>
          </cell>
          <cell r="AB929" t="str">
            <v>전기3-38적용</v>
          </cell>
          <cell r="AC929" t="str">
            <v>-</v>
          </cell>
          <cell r="AD929" t="str">
            <v>-</v>
          </cell>
          <cell r="AE929" t="str">
            <v>-</v>
          </cell>
          <cell r="AF929" t="str">
            <v>잡재료비(배관,배선자재비의2%)</v>
          </cell>
          <cell r="AG929">
            <v>0.02</v>
          </cell>
          <cell r="AH929" t="str">
            <v>식</v>
          </cell>
          <cell r="AI929" t="str">
            <v>공구손료(노무비의3%)</v>
          </cell>
          <cell r="AJ929">
            <v>0.03</v>
          </cell>
          <cell r="AK929" t="str">
            <v>식</v>
          </cell>
          <cell r="AO929" t="str">
            <v>0.008*1.5</v>
          </cell>
        </row>
        <row r="930">
          <cell r="J930">
            <v>8399</v>
          </cell>
          <cell r="R930">
            <v>1.1000000000000001</v>
          </cell>
          <cell r="T930" t="str">
            <v>내선전공</v>
          </cell>
          <cell r="Y930">
            <v>1.6500000000000001E-2</v>
          </cell>
          <cell r="Z930" t="str">
            <v>인</v>
          </cell>
          <cell r="AB930" t="str">
            <v>전기3-38적용</v>
          </cell>
          <cell r="AC930" t="str">
            <v>-</v>
          </cell>
          <cell r="AD930" t="str">
            <v>-</v>
          </cell>
          <cell r="AE930" t="str">
            <v>-</v>
          </cell>
          <cell r="AF930" t="str">
            <v>잡재료비(배관,배선자재비의2%)</v>
          </cell>
          <cell r="AG930">
            <v>0.02</v>
          </cell>
          <cell r="AH930" t="str">
            <v>식</v>
          </cell>
          <cell r="AI930" t="str">
            <v>공구손료(노무비의3%)</v>
          </cell>
          <cell r="AJ930">
            <v>0.03</v>
          </cell>
          <cell r="AK930" t="str">
            <v>식</v>
          </cell>
          <cell r="AO930" t="str">
            <v>0.011*1.5</v>
          </cell>
        </row>
        <row r="931">
          <cell r="J931">
            <v>0</v>
          </cell>
          <cell r="R931">
            <v>1.1000000000000001</v>
          </cell>
          <cell r="T931" t="str">
            <v>내선전공</v>
          </cell>
          <cell r="Y931">
            <v>1.0500000000000001E-2</v>
          </cell>
          <cell r="Z931" t="str">
            <v>인</v>
          </cell>
          <cell r="AB931" t="str">
            <v>전기3-38적용</v>
          </cell>
          <cell r="AC931" t="str">
            <v>-</v>
          </cell>
          <cell r="AD931" t="str">
            <v>-</v>
          </cell>
          <cell r="AE931" t="str">
            <v>-</v>
          </cell>
          <cell r="AF931" t="str">
            <v>잡재료비(배관,배선자재비의2%)</v>
          </cell>
          <cell r="AG931">
            <v>0.02</v>
          </cell>
          <cell r="AH931" t="str">
            <v>식</v>
          </cell>
          <cell r="AI931" t="str">
            <v>공구손료(노무비의3%)</v>
          </cell>
          <cell r="AJ931">
            <v>0.03</v>
          </cell>
          <cell r="AK931" t="str">
            <v>식</v>
          </cell>
          <cell r="AO931" t="str">
            <v>0.007*1.5</v>
          </cell>
        </row>
        <row r="932">
          <cell r="J932">
            <v>0</v>
          </cell>
          <cell r="R932">
            <v>1.1000000000000001</v>
          </cell>
          <cell r="T932" t="str">
            <v>내선전공</v>
          </cell>
          <cell r="Y932">
            <v>1.2E-2</v>
          </cell>
          <cell r="Z932" t="str">
            <v>인</v>
          </cell>
          <cell r="AB932" t="str">
            <v>전기3-38적용</v>
          </cell>
          <cell r="AC932" t="str">
            <v>-</v>
          </cell>
          <cell r="AD932" t="str">
            <v>-</v>
          </cell>
          <cell r="AE932" t="str">
            <v>-</v>
          </cell>
          <cell r="AF932" t="str">
            <v>잡재료비(배관,배선자재비의2%)</v>
          </cell>
          <cell r="AG932">
            <v>0.02</v>
          </cell>
          <cell r="AH932" t="str">
            <v>식</v>
          </cell>
          <cell r="AI932" t="str">
            <v>공구손료(노무비의3%)</v>
          </cell>
          <cell r="AJ932">
            <v>0.03</v>
          </cell>
          <cell r="AK932" t="str">
            <v>식</v>
          </cell>
          <cell r="AO932" t="str">
            <v>0.008*1.5</v>
          </cell>
        </row>
        <row r="933">
          <cell r="J933">
            <v>7000</v>
          </cell>
          <cell r="R933">
            <v>1.1000000000000001</v>
          </cell>
          <cell r="T933" t="str">
            <v>내선전공</v>
          </cell>
          <cell r="Y933">
            <v>1.6500000000000001E-2</v>
          </cell>
          <cell r="Z933" t="str">
            <v>인</v>
          </cell>
          <cell r="AB933" t="str">
            <v>전기3-38적용</v>
          </cell>
          <cell r="AC933" t="str">
            <v>-</v>
          </cell>
          <cell r="AD933" t="str">
            <v>-</v>
          </cell>
          <cell r="AE933" t="str">
            <v>-</v>
          </cell>
          <cell r="AF933" t="str">
            <v>잡재료비(배관,배선자재비의2%)</v>
          </cell>
          <cell r="AG933">
            <v>0.02</v>
          </cell>
          <cell r="AH933" t="str">
            <v>식</v>
          </cell>
          <cell r="AI933" t="str">
            <v>공구손료(노무비의3%)</v>
          </cell>
          <cell r="AJ933">
            <v>0.03</v>
          </cell>
          <cell r="AK933" t="str">
            <v>식</v>
          </cell>
          <cell r="AO933" t="str">
            <v>0.011*1.5</v>
          </cell>
        </row>
        <row r="934">
          <cell r="J934">
            <v>0</v>
          </cell>
          <cell r="R934">
            <v>1.1000000000000001</v>
          </cell>
          <cell r="T934" t="str">
            <v>내선전공</v>
          </cell>
          <cell r="Y934">
            <v>1.6500000000000001E-2</v>
          </cell>
          <cell r="Z934" t="str">
            <v>인</v>
          </cell>
          <cell r="AB934" t="str">
            <v>전기3-38적용</v>
          </cell>
          <cell r="AC934" t="str">
            <v>-</v>
          </cell>
          <cell r="AD934" t="str">
            <v>-</v>
          </cell>
          <cell r="AE934" t="str">
            <v>-</v>
          </cell>
          <cell r="AF934" t="str">
            <v>잡재료비(배관,배선자재비의2%)</v>
          </cell>
          <cell r="AG934">
            <v>0.02</v>
          </cell>
          <cell r="AH934" t="str">
            <v>식</v>
          </cell>
          <cell r="AI934" t="str">
            <v>공구손료(노무비의3%)</v>
          </cell>
          <cell r="AJ934">
            <v>0.03</v>
          </cell>
          <cell r="AK934" t="str">
            <v>식</v>
          </cell>
          <cell r="AO934" t="str">
            <v>0.011*1.5</v>
          </cell>
        </row>
        <row r="935">
          <cell r="J935">
            <v>0</v>
          </cell>
          <cell r="R935">
            <v>1.1000000000000001</v>
          </cell>
          <cell r="T935" t="str">
            <v>내선전공</v>
          </cell>
          <cell r="Y935">
            <v>1.2E-2</v>
          </cell>
          <cell r="Z935" t="str">
            <v>인</v>
          </cell>
          <cell r="AB935" t="str">
            <v>전기3-38적용</v>
          </cell>
          <cell r="AC935" t="str">
            <v>-</v>
          </cell>
          <cell r="AD935" t="str">
            <v>-</v>
          </cell>
          <cell r="AE935" t="str">
            <v>-</v>
          </cell>
          <cell r="AF935" t="str">
            <v>잡재료비(배관,배선자재비의2%)</v>
          </cell>
          <cell r="AG935">
            <v>0.02</v>
          </cell>
          <cell r="AH935" t="str">
            <v>식</v>
          </cell>
          <cell r="AI935" t="str">
            <v>공구손료(노무비의3%)</v>
          </cell>
          <cell r="AJ935">
            <v>0.03</v>
          </cell>
          <cell r="AK935" t="str">
            <v>식</v>
          </cell>
          <cell r="AO935" t="str">
            <v>0.008*1.5</v>
          </cell>
        </row>
        <row r="936">
          <cell r="J936">
            <v>0</v>
          </cell>
          <cell r="R936">
            <v>1.1000000000000001</v>
          </cell>
          <cell r="T936" t="str">
            <v>내선전공</v>
          </cell>
          <cell r="Y936">
            <v>1.6500000000000001E-2</v>
          </cell>
          <cell r="Z936" t="str">
            <v>인</v>
          </cell>
          <cell r="AB936" t="str">
            <v>전기3-38적용</v>
          </cell>
          <cell r="AC936" t="str">
            <v>-</v>
          </cell>
          <cell r="AD936" t="str">
            <v>-</v>
          </cell>
          <cell r="AE936" t="str">
            <v>-</v>
          </cell>
          <cell r="AF936" t="str">
            <v>잡재료비(배관,배선자재비의2%)</v>
          </cell>
          <cell r="AG936">
            <v>0.02</v>
          </cell>
          <cell r="AH936" t="str">
            <v>식</v>
          </cell>
          <cell r="AI936" t="str">
            <v>공구손료(노무비의3%)</v>
          </cell>
          <cell r="AJ936">
            <v>0.03</v>
          </cell>
          <cell r="AK936" t="str">
            <v>식</v>
          </cell>
          <cell r="AO936" t="str">
            <v>0.011*1.5</v>
          </cell>
        </row>
        <row r="937">
          <cell r="J937">
            <v>360</v>
          </cell>
          <cell r="R937">
            <v>1.05</v>
          </cell>
          <cell r="T937" t="str">
            <v>내선전공</v>
          </cell>
          <cell r="Y937">
            <v>6.0000000000000001E-3</v>
          </cell>
          <cell r="Z937" t="str">
            <v>인</v>
          </cell>
          <cell r="AB937" t="str">
            <v>전기3-38적용</v>
          </cell>
          <cell r="AC937" t="str">
            <v>-</v>
          </cell>
          <cell r="AD937" t="str">
            <v>-</v>
          </cell>
          <cell r="AE937" t="str">
            <v>-</v>
          </cell>
          <cell r="AF937" t="str">
            <v>잡재료비(배관,배선자재비의2%)</v>
          </cell>
          <cell r="AG937">
            <v>0.02</v>
          </cell>
          <cell r="AH937" t="str">
            <v>식</v>
          </cell>
          <cell r="AI937" t="str">
            <v>공구손료(노무비의3%)</v>
          </cell>
          <cell r="AJ937">
            <v>0.03</v>
          </cell>
          <cell r="AK937" t="str">
            <v>식</v>
          </cell>
        </row>
        <row r="938">
          <cell r="J938">
            <v>530</v>
          </cell>
          <cell r="R938">
            <v>1.05</v>
          </cell>
          <cell r="T938" t="str">
            <v>내선전공</v>
          </cell>
          <cell r="Y938">
            <v>6.0000000000000001E-3</v>
          </cell>
          <cell r="Z938" t="str">
            <v>인</v>
          </cell>
          <cell r="AB938" t="str">
            <v>전기3-38적용</v>
          </cell>
          <cell r="AC938" t="str">
            <v>-</v>
          </cell>
          <cell r="AD938" t="str">
            <v>-</v>
          </cell>
          <cell r="AE938" t="str">
            <v>-</v>
          </cell>
          <cell r="AF938" t="str">
            <v>잡재료비(배관,배선자재비의2%)</v>
          </cell>
          <cell r="AG938">
            <v>0.02</v>
          </cell>
          <cell r="AH938" t="str">
            <v>식</v>
          </cell>
          <cell r="AI938" t="str">
            <v>공구손료(노무비의3%)</v>
          </cell>
          <cell r="AJ938">
            <v>0.03</v>
          </cell>
          <cell r="AK938" t="str">
            <v>식</v>
          </cell>
        </row>
        <row r="939">
          <cell r="J939">
            <v>614</v>
          </cell>
          <cell r="R939">
            <v>1.05</v>
          </cell>
          <cell r="T939" t="str">
            <v>내선전공</v>
          </cell>
          <cell r="Y939">
            <v>6.0000000000000001E-3</v>
          </cell>
          <cell r="Z939" t="str">
            <v>인</v>
          </cell>
          <cell r="AB939" t="str">
            <v>전기3-38적용</v>
          </cell>
          <cell r="AC939" t="str">
            <v>-</v>
          </cell>
          <cell r="AD939" t="str">
            <v>-</v>
          </cell>
          <cell r="AE939" t="str">
            <v>-</v>
          </cell>
          <cell r="AF939" t="str">
            <v>잡재료비(배관,배선자재비의2%)</v>
          </cell>
          <cell r="AG939">
            <v>0.02</v>
          </cell>
          <cell r="AH939" t="str">
            <v>식</v>
          </cell>
          <cell r="AI939" t="str">
            <v>공구손료(노무비의3%)</v>
          </cell>
          <cell r="AJ939">
            <v>0.03</v>
          </cell>
          <cell r="AK939" t="str">
            <v>식</v>
          </cell>
        </row>
        <row r="940">
          <cell r="J940">
            <v>1102</v>
          </cell>
          <cell r="R940">
            <v>1.05</v>
          </cell>
          <cell r="T940" t="str">
            <v>내선전공</v>
          </cell>
          <cell r="Y940">
            <v>6.0000000000000001E-3</v>
          </cell>
          <cell r="Z940" t="str">
            <v>인</v>
          </cell>
          <cell r="AB940" t="str">
            <v>전기3-38적용</v>
          </cell>
          <cell r="AC940" t="str">
            <v>-</v>
          </cell>
          <cell r="AD940" t="str">
            <v>-</v>
          </cell>
          <cell r="AE940" t="str">
            <v>-</v>
          </cell>
          <cell r="AF940" t="str">
            <v>잡재료비(배관,배선자재비의2%)</v>
          </cell>
          <cell r="AG940">
            <v>0.02</v>
          </cell>
          <cell r="AH940" t="str">
            <v>식</v>
          </cell>
          <cell r="AI940" t="str">
            <v>공구손료(노무비의3%)</v>
          </cell>
          <cell r="AJ940">
            <v>0.03</v>
          </cell>
          <cell r="AK940" t="str">
            <v>식</v>
          </cell>
        </row>
        <row r="941">
          <cell r="J941">
            <v>1504</v>
          </cell>
          <cell r="R941">
            <v>1.05</v>
          </cell>
          <cell r="T941" t="str">
            <v>내선전공</v>
          </cell>
          <cell r="Y941">
            <v>6.0000000000000001E-3</v>
          </cell>
          <cell r="Z941" t="str">
            <v>인</v>
          </cell>
          <cell r="AB941" t="str">
            <v>전기3-38적용</v>
          </cell>
          <cell r="AC941" t="str">
            <v>-</v>
          </cell>
          <cell r="AD941" t="str">
            <v>-</v>
          </cell>
          <cell r="AE941" t="str">
            <v>-</v>
          </cell>
          <cell r="AF941" t="str">
            <v>잡재료비(배관,배선자재비의2%)</v>
          </cell>
          <cell r="AG941">
            <v>0.02</v>
          </cell>
          <cell r="AH941" t="str">
            <v>식</v>
          </cell>
          <cell r="AI941" t="str">
            <v>공구손료(노무비의3%)</v>
          </cell>
          <cell r="AJ941">
            <v>0.03</v>
          </cell>
          <cell r="AK941" t="str">
            <v>식</v>
          </cell>
        </row>
        <row r="942">
          <cell r="J942">
            <v>2311</v>
          </cell>
          <cell r="R942">
            <v>1.05</v>
          </cell>
          <cell r="T942" t="str">
            <v>내선전공</v>
          </cell>
          <cell r="Y942">
            <v>7.0000000000000001E-3</v>
          </cell>
          <cell r="Z942" t="str">
            <v>인</v>
          </cell>
          <cell r="AB942" t="str">
            <v>전기3-38적용</v>
          </cell>
          <cell r="AC942" t="str">
            <v>-</v>
          </cell>
          <cell r="AD942" t="str">
            <v>-</v>
          </cell>
          <cell r="AE942" t="str">
            <v>-</v>
          </cell>
          <cell r="AF942" t="str">
            <v>잡재료비(배관,배선자재비의2%)</v>
          </cell>
          <cell r="AG942">
            <v>0.02</v>
          </cell>
          <cell r="AH942" t="str">
            <v>식</v>
          </cell>
          <cell r="AI942" t="str">
            <v>공구손료(노무비의3%)</v>
          </cell>
          <cell r="AJ942">
            <v>0.03</v>
          </cell>
          <cell r="AK942" t="str">
            <v>식</v>
          </cell>
        </row>
        <row r="943">
          <cell r="J943">
            <v>3258</v>
          </cell>
          <cell r="R943">
            <v>1.05</v>
          </cell>
          <cell r="T943" t="str">
            <v>내선전공</v>
          </cell>
          <cell r="Y943">
            <v>7.0000000000000001E-3</v>
          </cell>
          <cell r="Z943" t="str">
            <v>인</v>
          </cell>
          <cell r="AB943" t="str">
            <v>전기3-38적용</v>
          </cell>
          <cell r="AC943" t="str">
            <v>-</v>
          </cell>
          <cell r="AD943" t="str">
            <v>-</v>
          </cell>
          <cell r="AE943" t="str">
            <v>-</v>
          </cell>
          <cell r="AF943" t="str">
            <v>잡재료비(배관,배선자재비의2%)</v>
          </cell>
          <cell r="AG943">
            <v>0.02</v>
          </cell>
          <cell r="AH943" t="str">
            <v>식</v>
          </cell>
          <cell r="AI943" t="str">
            <v>공구손료(노무비의3%)</v>
          </cell>
          <cell r="AJ943">
            <v>0.03</v>
          </cell>
          <cell r="AK943" t="str">
            <v>식</v>
          </cell>
        </row>
        <row r="944">
          <cell r="J944">
            <v>4431</v>
          </cell>
          <cell r="R944">
            <v>1.05</v>
          </cell>
          <cell r="T944" t="str">
            <v>내선전공</v>
          </cell>
          <cell r="Y944">
            <v>8.0000000000000002E-3</v>
          </cell>
          <cell r="Z944" t="str">
            <v>인</v>
          </cell>
          <cell r="AB944" t="str">
            <v>전기3-38적용</v>
          </cell>
          <cell r="AC944" t="str">
            <v>-</v>
          </cell>
          <cell r="AD944" t="str">
            <v>-</v>
          </cell>
          <cell r="AE944" t="str">
            <v>-</v>
          </cell>
          <cell r="AF944" t="str">
            <v>잡재료비(배관,배선자재비의2%)</v>
          </cell>
          <cell r="AG944">
            <v>0.02</v>
          </cell>
          <cell r="AH944" t="str">
            <v>식</v>
          </cell>
          <cell r="AI944" t="str">
            <v>공구손료(노무비의3%)</v>
          </cell>
          <cell r="AJ944">
            <v>0.03</v>
          </cell>
          <cell r="AK944" t="str">
            <v>식</v>
          </cell>
        </row>
        <row r="945">
          <cell r="J945">
            <v>6231</v>
          </cell>
          <cell r="R945">
            <v>1.05</v>
          </cell>
          <cell r="T945" t="str">
            <v>내선전공</v>
          </cell>
          <cell r="Y945">
            <v>8.0000000000000002E-3</v>
          </cell>
          <cell r="Z945" t="str">
            <v>인</v>
          </cell>
          <cell r="AB945" t="str">
            <v>전기3-38적용</v>
          </cell>
          <cell r="AC945" t="str">
            <v>-</v>
          </cell>
          <cell r="AD945" t="str">
            <v>-</v>
          </cell>
          <cell r="AE945" t="str">
            <v>-</v>
          </cell>
          <cell r="AF945" t="str">
            <v>잡재료비(배관,배선자재비의2%)</v>
          </cell>
          <cell r="AG945">
            <v>0.02</v>
          </cell>
          <cell r="AH945" t="str">
            <v>식</v>
          </cell>
          <cell r="AI945" t="str">
            <v>공구손료(노무비의3%)</v>
          </cell>
          <cell r="AJ945">
            <v>0.03</v>
          </cell>
          <cell r="AK945" t="str">
            <v>식</v>
          </cell>
        </row>
        <row r="946">
          <cell r="J946">
            <v>10111</v>
          </cell>
          <cell r="R946">
            <v>1.05</v>
          </cell>
          <cell r="T946" t="str">
            <v>내선전공</v>
          </cell>
          <cell r="Y946">
            <v>1.0999999999999999E-2</v>
          </cell>
          <cell r="Z946" t="str">
            <v>인</v>
          </cell>
          <cell r="AB946" t="str">
            <v>전기3-38적용</v>
          </cell>
          <cell r="AC946" t="str">
            <v>-</v>
          </cell>
          <cell r="AD946" t="str">
            <v>-</v>
          </cell>
          <cell r="AE946" t="str">
            <v>-</v>
          </cell>
          <cell r="AF946" t="str">
            <v>잡재료비(배관,배선자재비의2%)</v>
          </cell>
          <cell r="AG946">
            <v>0.02</v>
          </cell>
          <cell r="AH946" t="str">
            <v>식</v>
          </cell>
          <cell r="AI946" t="str">
            <v>공구손료(노무비의3%)</v>
          </cell>
          <cell r="AJ946">
            <v>0.03</v>
          </cell>
          <cell r="AK946" t="str">
            <v>식</v>
          </cell>
        </row>
        <row r="947">
          <cell r="J947">
            <v>8313</v>
          </cell>
          <cell r="R947">
            <v>1.05</v>
          </cell>
          <cell r="T947" t="str">
            <v>내선전공</v>
          </cell>
          <cell r="Y947">
            <v>8.0000000000000002E-3</v>
          </cell>
          <cell r="Z947" t="str">
            <v>인</v>
          </cell>
          <cell r="AB947" t="str">
            <v>전기3-38적용</v>
          </cell>
          <cell r="AC947" t="str">
            <v>-</v>
          </cell>
          <cell r="AD947" t="str">
            <v>-</v>
          </cell>
          <cell r="AE947" t="str">
            <v>-</v>
          </cell>
          <cell r="AF947" t="str">
            <v>잡재료비(배관,배선자재비의2%)</v>
          </cell>
          <cell r="AG947">
            <v>0.02</v>
          </cell>
          <cell r="AH947" t="str">
            <v>식</v>
          </cell>
          <cell r="AI947" t="str">
            <v>공구손료(노무비의3%)</v>
          </cell>
          <cell r="AJ947">
            <v>0.03</v>
          </cell>
          <cell r="AK947" t="str">
            <v>식</v>
          </cell>
        </row>
        <row r="948">
          <cell r="J948">
            <v>8313</v>
          </cell>
          <cell r="R948">
            <v>1.05</v>
          </cell>
          <cell r="T948" t="str">
            <v>내선전공</v>
          </cell>
          <cell r="Y948">
            <v>1.0999999999999999E-2</v>
          </cell>
          <cell r="Z948" t="str">
            <v>인</v>
          </cell>
          <cell r="AB948" t="str">
            <v>전기3-38적용</v>
          </cell>
          <cell r="AC948" t="str">
            <v>-</v>
          </cell>
          <cell r="AD948" t="str">
            <v>-</v>
          </cell>
          <cell r="AE948" t="str">
            <v>-</v>
          </cell>
          <cell r="AF948" t="str">
            <v>잡재료비(배관,배선자재비의2%)</v>
          </cell>
          <cell r="AG948">
            <v>0.02</v>
          </cell>
          <cell r="AH948" t="str">
            <v>식</v>
          </cell>
          <cell r="AI948" t="str">
            <v>공구손료(노무비의3%)</v>
          </cell>
          <cell r="AJ948">
            <v>0.03</v>
          </cell>
          <cell r="AK948" t="str">
            <v>식</v>
          </cell>
        </row>
        <row r="949">
          <cell r="J949">
            <v>8313</v>
          </cell>
          <cell r="R949">
            <v>1.05</v>
          </cell>
          <cell r="T949" t="str">
            <v>내선전공</v>
          </cell>
          <cell r="Y949">
            <v>8.0000000000000002E-3</v>
          </cell>
          <cell r="Z949" t="str">
            <v>인</v>
          </cell>
          <cell r="AB949" t="str">
            <v>전기3-38적용</v>
          </cell>
          <cell r="AC949" t="str">
            <v>-</v>
          </cell>
          <cell r="AD949" t="str">
            <v>-</v>
          </cell>
          <cell r="AE949" t="str">
            <v>-</v>
          </cell>
          <cell r="AF949" t="str">
            <v>잡재료비(배관,배선자재비의2%)</v>
          </cell>
          <cell r="AG949">
            <v>0.02</v>
          </cell>
          <cell r="AH949" t="str">
            <v>식</v>
          </cell>
          <cell r="AI949" t="str">
            <v>공구손료(노무비의3%)</v>
          </cell>
          <cell r="AJ949">
            <v>0.03</v>
          </cell>
          <cell r="AK949" t="str">
            <v>식</v>
          </cell>
        </row>
        <row r="950">
          <cell r="J950">
            <v>8313</v>
          </cell>
          <cell r="R950">
            <v>1.05</v>
          </cell>
          <cell r="T950" t="str">
            <v>내선전공</v>
          </cell>
          <cell r="Y950">
            <v>1.0999999999999999E-2</v>
          </cell>
          <cell r="Z950" t="str">
            <v>인</v>
          </cell>
          <cell r="AB950" t="str">
            <v>전기3-38적용</v>
          </cell>
          <cell r="AC950" t="str">
            <v>-</v>
          </cell>
          <cell r="AD950" t="str">
            <v>-</v>
          </cell>
          <cell r="AE950" t="str">
            <v>-</v>
          </cell>
          <cell r="AF950" t="str">
            <v>잡재료비(배관,배선자재비의2%)</v>
          </cell>
          <cell r="AG950">
            <v>0.02</v>
          </cell>
          <cell r="AH950" t="str">
            <v>식</v>
          </cell>
          <cell r="AI950" t="str">
            <v>공구손료(노무비의3%)</v>
          </cell>
          <cell r="AJ950">
            <v>0.03</v>
          </cell>
          <cell r="AK950" t="str">
            <v>식</v>
          </cell>
        </row>
        <row r="951">
          <cell r="J951">
            <v>2515</v>
          </cell>
          <cell r="R951">
            <v>1.05</v>
          </cell>
          <cell r="T951" t="str">
            <v>내선전공</v>
          </cell>
          <cell r="Y951">
            <v>7.0000000000000001E-3</v>
          </cell>
          <cell r="Z951" t="str">
            <v>인</v>
          </cell>
          <cell r="AB951" t="str">
            <v>전기3-38적용</v>
          </cell>
          <cell r="AC951" t="str">
            <v>-</v>
          </cell>
          <cell r="AD951" t="str">
            <v>-</v>
          </cell>
          <cell r="AE951" t="str">
            <v>-</v>
          </cell>
          <cell r="AF951" t="str">
            <v>잡재료비(배관,배선자재비의2%)</v>
          </cell>
          <cell r="AG951">
            <v>0.02</v>
          </cell>
          <cell r="AH951" t="str">
            <v>식</v>
          </cell>
          <cell r="AI951" t="str">
            <v>공구손료(노무비의3%)</v>
          </cell>
          <cell r="AJ951">
            <v>0.03</v>
          </cell>
          <cell r="AK951" t="str">
            <v>식</v>
          </cell>
        </row>
        <row r="952">
          <cell r="J952">
            <v>7168</v>
          </cell>
          <cell r="R952">
            <v>1.05</v>
          </cell>
          <cell r="T952" t="str">
            <v>내선전공</v>
          </cell>
          <cell r="Y952">
            <v>1.0999999999999999E-2</v>
          </cell>
          <cell r="Z952" t="str">
            <v>인</v>
          </cell>
          <cell r="AB952" t="str">
            <v>전기3-38적용</v>
          </cell>
          <cell r="AC952" t="str">
            <v>-</v>
          </cell>
          <cell r="AD952" t="str">
            <v>-</v>
          </cell>
          <cell r="AE952" t="str">
            <v>-</v>
          </cell>
          <cell r="AF952" t="str">
            <v>잡재료비(배관,배선자재비의2%)</v>
          </cell>
          <cell r="AG952">
            <v>0.02</v>
          </cell>
          <cell r="AH952" t="str">
            <v>식</v>
          </cell>
          <cell r="AI952" t="str">
            <v>공구손료(노무비의3%)</v>
          </cell>
          <cell r="AJ952">
            <v>0.03</v>
          </cell>
          <cell r="AK952" t="str">
            <v>식</v>
          </cell>
        </row>
        <row r="953">
          <cell r="J953">
            <v>0</v>
          </cell>
          <cell r="R953">
            <v>1.1000000000000001</v>
          </cell>
          <cell r="T953" t="str">
            <v>내선전공</v>
          </cell>
          <cell r="Y953">
            <v>1.4999999999999999E-2</v>
          </cell>
          <cell r="Z953" t="str">
            <v>인</v>
          </cell>
          <cell r="AB953" t="str">
            <v>전기5-10적용</v>
          </cell>
          <cell r="AC953" t="str">
            <v>-</v>
          </cell>
          <cell r="AD953" t="str">
            <v>-</v>
          </cell>
          <cell r="AE953" t="str">
            <v>-</v>
          </cell>
          <cell r="AF953" t="str">
            <v>잡재료비(배관,배선자재비의2%)</v>
          </cell>
          <cell r="AG953">
            <v>0.02</v>
          </cell>
          <cell r="AH953" t="str">
            <v>식</v>
          </cell>
          <cell r="AI953" t="str">
            <v>공구손료(노무비의3%)</v>
          </cell>
          <cell r="AJ953">
            <v>0.03</v>
          </cell>
          <cell r="AK953" t="str">
            <v>식</v>
          </cell>
          <cell r="AO953" t="str">
            <v>0.01*1.5</v>
          </cell>
        </row>
        <row r="954">
          <cell r="J954">
            <v>0</v>
          </cell>
          <cell r="R954">
            <v>1.1000000000000001</v>
          </cell>
          <cell r="T954" t="str">
            <v>내선전공</v>
          </cell>
          <cell r="Y954">
            <v>1.4999999999999999E-2</v>
          </cell>
          <cell r="Z954" t="str">
            <v>인</v>
          </cell>
          <cell r="AB954" t="str">
            <v>전기5-10적용</v>
          </cell>
          <cell r="AC954" t="str">
            <v>-</v>
          </cell>
          <cell r="AD954" t="str">
            <v>-</v>
          </cell>
          <cell r="AE954" t="str">
            <v>-</v>
          </cell>
          <cell r="AF954" t="str">
            <v>잡재료비(배관,배선자재비의2%)</v>
          </cell>
          <cell r="AG954">
            <v>0.02</v>
          </cell>
          <cell r="AH954" t="str">
            <v>식</v>
          </cell>
          <cell r="AI954" t="str">
            <v>공구손료(노무비의3%)</v>
          </cell>
          <cell r="AJ954">
            <v>0.03</v>
          </cell>
          <cell r="AK954" t="str">
            <v>식</v>
          </cell>
          <cell r="AO954" t="str">
            <v>0.01*1.5</v>
          </cell>
        </row>
        <row r="955">
          <cell r="J955">
            <v>0</v>
          </cell>
          <cell r="R955">
            <v>1.1000000000000001</v>
          </cell>
          <cell r="T955" t="str">
            <v>내선전공</v>
          </cell>
          <cell r="Y955">
            <v>1.4999999999999999E-2</v>
          </cell>
          <cell r="Z955" t="str">
            <v>인</v>
          </cell>
          <cell r="AB955" t="str">
            <v>전기5-10적용</v>
          </cell>
          <cell r="AC955" t="str">
            <v>-</v>
          </cell>
          <cell r="AD955" t="str">
            <v>-</v>
          </cell>
          <cell r="AE955" t="str">
            <v>-</v>
          </cell>
          <cell r="AF955" t="str">
            <v>잡재료비(배관,배선자재비의2%)</v>
          </cell>
          <cell r="AG955">
            <v>0.02</v>
          </cell>
          <cell r="AH955" t="str">
            <v>식</v>
          </cell>
          <cell r="AI955" t="str">
            <v>공구손료(노무비의3%)</v>
          </cell>
          <cell r="AJ955">
            <v>0.03</v>
          </cell>
          <cell r="AK955" t="str">
            <v>식</v>
          </cell>
          <cell r="AO955" t="str">
            <v>0.01*1.5</v>
          </cell>
        </row>
        <row r="956">
          <cell r="J956">
            <v>0</v>
          </cell>
          <cell r="R956">
            <v>1.05</v>
          </cell>
          <cell r="T956" t="str">
            <v>내선전공</v>
          </cell>
          <cell r="Y956">
            <v>0.01</v>
          </cell>
          <cell r="Z956" t="str">
            <v>인</v>
          </cell>
          <cell r="AB956" t="str">
            <v>전기5-10적용</v>
          </cell>
          <cell r="AC956" t="str">
            <v>-</v>
          </cell>
          <cell r="AD956" t="str">
            <v>-</v>
          </cell>
          <cell r="AE956" t="str">
            <v>-</v>
          </cell>
          <cell r="AF956" t="str">
            <v>잡재료비(배관,배선자재비의2%)</v>
          </cell>
          <cell r="AG956">
            <v>0.02</v>
          </cell>
          <cell r="AH956" t="str">
            <v>식</v>
          </cell>
          <cell r="AI956" t="str">
            <v>공구손료(노무비의3%)</v>
          </cell>
          <cell r="AJ956">
            <v>0.03</v>
          </cell>
          <cell r="AK956" t="str">
            <v>식</v>
          </cell>
        </row>
        <row r="957">
          <cell r="J957">
            <v>0</v>
          </cell>
          <cell r="R957">
            <v>1.05</v>
          </cell>
          <cell r="T957" t="str">
            <v>내선전공</v>
          </cell>
          <cell r="Y957">
            <v>0.01</v>
          </cell>
          <cell r="Z957" t="str">
            <v>인</v>
          </cell>
          <cell r="AB957" t="str">
            <v>전기5-10적용</v>
          </cell>
          <cell r="AC957" t="str">
            <v>-</v>
          </cell>
          <cell r="AD957" t="str">
            <v>-</v>
          </cell>
          <cell r="AE957" t="str">
            <v>-</v>
          </cell>
          <cell r="AF957" t="str">
            <v>잡재료비(배관,배선자재비의2%)</v>
          </cell>
          <cell r="AG957">
            <v>0.02</v>
          </cell>
          <cell r="AH957" t="str">
            <v>식</v>
          </cell>
          <cell r="AI957" t="str">
            <v>공구손료(노무비의3%)</v>
          </cell>
          <cell r="AJ957">
            <v>0.03</v>
          </cell>
          <cell r="AK957" t="str">
            <v>식</v>
          </cell>
        </row>
        <row r="958">
          <cell r="J958">
            <v>0</v>
          </cell>
          <cell r="R958">
            <v>1.05</v>
          </cell>
          <cell r="T958" t="str">
            <v>내선전공</v>
          </cell>
          <cell r="Y958">
            <v>0.01</v>
          </cell>
          <cell r="Z958" t="str">
            <v>인</v>
          </cell>
          <cell r="AB958" t="str">
            <v>전기5-10적용</v>
          </cell>
          <cell r="AC958" t="str">
            <v>-</v>
          </cell>
          <cell r="AD958" t="str">
            <v>-</v>
          </cell>
          <cell r="AE958" t="str">
            <v>-</v>
          </cell>
          <cell r="AF958" t="str">
            <v>잡재료비(배관,배선자재비의2%)</v>
          </cell>
          <cell r="AG958">
            <v>0.02</v>
          </cell>
          <cell r="AH958" t="str">
            <v>식</v>
          </cell>
          <cell r="AI958" t="str">
            <v>공구손료(노무비의3%)</v>
          </cell>
          <cell r="AJ958">
            <v>0.03</v>
          </cell>
          <cell r="AK958" t="str">
            <v>식</v>
          </cell>
        </row>
        <row r="959">
          <cell r="J959">
            <v>134</v>
          </cell>
          <cell r="R959">
            <v>1.1000000000000001</v>
          </cell>
          <cell r="T959" t="str">
            <v>내선전공</v>
          </cell>
          <cell r="Y959">
            <v>0.01</v>
          </cell>
          <cell r="Z959" t="str">
            <v>인</v>
          </cell>
          <cell r="AB959" t="str">
            <v>전기5-10적용</v>
          </cell>
          <cell r="AC959" t="str">
            <v>-</v>
          </cell>
          <cell r="AD959" t="str">
            <v>-</v>
          </cell>
          <cell r="AE959" t="str">
            <v>-</v>
          </cell>
          <cell r="AF959" t="str">
            <v>잡재료비(배관,배선자재비의2%)</v>
          </cell>
          <cell r="AG959">
            <v>0.02</v>
          </cell>
          <cell r="AH959" t="str">
            <v>식</v>
          </cell>
          <cell r="AI959" t="str">
            <v>공구손료(노무비의3%)</v>
          </cell>
          <cell r="AJ959">
            <v>0.03</v>
          </cell>
          <cell r="AK959" t="str">
            <v>식</v>
          </cell>
        </row>
        <row r="960">
          <cell r="J960">
            <v>227</v>
          </cell>
          <cell r="R960">
            <v>1.1000000000000001</v>
          </cell>
          <cell r="T960" t="str">
            <v>내선전공</v>
          </cell>
          <cell r="Y960">
            <v>0.01</v>
          </cell>
          <cell r="Z960" t="str">
            <v>인</v>
          </cell>
          <cell r="AB960" t="str">
            <v>전기5-10적용</v>
          </cell>
          <cell r="AC960" t="str">
            <v>-</v>
          </cell>
          <cell r="AD960" t="str">
            <v>-</v>
          </cell>
          <cell r="AE960" t="str">
            <v>-</v>
          </cell>
          <cell r="AF960" t="str">
            <v>잡재료비(배관,배선자재비의2%)</v>
          </cell>
          <cell r="AG960">
            <v>0.02</v>
          </cell>
          <cell r="AH960" t="str">
            <v>식</v>
          </cell>
          <cell r="AI960" t="str">
            <v>공구손료(노무비의3%)</v>
          </cell>
          <cell r="AJ960">
            <v>0.03</v>
          </cell>
          <cell r="AK960" t="str">
            <v>식</v>
          </cell>
        </row>
        <row r="961">
          <cell r="J961">
            <v>360</v>
          </cell>
          <cell r="R961">
            <v>1.1000000000000001</v>
          </cell>
          <cell r="T961" t="str">
            <v>내선전공</v>
          </cell>
          <cell r="Y961">
            <v>0.01</v>
          </cell>
          <cell r="Z961" t="str">
            <v>인</v>
          </cell>
          <cell r="AB961" t="str">
            <v>전기5-10적용</v>
          </cell>
          <cell r="AC961" t="str">
            <v>-</v>
          </cell>
          <cell r="AD961" t="str">
            <v>-</v>
          </cell>
          <cell r="AE961" t="str">
            <v>-</v>
          </cell>
          <cell r="AF961" t="str">
            <v>잡재료비(배관,배선자재비의2%)</v>
          </cell>
          <cell r="AG961">
            <v>0.02</v>
          </cell>
          <cell r="AH961" t="str">
            <v>식</v>
          </cell>
          <cell r="AI961" t="str">
            <v>공구손료(노무비의3%)</v>
          </cell>
          <cell r="AJ961">
            <v>0.03</v>
          </cell>
          <cell r="AK961" t="str">
            <v>식</v>
          </cell>
        </row>
        <row r="962">
          <cell r="J962">
            <v>491</v>
          </cell>
          <cell r="R962">
            <v>1.1000000000000001</v>
          </cell>
          <cell r="T962" t="str">
            <v>내선전공</v>
          </cell>
          <cell r="Y962">
            <v>0.01</v>
          </cell>
          <cell r="Z962" t="str">
            <v>인</v>
          </cell>
          <cell r="AB962" t="str">
            <v>전기5-10적용</v>
          </cell>
          <cell r="AC962" t="str">
            <v>-</v>
          </cell>
          <cell r="AD962" t="str">
            <v>-</v>
          </cell>
          <cell r="AE962" t="str">
            <v>-</v>
          </cell>
          <cell r="AF962" t="str">
            <v>잡재료비(배관,배선자재비의2%)</v>
          </cell>
          <cell r="AG962">
            <v>0.02</v>
          </cell>
          <cell r="AH962" t="str">
            <v>식</v>
          </cell>
          <cell r="AI962" t="str">
            <v>공구손료(노무비의3%)</v>
          </cell>
          <cell r="AJ962">
            <v>0.03</v>
          </cell>
          <cell r="AK962" t="str">
            <v>식</v>
          </cell>
        </row>
        <row r="963">
          <cell r="J963">
            <v>0</v>
          </cell>
          <cell r="R963">
            <v>1.05</v>
          </cell>
          <cell r="T963" t="str">
            <v>내선전공</v>
          </cell>
          <cell r="Y963">
            <v>0.01</v>
          </cell>
          <cell r="Z963" t="str">
            <v>인</v>
          </cell>
          <cell r="AB963" t="str">
            <v>전기5-10적용</v>
          </cell>
          <cell r="AC963" t="str">
            <v>-</v>
          </cell>
          <cell r="AD963" t="str">
            <v>-</v>
          </cell>
          <cell r="AE963" t="str">
            <v>-</v>
          </cell>
          <cell r="AF963" t="str">
            <v>잡재료비(배관,배선자재비의2%)</v>
          </cell>
          <cell r="AG963">
            <v>0.02</v>
          </cell>
          <cell r="AH963" t="str">
            <v>식</v>
          </cell>
          <cell r="AI963" t="str">
            <v>공구손료(노무비의3%)</v>
          </cell>
          <cell r="AJ963">
            <v>0.03</v>
          </cell>
          <cell r="AK963" t="str">
            <v>식</v>
          </cell>
        </row>
        <row r="964">
          <cell r="J964">
            <v>0</v>
          </cell>
          <cell r="R964">
            <v>1.05</v>
          </cell>
          <cell r="T964" t="str">
            <v>내선전공</v>
          </cell>
          <cell r="Y964">
            <v>0.01</v>
          </cell>
          <cell r="Z964" t="str">
            <v>인</v>
          </cell>
          <cell r="AB964" t="str">
            <v>전기5-10적용</v>
          </cell>
          <cell r="AC964" t="str">
            <v>-</v>
          </cell>
          <cell r="AD964" t="str">
            <v>-</v>
          </cell>
          <cell r="AE964" t="str">
            <v>-</v>
          </cell>
          <cell r="AF964" t="str">
            <v>잡재료비(배관,배선자재비의2%)</v>
          </cell>
          <cell r="AG964">
            <v>0.02</v>
          </cell>
          <cell r="AH964" t="str">
            <v>식</v>
          </cell>
          <cell r="AI964" t="str">
            <v>공구손료(노무비의3%)</v>
          </cell>
          <cell r="AJ964">
            <v>0.03</v>
          </cell>
          <cell r="AK964" t="str">
            <v>식</v>
          </cell>
        </row>
        <row r="965">
          <cell r="J965">
            <v>0</v>
          </cell>
          <cell r="R965">
            <v>1.05</v>
          </cell>
          <cell r="T965" t="str">
            <v>내선전공</v>
          </cell>
          <cell r="Y965">
            <v>0.01</v>
          </cell>
          <cell r="Z965" t="str">
            <v>인</v>
          </cell>
          <cell r="AB965" t="str">
            <v>전기5-10적용</v>
          </cell>
          <cell r="AC965" t="str">
            <v>-</v>
          </cell>
          <cell r="AD965" t="str">
            <v>-</v>
          </cell>
          <cell r="AE965" t="str">
            <v>-</v>
          </cell>
          <cell r="AF965" t="str">
            <v>잡재료비(배관,배선자재비의2%)</v>
          </cell>
          <cell r="AG965">
            <v>0.02</v>
          </cell>
          <cell r="AH965" t="str">
            <v>식</v>
          </cell>
          <cell r="AI965" t="str">
            <v>공구손료(노무비의3%)</v>
          </cell>
          <cell r="AJ965">
            <v>0.03</v>
          </cell>
          <cell r="AK965" t="str">
            <v>식</v>
          </cell>
        </row>
        <row r="966">
          <cell r="J966">
            <v>263</v>
          </cell>
          <cell r="R966">
            <v>1.1000000000000001</v>
          </cell>
          <cell r="T966" t="str">
            <v>내선전공</v>
          </cell>
          <cell r="Y966">
            <v>1.4999999999999999E-2</v>
          </cell>
          <cell r="Z966" t="str">
            <v>인</v>
          </cell>
          <cell r="AB966" t="str">
            <v>전기5-10적용</v>
          </cell>
          <cell r="AC966" t="str">
            <v>-</v>
          </cell>
          <cell r="AD966" t="str">
            <v>-</v>
          </cell>
          <cell r="AE966" t="str">
            <v>-</v>
          </cell>
          <cell r="AF966" t="str">
            <v>잡재료비(배관,배선자재비의2%)</v>
          </cell>
          <cell r="AG966">
            <v>0.02</v>
          </cell>
          <cell r="AH966" t="str">
            <v>식</v>
          </cell>
          <cell r="AI966" t="str">
            <v>공구손료(노무비의3%)</v>
          </cell>
          <cell r="AJ966">
            <v>0.03</v>
          </cell>
          <cell r="AK966" t="str">
            <v>식</v>
          </cell>
          <cell r="AO966" t="str">
            <v>0.01*1.5</v>
          </cell>
        </row>
        <row r="967">
          <cell r="J967">
            <v>1550</v>
          </cell>
          <cell r="R967">
            <v>1.1000000000000001</v>
          </cell>
          <cell r="T967" t="str">
            <v>저압케이블전공</v>
          </cell>
          <cell r="Y967">
            <v>1.4E-2</v>
          </cell>
          <cell r="Z967" t="str">
            <v>인</v>
          </cell>
          <cell r="AB967" t="str">
            <v>전기5-13적용</v>
          </cell>
          <cell r="AC967" t="str">
            <v>-</v>
          </cell>
          <cell r="AD967" t="str">
            <v>-</v>
          </cell>
          <cell r="AE967" t="str">
            <v>-</v>
          </cell>
          <cell r="AF967" t="str">
            <v>잡재료비(배관,배선자재비의2%)</v>
          </cell>
          <cell r="AG967">
            <v>0.02</v>
          </cell>
          <cell r="AH967" t="str">
            <v>식</v>
          </cell>
          <cell r="AI967" t="str">
            <v>공구손료(노무비의3%)</v>
          </cell>
          <cell r="AJ967">
            <v>0.03</v>
          </cell>
          <cell r="AK967" t="str">
            <v>식</v>
          </cell>
        </row>
        <row r="968">
          <cell r="J968">
            <v>3134</v>
          </cell>
          <cell r="R968">
            <v>1.1000000000000001</v>
          </cell>
          <cell r="T968" t="str">
            <v>저압케이블전공</v>
          </cell>
          <cell r="Y968">
            <v>3.9E-2</v>
          </cell>
          <cell r="Z968" t="str">
            <v>인</v>
          </cell>
          <cell r="AB968" t="str">
            <v>전기5-13적용</v>
          </cell>
          <cell r="AC968" t="str">
            <v>-</v>
          </cell>
          <cell r="AD968" t="str">
            <v>-</v>
          </cell>
          <cell r="AE968" t="str">
            <v>-</v>
          </cell>
          <cell r="AF968" t="str">
            <v>잡재료비(배관,배선자재비의2%)</v>
          </cell>
          <cell r="AG968">
            <v>0.02</v>
          </cell>
          <cell r="AH968" t="str">
            <v>식</v>
          </cell>
          <cell r="AI968" t="str">
            <v>공구손료(노무비의3%)</v>
          </cell>
          <cell r="AJ968">
            <v>0.03</v>
          </cell>
          <cell r="AK968" t="str">
            <v>식</v>
          </cell>
        </row>
        <row r="969">
          <cell r="J969">
            <v>3488</v>
          </cell>
          <cell r="R969">
            <v>1.1000000000000001</v>
          </cell>
          <cell r="T969" t="str">
            <v>저압케이블전공</v>
          </cell>
          <cell r="Y969">
            <v>4.2000000000000003E-2</v>
          </cell>
          <cell r="Z969" t="str">
            <v>인</v>
          </cell>
          <cell r="AB969" t="str">
            <v>전기5-13적용</v>
          </cell>
          <cell r="AC969" t="str">
            <v>-</v>
          </cell>
          <cell r="AD969" t="str">
            <v>-</v>
          </cell>
          <cell r="AE969" t="str">
            <v>-</v>
          </cell>
          <cell r="AF969" t="str">
            <v>잡재료비(배관,배선자재비의2%)</v>
          </cell>
          <cell r="AG969">
            <v>0.02</v>
          </cell>
          <cell r="AH969" t="str">
            <v>식</v>
          </cell>
          <cell r="AI969" t="str">
            <v>공구손료(노무비의3%)</v>
          </cell>
          <cell r="AJ969">
            <v>0.03</v>
          </cell>
          <cell r="AK969" t="str">
            <v>식</v>
          </cell>
        </row>
        <row r="970">
          <cell r="J970">
            <v>4213</v>
          </cell>
          <cell r="R970">
            <v>1.1000000000000001</v>
          </cell>
          <cell r="T970" t="str">
            <v>저압케이블전공</v>
          </cell>
          <cell r="Y970">
            <v>4.8000000000000001E-2</v>
          </cell>
          <cell r="Z970" t="str">
            <v>인</v>
          </cell>
          <cell r="AB970" t="str">
            <v>전기5-13적용</v>
          </cell>
          <cell r="AC970" t="str">
            <v>-</v>
          </cell>
          <cell r="AD970" t="str">
            <v>-</v>
          </cell>
          <cell r="AE970" t="str">
            <v>-</v>
          </cell>
          <cell r="AF970" t="str">
            <v>잡재료비(배관,배선자재비의2%)</v>
          </cell>
          <cell r="AG970">
            <v>0.02</v>
          </cell>
          <cell r="AH970" t="str">
            <v>식</v>
          </cell>
          <cell r="AI970" t="str">
            <v>공구손료(노무비의3%)</v>
          </cell>
          <cell r="AJ970">
            <v>0.03</v>
          </cell>
          <cell r="AK970" t="str">
            <v>식</v>
          </cell>
        </row>
        <row r="971">
          <cell r="J971">
            <v>4213</v>
          </cell>
          <cell r="R971">
            <v>1.1000000000000001</v>
          </cell>
          <cell r="T971" t="str">
            <v>저압케이블전공</v>
          </cell>
          <cell r="Y971">
            <v>4.8000000000000001E-2</v>
          </cell>
          <cell r="Z971" t="str">
            <v>인</v>
          </cell>
          <cell r="AB971" t="str">
            <v>전기5-13적용</v>
          </cell>
          <cell r="AC971" t="str">
            <v>-</v>
          </cell>
          <cell r="AD971" t="str">
            <v>-</v>
          </cell>
          <cell r="AE971" t="str">
            <v>-</v>
          </cell>
          <cell r="AF971" t="str">
            <v>잡재료비(배관,배선자재비의2%)</v>
          </cell>
          <cell r="AG971">
            <v>0.02</v>
          </cell>
          <cell r="AH971" t="str">
            <v>식</v>
          </cell>
          <cell r="AI971" t="str">
            <v>공구손료(노무비의3%)</v>
          </cell>
          <cell r="AJ971">
            <v>0.03</v>
          </cell>
          <cell r="AK971" t="str">
            <v>식</v>
          </cell>
        </row>
        <row r="972">
          <cell r="J972">
            <v>4781</v>
          </cell>
          <cell r="R972">
            <v>1.1000000000000001</v>
          </cell>
          <cell r="T972" t="str">
            <v>저압케이블전공</v>
          </cell>
          <cell r="Y972">
            <v>5.3999999999999999E-2</v>
          </cell>
          <cell r="Z972" t="str">
            <v>인</v>
          </cell>
          <cell r="AB972" t="str">
            <v>전기5-13적용</v>
          </cell>
          <cell r="AC972" t="str">
            <v>-</v>
          </cell>
          <cell r="AD972" t="str">
            <v>-</v>
          </cell>
          <cell r="AE972" t="str">
            <v>-</v>
          </cell>
          <cell r="AF972" t="str">
            <v>잡재료비(배관,배선자재비의2%)</v>
          </cell>
          <cell r="AG972">
            <v>0.02</v>
          </cell>
          <cell r="AH972" t="str">
            <v>식</v>
          </cell>
          <cell r="AI972" t="str">
            <v>공구손료(노무비의3%)</v>
          </cell>
          <cell r="AJ972">
            <v>0.03</v>
          </cell>
          <cell r="AK972" t="str">
            <v>식</v>
          </cell>
        </row>
        <row r="973">
          <cell r="J973">
            <v>5788</v>
          </cell>
          <cell r="R973">
            <v>1.1000000000000001</v>
          </cell>
          <cell r="T973" t="str">
            <v>저압케이블전공</v>
          </cell>
          <cell r="Y973">
            <v>7.1999999999999995E-2</v>
          </cell>
          <cell r="Z973" t="str">
            <v>인</v>
          </cell>
          <cell r="AB973" t="str">
            <v>전기5-13적용</v>
          </cell>
          <cell r="AC973" t="str">
            <v>-</v>
          </cell>
          <cell r="AD973" t="str">
            <v>-</v>
          </cell>
          <cell r="AE973" t="str">
            <v>-</v>
          </cell>
          <cell r="AF973" t="str">
            <v>잡재료비(배관,배선자재비의2%)</v>
          </cell>
          <cell r="AG973">
            <v>0.02</v>
          </cell>
          <cell r="AH973" t="str">
            <v>식</v>
          </cell>
          <cell r="AI973" t="str">
            <v>공구손료(노무비의3%)</v>
          </cell>
          <cell r="AJ973">
            <v>0.03</v>
          </cell>
          <cell r="AK973" t="str">
            <v>식</v>
          </cell>
        </row>
        <row r="974">
          <cell r="J974">
            <v>1433</v>
          </cell>
          <cell r="R974">
            <v>1.1000000000000001</v>
          </cell>
          <cell r="T974" t="str">
            <v>저압케이블전공</v>
          </cell>
          <cell r="Y974">
            <v>1.4E-2</v>
          </cell>
          <cell r="Z974" t="str">
            <v>인</v>
          </cell>
          <cell r="AB974" t="str">
            <v>전기5-13적용</v>
          </cell>
          <cell r="AC974" t="str">
            <v>-</v>
          </cell>
          <cell r="AD974" t="str">
            <v>-</v>
          </cell>
          <cell r="AE974" t="str">
            <v>-</v>
          </cell>
          <cell r="AF974" t="str">
            <v>잡재료비(배관,배선자재비의2%)</v>
          </cell>
          <cell r="AG974">
            <v>0.02</v>
          </cell>
          <cell r="AH974" t="str">
            <v>식</v>
          </cell>
          <cell r="AI974" t="str">
            <v>공구손료(노무비의3%)</v>
          </cell>
          <cell r="AJ974">
            <v>0.03</v>
          </cell>
          <cell r="AK974" t="str">
            <v>식</v>
          </cell>
        </row>
        <row r="975">
          <cell r="J975">
            <v>2802</v>
          </cell>
          <cell r="R975">
            <v>1.1000000000000001</v>
          </cell>
          <cell r="T975" t="str">
            <v>저압케이블전공</v>
          </cell>
          <cell r="Y975">
            <v>3.9E-2</v>
          </cell>
          <cell r="Z975" t="str">
            <v>인</v>
          </cell>
          <cell r="AB975" t="str">
            <v>전기5-13적용</v>
          </cell>
          <cell r="AC975" t="str">
            <v>-</v>
          </cell>
          <cell r="AD975" t="str">
            <v>-</v>
          </cell>
          <cell r="AE975" t="str">
            <v>-</v>
          </cell>
          <cell r="AF975" t="str">
            <v>잡재료비(배관,배선자재비의2%)</v>
          </cell>
          <cell r="AG975">
            <v>0.02</v>
          </cell>
          <cell r="AH975" t="str">
            <v>식</v>
          </cell>
          <cell r="AI975" t="str">
            <v>공구손료(노무비의3%)</v>
          </cell>
          <cell r="AJ975">
            <v>0.03</v>
          </cell>
          <cell r="AK975" t="str">
            <v>식</v>
          </cell>
        </row>
        <row r="976">
          <cell r="J976">
            <v>3488</v>
          </cell>
          <cell r="R976">
            <v>1.1000000000000001</v>
          </cell>
          <cell r="T976" t="str">
            <v>저압케이블전공</v>
          </cell>
          <cell r="Y976">
            <v>4.2000000000000003E-2</v>
          </cell>
          <cell r="Z976" t="str">
            <v>인</v>
          </cell>
          <cell r="AB976" t="str">
            <v>전기5-13적용</v>
          </cell>
          <cell r="AC976" t="str">
            <v>-</v>
          </cell>
          <cell r="AD976" t="str">
            <v>-</v>
          </cell>
          <cell r="AE976" t="str">
            <v>-</v>
          </cell>
          <cell r="AF976" t="str">
            <v>잡재료비(배관,배선자재비의2%)</v>
          </cell>
          <cell r="AG976">
            <v>0.02</v>
          </cell>
          <cell r="AH976" t="str">
            <v>식</v>
          </cell>
          <cell r="AI976" t="str">
            <v>공구손료(노무비의3%)</v>
          </cell>
          <cell r="AJ976">
            <v>0.03</v>
          </cell>
          <cell r="AK976" t="str">
            <v>식</v>
          </cell>
        </row>
        <row r="977">
          <cell r="J977">
            <v>4213</v>
          </cell>
          <cell r="R977">
            <v>1.1000000000000001</v>
          </cell>
          <cell r="T977" t="str">
            <v>저압케이블전공</v>
          </cell>
          <cell r="Y977">
            <v>4.8000000000000001E-2</v>
          </cell>
          <cell r="Z977" t="str">
            <v>인</v>
          </cell>
          <cell r="AB977" t="str">
            <v>전기5-13적용</v>
          </cell>
          <cell r="AC977" t="str">
            <v>-</v>
          </cell>
          <cell r="AD977" t="str">
            <v>-</v>
          </cell>
          <cell r="AE977" t="str">
            <v>-</v>
          </cell>
          <cell r="AF977" t="str">
            <v>잡재료비(배관,배선자재비의2%)</v>
          </cell>
          <cell r="AG977">
            <v>0.02</v>
          </cell>
          <cell r="AH977" t="str">
            <v>식</v>
          </cell>
          <cell r="AI977" t="str">
            <v>공구손료(노무비의3%)</v>
          </cell>
          <cell r="AJ977">
            <v>0.03</v>
          </cell>
          <cell r="AK977" t="str">
            <v>식</v>
          </cell>
        </row>
        <row r="978">
          <cell r="J978">
            <v>4213</v>
          </cell>
          <cell r="R978">
            <v>1.1000000000000001</v>
          </cell>
          <cell r="T978" t="str">
            <v>저압케이블전공</v>
          </cell>
          <cell r="Y978">
            <v>4.8000000000000001E-2</v>
          </cell>
          <cell r="Z978" t="str">
            <v>인</v>
          </cell>
          <cell r="AB978" t="str">
            <v>전기5-13적용</v>
          </cell>
          <cell r="AC978" t="str">
            <v>-</v>
          </cell>
          <cell r="AD978" t="str">
            <v>-</v>
          </cell>
          <cell r="AE978" t="str">
            <v>-</v>
          </cell>
          <cell r="AF978" t="str">
            <v>잡재료비(배관,배선자재비의2%)</v>
          </cell>
          <cell r="AG978">
            <v>0.02</v>
          </cell>
          <cell r="AH978" t="str">
            <v>식</v>
          </cell>
          <cell r="AI978" t="str">
            <v>공구손료(노무비의3%)</v>
          </cell>
          <cell r="AJ978">
            <v>0.03</v>
          </cell>
          <cell r="AK978" t="str">
            <v>식</v>
          </cell>
        </row>
        <row r="979">
          <cell r="J979">
            <v>4781</v>
          </cell>
          <cell r="R979">
            <v>1.1000000000000001</v>
          </cell>
          <cell r="T979" t="str">
            <v>저압케이블전공</v>
          </cell>
          <cell r="Y979">
            <v>5.3999999999999999E-2</v>
          </cell>
          <cell r="Z979" t="str">
            <v>인</v>
          </cell>
          <cell r="AB979" t="str">
            <v>전기5-13적용</v>
          </cell>
          <cell r="AC979" t="str">
            <v>-</v>
          </cell>
          <cell r="AD979" t="str">
            <v>-</v>
          </cell>
          <cell r="AE979" t="str">
            <v>-</v>
          </cell>
          <cell r="AF979" t="str">
            <v>잡재료비(배관,배선자재비의2%)</v>
          </cell>
          <cell r="AG979">
            <v>0.02</v>
          </cell>
          <cell r="AH979" t="str">
            <v>식</v>
          </cell>
          <cell r="AI979" t="str">
            <v>공구손료(노무비의3%)</v>
          </cell>
          <cell r="AJ979">
            <v>0.03</v>
          </cell>
          <cell r="AK979" t="str">
            <v>식</v>
          </cell>
        </row>
        <row r="980">
          <cell r="J980">
            <v>5788</v>
          </cell>
          <cell r="R980">
            <v>1.1000000000000001</v>
          </cell>
          <cell r="T980" t="str">
            <v>저압케이블전공</v>
          </cell>
          <cell r="Y980">
            <v>7.1999999999999995E-2</v>
          </cell>
          <cell r="Z980" t="str">
            <v>인</v>
          </cell>
          <cell r="AB980" t="str">
            <v>전기5-13적용</v>
          </cell>
          <cell r="AC980" t="str">
            <v>-</v>
          </cell>
          <cell r="AD980" t="str">
            <v>-</v>
          </cell>
          <cell r="AE980" t="str">
            <v>-</v>
          </cell>
          <cell r="AF980" t="str">
            <v>잡재료비(배관,배선자재비의2%)</v>
          </cell>
          <cell r="AG980">
            <v>0.02</v>
          </cell>
          <cell r="AH980" t="str">
            <v>식</v>
          </cell>
          <cell r="AI980" t="str">
            <v>공구손료(노무비의3%)</v>
          </cell>
          <cell r="AJ980">
            <v>0.03</v>
          </cell>
          <cell r="AK980" t="str">
            <v>식</v>
          </cell>
        </row>
        <row r="981">
          <cell r="J981">
            <v>490</v>
          </cell>
          <cell r="R981">
            <v>1.1000000000000001</v>
          </cell>
          <cell r="T981" t="str">
            <v>통신케이블공</v>
          </cell>
          <cell r="Y981">
            <v>1.7999999999999999E-2</v>
          </cell>
          <cell r="Z981" t="str">
            <v>인</v>
          </cell>
          <cell r="AB981" t="str">
            <v>통신5-3-1적용</v>
          </cell>
          <cell r="AC981" t="str">
            <v>-</v>
          </cell>
          <cell r="AD981" t="str">
            <v>-</v>
          </cell>
          <cell r="AE981" t="str">
            <v>-</v>
          </cell>
          <cell r="AF981" t="str">
            <v>잡재료비(배관,배선자재비의2%)</v>
          </cell>
          <cell r="AG981">
            <v>0.02</v>
          </cell>
          <cell r="AH981" t="str">
            <v>식</v>
          </cell>
          <cell r="AI981" t="str">
            <v>공구손료(노무비의3%)</v>
          </cell>
          <cell r="AJ981">
            <v>0.03</v>
          </cell>
          <cell r="AK981" t="str">
            <v>식</v>
          </cell>
        </row>
        <row r="982">
          <cell r="J982">
            <v>920</v>
          </cell>
          <cell r="R982">
            <v>1.1000000000000001</v>
          </cell>
          <cell r="T982" t="str">
            <v>통신케이블공</v>
          </cell>
          <cell r="Y982">
            <v>2.1999999999999999E-2</v>
          </cell>
          <cell r="Z982" t="str">
            <v>인</v>
          </cell>
          <cell r="AB982" t="str">
            <v>통신5-3-1적용</v>
          </cell>
          <cell r="AC982" t="str">
            <v>-</v>
          </cell>
          <cell r="AD982" t="str">
            <v>-</v>
          </cell>
          <cell r="AE982" t="str">
            <v>-</v>
          </cell>
          <cell r="AF982" t="str">
            <v>잡재료비(배관,배선자재비의2%)</v>
          </cell>
          <cell r="AG982">
            <v>0.02</v>
          </cell>
          <cell r="AH982" t="str">
            <v>식</v>
          </cell>
          <cell r="AI982" t="str">
            <v>공구손료(노무비의3%)</v>
          </cell>
          <cell r="AJ982">
            <v>0.03</v>
          </cell>
          <cell r="AK982" t="str">
            <v>식</v>
          </cell>
        </row>
        <row r="983">
          <cell r="J983">
            <v>15000</v>
          </cell>
          <cell r="R983">
            <v>1.05</v>
          </cell>
          <cell r="T983" t="str">
            <v>통신케이블공</v>
          </cell>
          <cell r="Y983">
            <v>1.7999999999999999E-2</v>
          </cell>
          <cell r="Z983" t="str">
            <v>인</v>
          </cell>
          <cell r="AB983" t="str">
            <v>통5-3-1적용</v>
          </cell>
          <cell r="AC983" t="str">
            <v>-</v>
          </cell>
          <cell r="AD983" t="str">
            <v>-</v>
          </cell>
          <cell r="AE983" t="str">
            <v>-</v>
          </cell>
          <cell r="AF983" t="str">
            <v>잡재료비(배관,배선자재비의2%)</v>
          </cell>
          <cell r="AG983">
            <v>0.02</v>
          </cell>
          <cell r="AH983" t="str">
            <v>식</v>
          </cell>
          <cell r="AI983" t="str">
            <v>공구손료(노무비의3%)</v>
          </cell>
          <cell r="AJ983">
            <v>0.03</v>
          </cell>
          <cell r="AK983" t="str">
            <v>식</v>
          </cell>
        </row>
        <row r="984">
          <cell r="J984">
            <v>0</v>
          </cell>
          <cell r="R984">
            <v>1</v>
          </cell>
          <cell r="T984" t="str">
            <v>저압케이블전공</v>
          </cell>
          <cell r="Y984">
            <v>0</v>
          </cell>
          <cell r="Z984" t="str">
            <v>인</v>
          </cell>
          <cell r="AB984" t="str">
            <v>전기4-37적용</v>
          </cell>
          <cell r="AC984" t="str">
            <v>-</v>
          </cell>
          <cell r="AD984" t="str">
            <v>-</v>
          </cell>
          <cell r="AE984" t="str">
            <v>-</v>
          </cell>
          <cell r="AF984" t="str">
            <v>-</v>
          </cell>
          <cell r="AG984" t="str">
            <v>-</v>
          </cell>
          <cell r="AH984" t="str">
            <v>-</v>
          </cell>
          <cell r="AI984" t="str">
            <v>공구손료(노무비의3%)</v>
          </cell>
          <cell r="AJ984">
            <v>0.03</v>
          </cell>
          <cell r="AK984" t="str">
            <v>식</v>
          </cell>
        </row>
        <row r="985">
          <cell r="J985">
            <v>16</v>
          </cell>
          <cell r="R985">
            <v>1</v>
          </cell>
          <cell r="T985" t="str">
            <v>저압케이블전공</v>
          </cell>
          <cell r="Y985">
            <v>0</v>
          </cell>
          <cell r="Z985" t="str">
            <v>인</v>
          </cell>
          <cell r="AB985" t="str">
            <v>전기4-37적용</v>
          </cell>
          <cell r="AC985" t="str">
            <v>-</v>
          </cell>
          <cell r="AD985" t="str">
            <v>-</v>
          </cell>
          <cell r="AE985" t="str">
            <v>-</v>
          </cell>
          <cell r="AF985" t="str">
            <v>-</v>
          </cell>
          <cell r="AG985" t="str">
            <v>-</v>
          </cell>
          <cell r="AH985" t="str">
            <v>-</v>
          </cell>
          <cell r="AI985" t="str">
            <v>공구손료(노무비의3%)</v>
          </cell>
          <cell r="AJ985">
            <v>0.03</v>
          </cell>
          <cell r="AK985" t="str">
            <v>식</v>
          </cell>
        </row>
        <row r="986">
          <cell r="J986">
            <v>35</v>
          </cell>
          <cell r="R986">
            <v>1</v>
          </cell>
          <cell r="T986" t="str">
            <v>저압케이블전공</v>
          </cell>
          <cell r="Y986">
            <v>0</v>
          </cell>
          <cell r="Z986" t="str">
            <v>인</v>
          </cell>
          <cell r="AB986" t="str">
            <v>전기4-37적용</v>
          </cell>
          <cell r="AC986" t="str">
            <v>-</v>
          </cell>
          <cell r="AD986" t="str">
            <v>-</v>
          </cell>
          <cell r="AE986" t="str">
            <v>-</v>
          </cell>
          <cell r="AF986" t="str">
            <v>-</v>
          </cell>
          <cell r="AG986" t="str">
            <v>-</v>
          </cell>
          <cell r="AH986" t="str">
            <v>-</v>
          </cell>
          <cell r="AI986" t="str">
            <v>공구손료(노무비의3%)</v>
          </cell>
          <cell r="AJ986">
            <v>0.03</v>
          </cell>
          <cell r="AK986" t="str">
            <v>식</v>
          </cell>
        </row>
        <row r="987">
          <cell r="J987">
            <v>68</v>
          </cell>
          <cell r="R987">
            <v>1</v>
          </cell>
          <cell r="T987" t="str">
            <v>저압케이블전공</v>
          </cell>
          <cell r="Y987">
            <v>0</v>
          </cell>
          <cell r="Z987" t="str">
            <v>인</v>
          </cell>
          <cell r="AB987" t="str">
            <v>전기4-37적용</v>
          </cell>
          <cell r="AC987" t="str">
            <v>-</v>
          </cell>
          <cell r="AD987" t="str">
            <v>-</v>
          </cell>
          <cell r="AE987" t="str">
            <v>-</v>
          </cell>
          <cell r="AF987" t="str">
            <v>-</v>
          </cell>
          <cell r="AG987" t="str">
            <v>-</v>
          </cell>
          <cell r="AH987" t="str">
            <v>-</v>
          </cell>
          <cell r="AI987" t="str">
            <v>공구손료(노무비의3%)</v>
          </cell>
          <cell r="AJ987">
            <v>0.03</v>
          </cell>
          <cell r="AK987" t="str">
            <v>식</v>
          </cell>
        </row>
        <row r="988">
          <cell r="J988">
            <v>68</v>
          </cell>
          <cell r="R988">
            <v>1</v>
          </cell>
          <cell r="T988" t="str">
            <v>저압케이블전공</v>
          </cell>
          <cell r="Y988">
            <v>8.1000000000000003E-2</v>
          </cell>
          <cell r="Z988" t="str">
            <v>인</v>
          </cell>
          <cell r="AB988" t="str">
            <v>전기4-37적용</v>
          </cell>
          <cell r="AC988" t="str">
            <v>-</v>
          </cell>
          <cell r="AD988" t="str">
            <v>-</v>
          </cell>
          <cell r="AE988" t="str">
            <v>-</v>
          </cell>
          <cell r="AF988" t="str">
            <v>-</v>
          </cell>
          <cell r="AG988" t="str">
            <v>-</v>
          </cell>
          <cell r="AH988" t="str">
            <v>-</v>
          </cell>
          <cell r="AI988" t="str">
            <v>공구손료(노무비의3%)</v>
          </cell>
          <cell r="AJ988">
            <v>0.03</v>
          </cell>
          <cell r="AK988" t="str">
            <v>식</v>
          </cell>
        </row>
        <row r="989">
          <cell r="J989">
            <v>88</v>
          </cell>
          <cell r="R989">
            <v>1</v>
          </cell>
          <cell r="T989" t="str">
            <v>저압케이블전공</v>
          </cell>
          <cell r="Y989">
            <v>8.1000000000000003E-2</v>
          </cell>
          <cell r="Z989" t="str">
            <v>인</v>
          </cell>
          <cell r="AB989" t="str">
            <v>전기4-37적용</v>
          </cell>
          <cell r="AC989" t="str">
            <v>-</v>
          </cell>
          <cell r="AD989" t="str">
            <v>-</v>
          </cell>
          <cell r="AE989" t="str">
            <v>-</v>
          </cell>
          <cell r="AF989" t="str">
            <v>-</v>
          </cell>
          <cell r="AG989" t="str">
            <v>-</v>
          </cell>
          <cell r="AH989" t="str">
            <v>-</v>
          </cell>
          <cell r="AI989" t="str">
            <v>공구손료(노무비의3%)</v>
          </cell>
          <cell r="AJ989">
            <v>0.03</v>
          </cell>
          <cell r="AK989" t="str">
            <v>식</v>
          </cell>
          <cell r="AO989" t="str">
            <v>0.27*0.3</v>
          </cell>
        </row>
        <row r="990">
          <cell r="J990">
            <v>88</v>
          </cell>
          <cell r="R990">
            <v>1</v>
          </cell>
          <cell r="T990" t="str">
            <v>저압케이블전공</v>
          </cell>
          <cell r="Y990">
            <v>9.9000000000000005E-2</v>
          </cell>
          <cell r="Z990" t="str">
            <v>인</v>
          </cell>
          <cell r="AB990" t="str">
            <v>전기4-37적용</v>
          </cell>
          <cell r="AC990" t="str">
            <v>-</v>
          </cell>
          <cell r="AD990" t="str">
            <v>-</v>
          </cell>
          <cell r="AE990" t="str">
            <v>-</v>
          </cell>
          <cell r="AF990" t="str">
            <v>-</v>
          </cell>
          <cell r="AG990" t="str">
            <v>-</v>
          </cell>
          <cell r="AH990" t="str">
            <v>-</v>
          </cell>
          <cell r="AI990" t="str">
            <v>공구손료(노무비의3%)</v>
          </cell>
          <cell r="AJ990">
            <v>0.03</v>
          </cell>
          <cell r="AK990" t="str">
            <v>식</v>
          </cell>
          <cell r="AO990" t="str">
            <v>0.33*0.3</v>
          </cell>
        </row>
        <row r="991">
          <cell r="J991">
            <v>134</v>
          </cell>
          <cell r="R991">
            <v>1</v>
          </cell>
          <cell r="T991" t="str">
            <v>저압케이블전공</v>
          </cell>
          <cell r="Y991">
            <v>9.9000000000000005E-2</v>
          </cell>
          <cell r="Z991" t="str">
            <v>인</v>
          </cell>
          <cell r="AB991" t="str">
            <v>전기4-37적용</v>
          </cell>
          <cell r="AC991" t="str">
            <v>-</v>
          </cell>
          <cell r="AD991" t="str">
            <v>-</v>
          </cell>
          <cell r="AE991" t="str">
            <v>-</v>
          </cell>
          <cell r="AF991" t="str">
            <v>-</v>
          </cell>
          <cell r="AG991" t="str">
            <v>-</v>
          </cell>
          <cell r="AH991" t="str">
            <v>-</v>
          </cell>
          <cell r="AI991" t="str">
            <v>공구손료(노무비의3%)</v>
          </cell>
          <cell r="AJ991">
            <v>0.03</v>
          </cell>
          <cell r="AK991" t="str">
            <v>식</v>
          </cell>
          <cell r="AO991" t="str">
            <v>0.33*0.3</v>
          </cell>
        </row>
        <row r="992">
          <cell r="J992">
            <v>200</v>
          </cell>
          <cell r="R992">
            <v>1</v>
          </cell>
          <cell r="T992" t="str">
            <v>저압케이블전공</v>
          </cell>
          <cell r="Y992">
            <v>0.108</v>
          </cell>
          <cell r="Z992" t="str">
            <v>인</v>
          </cell>
          <cell r="AB992" t="str">
            <v>전기4-37적용</v>
          </cell>
          <cell r="AC992" t="str">
            <v>-</v>
          </cell>
          <cell r="AD992" t="str">
            <v>-</v>
          </cell>
          <cell r="AE992" t="str">
            <v>-</v>
          </cell>
          <cell r="AF992" t="str">
            <v>-</v>
          </cell>
          <cell r="AG992" t="str">
            <v>-</v>
          </cell>
          <cell r="AH992" t="str">
            <v>-</v>
          </cell>
          <cell r="AI992" t="str">
            <v>공구손료(노무비의3%)</v>
          </cell>
          <cell r="AJ992">
            <v>0.03</v>
          </cell>
          <cell r="AK992" t="str">
            <v>식</v>
          </cell>
          <cell r="AO992" t="str">
            <v>0.36*0.3</v>
          </cell>
        </row>
        <row r="993">
          <cell r="J993">
            <v>200</v>
          </cell>
          <cell r="R993">
            <v>1</v>
          </cell>
          <cell r="T993" t="str">
            <v>저압케이블전공</v>
          </cell>
          <cell r="Y993">
            <v>0.12</v>
          </cell>
          <cell r="Z993" t="str">
            <v>인</v>
          </cell>
          <cell r="AB993" t="str">
            <v>전기4-37적용</v>
          </cell>
          <cell r="AC993" t="str">
            <v>-</v>
          </cell>
          <cell r="AD993" t="str">
            <v>-</v>
          </cell>
          <cell r="AE993" t="str">
            <v>-</v>
          </cell>
          <cell r="AF993" t="str">
            <v>-</v>
          </cell>
          <cell r="AG993" t="str">
            <v>-</v>
          </cell>
          <cell r="AH993" t="str">
            <v>-</v>
          </cell>
          <cell r="AI993" t="str">
            <v>공구손료(노무비의3%)</v>
          </cell>
          <cell r="AJ993">
            <v>0.03</v>
          </cell>
          <cell r="AK993" t="str">
            <v>식</v>
          </cell>
          <cell r="AO993" t="str">
            <v>0.4*0.3</v>
          </cell>
        </row>
        <row r="994">
          <cell r="J994">
            <v>385</v>
          </cell>
          <cell r="R994">
            <v>1</v>
          </cell>
          <cell r="T994" t="str">
            <v>저압케이블전공</v>
          </cell>
          <cell r="Y994">
            <v>0.12</v>
          </cell>
          <cell r="Z994" t="str">
            <v>인</v>
          </cell>
          <cell r="AB994" t="str">
            <v>전기4-37적용</v>
          </cell>
          <cell r="AC994" t="str">
            <v>-</v>
          </cell>
          <cell r="AD994" t="str">
            <v>-</v>
          </cell>
          <cell r="AE994" t="str">
            <v>-</v>
          </cell>
          <cell r="AF994" t="str">
            <v>-</v>
          </cell>
          <cell r="AG994" t="str">
            <v>-</v>
          </cell>
          <cell r="AH994" t="str">
            <v>-</v>
          </cell>
          <cell r="AI994" t="str">
            <v>공구손료(노무비의3%)</v>
          </cell>
          <cell r="AJ994">
            <v>0.03</v>
          </cell>
          <cell r="AK994" t="str">
            <v>식</v>
          </cell>
          <cell r="AO994" t="str">
            <v>0.4*0.3</v>
          </cell>
        </row>
        <row r="995">
          <cell r="J995">
            <v>750</v>
          </cell>
          <cell r="R995">
            <v>1</v>
          </cell>
          <cell r="T995" t="str">
            <v>저압케이블전공</v>
          </cell>
          <cell r="Y995">
            <v>0.14099999999999999</v>
          </cell>
          <cell r="Z995" t="str">
            <v>인</v>
          </cell>
          <cell r="AB995" t="str">
            <v>전기4-37적용</v>
          </cell>
          <cell r="AC995" t="str">
            <v>-</v>
          </cell>
          <cell r="AD995" t="str">
            <v>-</v>
          </cell>
          <cell r="AE995" t="str">
            <v>-</v>
          </cell>
          <cell r="AF995" t="str">
            <v>-</v>
          </cell>
          <cell r="AG995" t="str">
            <v>-</v>
          </cell>
          <cell r="AH995" t="str">
            <v>-</v>
          </cell>
          <cell r="AI995" t="str">
            <v>공구손료(노무비의3%)</v>
          </cell>
          <cell r="AJ995">
            <v>0.03</v>
          </cell>
          <cell r="AK995" t="str">
            <v>식</v>
          </cell>
          <cell r="AO995" t="str">
            <v>0.47*0.3</v>
          </cell>
        </row>
        <row r="996">
          <cell r="J996">
            <v>1350</v>
          </cell>
          <cell r="R996">
            <v>1</v>
          </cell>
          <cell r="T996" t="str">
            <v>저압케이블전공</v>
          </cell>
          <cell r="Y996">
            <v>0.14099999999999999</v>
          </cell>
          <cell r="Z996" t="str">
            <v>인</v>
          </cell>
          <cell r="AB996" t="str">
            <v>전기4-37적용</v>
          </cell>
          <cell r="AC996" t="str">
            <v>-</v>
          </cell>
          <cell r="AD996" t="str">
            <v>-</v>
          </cell>
          <cell r="AE996" t="str">
            <v>-</v>
          </cell>
          <cell r="AF996" t="str">
            <v>-</v>
          </cell>
          <cell r="AG996" t="str">
            <v>-</v>
          </cell>
          <cell r="AH996" t="str">
            <v>-</v>
          </cell>
          <cell r="AI996" t="str">
            <v>공구손료(노무비의3%)</v>
          </cell>
          <cell r="AJ996">
            <v>0.03</v>
          </cell>
          <cell r="AK996" t="str">
            <v>식</v>
          </cell>
          <cell r="AO996" t="str">
            <v>0.47*0.3</v>
          </cell>
        </row>
        <row r="997">
          <cell r="J997">
            <v>1350</v>
          </cell>
          <cell r="R997">
            <v>1</v>
          </cell>
          <cell r="T997" t="str">
            <v>저압케이블전공</v>
          </cell>
          <cell r="Y997">
            <v>0.15</v>
          </cell>
          <cell r="Z997" t="str">
            <v>인</v>
          </cell>
          <cell r="AB997" t="str">
            <v>전기4-37적용</v>
          </cell>
          <cell r="AC997" t="str">
            <v>-</v>
          </cell>
          <cell r="AD997" t="str">
            <v>-</v>
          </cell>
          <cell r="AE997" t="str">
            <v>-</v>
          </cell>
          <cell r="AF997" t="str">
            <v>-</v>
          </cell>
          <cell r="AG997" t="str">
            <v>-</v>
          </cell>
          <cell r="AH997" t="str">
            <v>-</v>
          </cell>
          <cell r="AI997" t="str">
            <v>공구손료(노무비의3%)</v>
          </cell>
          <cell r="AJ997">
            <v>0.03</v>
          </cell>
          <cell r="AK997" t="str">
            <v>식</v>
          </cell>
          <cell r="AO997" t="str">
            <v>0.5*0.3</v>
          </cell>
        </row>
        <row r="998">
          <cell r="J998">
            <v>1350</v>
          </cell>
          <cell r="R998">
            <v>1</v>
          </cell>
          <cell r="T998" t="str">
            <v>저압케이블전공</v>
          </cell>
          <cell r="Y998">
            <v>0.15</v>
          </cell>
          <cell r="Z998" t="str">
            <v>인</v>
          </cell>
          <cell r="AB998" t="str">
            <v>전기4-37적용</v>
          </cell>
          <cell r="AC998" t="str">
            <v>-</v>
          </cell>
          <cell r="AD998" t="str">
            <v>-</v>
          </cell>
          <cell r="AE998" t="str">
            <v>-</v>
          </cell>
          <cell r="AF998" t="str">
            <v>-</v>
          </cell>
          <cell r="AG998" t="str">
            <v>-</v>
          </cell>
          <cell r="AH998" t="str">
            <v>-</v>
          </cell>
          <cell r="AI998" t="str">
            <v>공구손료(노무비의3%)</v>
          </cell>
          <cell r="AJ998">
            <v>0.03</v>
          </cell>
          <cell r="AK998" t="str">
            <v>식</v>
          </cell>
          <cell r="AO998" t="str">
            <v>0.5*0.3</v>
          </cell>
        </row>
        <row r="999">
          <cell r="J999">
            <v>2447</v>
          </cell>
          <cell r="R999">
            <v>1</v>
          </cell>
          <cell r="T999" t="str">
            <v>저압케이블전공</v>
          </cell>
          <cell r="Y999">
            <v>0.17099999999999999</v>
          </cell>
          <cell r="Z999" t="str">
            <v>인</v>
          </cell>
          <cell r="AB999" t="str">
            <v>전기4-37적용</v>
          </cell>
          <cell r="AC999" t="str">
            <v>-</v>
          </cell>
          <cell r="AD999" t="str">
            <v>-</v>
          </cell>
          <cell r="AE999" t="str">
            <v>-</v>
          </cell>
          <cell r="AF999" t="str">
            <v>-</v>
          </cell>
          <cell r="AG999" t="str">
            <v>-</v>
          </cell>
          <cell r="AH999" t="str">
            <v>-</v>
          </cell>
          <cell r="AI999" t="str">
            <v>공구손료(노무비의3%)</v>
          </cell>
          <cell r="AJ999">
            <v>0.03</v>
          </cell>
          <cell r="AK999" t="str">
            <v>식</v>
          </cell>
          <cell r="AO999" t="str">
            <v>0.57*0.3</v>
          </cell>
        </row>
        <row r="1000">
          <cell r="J1000">
            <v>3300</v>
          </cell>
          <cell r="R1000">
            <v>1</v>
          </cell>
          <cell r="T1000" t="str">
            <v>저압케이블전공</v>
          </cell>
          <cell r="Y1000">
            <v>0.20400000000000001</v>
          </cell>
          <cell r="Z1000" t="str">
            <v>인</v>
          </cell>
          <cell r="AB1000" t="str">
            <v>전기4-37적용</v>
          </cell>
          <cell r="AC1000" t="str">
            <v>-</v>
          </cell>
          <cell r="AD1000" t="str">
            <v>-</v>
          </cell>
          <cell r="AE1000" t="str">
            <v>-</v>
          </cell>
          <cell r="AF1000" t="str">
            <v>-</v>
          </cell>
          <cell r="AG1000" t="str">
            <v>-</v>
          </cell>
          <cell r="AH1000" t="str">
            <v>-</v>
          </cell>
          <cell r="AI1000" t="str">
            <v>공구손료(노무비의3%)</v>
          </cell>
          <cell r="AJ1000">
            <v>0.03</v>
          </cell>
          <cell r="AK1000" t="str">
            <v>식</v>
          </cell>
          <cell r="AO1000" t="str">
            <v>0.68*0.3</v>
          </cell>
        </row>
        <row r="1001">
          <cell r="J1001">
            <v>4050</v>
          </cell>
          <cell r="R1001">
            <v>1</v>
          </cell>
          <cell r="T1001" t="str">
            <v>저압케이블전공</v>
          </cell>
          <cell r="Y1001">
            <v>0.20400000000000001</v>
          </cell>
          <cell r="Z1001" t="str">
            <v>인</v>
          </cell>
          <cell r="AB1001" t="str">
            <v>전기4-37적용</v>
          </cell>
          <cell r="AC1001" t="str">
            <v>-</v>
          </cell>
          <cell r="AD1001" t="str">
            <v>-</v>
          </cell>
          <cell r="AE1001" t="str">
            <v>-</v>
          </cell>
          <cell r="AF1001" t="str">
            <v>-</v>
          </cell>
          <cell r="AG1001" t="str">
            <v>-</v>
          </cell>
          <cell r="AH1001" t="str">
            <v>-</v>
          </cell>
          <cell r="AI1001" t="str">
            <v>공구손료(노무비의3%)</v>
          </cell>
          <cell r="AJ1001">
            <v>0.03</v>
          </cell>
          <cell r="AK1001" t="str">
            <v>식</v>
          </cell>
          <cell r="AO1001" t="str">
            <v>0.68*0.3</v>
          </cell>
        </row>
        <row r="1002">
          <cell r="J1002">
            <v>4050</v>
          </cell>
          <cell r="R1002">
            <v>1</v>
          </cell>
          <cell r="T1002" t="str">
            <v>저압케이블전공</v>
          </cell>
          <cell r="Y1002">
            <v>0.23099999999999998</v>
          </cell>
          <cell r="Z1002" t="str">
            <v>인</v>
          </cell>
          <cell r="AB1002" t="str">
            <v>전기4-37적용</v>
          </cell>
          <cell r="AC1002" t="str">
            <v>-</v>
          </cell>
          <cell r="AD1002" t="str">
            <v>-</v>
          </cell>
          <cell r="AE1002" t="str">
            <v>-</v>
          </cell>
          <cell r="AF1002" t="str">
            <v>-</v>
          </cell>
          <cell r="AG1002" t="str">
            <v>-</v>
          </cell>
          <cell r="AH1002" t="str">
            <v>-</v>
          </cell>
          <cell r="AI1002" t="str">
            <v>공구손료(노무비의3%)</v>
          </cell>
          <cell r="AJ1002">
            <v>0.03</v>
          </cell>
          <cell r="AK1002" t="str">
            <v>식</v>
          </cell>
          <cell r="AO1002" t="str">
            <v>0.77*0.3</v>
          </cell>
        </row>
        <row r="1003">
          <cell r="J1003">
            <v>7000</v>
          </cell>
          <cell r="R1003">
            <v>1</v>
          </cell>
          <cell r="T1003" t="str">
            <v>저압케이블전공</v>
          </cell>
          <cell r="Y1003">
            <v>0.252</v>
          </cell>
          <cell r="Z1003" t="str">
            <v>인</v>
          </cell>
          <cell r="AB1003" t="str">
            <v>전기4-37적용</v>
          </cell>
          <cell r="AC1003" t="str">
            <v>-</v>
          </cell>
          <cell r="AD1003" t="str">
            <v>-</v>
          </cell>
          <cell r="AE1003" t="str">
            <v>-</v>
          </cell>
          <cell r="AF1003" t="str">
            <v>-</v>
          </cell>
          <cell r="AG1003" t="str">
            <v>-</v>
          </cell>
          <cell r="AH1003" t="str">
            <v>-</v>
          </cell>
          <cell r="AI1003" t="str">
            <v>공구손료(노무비의3%)</v>
          </cell>
          <cell r="AJ1003">
            <v>0.03</v>
          </cell>
          <cell r="AK1003" t="str">
            <v>식</v>
          </cell>
          <cell r="AO1003" t="str">
            <v>0.84*0.3</v>
          </cell>
        </row>
        <row r="1004">
          <cell r="J1004">
            <v>0</v>
          </cell>
          <cell r="R1004">
            <v>1</v>
          </cell>
          <cell r="T1004" t="str">
            <v>저압케이블전공</v>
          </cell>
          <cell r="Y1004">
            <v>0.29099999999999998</v>
          </cell>
          <cell r="Z1004" t="str">
            <v>인</v>
          </cell>
          <cell r="AB1004" t="str">
            <v>전기4-37적용</v>
          </cell>
          <cell r="AC1004" t="str">
            <v>-</v>
          </cell>
          <cell r="AD1004" t="str">
            <v>-</v>
          </cell>
          <cell r="AE1004" t="str">
            <v>-</v>
          </cell>
          <cell r="AF1004" t="str">
            <v>-</v>
          </cell>
          <cell r="AG1004" t="str">
            <v>-</v>
          </cell>
          <cell r="AH1004" t="str">
            <v>-</v>
          </cell>
          <cell r="AI1004" t="str">
            <v>공구손료(노무비의3%)</v>
          </cell>
          <cell r="AJ1004">
            <v>0.03</v>
          </cell>
          <cell r="AK1004" t="str">
            <v>식</v>
          </cell>
          <cell r="AO1004" t="str">
            <v>0.97*0.3</v>
          </cell>
        </row>
        <row r="1005">
          <cell r="J1005">
            <v>750</v>
          </cell>
          <cell r="R1005">
            <v>1</v>
          </cell>
          <cell r="T1005" t="str">
            <v>저압케이블전공</v>
          </cell>
          <cell r="Y1005">
            <v>0.12</v>
          </cell>
          <cell r="Z1005" t="str">
            <v>인</v>
          </cell>
          <cell r="AB1005" t="str">
            <v>전기4-37적용</v>
          </cell>
          <cell r="AC1005" t="str">
            <v>-</v>
          </cell>
          <cell r="AD1005" t="str">
            <v>-</v>
          </cell>
          <cell r="AE1005" t="str">
            <v>-</v>
          </cell>
          <cell r="AF1005" t="str">
            <v>-</v>
          </cell>
          <cell r="AG1005" t="str">
            <v>-</v>
          </cell>
          <cell r="AH1005" t="str">
            <v>-</v>
          </cell>
          <cell r="AI1005" t="str">
            <v>공구손료(노무비의3%)</v>
          </cell>
          <cell r="AJ1005">
            <v>0.03</v>
          </cell>
          <cell r="AK1005" t="str">
            <v>식</v>
          </cell>
          <cell r="AO1005" t="str">
            <v>0.4*0.3</v>
          </cell>
        </row>
        <row r="1006">
          <cell r="J1006">
            <v>750</v>
          </cell>
          <cell r="R1006">
            <v>1</v>
          </cell>
          <cell r="T1006" t="str">
            <v>저압케이블전공</v>
          </cell>
          <cell r="Y1006">
            <v>0.14099999999999999</v>
          </cell>
          <cell r="Z1006" t="str">
            <v>인</v>
          </cell>
          <cell r="AB1006" t="str">
            <v>전기4-37적용</v>
          </cell>
          <cell r="AC1006" t="str">
            <v>-</v>
          </cell>
          <cell r="AD1006" t="str">
            <v>-</v>
          </cell>
          <cell r="AE1006" t="str">
            <v>-</v>
          </cell>
          <cell r="AF1006" t="str">
            <v>-</v>
          </cell>
          <cell r="AG1006" t="str">
            <v>-</v>
          </cell>
          <cell r="AH1006" t="str">
            <v>-</v>
          </cell>
          <cell r="AI1006" t="str">
            <v>공구손료(노무비의3%)</v>
          </cell>
          <cell r="AJ1006">
            <v>0.03</v>
          </cell>
          <cell r="AK1006" t="str">
            <v>식</v>
          </cell>
          <cell r="AO1006" t="str">
            <v>0.47*0.3</v>
          </cell>
        </row>
        <row r="1007">
          <cell r="J1007">
            <v>1350</v>
          </cell>
          <cell r="R1007">
            <v>1</v>
          </cell>
          <cell r="T1007" t="str">
            <v>저압케이블전공</v>
          </cell>
          <cell r="Y1007">
            <v>0.14099999999999999</v>
          </cell>
          <cell r="Z1007" t="str">
            <v>인</v>
          </cell>
          <cell r="AB1007" t="str">
            <v>전기4-37적용</v>
          </cell>
          <cell r="AC1007" t="str">
            <v>-</v>
          </cell>
          <cell r="AD1007" t="str">
            <v>-</v>
          </cell>
          <cell r="AE1007" t="str">
            <v>-</v>
          </cell>
          <cell r="AF1007" t="str">
            <v>-</v>
          </cell>
          <cell r="AG1007" t="str">
            <v>-</v>
          </cell>
          <cell r="AH1007" t="str">
            <v>-</v>
          </cell>
          <cell r="AI1007" t="str">
            <v>공구손료(노무비의3%)</v>
          </cell>
          <cell r="AJ1007">
            <v>0.03</v>
          </cell>
          <cell r="AK1007" t="str">
            <v>식</v>
          </cell>
          <cell r="AO1007" t="str">
            <v>0.47*0.3</v>
          </cell>
        </row>
        <row r="1008">
          <cell r="J1008">
            <v>1350</v>
          </cell>
          <cell r="R1008">
            <v>1</v>
          </cell>
          <cell r="T1008" t="str">
            <v>저압케이블전공</v>
          </cell>
          <cell r="Y1008">
            <v>0.15</v>
          </cell>
          <cell r="Z1008" t="str">
            <v>인</v>
          </cell>
          <cell r="AB1008" t="str">
            <v>전기4-37적용</v>
          </cell>
          <cell r="AC1008" t="str">
            <v>-</v>
          </cell>
          <cell r="AD1008" t="str">
            <v>-</v>
          </cell>
          <cell r="AE1008" t="str">
            <v>-</v>
          </cell>
          <cell r="AF1008" t="str">
            <v>-</v>
          </cell>
          <cell r="AG1008" t="str">
            <v>-</v>
          </cell>
          <cell r="AH1008" t="str">
            <v>-</v>
          </cell>
          <cell r="AI1008" t="str">
            <v>공구손료(노무비의3%)</v>
          </cell>
          <cell r="AJ1008">
            <v>0.03</v>
          </cell>
          <cell r="AK1008" t="str">
            <v>식</v>
          </cell>
          <cell r="AO1008" t="str">
            <v>0.5*0.3</v>
          </cell>
        </row>
        <row r="1009">
          <cell r="J1009">
            <v>1350</v>
          </cell>
          <cell r="R1009">
            <v>1</v>
          </cell>
          <cell r="T1009" t="str">
            <v>저압케이블전공</v>
          </cell>
          <cell r="Y1009">
            <v>0.15</v>
          </cell>
          <cell r="Z1009" t="str">
            <v>인</v>
          </cell>
          <cell r="AB1009" t="str">
            <v>전기4-37적용</v>
          </cell>
          <cell r="AC1009" t="str">
            <v>-</v>
          </cell>
          <cell r="AD1009" t="str">
            <v>-</v>
          </cell>
          <cell r="AE1009" t="str">
            <v>-</v>
          </cell>
          <cell r="AF1009" t="str">
            <v>-</v>
          </cell>
          <cell r="AG1009" t="str">
            <v>-</v>
          </cell>
          <cell r="AH1009" t="str">
            <v>-</v>
          </cell>
          <cell r="AI1009" t="str">
            <v>공구손료(노무비의3%)</v>
          </cell>
          <cell r="AJ1009">
            <v>0.03</v>
          </cell>
          <cell r="AK1009" t="str">
            <v>식</v>
          </cell>
          <cell r="AO1009" t="str">
            <v>0.5*0.3</v>
          </cell>
        </row>
        <row r="1010">
          <cell r="J1010">
            <v>4050</v>
          </cell>
          <cell r="R1010">
            <v>1</v>
          </cell>
          <cell r="T1010" t="str">
            <v>저압케이블전공</v>
          </cell>
          <cell r="Y1010">
            <v>0.17099999999999999</v>
          </cell>
          <cell r="Z1010" t="str">
            <v>인</v>
          </cell>
          <cell r="AB1010" t="str">
            <v>전기4-37적용</v>
          </cell>
          <cell r="AC1010" t="str">
            <v>-</v>
          </cell>
          <cell r="AD1010" t="str">
            <v>-</v>
          </cell>
          <cell r="AE1010" t="str">
            <v>-</v>
          </cell>
          <cell r="AF1010" t="str">
            <v>-</v>
          </cell>
          <cell r="AG1010" t="str">
            <v>-</v>
          </cell>
          <cell r="AH1010" t="str">
            <v>-</v>
          </cell>
          <cell r="AI1010" t="str">
            <v>공구손료(노무비의3%)</v>
          </cell>
          <cell r="AJ1010">
            <v>0.03</v>
          </cell>
          <cell r="AK1010" t="str">
            <v>식</v>
          </cell>
          <cell r="AO1010" t="str">
            <v>0.57*0.3</v>
          </cell>
        </row>
        <row r="1011">
          <cell r="J1011">
            <v>4050</v>
          </cell>
          <cell r="R1011">
            <v>1</v>
          </cell>
          <cell r="T1011" t="str">
            <v>저압케이블전공</v>
          </cell>
          <cell r="Y1011">
            <v>0.20400000000000001</v>
          </cell>
          <cell r="Z1011" t="str">
            <v>인</v>
          </cell>
          <cell r="AB1011" t="str">
            <v>전기4-37적용</v>
          </cell>
          <cell r="AC1011" t="str">
            <v>-</v>
          </cell>
          <cell r="AD1011" t="str">
            <v>-</v>
          </cell>
          <cell r="AE1011" t="str">
            <v>-</v>
          </cell>
          <cell r="AF1011" t="str">
            <v>-</v>
          </cell>
          <cell r="AG1011" t="str">
            <v>-</v>
          </cell>
          <cell r="AH1011" t="str">
            <v>-</v>
          </cell>
          <cell r="AI1011" t="str">
            <v>공구손료(노무비의3%)</v>
          </cell>
          <cell r="AJ1011">
            <v>0.03</v>
          </cell>
          <cell r="AK1011" t="str">
            <v>식</v>
          </cell>
          <cell r="AO1011" t="str">
            <v>0.68*0.3</v>
          </cell>
        </row>
        <row r="1012">
          <cell r="J1012">
            <v>4050</v>
          </cell>
          <cell r="R1012">
            <v>1</v>
          </cell>
          <cell r="T1012" t="str">
            <v>저압케이블전공</v>
          </cell>
          <cell r="Y1012">
            <v>0.20400000000000001</v>
          </cell>
          <cell r="Z1012" t="str">
            <v>인</v>
          </cell>
          <cell r="AB1012" t="str">
            <v>전기4-37적용</v>
          </cell>
          <cell r="AC1012" t="str">
            <v>-</v>
          </cell>
          <cell r="AD1012" t="str">
            <v>-</v>
          </cell>
          <cell r="AE1012" t="str">
            <v>-</v>
          </cell>
          <cell r="AF1012" t="str">
            <v>-</v>
          </cell>
          <cell r="AG1012" t="str">
            <v>-</v>
          </cell>
          <cell r="AH1012" t="str">
            <v>-</v>
          </cell>
          <cell r="AI1012" t="str">
            <v>공구손료(노무비의3%)</v>
          </cell>
          <cell r="AJ1012">
            <v>0.03</v>
          </cell>
          <cell r="AK1012" t="str">
            <v>식</v>
          </cell>
          <cell r="AO1012" t="str">
            <v>0.68*0.3</v>
          </cell>
        </row>
        <row r="1013">
          <cell r="J1013">
            <v>4050</v>
          </cell>
          <cell r="R1013">
            <v>1</v>
          </cell>
          <cell r="T1013" t="str">
            <v>저압케이블전공</v>
          </cell>
          <cell r="Y1013">
            <v>0.23099999999999998</v>
          </cell>
          <cell r="Z1013" t="str">
            <v>인</v>
          </cell>
          <cell r="AB1013" t="str">
            <v>전기4-37적용</v>
          </cell>
          <cell r="AC1013" t="str">
            <v>-</v>
          </cell>
          <cell r="AD1013" t="str">
            <v>-</v>
          </cell>
          <cell r="AE1013" t="str">
            <v>-</v>
          </cell>
          <cell r="AF1013" t="str">
            <v>-</v>
          </cell>
          <cell r="AG1013" t="str">
            <v>-</v>
          </cell>
          <cell r="AH1013" t="str">
            <v>-</v>
          </cell>
          <cell r="AI1013" t="str">
            <v>공구손료(노무비의3%)</v>
          </cell>
          <cell r="AJ1013">
            <v>0.03</v>
          </cell>
          <cell r="AK1013" t="str">
            <v>식</v>
          </cell>
          <cell r="AO1013" t="str">
            <v>0.77*0.3</v>
          </cell>
        </row>
        <row r="1014">
          <cell r="J1014">
            <v>7000</v>
          </cell>
          <cell r="R1014">
            <v>1</v>
          </cell>
          <cell r="T1014" t="str">
            <v>저압케이블전공</v>
          </cell>
          <cell r="Y1014">
            <v>0.252</v>
          </cell>
          <cell r="Z1014" t="str">
            <v>인</v>
          </cell>
          <cell r="AB1014" t="str">
            <v>전기4-37적용</v>
          </cell>
          <cell r="AC1014" t="str">
            <v>-</v>
          </cell>
          <cell r="AD1014" t="str">
            <v>-</v>
          </cell>
          <cell r="AE1014" t="str">
            <v>-</v>
          </cell>
          <cell r="AF1014" t="str">
            <v>-</v>
          </cell>
          <cell r="AG1014" t="str">
            <v>-</v>
          </cell>
          <cell r="AH1014" t="str">
            <v>-</v>
          </cell>
          <cell r="AI1014" t="str">
            <v>공구손료(노무비의3%)</v>
          </cell>
          <cell r="AJ1014">
            <v>0.03</v>
          </cell>
          <cell r="AK1014" t="str">
            <v>식</v>
          </cell>
          <cell r="AO1014" t="str">
            <v>0.84*0.3</v>
          </cell>
        </row>
        <row r="1015">
          <cell r="J1015">
            <v>0</v>
          </cell>
          <cell r="R1015">
            <v>1</v>
          </cell>
          <cell r="T1015" t="str">
            <v>저압케이블전공</v>
          </cell>
          <cell r="Y1015">
            <v>0.29099999999999998</v>
          </cell>
          <cell r="Z1015" t="str">
            <v>인</v>
          </cell>
          <cell r="AB1015" t="str">
            <v>전기4-37적용</v>
          </cell>
          <cell r="AC1015" t="str">
            <v>-</v>
          </cell>
          <cell r="AD1015" t="str">
            <v>-</v>
          </cell>
          <cell r="AE1015" t="str">
            <v>-</v>
          </cell>
          <cell r="AF1015" t="str">
            <v>-</v>
          </cell>
          <cell r="AG1015" t="str">
            <v>-</v>
          </cell>
          <cell r="AH1015" t="str">
            <v>-</v>
          </cell>
          <cell r="AI1015" t="str">
            <v>공구손료(노무비의3%)</v>
          </cell>
          <cell r="AJ1015">
            <v>0.03</v>
          </cell>
          <cell r="AK1015" t="str">
            <v>식</v>
          </cell>
          <cell r="AO1015" t="str">
            <v>0.97*0.3</v>
          </cell>
        </row>
        <row r="1016">
          <cell r="J1016">
            <v>1050</v>
          </cell>
          <cell r="R1016">
            <v>1</v>
          </cell>
          <cell r="T1016" t="str">
            <v>저압케이블전공</v>
          </cell>
          <cell r="Y1016">
            <v>0.12</v>
          </cell>
          <cell r="Z1016" t="str">
            <v>인</v>
          </cell>
          <cell r="AB1016" t="str">
            <v>전기4-37적용</v>
          </cell>
          <cell r="AC1016" t="str">
            <v>-</v>
          </cell>
          <cell r="AD1016" t="str">
            <v>-</v>
          </cell>
          <cell r="AE1016" t="str">
            <v>-</v>
          </cell>
          <cell r="AF1016" t="str">
            <v>-</v>
          </cell>
          <cell r="AG1016" t="str">
            <v>-</v>
          </cell>
          <cell r="AH1016" t="str">
            <v>-</v>
          </cell>
          <cell r="AI1016" t="str">
            <v>공구손료(노무비의3%)</v>
          </cell>
          <cell r="AJ1016">
            <v>0.03</v>
          </cell>
          <cell r="AK1016" t="str">
            <v>식</v>
          </cell>
          <cell r="AO1016" t="str">
            <v>0.4*0.3</v>
          </cell>
        </row>
        <row r="1017">
          <cell r="J1017">
            <v>750</v>
          </cell>
          <cell r="R1017">
            <v>1</v>
          </cell>
          <cell r="T1017" t="str">
            <v>저압케이블전공</v>
          </cell>
          <cell r="Y1017">
            <v>0.14099999999999999</v>
          </cell>
          <cell r="Z1017" t="str">
            <v>인</v>
          </cell>
          <cell r="AB1017" t="str">
            <v>전기4-37적용</v>
          </cell>
          <cell r="AC1017" t="str">
            <v>-</v>
          </cell>
          <cell r="AD1017" t="str">
            <v>-</v>
          </cell>
          <cell r="AE1017" t="str">
            <v>-</v>
          </cell>
          <cell r="AF1017" t="str">
            <v>-</v>
          </cell>
          <cell r="AG1017" t="str">
            <v>-</v>
          </cell>
          <cell r="AH1017" t="str">
            <v>-</v>
          </cell>
          <cell r="AI1017" t="str">
            <v>공구손료(노무비의3%)</v>
          </cell>
          <cell r="AJ1017">
            <v>0.03</v>
          </cell>
          <cell r="AK1017" t="str">
            <v>식</v>
          </cell>
          <cell r="AO1017" t="str">
            <v>0.47*0.3</v>
          </cell>
        </row>
        <row r="1018">
          <cell r="J1018">
            <v>1350</v>
          </cell>
          <cell r="R1018">
            <v>1</v>
          </cell>
          <cell r="T1018" t="str">
            <v>저압케이블전공</v>
          </cell>
          <cell r="Y1018">
            <v>0.14099999999999999</v>
          </cell>
          <cell r="Z1018" t="str">
            <v>인</v>
          </cell>
          <cell r="AB1018" t="str">
            <v>전기4-37적용</v>
          </cell>
          <cell r="AC1018" t="str">
            <v>-</v>
          </cell>
          <cell r="AD1018" t="str">
            <v>-</v>
          </cell>
          <cell r="AE1018" t="str">
            <v>-</v>
          </cell>
          <cell r="AF1018" t="str">
            <v>-</v>
          </cell>
          <cell r="AG1018" t="str">
            <v>-</v>
          </cell>
          <cell r="AH1018" t="str">
            <v>-</v>
          </cell>
          <cell r="AI1018" t="str">
            <v>공구손료(노무비의3%)</v>
          </cell>
          <cell r="AJ1018">
            <v>0.03</v>
          </cell>
          <cell r="AK1018" t="str">
            <v>식</v>
          </cell>
          <cell r="AO1018" t="str">
            <v>0.47*0.3</v>
          </cell>
        </row>
        <row r="1019">
          <cell r="J1019">
            <v>1350</v>
          </cell>
          <cell r="R1019">
            <v>1</v>
          </cell>
          <cell r="T1019" t="str">
            <v>저압케이블전공</v>
          </cell>
          <cell r="Y1019">
            <v>0.15</v>
          </cell>
          <cell r="Z1019" t="str">
            <v>인</v>
          </cell>
          <cell r="AB1019" t="str">
            <v>전기4-37적용</v>
          </cell>
          <cell r="AC1019" t="str">
            <v>-</v>
          </cell>
          <cell r="AD1019" t="str">
            <v>-</v>
          </cell>
          <cell r="AE1019" t="str">
            <v>-</v>
          </cell>
          <cell r="AF1019" t="str">
            <v>-</v>
          </cell>
          <cell r="AG1019" t="str">
            <v>-</v>
          </cell>
          <cell r="AH1019" t="str">
            <v>-</v>
          </cell>
          <cell r="AI1019" t="str">
            <v>공구손료(노무비의3%)</v>
          </cell>
          <cell r="AJ1019">
            <v>0.03</v>
          </cell>
          <cell r="AK1019" t="str">
            <v>식</v>
          </cell>
          <cell r="AO1019" t="str">
            <v>0.5*0.3</v>
          </cell>
        </row>
        <row r="1020">
          <cell r="J1020">
            <v>1870</v>
          </cell>
          <cell r="R1020">
            <v>1</v>
          </cell>
          <cell r="T1020" t="str">
            <v>저압케이블전공</v>
          </cell>
          <cell r="Y1020">
            <v>0.15</v>
          </cell>
          <cell r="Z1020" t="str">
            <v>인</v>
          </cell>
          <cell r="AB1020" t="str">
            <v>전기4-37적용</v>
          </cell>
          <cell r="AC1020" t="str">
            <v>-</v>
          </cell>
          <cell r="AD1020" t="str">
            <v>-</v>
          </cell>
          <cell r="AE1020" t="str">
            <v>-</v>
          </cell>
          <cell r="AF1020" t="str">
            <v>-</v>
          </cell>
          <cell r="AG1020" t="str">
            <v>-</v>
          </cell>
          <cell r="AH1020" t="str">
            <v>-</v>
          </cell>
          <cell r="AI1020" t="str">
            <v>공구손료(노무비의3%)</v>
          </cell>
          <cell r="AJ1020">
            <v>0.03</v>
          </cell>
          <cell r="AK1020" t="str">
            <v>식</v>
          </cell>
          <cell r="AO1020" t="str">
            <v>0.5*0.3</v>
          </cell>
        </row>
        <row r="1021">
          <cell r="J1021">
            <v>3437</v>
          </cell>
          <cell r="R1021">
            <v>1</v>
          </cell>
          <cell r="T1021" t="str">
            <v>저압케이블전공</v>
          </cell>
          <cell r="Y1021">
            <v>0.17099999999999999</v>
          </cell>
          <cell r="Z1021" t="str">
            <v>인</v>
          </cell>
          <cell r="AB1021" t="str">
            <v>전기4-37적용</v>
          </cell>
          <cell r="AC1021" t="str">
            <v>-</v>
          </cell>
          <cell r="AD1021" t="str">
            <v>-</v>
          </cell>
          <cell r="AE1021" t="str">
            <v>-</v>
          </cell>
          <cell r="AF1021" t="str">
            <v>-</v>
          </cell>
          <cell r="AG1021" t="str">
            <v>-</v>
          </cell>
          <cell r="AH1021" t="str">
            <v>-</v>
          </cell>
          <cell r="AI1021" t="str">
            <v>공구손료(노무비의3%)</v>
          </cell>
          <cell r="AJ1021">
            <v>0.03</v>
          </cell>
          <cell r="AK1021" t="str">
            <v>식</v>
          </cell>
          <cell r="AO1021" t="str">
            <v>0.57*0.3</v>
          </cell>
        </row>
        <row r="1022">
          <cell r="J1022">
            <v>4050</v>
          </cell>
          <cell r="R1022">
            <v>1</v>
          </cell>
          <cell r="T1022" t="str">
            <v>저압케이블전공</v>
          </cell>
          <cell r="Y1022">
            <v>0.20400000000000001</v>
          </cell>
          <cell r="Z1022" t="str">
            <v>인</v>
          </cell>
          <cell r="AB1022" t="str">
            <v>전기4-37적용</v>
          </cell>
          <cell r="AC1022" t="str">
            <v>-</v>
          </cell>
          <cell r="AD1022" t="str">
            <v>-</v>
          </cell>
          <cell r="AE1022" t="str">
            <v>-</v>
          </cell>
          <cell r="AF1022" t="str">
            <v>-</v>
          </cell>
          <cell r="AG1022" t="str">
            <v>-</v>
          </cell>
          <cell r="AH1022" t="str">
            <v>-</v>
          </cell>
          <cell r="AI1022" t="str">
            <v>공구손료(노무비의3%)</v>
          </cell>
          <cell r="AJ1022">
            <v>0.03</v>
          </cell>
          <cell r="AK1022" t="str">
            <v>식</v>
          </cell>
          <cell r="AO1022" t="str">
            <v>0.68*0.3</v>
          </cell>
        </row>
        <row r="1023">
          <cell r="J1023">
            <v>4600</v>
          </cell>
          <cell r="R1023">
            <v>1</v>
          </cell>
          <cell r="T1023" t="str">
            <v>저압케이블전공</v>
          </cell>
          <cell r="Y1023">
            <v>0.20400000000000001</v>
          </cell>
          <cell r="Z1023" t="str">
            <v>인</v>
          </cell>
          <cell r="AB1023" t="str">
            <v>전기4-37적용</v>
          </cell>
          <cell r="AC1023" t="str">
            <v>-</v>
          </cell>
          <cell r="AD1023" t="str">
            <v>-</v>
          </cell>
          <cell r="AE1023" t="str">
            <v>-</v>
          </cell>
          <cell r="AF1023" t="str">
            <v>-</v>
          </cell>
          <cell r="AG1023" t="str">
            <v>-</v>
          </cell>
          <cell r="AH1023" t="str">
            <v>-</v>
          </cell>
          <cell r="AI1023" t="str">
            <v>공구손료(노무비의3%)</v>
          </cell>
          <cell r="AJ1023">
            <v>0.03</v>
          </cell>
          <cell r="AK1023" t="str">
            <v>식</v>
          </cell>
          <cell r="AO1023" t="str">
            <v>0.68*0.3</v>
          </cell>
        </row>
        <row r="1024">
          <cell r="J1024">
            <v>4600</v>
          </cell>
          <cell r="R1024">
            <v>1</v>
          </cell>
          <cell r="T1024" t="str">
            <v>저압케이블전공</v>
          </cell>
          <cell r="Y1024">
            <v>0.23099999999999998</v>
          </cell>
          <cell r="Z1024" t="str">
            <v>인</v>
          </cell>
          <cell r="AB1024" t="str">
            <v>전기4-37적용</v>
          </cell>
          <cell r="AC1024" t="str">
            <v>-</v>
          </cell>
          <cell r="AD1024" t="str">
            <v>-</v>
          </cell>
          <cell r="AE1024" t="str">
            <v>-</v>
          </cell>
          <cell r="AF1024" t="str">
            <v>-</v>
          </cell>
          <cell r="AG1024" t="str">
            <v>-</v>
          </cell>
          <cell r="AH1024" t="str">
            <v>-</v>
          </cell>
          <cell r="AI1024" t="str">
            <v>공구손료(노무비의3%)</v>
          </cell>
          <cell r="AJ1024">
            <v>0.03</v>
          </cell>
          <cell r="AK1024" t="str">
            <v>식</v>
          </cell>
          <cell r="AO1024" t="str">
            <v>0.77*0.3</v>
          </cell>
        </row>
        <row r="1025">
          <cell r="J1025">
            <v>7000</v>
          </cell>
          <cell r="R1025">
            <v>1</v>
          </cell>
          <cell r="T1025" t="str">
            <v>저압케이블전공</v>
          </cell>
          <cell r="Y1025">
            <v>0.252</v>
          </cell>
          <cell r="Z1025" t="str">
            <v>인</v>
          </cell>
          <cell r="AB1025" t="str">
            <v>전기4-37적용</v>
          </cell>
          <cell r="AC1025" t="str">
            <v>-</v>
          </cell>
          <cell r="AD1025" t="str">
            <v>-</v>
          </cell>
          <cell r="AE1025" t="str">
            <v>-</v>
          </cell>
          <cell r="AF1025" t="str">
            <v>-</v>
          </cell>
          <cell r="AG1025" t="str">
            <v>-</v>
          </cell>
          <cell r="AH1025" t="str">
            <v>-</v>
          </cell>
          <cell r="AI1025" t="str">
            <v>공구손료(노무비의3%)</v>
          </cell>
          <cell r="AJ1025">
            <v>0.03</v>
          </cell>
          <cell r="AK1025" t="str">
            <v>식</v>
          </cell>
          <cell r="AO1025" t="str">
            <v>0.84*0.3</v>
          </cell>
        </row>
        <row r="1026">
          <cell r="J1026">
            <v>0</v>
          </cell>
          <cell r="R1026">
            <v>1</v>
          </cell>
          <cell r="T1026" t="str">
            <v>저압케이블전공</v>
          </cell>
          <cell r="Y1026">
            <v>0.29099999999999998</v>
          </cell>
          <cell r="Z1026" t="str">
            <v>인</v>
          </cell>
          <cell r="AB1026" t="str">
            <v>전기4-37적용</v>
          </cell>
          <cell r="AC1026" t="str">
            <v>-</v>
          </cell>
          <cell r="AD1026" t="str">
            <v>-</v>
          </cell>
          <cell r="AE1026" t="str">
            <v>-</v>
          </cell>
          <cell r="AF1026" t="str">
            <v>-</v>
          </cell>
          <cell r="AG1026" t="str">
            <v>-</v>
          </cell>
          <cell r="AH1026" t="str">
            <v>-</v>
          </cell>
          <cell r="AI1026" t="str">
            <v>공구손료(노무비의3%)</v>
          </cell>
          <cell r="AJ1026">
            <v>0.03</v>
          </cell>
          <cell r="AK1026" t="str">
            <v>식</v>
          </cell>
          <cell r="AO1026" t="str">
            <v>0.97*0.3</v>
          </cell>
        </row>
        <row r="1027">
          <cell r="J1027">
            <v>278000</v>
          </cell>
          <cell r="R1027">
            <v>1</v>
          </cell>
          <cell r="T1027" t="str">
            <v>고압케이블전공</v>
          </cell>
          <cell r="Y1027">
            <v>1.716</v>
          </cell>
          <cell r="Z1027" t="str">
            <v>인</v>
          </cell>
          <cell r="AB1027" t="str">
            <v>전기4-37적용</v>
          </cell>
          <cell r="AC1027" t="str">
            <v>-</v>
          </cell>
          <cell r="AD1027" t="str">
            <v>-</v>
          </cell>
          <cell r="AE1027" t="str">
            <v>-</v>
          </cell>
          <cell r="AF1027" t="str">
            <v>-</v>
          </cell>
          <cell r="AG1027" t="str">
            <v>-</v>
          </cell>
          <cell r="AH1027" t="str">
            <v>-</v>
          </cell>
          <cell r="AI1027" t="str">
            <v>공구손료(노무비의3%)</v>
          </cell>
          <cell r="AJ1027">
            <v>0.03</v>
          </cell>
          <cell r="AK1027" t="str">
            <v>식</v>
          </cell>
          <cell r="AO1027" t="str">
            <v>1.43*1.2</v>
          </cell>
        </row>
        <row r="1028">
          <cell r="J1028">
            <v>88600</v>
          </cell>
          <cell r="R1028">
            <v>1</v>
          </cell>
          <cell r="T1028" t="str">
            <v>고압케이블전공</v>
          </cell>
          <cell r="Y1028">
            <v>0.78</v>
          </cell>
          <cell r="Z1028" t="str">
            <v>인</v>
          </cell>
          <cell r="AB1028" t="str">
            <v>전기4-37적용</v>
          </cell>
          <cell r="AC1028" t="str">
            <v>-</v>
          </cell>
          <cell r="AD1028" t="str">
            <v>-</v>
          </cell>
          <cell r="AE1028" t="str">
            <v>-</v>
          </cell>
          <cell r="AF1028" t="str">
            <v>-</v>
          </cell>
          <cell r="AG1028" t="str">
            <v>-</v>
          </cell>
          <cell r="AH1028" t="str">
            <v>-</v>
          </cell>
          <cell r="AI1028" t="str">
            <v>공구손료(노무비의3%)</v>
          </cell>
          <cell r="AJ1028">
            <v>0.03</v>
          </cell>
          <cell r="AK1028" t="str">
            <v>식</v>
          </cell>
          <cell r="AO1028" t="str">
            <v>0.65*1.2</v>
          </cell>
        </row>
        <row r="1029">
          <cell r="J1029">
            <v>91800</v>
          </cell>
          <cell r="R1029">
            <v>1</v>
          </cell>
          <cell r="T1029" t="str">
            <v>고압케이블전공</v>
          </cell>
          <cell r="Y1029">
            <v>0.97199999999999998</v>
          </cell>
          <cell r="Z1029" t="str">
            <v>인</v>
          </cell>
          <cell r="AB1029" t="str">
            <v>전기4-37적용</v>
          </cell>
          <cell r="AC1029" t="str">
            <v>-</v>
          </cell>
          <cell r="AD1029" t="str">
            <v>-</v>
          </cell>
          <cell r="AE1029" t="str">
            <v>-</v>
          </cell>
          <cell r="AF1029" t="str">
            <v>-</v>
          </cell>
          <cell r="AG1029" t="str">
            <v>-</v>
          </cell>
          <cell r="AH1029" t="str">
            <v>-</v>
          </cell>
          <cell r="AI1029" t="str">
            <v>공구손료(노무비의3%)</v>
          </cell>
          <cell r="AJ1029">
            <v>0.03</v>
          </cell>
          <cell r="AK1029" t="str">
            <v>식</v>
          </cell>
          <cell r="AO1029" t="str">
            <v>0.81*1.2</v>
          </cell>
        </row>
        <row r="1030">
          <cell r="J1030">
            <v>91800</v>
          </cell>
          <cell r="R1030">
            <v>1</v>
          </cell>
          <cell r="T1030" t="str">
            <v>고압케이블전공</v>
          </cell>
          <cell r="Y1030">
            <v>1.0920000000000001</v>
          </cell>
          <cell r="Z1030" t="str">
            <v>인</v>
          </cell>
          <cell r="AB1030" t="str">
            <v>전기4-37적용</v>
          </cell>
          <cell r="AC1030" t="str">
            <v>-</v>
          </cell>
          <cell r="AD1030" t="str">
            <v>-</v>
          </cell>
          <cell r="AE1030" t="str">
            <v>-</v>
          </cell>
          <cell r="AF1030" t="str">
            <v>-</v>
          </cell>
          <cell r="AG1030" t="str">
            <v>-</v>
          </cell>
          <cell r="AH1030" t="str">
            <v>-</v>
          </cell>
          <cell r="AI1030" t="str">
            <v>공구손료(노무비의3%)</v>
          </cell>
          <cell r="AJ1030">
            <v>0.03</v>
          </cell>
          <cell r="AK1030" t="str">
            <v>식</v>
          </cell>
          <cell r="AO1030" t="str">
            <v>0.91*1.2</v>
          </cell>
        </row>
        <row r="1031">
          <cell r="J1031">
            <v>0</v>
          </cell>
          <cell r="R1031">
            <v>1</v>
          </cell>
          <cell r="T1031" t="str">
            <v>고압케이블전공</v>
          </cell>
          <cell r="Y1031">
            <v>1.284</v>
          </cell>
          <cell r="Z1031" t="str">
            <v>인</v>
          </cell>
          <cell r="AB1031" t="str">
            <v>전기4-37적용</v>
          </cell>
          <cell r="AC1031" t="str">
            <v>-</v>
          </cell>
          <cell r="AD1031" t="str">
            <v>-</v>
          </cell>
          <cell r="AE1031" t="str">
            <v>-</v>
          </cell>
          <cell r="AF1031" t="str">
            <v>-</v>
          </cell>
          <cell r="AG1031" t="str">
            <v>-</v>
          </cell>
          <cell r="AH1031" t="str">
            <v>-</v>
          </cell>
          <cell r="AI1031" t="str">
            <v>공구손료(노무비의3%)</v>
          </cell>
          <cell r="AJ1031">
            <v>0.03</v>
          </cell>
          <cell r="AK1031" t="str">
            <v>식</v>
          </cell>
          <cell r="AO1031" t="str">
            <v>1.07*1.2</v>
          </cell>
        </row>
        <row r="1032">
          <cell r="J1032">
            <v>100000</v>
          </cell>
          <cell r="R1032">
            <v>1</v>
          </cell>
          <cell r="T1032" t="str">
            <v>고압케이블전공</v>
          </cell>
          <cell r="Y1032">
            <v>1.464</v>
          </cell>
          <cell r="Z1032" t="str">
            <v>인</v>
          </cell>
          <cell r="AB1032" t="str">
            <v>전기4-37적용</v>
          </cell>
          <cell r="AC1032" t="str">
            <v>-</v>
          </cell>
          <cell r="AD1032" t="str">
            <v>-</v>
          </cell>
          <cell r="AE1032" t="str">
            <v>-</v>
          </cell>
          <cell r="AF1032" t="str">
            <v>-</v>
          </cell>
          <cell r="AG1032" t="str">
            <v>-</v>
          </cell>
          <cell r="AH1032" t="str">
            <v>-</v>
          </cell>
          <cell r="AI1032" t="str">
            <v>공구손료(노무비의3%)</v>
          </cell>
          <cell r="AJ1032">
            <v>0.03</v>
          </cell>
          <cell r="AK1032" t="str">
            <v>식</v>
          </cell>
          <cell r="AO1032" t="str">
            <v>1.22*1.2</v>
          </cell>
        </row>
        <row r="1033">
          <cell r="J1033">
            <v>0</v>
          </cell>
          <cell r="R1033">
            <v>1</v>
          </cell>
          <cell r="T1033" t="str">
            <v>고압케이블전공</v>
          </cell>
          <cell r="Y1033">
            <v>1.524</v>
          </cell>
          <cell r="Z1033" t="str">
            <v>인</v>
          </cell>
          <cell r="AB1033" t="str">
            <v>전기4-37적용</v>
          </cell>
          <cell r="AC1033" t="str">
            <v>-</v>
          </cell>
          <cell r="AD1033" t="str">
            <v>-</v>
          </cell>
          <cell r="AE1033" t="str">
            <v>-</v>
          </cell>
          <cell r="AF1033" t="str">
            <v>-</v>
          </cell>
          <cell r="AG1033" t="str">
            <v>-</v>
          </cell>
          <cell r="AH1033" t="str">
            <v>-</v>
          </cell>
          <cell r="AI1033" t="str">
            <v>공구손료(노무비의3%)</v>
          </cell>
          <cell r="AJ1033">
            <v>0.03</v>
          </cell>
          <cell r="AK1033" t="str">
            <v>식</v>
          </cell>
          <cell r="AO1033" t="str">
            <v>1.27*1.2</v>
          </cell>
        </row>
        <row r="1034">
          <cell r="J1034">
            <v>0</v>
          </cell>
          <cell r="R1034">
            <v>1</v>
          </cell>
          <cell r="T1034" t="str">
            <v>고압케이블전공</v>
          </cell>
          <cell r="Y1034">
            <v>1.6559999999999999</v>
          </cell>
          <cell r="Z1034" t="str">
            <v>인</v>
          </cell>
          <cell r="AB1034" t="str">
            <v>전기4-37적용</v>
          </cell>
          <cell r="AC1034" t="str">
            <v>-</v>
          </cell>
          <cell r="AD1034" t="str">
            <v>-</v>
          </cell>
          <cell r="AE1034" t="str">
            <v>-</v>
          </cell>
          <cell r="AF1034" t="str">
            <v>-</v>
          </cell>
          <cell r="AG1034" t="str">
            <v>-</v>
          </cell>
          <cell r="AH1034" t="str">
            <v>-</v>
          </cell>
          <cell r="AI1034" t="str">
            <v>공구손료(노무비의3%)</v>
          </cell>
          <cell r="AJ1034">
            <v>0.03</v>
          </cell>
          <cell r="AK1034" t="str">
            <v>식</v>
          </cell>
          <cell r="AO1034" t="str">
            <v>1.38*1.2</v>
          </cell>
        </row>
        <row r="1035">
          <cell r="J1035">
            <v>0</v>
          </cell>
          <cell r="R1035">
            <v>1</v>
          </cell>
          <cell r="T1035" t="str">
            <v>고압케이블전공</v>
          </cell>
          <cell r="Y1035">
            <v>2.1120000000000001</v>
          </cell>
          <cell r="Z1035" t="str">
            <v>인</v>
          </cell>
          <cell r="AB1035" t="str">
            <v>전기4-37적용</v>
          </cell>
          <cell r="AC1035" t="str">
            <v>-</v>
          </cell>
          <cell r="AD1035" t="str">
            <v>-</v>
          </cell>
          <cell r="AE1035" t="str">
            <v>-</v>
          </cell>
          <cell r="AF1035" t="str">
            <v>-</v>
          </cell>
          <cell r="AG1035" t="str">
            <v>-</v>
          </cell>
          <cell r="AH1035" t="str">
            <v>-</v>
          </cell>
          <cell r="AI1035" t="str">
            <v>공구손료(노무비의3%)</v>
          </cell>
          <cell r="AJ1035">
            <v>0.03</v>
          </cell>
          <cell r="AK1035" t="str">
            <v>식</v>
          </cell>
          <cell r="AO1035" t="str">
            <v>1.76*1.2</v>
          </cell>
        </row>
        <row r="1036">
          <cell r="J1036">
            <v>0</v>
          </cell>
          <cell r="R1036">
            <v>1</v>
          </cell>
          <cell r="T1036" t="str">
            <v>고압케이블전공</v>
          </cell>
          <cell r="Y1036">
            <v>2.1120000000000001</v>
          </cell>
          <cell r="Z1036" t="str">
            <v>인</v>
          </cell>
          <cell r="AB1036" t="str">
            <v>전기4-37적용</v>
          </cell>
          <cell r="AC1036" t="str">
            <v>-</v>
          </cell>
          <cell r="AD1036" t="str">
            <v>-</v>
          </cell>
          <cell r="AE1036" t="str">
            <v>-</v>
          </cell>
          <cell r="AF1036" t="str">
            <v>-</v>
          </cell>
          <cell r="AG1036" t="str">
            <v>-</v>
          </cell>
          <cell r="AH1036" t="str">
            <v>-</v>
          </cell>
          <cell r="AI1036" t="str">
            <v>공구손료(노무비의3%)</v>
          </cell>
          <cell r="AJ1036">
            <v>0.03</v>
          </cell>
          <cell r="AK1036" t="str">
            <v>식</v>
          </cell>
          <cell r="AO1036" t="str">
            <v>1.76*1.2</v>
          </cell>
        </row>
        <row r="1037">
          <cell r="J1037">
            <v>0</v>
          </cell>
          <cell r="R1037">
            <v>1</v>
          </cell>
          <cell r="T1037" t="str">
            <v>고압케이블전공</v>
          </cell>
          <cell r="Y1037">
            <v>2.34</v>
          </cell>
          <cell r="Z1037" t="str">
            <v>인</v>
          </cell>
          <cell r="AB1037" t="str">
            <v>전기4-37적용</v>
          </cell>
          <cell r="AC1037" t="str">
            <v>-</v>
          </cell>
          <cell r="AD1037" t="str">
            <v>-</v>
          </cell>
          <cell r="AE1037" t="str">
            <v>-</v>
          </cell>
          <cell r="AF1037" t="str">
            <v>-</v>
          </cell>
          <cell r="AG1037" t="str">
            <v>-</v>
          </cell>
          <cell r="AH1037" t="str">
            <v>-</v>
          </cell>
          <cell r="AI1037" t="str">
            <v>공구손료(노무비의3%)</v>
          </cell>
          <cell r="AJ1037">
            <v>0.03</v>
          </cell>
          <cell r="AK1037" t="str">
            <v>식</v>
          </cell>
          <cell r="AO1037" t="str">
            <v>1.95*1.2</v>
          </cell>
        </row>
        <row r="1038">
          <cell r="J1038">
            <v>0</v>
          </cell>
          <cell r="R1038">
            <v>1</v>
          </cell>
          <cell r="T1038" t="str">
            <v>고압케이블전공</v>
          </cell>
          <cell r="Y1038">
            <v>2.4239999999999999</v>
          </cell>
          <cell r="Z1038" t="str">
            <v>인</v>
          </cell>
          <cell r="AB1038" t="str">
            <v>전기4-37적용</v>
          </cell>
          <cell r="AC1038" t="str">
            <v>-</v>
          </cell>
          <cell r="AD1038" t="str">
            <v>-</v>
          </cell>
          <cell r="AE1038" t="str">
            <v>-</v>
          </cell>
          <cell r="AF1038" t="str">
            <v>-</v>
          </cell>
          <cell r="AG1038" t="str">
            <v>-</v>
          </cell>
          <cell r="AH1038" t="str">
            <v>-</v>
          </cell>
          <cell r="AI1038" t="str">
            <v>공구손료(노무비의3%)</v>
          </cell>
          <cell r="AJ1038">
            <v>0.03</v>
          </cell>
          <cell r="AK1038" t="str">
            <v>식</v>
          </cell>
          <cell r="AO1038" t="str">
            <v>2.02*1.2</v>
          </cell>
        </row>
        <row r="1039">
          <cell r="J1039">
            <v>0</v>
          </cell>
          <cell r="R1039">
            <v>1</v>
          </cell>
          <cell r="T1039" t="str">
            <v>고압케이블전공</v>
          </cell>
          <cell r="Y1039">
            <v>2.4239999999999999</v>
          </cell>
          <cell r="Z1039" t="str">
            <v>인</v>
          </cell>
          <cell r="AB1039" t="str">
            <v>전기4-37적용</v>
          </cell>
          <cell r="AC1039" t="str">
            <v>-</v>
          </cell>
          <cell r="AD1039" t="str">
            <v>-</v>
          </cell>
          <cell r="AE1039" t="str">
            <v>-</v>
          </cell>
          <cell r="AF1039" t="str">
            <v>-</v>
          </cell>
          <cell r="AG1039" t="str">
            <v>-</v>
          </cell>
          <cell r="AH1039" t="str">
            <v>-</v>
          </cell>
          <cell r="AI1039" t="str">
            <v>공구손료(노무비의3%)</v>
          </cell>
          <cell r="AJ1039">
            <v>0.03</v>
          </cell>
          <cell r="AK1039" t="str">
            <v>식</v>
          </cell>
          <cell r="AO1039" t="str">
            <v>2.02*1.2</v>
          </cell>
        </row>
        <row r="1040">
          <cell r="J1040">
            <v>469000</v>
          </cell>
          <cell r="R1040">
            <v>1</v>
          </cell>
          <cell r="T1040" t="str">
            <v>고압케이블전공</v>
          </cell>
          <cell r="Y1040">
            <v>1.032</v>
          </cell>
          <cell r="Z1040" t="str">
            <v>인</v>
          </cell>
          <cell r="AB1040" t="str">
            <v>전기4-36적용</v>
          </cell>
          <cell r="AC1040" t="str">
            <v>-</v>
          </cell>
          <cell r="AD1040" t="str">
            <v>-</v>
          </cell>
          <cell r="AE1040" t="str">
            <v>-</v>
          </cell>
          <cell r="AF1040" t="str">
            <v>-</v>
          </cell>
          <cell r="AG1040" t="str">
            <v>-</v>
          </cell>
          <cell r="AH1040" t="str">
            <v>-</v>
          </cell>
          <cell r="AI1040" t="str">
            <v>공구손료(노무비의3%)</v>
          </cell>
          <cell r="AJ1040">
            <v>0.03</v>
          </cell>
          <cell r="AK1040" t="str">
            <v>식</v>
          </cell>
          <cell r="AO1040" t="str">
            <v>0.86*1.2</v>
          </cell>
        </row>
        <row r="1041">
          <cell r="J1041">
            <v>77100</v>
          </cell>
          <cell r="R1041">
            <v>1</v>
          </cell>
          <cell r="T1041" t="str">
            <v>고압케이블전공</v>
          </cell>
          <cell r="Y1041">
            <v>0.48</v>
          </cell>
          <cell r="Z1041" t="str">
            <v>인</v>
          </cell>
          <cell r="AB1041" t="str">
            <v>전기4-36적용</v>
          </cell>
          <cell r="AC1041" t="str">
            <v>-</v>
          </cell>
          <cell r="AD1041" t="str">
            <v>-</v>
          </cell>
          <cell r="AE1041" t="str">
            <v>-</v>
          </cell>
          <cell r="AF1041" t="str">
            <v>-</v>
          </cell>
          <cell r="AG1041" t="str">
            <v>-</v>
          </cell>
          <cell r="AH1041" t="str">
            <v>-</v>
          </cell>
          <cell r="AI1041" t="str">
            <v>공구손료(노무비의3%)</v>
          </cell>
          <cell r="AJ1041">
            <v>0.03</v>
          </cell>
          <cell r="AK1041" t="str">
            <v>식</v>
          </cell>
          <cell r="AO1041" t="str">
            <v>0.4*1.2</v>
          </cell>
        </row>
        <row r="1042">
          <cell r="J1042">
            <v>0</v>
          </cell>
          <cell r="R1042">
            <v>1</v>
          </cell>
          <cell r="T1042" t="str">
            <v>고압케이블전공</v>
          </cell>
          <cell r="Y1042">
            <v>0.876</v>
          </cell>
          <cell r="Z1042" t="str">
            <v>인</v>
          </cell>
          <cell r="AB1042" t="str">
            <v>전기4-36적용</v>
          </cell>
          <cell r="AC1042" t="str">
            <v>-</v>
          </cell>
          <cell r="AD1042" t="str">
            <v>-</v>
          </cell>
          <cell r="AE1042" t="str">
            <v>-</v>
          </cell>
          <cell r="AF1042" t="str">
            <v>-</v>
          </cell>
          <cell r="AG1042" t="str">
            <v>-</v>
          </cell>
          <cell r="AH1042" t="str">
            <v>-</v>
          </cell>
          <cell r="AI1042" t="str">
            <v>공구손료(노무비의3%)</v>
          </cell>
          <cell r="AJ1042">
            <v>0.03</v>
          </cell>
          <cell r="AK1042" t="str">
            <v>식</v>
          </cell>
          <cell r="AO1042" t="str">
            <v>0.73*1.2</v>
          </cell>
        </row>
        <row r="1043">
          <cell r="J1043">
            <v>0</v>
          </cell>
          <cell r="R1043">
            <v>1</v>
          </cell>
          <cell r="T1043" t="str">
            <v>고압케이블전공</v>
          </cell>
          <cell r="Y1043">
            <v>0.91199999999999992</v>
          </cell>
          <cell r="Z1043" t="str">
            <v>인</v>
          </cell>
          <cell r="AB1043" t="str">
            <v>전기4-36적용</v>
          </cell>
          <cell r="AC1043" t="str">
            <v>-</v>
          </cell>
          <cell r="AD1043" t="str">
            <v>-</v>
          </cell>
          <cell r="AE1043" t="str">
            <v>-</v>
          </cell>
          <cell r="AF1043" t="str">
            <v>-</v>
          </cell>
          <cell r="AG1043" t="str">
            <v>-</v>
          </cell>
          <cell r="AH1043" t="str">
            <v>-</v>
          </cell>
          <cell r="AI1043" t="str">
            <v>공구손료(노무비의3%)</v>
          </cell>
          <cell r="AJ1043">
            <v>0.03</v>
          </cell>
          <cell r="AK1043" t="str">
            <v>식</v>
          </cell>
          <cell r="AO1043" t="str">
            <v>0.76*1.2</v>
          </cell>
        </row>
        <row r="1044">
          <cell r="J1044">
            <v>0</v>
          </cell>
          <cell r="R1044">
            <v>1</v>
          </cell>
          <cell r="T1044" t="str">
            <v>고압케이블전공</v>
          </cell>
          <cell r="Y1044">
            <v>0.99599999999999989</v>
          </cell>
          <cell r="Z1044" t="str">
            <v>인</v>
          </cell>
          <cell r="AB1044" t="str">
            <v>전기4-36적용</v>
          </cell>
          <cell r="AC1044" t="str">
            <v>-</v>
          </cell>
          <cell r="AD1044" t="str">
            <v>-</v>
          </cell>
          <cell r="AE1044" t="str">
            <v>-</v>
          </cell>
          <cell r="AF1044" t="str">
            <v>-</v>
          </cell>
          <cell r="AG1044" t="str">
            <v>-</v>
          </cell>
          <cell r="AH1044" t="str">
            <v>-</v>
          </cell>
          <cell r="AI1044" t="str">
            <v>공구손료(노무비의3%)</v>
          </cell>
          <cell r="AJ1044">
            <v>0.03</v>
          </cell>
          <cell r="AK1044" t="str">
            <v>식</v>
          </cell>
          <cell r="AO1044" t="str">
            <v>0.83*1.2</v>
          </cell>
        </row>
        <row r="1045">
          <cell r="J1045">
            <v>0</v>
          </cell>
          <cell r="R1045">
            <v>1</v>
          </cell>
          <cell r="T1045" t="str">
            <v>고압케이블전공</v>
          </cell>
          <cell r="Y1045">
            <v>1.26</v>
          </cell>
          <cell r="Z1045" t="str">
            <v>인</v>
          </cell>
          <cell r="AB1045" t="str">
            <v>전기4-36적용</v>
          </cell>
          <cell r="AC1045" t="str">
            <v>-</v>
          </cell>
          <cell r="AD1045" t="str">
            <v>-</v>
          </cell>
          <cell r="AE1045" t="str">
            <v>-</v>
          </cell>
          <cell r="AF1045" t="str">
            <v>-</v>
          </cell>
          <cell r="AG1045" t="str">
            <v>-</v>
          </cell>
          <cell r="AH1045" t="str">
            <v>-</v>
          </cell>
          <cell r="AI1045" t="str">
            <v>공구손료(노무비의3%)</v>
          </cell>
          <cell r="AJ1045">
            <v>0.03</v>
          </cell>
          <cell r="AK1045" t="str">
            <v>식</v>
          </cell>
          <cell r="AO1045" t="str">
            <v>1.05*1.2</v>
          </cell>
        </row>
        <row r="1046">
          <cell r="J1046">
            <v>0</v>
          </cell>
          <cell r="R1046">
            <v>1</v>
          </cell>
          <cell r="T1046" t="str">
            <v>고압케이블전공</v>
          </cell>
          <cell r="Y1046">
            <v>1.26</v>
          </cell>
          <cell r="Z1046" t="str">
            <v>인</v>
          </cell>
          <cell r="AB1046" t="str">
            <v>전기4-36적용</v>
          </cell>
          <cell r="AC1046" t="str">
            <v>-</v>
          </cell>
          <cell r="AD1046" t="str">
            <v>-</v>
          </cell>
          <cell r="AE1046" t="str">
            <v>-</v>
          </cell>
          <cell r="AF1046" t="str">
            <v>-</v>
          </cell>
          <cell r="AG1046" t="str">
            <v>-</v>
          </cell>
          <cell r="AH1046" t="str">
            <v>-</v>
          </cell>
          <cell r="AI1046" t="str">
            <v>공구손료(노무비의3%)</v>
          </cell>
          <cell r="AJ1046">
            <v>0.03</v>
          </cell>
          <cell r="AK1046" t="str">
            <v>식</v>
          </cell>
          <cell r="AO1046" t="str">
            <v>1.05*1.2</v>
          </cell>
        </row>
        <row r="1047">
          <cell r="J1047">
            <v>0</v>
          </cell>
          <cell r="R1047">
            <v>1</v>
          </cell>
          <cell r="T1047" t="str">
            <v>고압케이블전공</v>
          </cell>
          <cell r="Y1047">
            <v>1.4039999999999999</v>
          </cell>
          <cell r="Z1047" t="str">
            <v>인</v>
          </cell>
          <cell r="AB1047" t="str">
            <v>전기4-36적용</v>
          </cell>
          <cell r="AC1047" t="str">
            <v>-</v>
          </cell>
          <cell r="AD1047" t="str">
            <v>-</v>
          </cell>
          <cell r="AE1047" t="str">
            <v>-</v>
          </cell>
          <cell r="AF1047" t="str">
            <v>-</v>
          </cell>
          <cell r="AG1047" t="str">
            <v>-</v>
          </cell>
          <cell r="AH1047" t="str">
            <v>-</v>
          </cell>
          <cell r="AI1047" t="str">
            <v>공구손료(노무비의3%)</v>
          </cell>
          <cell r="AJ1047">
            <v>0.03</v>
          </cell>
          <cell r="AK1047" t="str">
            <v>식</v>
          </cell>
          <cell r="AO1047" t="str">
            <v>1.17*1.2</v>
          </cell>
        </row>
        <row r="1048">
          <cell r="J1048">
            <v>0</v>
          </cell>
          <cell r="R1048">
            <v>1</v>
          </cell>
          <cell r="T1048" t="str">
            <v>고압케이블전공</v>
          </cell>
          <cell r="Y1048">
            <v>1.464</v>
          </cell>
          <cell r="Z1048" t="str">
            <v>인</v>
          </cell>
          <cell r="AB1048" t="str">
            <v>전기4-36적용</v>
          </cell>
          <cell r="AC1048" t="str">
            <v>-</v>
          </cell>
          <cell r="AD1048" t="str">
            <v>-</v>
          </cell>
          <cell r="AE1048" t="str">
            <v>-</v>
          </cell>
          <cell r="AF1048" t="str">
            <v>-</v>
          </cell>
          <cell r="AG1048" t="str">
            <v>-</v>
          </cell>
          <cell r="AH1048" t="str">
            <v>-</v>
          </cell>
          <cell r="AI1048" t="str">
            <v>공구손료(노무비의3%)</v>
          </cell>
          <cell r="AJ1048">
            <v>0.03</v>
          </cell>
          <cell r="AK1048" t="str">
            <v>식</v>
          </cell>
          <cell r="AO1048" t="str">
            <v>1.22*1.2</v>
          </cell>
        </row>
        <row r="1049">
          <cell r="J1049">
            <v>0</v>
          </cell>
          <cell r="R1049">
            <v>1</v>
          </cell>
          <cell r="T1049" t="str">
            <v>고압케이블전공</v>
          </cell>
          <cell r="Y1049">
            <v>1.464</v>
          </cell>
          <cell r="Z1049" t="str">
            <v>인</v>
          </cell>
          <cell r="AB1049" t="str">
            <v>전기4-36적용</v>
          </cell>
          <cell r="AC1049" t="str">
            <v>-</v>
          </cell>
          <cell r="AD1049" t="str">
            <v>-</v>
          </cell>
          <cell r="AE1049" t="str">
            <v>-</v>
          </cell>
          <cell r="AF1049" t="str">
            <v>-</v>
          </cell>
          <cell r="AG1049" t="str">
            <v>-</v>
          </cell>
          <cell r="AH1049" t="str">
            <v>-</v>
          </cell>
          <cell r="AI1049" t="str">
            <v>공구손료(노무비의3%)</v>
          </cell>
          <cell r="AJ1049">
            <v>0.03</v>
          </cell>
          <cell r="AK1049" t="str">
            <v>식</v>
          </cell>
          <cell r="AO1049" t="str">
            <v>1.22*1.2</v>
          </cell>
        </row>
        <row r="1050">
          <cell r="J1050">
            <v>0</v>
          </cell>
          <cell r="R1050">
            <v>1</v>
          </cell>
          <cell r="T1050" t="str">
            <v>고압케이블전공</v>
          </cell>
          <cell r="Y1050">
            <v>0.33600000000000002</v>
          </cell>
          <cell r="Z1050" t="str">
            <v>인</v>
          </cell>
          <cell r="AB1050" t="str">
            <v>전기4-36적용</v>
          </cell>
          <cell r="AC1050" t="str">
            <v>-</v>
          </cell>
          <cell r="AD1050" t="str">
            <v>-</v>
          </cell>
          <cell r="AE1050" t="str">
            <v>-</v>
          </cell>
          <cell r="AF1050" t="str">
            <v>-</v>
          </cell>
          <cell r="AG1050" t="str">
            <v>-</v>
          </cell>
          <cell r="AH1050" t="str">
            <v>-</v>
          </cell>
          <cell r="AI1050" t="str">
            <v>공구손료(노무비의3%)</v>
          </cell>
          <cell r="AJ1050">
            <v>0.03</v>
          </cell>
          <cell r="AK1050" t="str">
            <v>식</v>
          </cell>
          <cell r="AO1050" t="str">
            <v>0.28*1.2</v>
          </cell>
        </row>
        <row r="1051">
          <cell r="J1051">
            <v>0</v>
          </cell>
          <cell r="R1051">
            <v>1</v>
          </cell>
          <cell r="T1051" t="str">
            <v>고압케이블전공</v>
          </cell>
          <cell r="Y1051">
            <v>0.36</v>
          </cell>
          <cell r="Z1051" t="str">
            <v>인</v>
          </cell>
          <cell r="AB1051" t="str">
            <v>전기4-36적용</v>
          </cell>
          <cell r="AC1051" t="str">
            <v>-</v>
          </cell>
          <cell r="AD1051" t="str">
            <v>-</v>
          </cell>
          <cell r="AE1051" t="str">
            <v>-</v>
          </cell>
          <cell r="AF1051" t="str">
            <v>-</v>
          </cell>
          <cell r="AG1051" t="str">
            <v>-</v>
          </cell>
          <cell r="AH1051" t="str">
            <v>-</v>
          </cell>
          <cell r="AI1051" t="str">
            <v>공구손료(노무비의3%)</v>
          </cell>
          <cell r="AJ1051">
            <v>0.03</v>
          </cell>
          <cell r="AK1051" t="str">
            <v>식</v>
          </cell>
          <cell r="AO1051" t="str">
            <v>0.3*1.2</v>
          </cell>
        </row>
        <row r="1052">
          <cell r="J1052">
            <v>0</v>
          </cell>
          <cell r="R1052">
            <v>1</v>
          </cell>
          <cell r="T1052" t="str">
            <v>고압케이블전공</v>
          </cell>
          <cell r="Y1052">
            <v>0.40800000000000003</v>
          </cell>
          <cell r="Z1052" t="str">
            <v>인</v>
          </cell>
          <cell r="AB1052" t="str">
            <v>전기4-36적용</v>
          </cell>
          <cell r="AC1052" t="str">
            <v>-</v>
          </cell>
          <cell r="AD1052" t="str">
            <v>-</v>
          </cell>
          <cell r="AE1052" t="str">
            <v>-</v>
          </cell>
          <cell r="AF1052" t="str">
            <v>-</v>
          </cell>
          <cell r="AG1052" t="str">
            <v>-</v>
          </cell>
          <cell r="AH1052" t="str">
            <v>-</v>
          </cell>
          <cell r="AI1052" t="str">
            <v>공구손료(노무비의3%)</v>
          </cell>
          <cell r="AJ1052">
            <v>0.03</v>
          </cell>
          <cell r="AK1052" t="str">
            <v>식</v>
          </cell>
          <cell r="AO1052" t="str">
            <v>0.34*1.2</v>
          </cell>
        </row>
        <row r="1053">
          <cell r="J1053">
            <v>0</v>
          </cell>
          <cell r="R1053">
            <v>1</v>
          </cell>
          <cell r="T1053" t="str">
            <v>고압케이블전공</v>
          </cell>
          <cell r="Y1053">
            <v>0.49199999999999994</v>
          </cell>
          <cell r="Z1053" t="str">
            <v>인</v>
          </cell>
          <cell r="AB1053" t="str">
            <v>전기4-36적용</v>
          </cell>
          <cell r="AC1053" t="str">
            <v>-</v>
          </cell>
          <cell r="AD1053" t="str">
            <v>-</v>
          </cell>
          <cell r="AE1053" t="str">
            <v>-</v>
          </cell>
          <cell r="AF1053" t="str">
            <v>-</v>
          </cell>
          <cell r="AG1053" t="str">
            <v>-</v>
          </cell>
          <cell r="AH1053" t="str">
            <v>-</v>
          </cell>
          <cell r="AI1053" t="str">
            <v>공구손료(노무비의3%)</v>
          </cell>
          <cell r="AJ1053">
            <v>0.03</v>
          </cell>
          <cell r="AK1053" t="str">
            <v>식</v>
          </cell>
          <cell r="AO1053" t="str">
            <v>0.41*1.2</v>
          </cell>
        </row>
        <row r="1054">
          <cell r="J1054">
            <v>0</v>
          </cell>
          <cell r="R1054">
            <v>1</v>
          </cell>
          <cell r="T1054" t="str">
            <v>고압케이블전공</v>
          </cell>
          <cell r="Y1054">
            <v>0.49199999999999994</v>
          </cell>
          <cell r="Z1054" t="str">
            <v>인</v>
          </cell>
          <cell r="AB1054" t="str">
            <v>전기4-36적용</v>
          </cell>
          <cell r="AC1054" t="str">
            <v>-</v>
          </cell>
          <cell r="AD1054" t="str">
            <v>-</v>
          </cell>
          <cell r="AE1054" t="str">
            <v>-</v>
          </cell>
          <cell r="AF1054" t="str">
            <v>-</v>
          </cell>
          <cell r="AG1054" t="str">
            <v>-</v>
          </cell>
          <cell r="AH1054" t="str">
            <v>-</v>
          </cell>
          <cell r="AI1054" t="str">
            <v>공구손료(노무비의3%)</v>
          </cell>
          <cell r="AJ1054">
            <v>0.03</v>
          </cell>
          <cell r="AK1054" t="str">
            <v>식</v>
          </cell>
          <cell r="AO1054" t="str">
            <v>0.41*1.2</v>
          </cell>
        </row>
        <row r="1055">
          <cell r="J1055">
            <v>0</v>
          </cell>
          <cell r="R1055">
            <v>1</v>
          </cell>
          <cell r="T1055" t="str">
            <v>고압케이블전공</v>
          </cell>
          <cell r="Y1055">
            <v>0.56399999999999995</v>
          </cell>
          <cell r="Z1055" t="str">
            <v>인</v>
          </cell>
          <cell r="AB1055" t="str">
            <v>전기4-36적용</v>
          </cell>
          <cell r="AC1055" t="str">
            <v>-</v>
          </cell>
          <cell r="AD1055" t="str">
            <v>-</v>
          </cell>
          <cell r="AE1055" t="str">
            <v>-</v>
          </cell>
          <cell r="AF1055" t="str">
            <v>-</v>
          </cell>
          <cell r="AG1055" t="str">
            <v>-</v>
          </cell>
          <cell r="AH1055" t="str">
            <v>-</v>
          </cell>
          <cell r="AI1055" t="str">
            <v>공구손료(노무비의3%)</v>
          </cell>
          <cell r="AJ1055">
            <v>0.03</v>
          </cell>
          <cell r="AK1055" t="str">
            <v>식</v>
          </cell>
          <cell r="AO1055" t="str">
            <v>0.47*1.2</v>
          </cell>
        </row>
        <row r="1056">
          <cell r="J1056">
            <v>9420</v>
          </cell>
          <cell r="R1056">
            <v>1</v>
          </cell>
          <cell r="T1056" t="str">
            <v>고압케이블전공</v>
          </cell>
          <cell r="Y1056">
            <v>0.61199999999999999</v>
          </cell>
          <cell r="Z1056" t="str">
            <v>인</v>
          </cell>
          <cell r="AB1056" t="str">
            <v>전기4-36적용</v>
          </cell>
          <cell r="AC1056" t="str">
            <v>-</v>
          </cell>
          <cell r="AD1056" t="str">
            <v>-</v>
          </cell>
          <cell r="AE1056" t="str">
            <v>-</v>
          </cell>
          <cell r="AF1056" t="str">
            <v>-</v>
          </cell>
          <cell r="AG1056" t="str">
            <v>-</v>
          </cell>
          <cell r="AH1056" t="str">
            <v>-</v>
          </cell>
          <cell r="AI1056" t="str">
            <v>공구손료(노무비의3%)</v>
          </cell>
          <cell r="AJ1056">
            <v>0.03</v>
          </cell>
          <cell r="AK1056" t="str">
            <v>식</v>
          </cell>
          <cell r="AO1056" t="str">
            <v>0.51*1.2</v>
          </cell>
        </row>
        <row r="1057">
          <cell r="J1057">
            <v>0</v>
          </cell>
          <cell r="R1057">
            <v>1</v>
          </cell>
          <cell r="T1057" t="str">
            <v>고압케이블전공</v>
          </cell>
          <cell r="Y1057">
            <v>0.69599999999999995</v>
          </cell>
          <cell r="Z1057" t="str">
            <v>인</v>
          </cell>
          <cell r="AB1057" t="str">
            <v>전기4-36적용</v>
          </cell>
          <cell r="AC1057" t="str">
            <v>-</v>
          </cell>
          <cell r="AD1057" t="str">
            <v>-</v>
          </cell>
          <cell r="AE1057" t="str">
            <v>-</v>
          </cell>
          <cell r="AF1057" t="str">
            <v>-</v>
          </cell>
          <cell r="AG1057" t="str">
            <v>-</v>
          </cell>
          <cell r="AH1057" t="str">
            <v>-</v>
          </cell>
          <cell r="AI1057" t="str">
            <v>공구손료(노무비의3%)</v>
          </cell>
          <cell r="AJ1057">
            <v>0.03</v>
          </cell>
          <cell r="AK1057" t="str">
            <v>식</v>
          </cell>
          <cell r="AO1057" t="str">
            <v>0.58*1.2</v>
          </cell>
        </row>
        <row r="1058">
          <cell r="J1058">
            <v>40000</v>
          </cell>
          <cell r="R1058">
            <v>1</v>
          </cell>
          <cell r="T1058" t="str">
            <v>내선전공</v>
          </cell>
          <cell r="Y1058">
            <v>0.11</v>
          </cell>
          <cell r="Z1058" t="str">
            <v>인</v>
          </cell>
          <cell r="AB1058" t="str">
            <v>전기3-38적용</v>
          </cell>
          <cell r="AC1058" t="str">
            <v>-</v>
          </cell>
          <cell r="AD1058" t="str">
            <v>-</v>
          </cell>
          <cell r="AE1058" t="str">
            <v>-</v>
          </cell>
          <cell r="AF1058" t="str">
            <v>-</v>
          </cell>
          <cell r="AG1058" t="str">
            <v>-</v>
          </cell>
          <cell r="AH1058" t="str">
            <v>-</v>
          </cell>
          <cell r="AI1058" t="str">
            <v>공구손료(노무비의3%)</v>
          </cell>
          <cell r="AJ1058">
            <v>0.03</v>
          </cell>
          <cell r="AK1058" t="str">
            <v>식</v>
          </cell>
        </row>
        <row r="1059">
          <cell r="R1059">
            <v>1</v>
          </cell>
          <cell r="T1059" t="str">
            <v>보통인부</v>
          </cell>
          <cell r="Y1059">
            <v>0.08</v>
          </cell>
          <cell r="Z1059" t="str">
            <v>인</v>
          </cell>
          <cell r="AB1059" t="str">
            <v>전기3-38적용</v>
          </cell>
          <cell r="AC1059" t="str">
            <v>-</v>
          </cell>
          <cell r="AD1059" t="str">
            <v>-</v>
          </cell>
          <cell r="AE1059" t="str">
            <v>-</v>
          </cell>
          <cell r="AF1059" t="str">
            <v>-</v>
          </cell>
          <cell r="AG1059" t="str">
            <v>-</v>
          </cell>
          <cell r="AH1059" t="str">
            <v>-</v>
          </cell>
          <cell r="AI1059" t="str">
            <v>공구손료(노무비의3%)</v>
          </cell>
          <cell r="AJ1059">
            <v>0.03</v>
          </cell>
          <cell r="AK1059" t="str">
            <v>식</v>
          </cell>
        </row>
        <row r="1060">
          <cell r="J1060">
            <v>3500</v>
          </cell>
          <cell r="R1060">
            <v>1</v>
          </cell>
          <cell r="T1060" t="str">
            <v>내선전공</v>
          </cell>
          <cell r="Y1060">
            <v>0.11</v>
          </cell>
          <cell r="Z1060" t="str">
            <v>인</v>
          </cell>
          <cell r="AB1060" t="str">
            <v>전기3-38적용</v>
          </cell>
          <cell r="AC1060" t="str">
            <v>-</v>
          </cell>
          <cell r="AD1060" t="str">
            <v>-</v>
          </cell>
          <cell r="AE1060" t="str">
            <v>-</v>
          </cell>
          <cell r="AF1060" t="str">
            <v>-</v>
          </cell>
          <cell r="AG1060" t="str">
            <v>-</v>
          </cell>
          <cell r="AH1060" t="str">
            <v>-</v>
          </cell>
          <cell r="AI1060" t="str">
            <v>공구손료(노무비의3%)</v>
          </cell>
          <cell r="AJ1060">
            <v>0.03</v>
          </cell>
          <cell r="AK1060" t="str">
            <v>식</v>
          </cell>
        </row>
        <row r="1061">
          <cell r="R1061">
            <v>1</v>
          </cell>
          <cell r="T1061" t="str">
            <v>보통인부</v>
          </cell>
          <cell r="Y1061">
            <v>0.08</v>
          </cell>
          <cell r="Z1061" t="str">
            <v>인</v>
          </cell>
          <cell r="AB1061" t="str">
            <v>전기3-38적용</v>
          </cell>
          <cell r="AC1061" t="str">
            <v>-</v>
          </cell>
          <cell r="AD1061" t="str">
            <v>-</v>
          </cell>
          <cell r="AE1061" t="str">
            <v>-</v>
          </cell>
          <cell r="AF1061" t="str">
            <v>-</v>
          </cell>
          <cell r="AG1061" t="str">
            <v>-</v>
          </cell>
          <cell r="AH1061" t="str">
            <v>-</v>
          </cell>
          <cell r="AI1061" t="str">
            <v>공구손료(노무비의3%)</v>
          </cell>
          <cell r="AJ1061">
            <v>0.03</v>
          </cell>
          <cell r="AK1061" t="str">
            <v>식</v>
          </cell>
        </row>
        <row r="1062">
          <cell r="J1062">
            <v>0</v>
          </cell>
          <cell r="R1062">
            <v>1</v>
          </cell>
          <cell r="T1062" t="str">
            <v>내선전공</v>
          </cell>
          <cell r="Y1062">
            <v>0.16</v>
          </cell>
          <cell r="Z1062" t="str">
            <v>인</v>
          </cell>
          <cell r="AB1062" t="str">
            <v>전기3-38적용</v>
          </cell>
          <cell r="AC1062" t="str">
            <v>-</v>
          </cell>
          <cell r="AD1062" t="str">
            <v>-</v>
          </cell>
          <cell r="AE1062" t="str">
            <v>-</v>
          </cell>
          <cell r="AF1062" t="str">
            <v>-</v>
          </cell>
          <cell r="AG1062" t="str">
            <v>-</v>
          </cell>
          <cell r="AH1062" t="str">
            <v>-</v>
          </cell>
          <cell r="AI1062" t="str">
            <v>공구손료(노무비의3%)</v>
          </cell>
          <cell r="AJ1062">
            <v>0.03</v>
          </cell>
          <cell r="AK1062" t="str">
            <v>식</v>
          </cell>
        </row>
        <row r="1063">
          <cell r="R1063">
            <v>1</v>
          </cell>
          <cell r="T1063" t="str">
            <v>보통인부</v>
          </cell>
          <cell r="Y1063">
            <v>0.13</v>
          </cell>
          <cell r="Z1063" t="str">
            <v>인</v>
          </cell>
          <cell r="AB1063" t="str">
            <v>전기3-38적용</v>
          </cell>
          <cell r="AC1063" t="str">
            <v>-</v>
          </cell>
          <cell r="AD1063" t="str">
            <v>-</v>
          </cell>
          <cell r="AE1063" t="str">
            <v>-</v>
          </cell>
          <cell r="AF1063" t="str">
            <v>-</v>
          </cell>
          <cell r="AG1063" t="str">
            <v>-</v>
          </cell>
          <cell r="AH1063" t="str">
            <v>-</v>
          </cell>
          <cell r="AI1063" t="str">
            <v>공구손료(노무비의3%)</v>
          </cell>
          <cell r="AJ1063">
            <v>0.03</v>
          </cell>
          <cell r="AK1063" t="str">
            <v>식</v>
          </cell>
        </row>
        <row r="1064">
          <cell r="J1064">
            <v>0</v>
          </cell>
          <cell r="R1064">
            <v>1</v>
          </cell>
          <cell r="T1064" t="str">
            <v>내선전공</v>
          </cell>
          <cell r="Y1064">
            <v>0.24</v>
          </cell>
          <cell r="Z1064" t="str">
            <v>인</v>
          </cell>
          <cell r="AB1064" t="str">
            <v>전기3-38적용</v>
          </cell>
          <cell r="AC1064" t="str">
            <v>-</v>
          </cell>
          <cell r="AD1064" t="str">
            <v>-</v>
          </cell>
          <cell r="AE1064" t="str">
            <v>-</v>
          </cell>
          <cell r="AF1064" t="str">
            <v>-</v>
          </cell>
          <cell r="AG1064" t="str">
            <v>-</v>
          </cell>
          <cell r="AH1064" t="str">
            <v>-</v>
          </cell>
          <cell r="AI1064" t="str">
            <v>공구손료(노무비의3%)</v>
          </cell>
          <cell r="AJ1064">
            <v>0.03</v>
          </cell>
          <cell r="AK1064" t="str">
            <v>식</v>
          </cell>
        </row>
        <row r="1065">
          <cell r="R1065">
            <v>1</v>
          </cell>
          <cell r="T1065" t="str">
            <v>보통인부</v>
          </cell>
          <cell r="Y1065">
            <v>0.2</v>
          </cell>
          <cell r="Z1065" t="str">
            <v>인</v>
          </cell>
          <cell r="AB1065" t="str">
            <v>전기3-38적용</v>
          </cell>
          <cell r="AC1065" t="str">
            <v>-</v>
          </cell>
          <cell r="AD1065" t="str">
            <v>-</v>
          </cell>
          <cell r="AE1065" t="str">
            <v>-</v>
          </cell>
          <cell r="AF1065" t="str">
            <v>-</v>
          </cell>
          <cell r="AG1065" t="str">
            <v>-</v>
          </cell>
          <cell r="AH1065" t="str">
            <v>-</v>
          </cell>
          <cell r="AI1065" t="str">
            <v>공구손료(노무비의3%)</v>
          </cell>
          <cell r="AJ1065">
            <v>0.03</v>
          </cell>
          <cell r="AK1065" t="str">
            <v>식</v>
          </cell>
        </row>
        <row r="1066">
          <cell r="J1066">
            <v>0</v>
          </cell>
          <cell r="R1066">
            <v>1</v>
          </cell>
          <cell r="T1066" t="str">
            <v>내선전공</v>
          </cell>
          <cell r="Y1066">
            <v>0.31</v>
          </cell>
          <cell r="Z1066" t="str">
            <v>인</v>
          </cell>
          <cell r="AB1066" t="str">
            <v>전기3-38적용</v>
          </cell>
          <cell r="AC1066" t="str">
            <v>-</v>
          </cell>
          <cell r="AD1066" t="str">
            <v>-</v>
          </cell>
          <cell r="AE1066" t="str">
            <v>-</v>
          </cell>
          <cell r="AF1066" t="str">
            <v>-</v>
          </cell>
          <cell r="AG1066" t="str">
            <v>-</v>
          </cell>
          <cell r="AH1066" t="str">
            <v>-</v>
          </cell>
          <cell r="AI1066" t="str">
            <v>공구손료(노무비의3%)</v>
          </cell>
          <cell r="AJ1066">
            <v>0.03</v>
          </cell>
          <cell r="AK1066" t="str">
            <v>식</v>
          </cell>
        </row>
        <row r="1067">
          <cell r="R1067">
            <v>1</v>
          </cell>
          <cell r="T1067" t="str">
            <v>보통인부</v>
          </cell>
          <cell r="Y1067">
            <v>0.25</v>
          </cell>
          <cell r="Z1067" t="str">
            <v>인</v>
          </cell>
          <cell r="AB1067" t="str">
            <v>전기3-38적용</v>
          </cell>
          <cell r="AC1067" t="str">
            <v>-</v>
          </cell>
          <cell r="AD1067" t="str">
            <v>-</v>
          </cell>
          <cell r="AE1067" t="str">
            <v>-</v>
          </cell>
          <cell r="AF1067" t="str">
            <v>-</v>
          </cell>
          <cell r="AG1067" t="str">
            <v>-</v>
          </cell>
          <cell r="AH1067" t="str">
            <v>-</v>
          </cell>
          <cell r="AI1067" t="str">
            <v>공구손료(노무비의3%)</v>
          </cell>
          <cell r="AJ1067">
            <v>0.03</v>
          </cell>
          <cell r="AK1067" t="str">
            <v>식</v>
          </cell>
        </row>
        <row r="1068">
          <cell r="J1068">
            <v>0</v>
          </cell>
          <cell r="R1068">
            <v>1</v>
          </cell>
          <cell r="T1068" t="str">
            <v>내선전공</v>
          </cell>
          <cell r="Y1068">
            <v>0.38</v>
          </cell>
          <cell r="Z1068" t="str">
            <v>인</v>
          </cell>
          <cell r="AB1068" t="str">
            <v>전기3-38적용</v>
          </cell>
          <cell r="AC1068" t="str">
            <v>-</v>
          </cell>
          <cell r="AD1068" t="str">
            <v>-</v>
          </cell>
          <cell r="AE1068" t="str">
            <v>-</v>
          </cell>
          <cell r="AF1068" t="str">
            <v>-</v>
          </cell>
          <cell r="AG1068" t="str">
            <v>-</v>
          </cell>
          <cell r="AH1068" t="str">
            <v>-</v>
          </cell>
          <cell r="AI1068" t="str">
            <v>공구손료(노무비의3%)</v>
          </cell>
          <cell r="AJ1068">
            <v>0.03</v>
          </cell>
          <cell r="AK1068" t="str">
            <v>식</v>
          </cell>
        </row>
        <row r="1069">
          <cell r="R1069">
            <v>1</v>
          </cell>
          <cell r="T1069" t="str">
            <v>보통인부</v>
          </cell>
          <cell r="Y1069">
            <v>0.3</v>
          </cell>
          <cell r="Z1069" t="str">
            <v>인</v>
          </cell>
          <cell r="AB1069" t="str">
            <v>전기3-38적용</v>
          </cell>
          <cell r="AC1069" t="str">
            <v>-</v>
          </cell>
          <cell r="AD1069" t="str">
            <v>-</v>
          </cell>
          <cell r="AE1069" t="str">
            <v>-</v>
          </cell>
          <cell r="AF1069" t="str">
            <v>-</v>
          </cell>
          <cell r="AG1069" t="str">
            <v>-</v>
          </cell>
          <cell r="AH1069" t="str">
            <v>-</v>
          </cell>
          <cell r="AI1069" t="str">
            <v>공구손료(노무비의3%)</v>
          </cell>
          <cell r="AJ1069">
            <v>0.03</v>
          </cell>
          <cell r="AK1069" t="str">
            <v>식</v>
          </cell>
        </row>
        <row r="1070">
          <cell r="J1070">
            <v>0</v>
          </cell>
          <cell r="R1070">
            <v>1</v>
          </cell>
          <cell r="T1070" t="str">
            <v>내선전공</v>
          </cell>
          <cell r="Y1070">
            <v>0.11</v>
          </cell>
          <cell r="Z1070" t="str">
            <v>인</v>
          </cell>
          <cell r="AB1070" t="str">
            <v>전기3-38적용</v>
          </cell>
          <cell r="AC1070" t="str">
            <v>-</v>
          </cell>
          <cell r="AD1070" t="str">
            <v>-</v>
          </cell>
          <cell r="AE1070" t="str">
            <v>-</v>
          </cell>
          <cell r="AF1070" t="str">
            <v>-</v>
          </cell>
          <cell r="AG1070" t="str">
            <v>-</v>
          </cell>
          <cell r="AH1070" t="str">
            <v>-</v>
          </cell>
          <cell r="AI1070" t="str">
            <v>공구손료(노무비의3%)</v>
          </cell>
          <cell r="AJ1070">
            <v>0.03</v>
          </cell>
          <cell r="AK1070" t="str">
            <v>식</v>
          </cell>
        </row>
        <row r="1071">
          <cell r="R1071">
            <v>1</v>
          </cell>
          <cell r="T1071" t="str">
            <v>보통인부</v>
          </cell>
          <cell r="Y1071">
            <v>0.08</v>
          </cell>
          <cell r="Z1071" t="str">
            <v>인</v>
          </cell>
          <cell r="AB1071" t="str">
            <v>전기3-38적용</v>
          </cell>
          <cell r="AC1071" t="str">
            <v>-</v>
          </cell>
          <cell r="AD1071" t="str">
            <v>-</v>
          </cell>
          <cell r="AE1071" t="str">
            <v>-</v>
          </cell>
          <cell r="AF1071" t="str">
            <v>-</v>
          </cell>
          <cell r="AG1071" t="str">
            <v>-</v>
          </cell>
          <cell r="AH1071" t="str">
            <v>-</v>
          </cell>
          <cell r="AI1071" t="str">
            <v>공구손료(노무비의3%)</v>
          </cell>
          <cell r="AJ1071">
            <v>0.03</v>
          </cell>
          <cell r="AK1071" t="str">
            <v>식</v>
          </cell>
        </row>
        <row r="1072">
          <cell r="J1072">
            <v>0</v>
          </cell>
          <cell r="R1072">
            <v>1</v>
          </cell>
          <cell r="T1072" t="str">
            <v>내선전공</v>
          </cell>
          <cell r="Y1072">
            <v>0.16</v>
          </cell>
          <cell r="Z1072" t="str">
            <v>인</v>
          </cell>
          <cell r="AB1072" t="str">
            <v>전기3-38적용</v>
          </cell>
          <cell r="AC1072" t="str">
            <v>-</v>
          </cell>
          <cell r="AD1072" t="str">
            <v>-</v>
          </cell>
          <cell r="AE1072" t="str">
            <v>-</v>
          </cell>
          <cell r="AF1072" t="str">
            <v>-</v>
          </cell>
          <cell r="AG1072" t="str">
            <v>-</v>
          </cell>
          <cell r="AH1072" t="str">
            <v>-</v>
          </cell>
          <cell r="AI1072" t="str">
            <v>공구손료(노무비의3%)</v>
          </cell>
          <cell r="AJ1072">
            <v>0.03</v>
          </cell>
          <cell r="AK1072" t="str">
            <v>식</v>
          </cell>
        </row>
        <row r="1073">
          <cell r="R1073">
            <v>1</v>
          </cell>
          <cell r="T1073" t="str">
            <v>보통인부</v>
          </cell>
          <cell r="Y1073">
            <v>0.13</v>
          </cell>
          <cell r="Z1073" t="str">
            <v>인</v>
          </cell>
          <cell r="AB1073" t="str">
            <v>전기3-38적용</v>
          </cell>
          <cell r="AC1073" t="str">
            <v>-</v>
          </cell>
          <cell r="AD1073" t="str">
            <v>-</v>
          </cell>
          <cell r="AE1073" t="str">
            <v>-</v>
          </cell>
          <cell r="AF1073" t="str">
            <v>-</v>
          </cell>
          <cell r="AG1073" t="str">
            <v>-</v>
          </cell>
          <cell r="AH1073" t="str">
            <v>-</v>
          </cell>
          <cell r="AI1073" t="str">
            <v>공구손료(노무비의3%)</v>
          </cell>
          <cell r="AJ1073">
            <v>0.03</v>
          </cell>
          <cell r="AK1073" t="str">
            <v>식</v>
          </cell>
        </row>
        <row r="1074">
          <cell r="J1074">
            <v>0</v>
          </cell>
          <cell r="R1074">
            <v>1</v>
          </cell>
          <cell r="T1074" t="str">
            <v>내선전공</v>
          </cell>
          <cell r="Y1074">
            <v>0.24</v>
          </cell>
          <cell r="Z1074" t="str">
            <v>인</v>
          </cell>
          <cell r="AB1074" t="str">
            <v>전기3-38적용</v>
          </cell>
          <cell r="AC1074" t="str">
            <v>-</v>
          </cell>
          <cell r="AD1074" t="str">
            <v>-</v>
          </cell>
          <cell r="AE1074" t="str">
            <v>-</v>
          </cell>
          <cell r="AF1074" t="str">
            <v>-</v>
          </cell>
          <cell r="AG1074" t="str">
            <v>-</v>
          </cell>
          <cell r="AH1074" t="str">
            <v>-</v>
          </cell>
          <cell r="AI1074" t="str">
            <v>공구손료(노무비의3%)</v>
          </cell>
          <cell r="AJ1074">
            <v>0.03</v>
          </cell>
          <cell r="AK1074" t="str">
            <v>식</v>
          </cell>
        </row>
        <row r="1075">
          <cell r="R1075">
            <v>1</v>
          </cell>
          <cell r="T1075" t="str">
            <v>보통인부</v>
          </cell>
          <cell r="Y1075">
            <v>0.2</v>
          </cell>
          <cell r="Z1075" t="str">
            <v>인</v>
          </cell>
          <cell r="AB1075" t="str">
            <v>전기3-38적용</v>
          </cell>
          <cell r="AC1075" t="str">
            <v>-</v>
          </cell>
          <cell r="AD1075" t="str">
            <v>-</v>
          </cell>
          <cell r="AE1075" t="str">
            <v>-</v>
          </cell>
          <cell r="AF1075" t="str">
            <v>-</v>
          </cell>
          <cell r="AG1075" t="str">
            <v>-</v>
          </cell>
          <cell r="AH1075" t="str">
            <v>-</v>
          </cell>
          <cell r="AI1075" t="str">
            <v>공구손료(노무비의3%)</v>
          </cell>
          <cell r="AJ1075">
            <v>0.03</v>
          </cell>
          <cell r="AK1075" t="str">
            <v>식</v>
          </cell>
        </row>
        <row r="1076">
          <cell r="J1076">
            <v>0</v>
          </cell>
          <cell r="R1076">
            <v>1</v>
          </cell>
          <cell r="T1076" t="str">
            <v>내선전공</v>
          </cell>
          <cell r="Y1076">
            <v>0.31</v>
          </cell>
          <cell r="Z1076" t="str">
            <v>인</v>
          </cell>
          <cell r="AB1076" t="str">
            <v>전기3-38적용</v>
          </cell>
          <cell r="AC1076" t="str">
            <v>-</v>
          </cell>
          <cell r="AD1076" t="str">
            <v>-</v>
          </cell>
          <cell r="AE1076" t="str">
            <v>-</v>
          </cell>
          <cell r="AF1076" t="str">
            <v>-</v>
          </cell>
          <cell r="AG1076" t="str">
            <v>-</v>
          </cell>
          <cell r="AH1076" t="str">
            <v>-</v>
          </cell>
          <cell r="AI1076" t="str">
            <v>공구손료(노무비의3%)</v>
          </cell>
          <cell r="AJ1076">
            <v>0.03</v>
          </cell>
          <cell r="AK1076" t="str">
            <v>식</v>
          </cell>
        </row>
        <row r="1077">
          <cell r="R1077">
            <v>1</v>
          </cell>
          <cell r="T1077" t="str">
            <v>보통인부</v>
          </cell>
          <cell r="Y1077">
            <v>0.25</v>
          </cell>
          <cell r="Z1077" t="str">
            <v>인</v>
          </cell>
          <cell r="AB1077" t="str">
            <v>전기3-38적용</v>
          </cell>
          <cell r="AC1077" t="str">
            <v>-</v>
          </cell>
          <cell r="AD1077" t="str">
            <v>-</v>
          </cell>
          <cell r="AE1077" t="str">
            <v>-</v>
          </cell>
          <cell r="AF1077" t="str">
            <v>-</v>
          </cell>
          <cell r="AG1077" t="str">
            <v>-</v>
          </cell>
          <cell r="AH1077" t="str">
            <v>-</v>
          </cell>
          <cell r="AI1077" t="str">
            <v>공구손료(노무비의3%)</v>
          </cell>
          <cell r="AJ1077">
            <v>0.03</v>
          </cell>
          <cell r="AK1077" t="str">
            <v>식</v>
          </cell>
        </row>
        <row r="1078">
          <cell r="J1078">
            <v>0</v>
          </cell>
          <cell r="R1078">
            <v>1</v>
          </cell>
          <cell r="T1078" t="str">
            <v>내선전공</v>
          </cell>
          <cell r="Y1078">
            <v>0.38</v>
          </cell>
          <cell r="Z1078" t="str">
            <v>인</v>
          </cell>
          <cell r="AB1078" t="str">
            <v>전기3-38적용</v>
          </cell>
          <cell r="AC1078" t="str">
            <v>-</v>
          </cell>
          <cell r="AD1078" t="str">
            <v>-</v>
          </cell>
          <cell r="AE1078" t="str">
            <v>-</v>
          </cell>
          <cell r="AF1078" t="str">
            <v>-</v>
          </cell>
          <cell r="AG1078" t="str">
            <v>-</v>
          </cell>
          <cell r="AH1078" t="str">
            <v>-</v>
          </cell>
          <cell r="AI1078" t="str">
            <v>공구손료(노무비의3%)</v>
          </cell>
          <cell r="AJ1078">
            <v>0.03</v>
          </cell>
          <cell r="AK1078" t="str">
            <v>식</v>
          </cell>
        </row>
        <row r="1079">
          <cell r="R1079">
            <v>1</v>
          </cell>
          <cell r="T1079" t="str">
            <v>보통인부</v>
          </cell>
          <cell r="Y1079">
            <v>0.3</v>
          </cell>
          <cell r="Z1079" t="str">
            <v>인</v>
          </cell>
          <cell r="AB1079" t="str">
            <v>전기3-38적용</v>
          </cell>
          <cell r="AC1079" t="str">
            <v>-</v>
          </cell>
          <cell r="AD1079" t="str">
            <v>-</v>
          </cell>
          <cell r="AE1079" t="str">
            <v>-</v>
          </cell>
          <cell r="AF1079" t="str">
            <v>-</v>
          </cell>
          <cell r="AG1079" t="str">
            <v>-</v>
          </cell>
          <cell r="AH1079" t="str">
            <v>-</v>
          </cell>
          <cell r="AI1079" t="str">
            <v>공구손료(노무비의3%)</v>
          </cell>
          <cell r="AJ1079">
            <v>0.03</v>
          </cell>
          <cell r="AK1079" t="str">
            <v>식</v>
          </cell>
        </row>
        <row r="1080">
          <cell r="J1080">
            <v>5400</v>
          </cell>
          <cell r="R1080">
            <v>1</v>
          </cell>
          <cell r="T1080" t="str">
            <v>내선전공</v>
          </cell>
          <cell r="Y1080">
            <v>0.11</v>
          </cell>
          <cell r="Z1080" t="str">
            <v>인</v>
          </cell>
          <cell r="AB1080" t="str">
            <v>전기3-38적용</v>
          </cell>
          <cell r="AC1080" t="str">
            <v>-</v>
          </cell>
          <cell r="AD1080" t="str">
            <v>-</v>
          </cell>
          <cell r="AE1080" t="str">
            <v>-</v>
          </cell>
          <cell r="AF1080" t="str">
            <v>-</v>
          </cell>
          <cell r="AG1080" t="str">
            <v>-</v>
          </cell>
          <cell r="AH1080" t="str">
            <v>-</v>
          </cell>
          <cell r="AI1080" t="str">
            <v>공구손료(노무비의3%)</v>
          </cell>
          <cell r="AJ1080">
            <v>0.03</v>
          </cell>
          <cell r="AK1080" t="str">
            <v>식</v>
          </cell>
        </row>
        <row r="1081">
          <cell r="R1081">
            <v>1</v>
          </cell>
          <cell r="T1081" t="str">
            <v>보통인부</v>
          </cell>
          <cell r="Y1081">
            <v>0.08</v>
          </cell>
          <cell r="Z1081" t="str">
            <v>인</v>
          </cell>
          <cell r="AB1081" t="str">
            <v>전기3-38적용</v>
          </cell>
          <cell r="AC1081" t="str">
            <v>-</v>
          </cell>
          <cell r="AD1081" t="str">
            <v>-</v>
          </cell>
          <cell r="AE1081" t="str">
            <v>-</v>
          </cell>
          <cell r="AF1081" t="str">
            <v>-</v>
          </cell>
          <cell r="AG1081" t="str">
            <v>-</v>
          </cell>
          <cell r="AH1081" t="str">
            <v>-</v>
          </cell>
          <cell r="AI1081" t="str">
            <v>공구손료(노무비의3%)</v>
          </cell>
          <cell r="AJ1081">
            <v>0.03</v>
          </cell>
          <cell r="AK1081" t="str">
            <v>식</v>
          </cell>
        </row>
        <row r="1082">
          <cell r="J1082">
            <v>0</v>
          </cell>
          <cell r="R1082">
            <v>1</v>
          </cell>
          <cell r="T1082" t="str">
            <v>내선전공</v>
          </cell>
          <cell r="Y1082">
            <v>0.16</v>
          </cell>
          <cell r="Z1082" t="str">
            <v>인</v>
          </cell>
          <cell r="AB1082" t="str">
            <v>전기3-38적용</v>
          </cell>
          <cell r="AC1082" t="str">
            <v>-</v>
          </cell>
          <cell r="AD1082" t="str">
            <v>-</v>
          </cell>
          <cell r="AE1082" t="str">
            <v>-</v>
          </cell>
          <cell r="AF1082" t="str">
            <v>-</v>
          </cell>
          <cell r="AG1082" t="str">
            <v>-</v>
          </cell>
          <cell r="AH1082" t="str">
            <v>-</v>
          </cell>
          <cell r="AI1082" t="str">
            <v>공구손료(노무비의3%)</v>
          </cell>
          <cell r="AJ1082">
            <v>0.03</v>
          </cell>
          <cell r="AK1082" t="str">
            <v>식</v>
          </cell>
        </row>
        <row r="1083">
          <cell r="R1083">
            <v>1</v>
          </cell>
          <cell r="T1083" t="str">
            <v>보통인부</v>
          </cell>
          <cell r="Y1083">
            <v>0.13</v>
          </cell>
          <cell r="Z1083" t="str">
            <v>인</v>
          </cell>
          <cell r="AB1083" t="str">
            <v>전기3-38적용</v>
          </cell>
          <cell r="AC1083" t="str">
            <v>-</v>
          </cell>
          <cell r="AD1083" t="str">
            <v>-</v>
          </cell>
          <cell r="AE1083" t="str">
            <v>-</v>
          </cell>
          <cell r="AF1083" t="str">
            <v>-</v>
          </cell>
          <cell r="AG1083" t="str">
            <v>-</v>
          </cell>
          <cell r="AH1083" t="str">
            <v>-</v>
          </cell>
          <cell r="AI1083" t="str">
            <v>공구손료(노무비의3%)</v>
          </cell>
          <cell r="AJ1083">
            <v>0.03</v>
          </cell>
          <cell r="AK1083" t="str">
            <v>식</v>
          </cell>
        </row>
        <row r="1084">
          <cell r="J1084">
            <v>14700</v>
          </cell>
          <cell r="R1084">
            <v>1</v>
          </cell>
          <cell r="T1084" t="str">
            <v>내선전공</v>
          </cell>
          <cell r="Y1084">
            <v>0.24</v>
          </cell>
          <cell r="Z1084" t="str">
            <v>인</v>
          </cell>
          <cell r="AB1084" t="str">
            <v>전기3-38적용</v>
          </cell>
          <cell r="AC1084" t="str">
            <v>-</v>
          </cell>
          <cell r="AD1084" t="str">
            <v>-</v>
          </cell>
          <cell r="AE1084" t="str">
            <v>-</v>
          </cell>
          <cell r="AF1084" t="str">
            <v>-</v>
          </cell>
          <cell r="AG1084" t="str">
            <v>-</v>
          </cell>
          <cell r="AH1084" t="str">
            <v>-</v>
          </cell>
          <cell r="AI1084" t="str">
            <v>공구손료(노무비의3%)</v>
          </cell>
          <cell r="AJ1084">
            <v>0.03</v>
          </cell>
          <cell r="AK1084" t="str">
            <v>식</v>
          </cell>
        </row>
        <row r="1085">
          <cell r="R1085">
            <v>1</v>
          </cell>
          <cell r="T1085" t="str">
            <v>보통인부</v>
          </cell>
          <cell r="Y1085">
            <v>0.2</v>
          </cell>
          <cell r="Z1085" t="str">
            <v>인</v>
          </cell>
          <cell r="AB1085" t="str">
            <v>전기3-38적용</v>
          </cell>
          <cell r="AC1085" t="str">
            <v>-</v>
          </cell>
          <cell r="AD1085" t="str">
            <v>-</v>
          </cell>
          <cell r="AE1085" t="str">
            <v>-</v>
          </cell>
          <cell r="AF1085" t="str">
            <v>-</v>
          </cell>
          <cell r="AG1085" t="str">
            <v>-</v>
          </cell>
          <cell r="AH1085" t="str">
            <v>-</v>
          </cell>
          <cell r="AI1085" t="str">
            <v>공구손료(노무비의3%)</v>
          </cell>
          <cell r="AJ1085">
            <v>0.03</v>
          </cell>
          <cell r="AK1085" t="str">
            <v>식</v>
          </cell>
        </row>
        <row r="1086">
          <cell r="J1086">
            <v>0</v>
          </cell>
          <cell r="R1086">
            <v>1</v>
          </cell>
          <cell r="T1086" t="str">
            <v>내선전공</v>
          </cell>
          <cell r="Y1086">
            <v>0.31</v>
          </cell>
          <cell r="Z1086" t="str">
            <v>인</v>
          </cell>
          <cell r="AB1086" t="str">
            <v>전기3-38적용</v>
          </cell>
          <cell r="AC1086" t="str">
            <v>-</v>
          </cell>
          <cell r="AD1086" t="str">
            <v>-</v>
          </cell>
          <cell r="AE1086" t="str">
            <v>-</v>
          </cell>
          <cell r="AF1086" t="str">
            <v>-</v>
          </cell>
          <cell r="AG1086" t="str">
            <v>-</v>
          </cell>
          <cell r="AH1086" t="str">
            <v>-</v>
          </cell>
          <cell r="AI1086" t="str">
            <v>공구손료(노무비의3%)</v>
          </cell>
          <cell r="AJ1086">
            <v>0.03</v>
          </cell>
          <cell r="AK1086" t="str">
            <v>식</v>
          </cell>
        </row>
        <row r="1087">
          <cell r="R1087">
            <v>1</v>
          </cell>
          <cell r="T1087" t="str">
            <v>보통인부</v>
          </cell>
          <cell r="Y1087">
            <v>0.25</v>
          </cell>
          <cell r="Z1087" t="str">
            <v>인</v>
          </cell>
          <cell r="AB1087" t="str">
            <v>전기3-38적용</v>
          </cell>
          <cell r="AC1087" t="str">
            <v>-</v>
          </cell>
          <cell r="AD1087" t="str">
            <v>-</v>
          </cell>
          <cell r="AE1087" t="str">
            <v>-</v>
          </cell>
          <cell r="AF1087" t="str">
            <v>-</v>
          </cell>
          <cell r="AG1087" t="str">
            <v>-</v>
          </cell>
          <cell r="AH1087" t="str">
            <v>-</v>
          </cell>
          <cell r="AI1087" t="str">
            <v>공구손료(노무비의3%)</v>
          </cell>
          <cell r="AJ1087">
            <v>0.03</v>
          </cell>
          <cell r="AK1087" t="str">
            <v>식</v>
          </cell>
        </row>
        <row r="1088">
          <cell r="J1088">
            <v>0</v>
          </cell>
          <cell r="R1088">
            <v>1</v>
          </cell>
          <cell r="T1088" t="str">
            <v>내선전공</v>
          </cell>
          <cell r="Y1088">
            <v>0.38</v>
          </cell>
          <cell r="Z1088" t="str">
            <v>인</v>
          </cell>
          <cell r="AB1088" t="str">
            <v>전기3-38적용</v>
          </cell>
          <cell r="AC1088" t="str">
            <v>-</v>
          </cell>
          <cell r="AD1088" t="str">
            <v>-</v>
          </cell>
          <cell r="AE1088" t="str">
            <v>-</v>
          </cell>
          <cell r="AF1088" t="str">
            <v>-</v>
          </cell>
          <cell r="AG1088" t="str">
            <v>-</v>
          </cell>
          <cell r="AH1088" t="str">
            <v>-</v>
          </cell>
          <cell r="AI1088" t="str">
            <v>공구손료(노무비의3%)</v>
          </cell>
          <cell r="AJ1088">
            <v>0.03</v>
          </cell>
          <cell r="AK1088" t="str">
            <v>식</v>
          </cell>
        </row>
        <row r="1089">
          <cell r="R1089">
            <v>1</v>
          </cell>
          <cell r="T1089" t="str">
            <v>보통인부</v>
          </cell>
          <cell r="Y1089">
            <v>0.3</v>
          </cell>
          <cell r="Z1089" t="str">
            <v>인</v>
          </cell>
          <cell r="AB1089" t="str">
            <v>전기3-38적용</v>
          </cell>
          <cell r="AC1089" t="str">
            <v>-</v>
          </cell>
          <cell r="AD1089" t="str">
            <v>-</v>
          </cell>
          <cell r="AE1089" t="str">
            <v>-</v>
          </cell>
          <cell r="AF1089" t="str">
            <v>-</v>
          </cell>
          <cell r="AG1089" t="str">
            <v>-</v>
          </cell>
          <cell r="AH1089" t="str">
            <v>-</v>
          </cell>
          <cell r="AI1089" t="str">
            <v>공구손료(노무비의3%)</v>
          </cell>
          <cell r="AJ1089">
            <v>0.03</v>
          </cell>
          <cell r="AK1089" t="str">
            <v>식</v>
          </cell>
        </row>
        <row r="1090">
          <cell r="J1090">
            <v>0</v>
          </cell>
          <cell r="R1090">
            <v>1</v>
          </cell>
          <cell r="T1090" t="str">
            <v>내선전공</v>
          </cell>
          <cell r="Y1090">
            <v>0.11</v>
          </cell>
          <cell r="Z1090" t="str">
            <v>인</v>
          </cell>
          <cell r="AB1090" t="str">
            <v>전기3-38적용</v>
          </cell>
          <cell r="AC1090" t="str">
            <v>-</v>
          </cell>
          <cell r="AD1090" t="str">
            <v>-</v>
          </cell>
          <cell r="AE1090" t="str">
            <v>-</v>
          </cell>
          <cell r="AF1090" t="str">
            <v>-</v>
          </cell>
          <cell r="AG1090" t="str">
            <v>-</v>
          </cell>
          <cell r="AH1090" t="str">
            <v>-</v>
          </cell>
          <cell r="AI1090" t="str">
            <v>공구손료(노무비의3%)</v>
          </cell>
          <cell r="AJ1090">
            <v>0.03</v>
          </cell>
          <cell r="AK1090" t="str">
            <v>식</v>
          </cell>
        </row>
        <row r="1091">
          <cell r="R1091">
            <v>1</v>
          </cell>
          <cell r="T1091" t="str">
            <v>보통인부</v>
          </cell>
          <cell r="Y1091">
            <v>0.08</v>
          </cell>
          <cell r="Z1091" t="str">
            <v>인</v>
          </cell>
          <cell r="AB1091" t="str">
            <v>전기3-38적용</v>
          </cell>
          <cell r="AC1091" t="str">
            <v>-</v>
          </cell>
          <cell r="AD1091" t="str">
            <v>-</v>
          </cell>
          <cell r="AE1091" t="str">
            <v>-</v>
          </cell>
          <cell r="AF1091" t="str">
            <v>-</v>
          </cell>
          <cell r="AG1091" t="str">
            <v>-</v>
          </cell>
          <cell r="AH1091" t="str">
            <v>-</v>
          </cell>
          <cell r="AI1091" t="str">
            <v>공구손료(노무비의3%)</v>
          </cell>
          <cell r="AJ1091">
            <v>0.03</v>
          </cell>
          <cell r="AK1091" t="str">
            <v>식</v>
          </cell>
        </row>
        <row r="1092">
          <cell r="J1092">
            <v>0</v>
          </cell>
          <cell r="R1092">
            <v>1</v>
          </cell>
          <cell r="T1092" t="str">
            <v>내선전공</v>
          </cell>
          <cell r="Y1092">
            <v>0.16</v>
          </cell>
          <cell r="Z1092" t="str">
            <v>인</v>
          </cell>
          <cell r="AB1092" t="str">
            <v>전기3-38적용</v>
          </cell>
          <cell r="AC1092" t="str">
            <v>-</v>
          </cell>
          <cell r="AD1092" t="str">
            <v>-</v>
          </cell>
          <cell r="AE1092" t="str">
            <v>-</v>
          </cell>
          <cell r="AF1092" t="str">
            <v>-</v>
          </cell>
          <cell r="AG1092" t="str">
            <v>-</v>
          </cell>
          <cell r="AH1092" t="str">
            <v>-</v>
          </cell>
          <cell r="AI1092" t="str">
            <v>공구손료(노무비의3%)</v>
          </cell>
          <cell r="AJ1092">
            <v>0.03</v>
          </cell>
          <cell r="AK1092" t="str">
            <v>식</v>
          </cell>
        </row>
        <row r="1093">
          <cell r="R1093">
            <v>1</v>
          </cell>
          <cell r="T1093" t="str">
            <v>보통인부</v>
          </cell>
          <cell r="Y1093">
            <v>0.13</v>
          </cell>
          <cell r="Z1093" t="str">
            <v>인</v>
          </cell>
          <cell r="AB1093" t="str">
            <v>전기3-38적용</v>
          </cell>
          <cell r="AC1093" t="str">
            <v>-</v>
          </cell>
          <cell r="AD1093" t="str">
            <v>-</v>
          </cell>
          <cell r="AE1093" t="str">
            <v>-</v>
          </cell>
          <cell r="AF1093" t="str">
            <v>-</v>
          </cell>
          <cell r="AG1093" t="str">
            <v>-</v>
          </cell>
          <cell r="AH1093" t="str">
            <v>-</v>
          </cell>
          <cell r="AI1093" t="str">
            <v>공구손료(노무비의3%)</v>
          </cell>
          <cell r="AJ1093">
            <v>0.03</v>
          </cell>
          <cell r="AK1093" t="str">
            <v>식</v>
          </cell>
        </row>
        <row r="1094">
          <cell r="J1094">
            <v>16800</v>
          </cell>
          <cell r="R1094">
            <v>1</v>
          </cell>
          <cell r="T1094" t="str">
            <v>내선전공</v>
          </cell>
          <cell r="Y1094">
            <v>0.24</v>
          </cell>
          <cell r="Z1094" t="str">
            <v>인</v>
          </cell>
          <cell r="AB1094" t="str">
            <v>전기3-38적용</v>
          </cell>
          <cell r="AC1094" t="str">
            <v>-</v>
          </cell>
          <cell r="AD1094" t="str">
            <v>-</v>
          </cell>
          <cell r="AE1094" t="str">
            <v>-</v>
          </cell>
          <cell r="AF1094" t="str">
            <v>-</v>
          </cell>
          <cell r="AG1094" t="str">
            <v>-</v>
          </cell>
          <cell r="AH1094" t="str">
            <v>-</v>
          </cell>
          <cell r="AI1094" t="str">
            <v>공구손료(노무비의3%)</v>
          </cell>
          <cell r="AJ1094">
            <v>0.03</v>
          </cell>
          <cell r="AK1094" t="str">
            <v>식</v>
          </cell>
        </row>
        <row r="1095">
          <cell r="R1095">
            <v>1</v>
          </cell>
          <cell r="T1095" t="str">
            <v>보통인부</v>
          </cell>
          <cell r="Y1095">
            <v>0.2</v>
          </cell>
          <cell r="Z1095" t="str">
            <v>인</v>
          </cell>
          <cell r="AB1095" t="str">
            <v>전기3-38적용</v>
          </cell>
          <cell r="AC1095" t="str">
            <v>-</v>
          </cell>
          <cell r="AD1095" t="str">
            <v>-</v>
          </cell>
          <cell r="AE1095" t="str">
            <v>-</v>
          </cell>
          <cell r="AF1095" t="str">
            <v>-</v>
          </cell>
          <cell r="AG1095" t="str">
            <v>-</v>
          </cell>
          <cell r="AH1095" t="str">
            <v>-</v>
          </cell>
          <cell r="AI1095" t="str">
            <v>공구손료(노무비의3%)</v>
          </cell>
          <cell r="AJ1095">
            <v>0.03</v>
          </cell>
          <cell r="AK1095" t="str">
            <v>식</v>
          </cell>
        </row>
        <row r="1096">
          <cell r="J1096">
            <v>0</v>
          </cell>
          <cell r="R1096">
            <v>1</v>
          </cell>
          <cell r="T1096" t="str">
            <v>내선전공</v>
          </cell>
          <cell r="Y1096">
            <v>0.31</v>
          </cell>
          <cell r="Z1096" t="str">
            <v>인</v>
          </cell>
          <cell r="AB1096" t="str">
            <v>전기3-38적용</v>
          </cell>
          <cell r="AC1096" t="str">
            <v>-</v>
          </cell>
          <cell r="AD1096" t="str">
            <v>-</v>
          </cell>
          <cell r="AE1096" t="str">
            <v>-</v>
          </cell>
          <cell r="AF1096" t="str">
            <v>-</v>
          </cell>
          <cell r="AG1096" t="str">
            <v>-</v>
          </cell>
          <cell r="AH1096" t="str">
            <v>-</v>
          </cell>
          <cell r="AI1096" t="str">
            <v>공구손료(노무비의3%)</v>
          </cell>
          <cell r="AJ1096">
            <v>0.03</v>
          </cell>
          <cell r="AK1096" t="str">
            <v>식</v>
          </cell>
        </row>
        <row r="1097">
          <cell r="R1097">
            <v>1</v>
          </cell>
          <cell r="T1097" t="str">
            <v>보통인부</v>
          </cell>
          <cell r="Y1097">
            <v>0.25</v>
          </cell>
          <cell r="Z1097" t="str">
            <v>인</v>
          </cell>
          <cell r="AB1097" t="str">
            <v>전기3-38적용</v>
          </cell>
          <cell r="AC1097" t="str">
            <v>-</v>
          </cell>
          <cell r="AD1097" t="str">
            <v>-</v>
          </cell>
          <cell r="AE1097" t="str">
            <v>-</v>
          </cell>
          <cell r="AF1097" t="str">
            <v>-</v>
          </cell>
          <cell r="AG1097" t="str">
            <v>-</v>
          </cell>
          <cell r="AH1097" t="str">
            <v>-</v>
          </cell>
          <cell r="AI1097" t="str">
            <v>공구손료(노무비의3%)</v>
          </cell>
          <cell r="AJ1097">
            <v>0.03</v>
          </cell>
          <cell r="AK1097" t="str">
            <v>식</v>
          </cell>
        </row>
        <row r="1098">
          <cell r="J1098">
            <v>0</v>
          </cell>
          <cell r="R1098">
            <v>1</v>
          </cell>
          <cell r="T1098" t="str">
            <v>내선전공</v>
          </cell>
          <cell r="Y1098">
            <v>0.38</v>
          </cell>
          <cell r="Z1098" t="str">
            <v>인</v>
          </cell>
          <cell r="AB1098" t="str">
            <v>전기3-38적용</v>
          </cell>
          <cell r="AC1098" t="str">
            <v>-</v>
          </cell>
          <cell r="AD1098" t="str">
            <v>-</v>
          </cell>
          <cell r="AE1098" t="str">
            <v>-</v>
          </cell>
          <cell r="AF1098" t="str">
            <v>-</v>
          </cell>
          <cell r="AG1098" t="str">
            <v>-</v>
          </cell>
          <cell r="AH1098" t="str">
            <v>-</v>
          </cell>
          <cell r="AI1098" t="str">
            <v>공구손료(노무비의3%)</v>
          </cell>
          <cell r="AJ1098">
            <v>0.03</v>
          </cell>
          <cell r="AK1098" t="str">
            <v>식</v>
          </cell>
        </row>
        <row r="1099">
          <cell r="R1099">
            <v>1</v>
          </cell>
          <cell r="T1099" t="str">
            <v>보통인부</v>
          </cell>
          <cell r="Y1099">
            <v>0.3</v>
          </cell>
          <cell r="Z1099" t="str">
            <v>인</v>
          </cell>
          <cell r="AB1099" t="str">
            <v>전기3-38적용</v>
          </cell>
          <cell r="AC1099" t="str">
            <v>-</v>
          </cell>
          <cell r="AD1099" t="str">
            <v>-</v>
          </cell>
          <cell r="AE1099" t="str">
            <v>-</v>
          </cell>
          <cell r="AF1099" t="str">
            <v>-</v>
          </cell>
          <cell r="AG1099" t="str">
            <v>-</v>
          </cell>
          <cell r="AH1099" t="str">
            <v>-</v>
          </cell>
          <cell r="AI1099" t="str">
            <v>공구손료(노무비의3%)</v>
          </cell>
          <cell r="AJ1099">
            <v>0.03</v>
          </cell>
          <cell r="AK1099" t="str">
            <v>식</v>
          </cell>
        </row>
        <row r="1100">
          <cell r="J1100">
            <v>8700</v>
          </cell>
          <cell r="R1100">
            <v>1</v>
          </cell>
          <cell r="T1100" t="str">
            <v>내선전공</v>
          </cell>
          <cell r="Y1100">
            <v>0.11</v>
          </cell>
          <cell r="Z1100" t="str">
            <v>인</v>
          </cell>
          <cell r="AB1100" t="str">
            <v>전기3-38적용</v>
          </cell>
          <cell r="AC1100" t="str">
            <v>-</v>
          </cell>
          <cell r="AD1100" t="str">
            <v>-</v>
          </cell>
          <cell r="AE1100" t="str">
            <v>-</v>
          </cell>
          <cell r="AF1100" t="str">
            <v>-</v>
          </cell>
          <cell r="AG1100" t="str">
            <v>-</v>
          </cell>
          <cell r="AH1100" t="str">
            <v>-</v>
          </cell>
          <cell r="AI1100" t="str">
            <v>공구손료(노무비의3%)</v>
          </cell>
          <cell r="AJ1100">
            <v>0.03</v>
          </cell>
          <cell r="AK1100" t="str">
            <v>식</v>
          </cell>
        </row>
        <row r="1101">
          <cell r="R1101">
            <v>1</v>
          </cell>
          <cell r="T1101" t="str">
            <v>보통인부</v>
          </cell>
          <cell r="Y1101">
            <v>0.08</v>
          </cell>
          <cell r="Z1101" t="str">
            <v>인</v>
          </cell>
          <cell r="AB1101" t="str">
            <v>전기3-38적용</v>
          </cell>
          <cell r="AC1101" t="str">
            <v>-</v>
          </cell>
          <cell r="AD1101" t="str">
            <v>-</v>
          </cell>
          <cell r="AE1101" t="str">
            <v>-</v>
          </cell>
          <cell r="AF1101" t="str">
            <v>-</v>
          </cell>
          <cell r="AG1101" t="str">
            <v>-</v>
          </cell>
          <cell r="AH1101" t="str">
            <v>-</v>
          </cell>
          <cell r="AI1101" t="str">
            <v>공구손료(노무비의3%)</v>
          </cell>
          <cell r="AJ1101">
            <v>0.03</v>
          </cell>
          <cell r="AK1101" t="str">
            <v>식</v>
          </cell>
        </row>
        <row r="1102">
          <cell r="J1102">
            <v>0</v>
          </cell>
          <cell r="R1102">
            <v>1</v>
          </cell>
          <cell r="T1102" t="str">
            <v>내선전공</v>
          </cell>
          <cell r="Y1102">
            <v>0.16</v>
          </cell>
          <cell r="Z1102" t="str">
            <v>인</v>
          </cell>
          <cell r="AB1102" t="str">
            <v>전기3-38적용</v>
          </cell>
          <cell r="AC1102" t="str">
            <v>-</v>
          </cell>
          <cell r="AD1102" t="str">
            <v>-</v>
          </cell>
          <cell r="AE1102" t="str">
            <v>-</v>
          </cell>
          <cell r="AF1102" t="str">
            <v>-</v>
          </cell>
          <cell r="AG1102" t="str">
            <v>-</v>
          </cell>
          <cell r="AH1102" t="str">
            <v>-</v>
          </cell>
          <cell r="AI1102" t="str">
            <v>공구손료(노무비의3%)</v>
          </cell>
          <cell r="AJ1102">
            <v>0.03</v>
          </cell>
          <cell r="AK1102" t="str">
            <v>식</v>
          </cell>
        </row>
        <row r="1103">
          <cell r="R1103">
            <v>1</v>
          </cell>
          <cell r="T1103" t="str">
            <v>보통인부</v>
          </cell>
          <cell r="Y1103">
            <v>0.13</v>
          </cell>
          <cell r="Z1103" t="str">
            <v>인</v>
          </cell>
          <cell r="AB1103" t="str">
            <v>전기3-38적용</v>
          </cell>
          <cell r="AC1103" t="str">
            <v>-</v>
          </cell>
          <cell r="AD1103" t="str">
            <v>-</v>
          </cell>
          <cell r="AE1103" t="str">
            <v>-</v>
          </cell>
          <cell r="AF1103" t="str">
            <v>-</v>
          </cell>
          <cell r="AG1103" t="str">
            <v>-</v>
          </cell>
          <cell r="AH1103" t="str">
            <v>-</v>
          </cell>
          <cell r="AI1103" t="str">
            <v>공구손료(노무비의3%)</v>
          </cell>
          <cell r="AJ1103">
            <v>0.03</v>
          </cell>
          <cell r="AK1103" t="str">
            <v>식</v>
          </cell>
        </row>
        <row r="1104">
          <cell r="J1104">
            <v>16800</v>
          </cell>
          <cell r="R1104">
            <v>1</v>
          </cell>
          <cell r="T1104" t="str">
            <v>내선전공</v>
          </cell>
          <cell r="Y1104">
            <v>0.24</v>
          </cell>
          <cell r="Z1104" t="str">
            <v>인</v>
          </cell>
          <cell r="AB1104" t="str">
            <v>전기3-38적용</v>
          </cell>
          <cell r="AC1104" t="str">
            <v>-</v>
          </cell>
          <cell r="AD1104" t="str">
            <v>-</v>
          </cell>
          <cell r="AE1104" t="str">
            <v>-</v>
          </cell>
          <cell r="AF1104" t="str">
            <v>-</v>
          </cell>
          <cell r="AG1104" t="str">
            <v>-</v>
          </cell>
          <cell r="AH1104" t="str">
            <v>-</v>
          </cell>
          <cell r="AI1104" t="str">
            <v>공구손료(노무비의3%)</v>
          </cell>
          <cell r="AJ1104">
            <v>0.03</v>
          </cell>
          <cell r="AK1104" t="str">
            <v>식</v>
          </cell>
        </row>
        <row r="1105">
          <cell r="R1105">
            <v>1</v>
          </cell>
          <cell r="T1105" t="str">
            <v>보통인부</v>
          </cell>
          <cell r="Y1105">
            <v>0.2</v>
          </cell>
          <cell r="Z1105" t="str">
            <v>인</v>
          </cell>
          <cell r="AB1105" t="str">
            <v>전기3-38적용</v>
          </cell>
          <cell r="AC1105" t="str">
            <v>-</v>
          </cell>
          <cell r="AD1105" t="str">
            <v>-</v>
          </cell>
          <cell r="AE1105" t="str">
            <v>-</v>
          </cell>
          <cell r="AF1105" t="str">
            <v>-</v>
          </cell>
          <cell r="AG1105" t="str">
            <v>-</v>
          </cell>
          <cell r="AH1105" t="str">
            <v>-</v>
          </cell>
          <cell r="AI1105" t="str">
            <v>공구손료(노무비의3%)</v>
          </cell>
          <cell r="AJ1105">
            <v>0.03</v>
          </cell>
          <cell r="AK1105" t="str">
            <v>식</v>
          </cell>
        </row>
        <row r="1106">
          <cell r="J1106">
            <v>0</v>
          </cell>
          <cell r="R1106">
            <v>1</v>
          </cell>
          <cell r="T1106" t="str">
            <v>내선전공</v>
          </cell>
          <cell r="Y1106">
            <v>0.31</v>
          </cell>
          <cell r="Z1106" t="str">
            <v>인</v>
          </cell>
          <cell r="AB1106" t="str">
            <v>전기3-38적용</v>
          </cell>
          <cell r="AC1106" t="str">
            <v>-</v>
          </cell>
          <cell r="AD1106" t="str">
            <v>-</v>
          </cell>
          <cell r="AE1106" t="str">
            <v>-</v>
          </cell>
          <cell r="AF1106" t="str">
            <v>-</v>
          </cell>
          <cell r="AG1106" t="str">
            <v>-</v>
          </cell>
          <cell r="AH1106" t="str">
            <v>-</v>
          </cell>
          <cell r="AI1106" t="str">
            <v>공구손료(노무비의3%)</v>
          </cell>
          <cell r="AJ1106">
            <v>0.03</v>
          </cell>
          <cell r="AK1106" t="str">
            <v>식</v>
          </cell>
        </row>
        <row r="1107">
          <cell r="R1107">
            <v>1</v>
          </cell>
          <cell r="T1107" t="str">
            <v>보통인부</v>
          </cell>
          <cell r="Y1107">
            <v>0.25</v>
          </cell>
          <cell r="Z1107" t="str">
            <v>인</v>
          </cell>
          <cell r="AB1107" t="str">
            <v>전기3-38적용</v>
          </cell>
          <cell r="AC1107" t="str">
            <v>-</v>
          </cell>
          <cell r="AD1107" t="str">
            <v>-</v>
          </cell>
          <cell r="AE1107" t="str">
            <v>-</v>
          </cell>
          <cell r="AF1107" t="str">
            <v>-</v>
          </cell>
          <cell r="AG1107" t="str">
            <v>-</v>
          </cell>
          <cell r="AH1107" t="str">
            <v>-</v>
          </cell>
          <cell r="AI1107" t="str">
            <v>공구손료(노무비의3%)</v>
          </cell>
          <cell r="AJ1107">
            <v>0.03</v>
          </cell>
          <cell r="AK1107" t="str">
            <v>식</v>
          </cell>
        </row>
        <row r="1108">
          <cell r="J1108">
            <v>0</v>
          </cell>
          <cell r="R1108">
            <v>1</v>
          </cell>
          <cell r="T1108" t="str">
            <v>내선전공</v>
          </cell>
          <cell r="Y1108">
            <v>0.38</v>
          </cell>
          <cell r="Z1108" t="str">
            <v>인</v>
          </cell>
          <cell r="AB1108" t="str">
            <v>전기3-38적용</v>
          </cell>
          <cell r="AC1108" t="str">
            <v>-</v>
          </cell>
          <cell r="AD1108" t="str">
            <v>-</v>
          </cell>
          <cell r="AE1108" t="str">
            <v>-</v>
          </cell>
          <cell r="AF1108" t="str">
            <v>-</v>
          </cell>
          <cell r="AG1108" t="str">
            <v>-</v>
          </cell>
          <cell r="AH1108" t="str">
            <v>-</v>
          </cell>
          <cell r="AI1108" t="str">
            <v>공구손료(노무비의3%)</v>
          </cell>
          <cell r="AJ1108">
            <v>0.03</v>
          </cell>
          <cell r="AK1108" t="str">
            <v>식</v>
          </cell>
        </row>
        <row r="1109">
          <cell r="R1109">
            <v>1</v>
          </cell>
          <cell r="T1109" t="str">
            <v>보통인부</v>
          </cell>
          <cell r="Y1109">
            <v>0.3</v>
          </cell>
          <cell r="Z1109" t="str">
            <v>인</v>
          </cell>
          <cell r="AB1109" t="str">
            <v>전기3-38적용</v>
          </cell>
          <cell r="AC1109" t="str">
            <v>-</v>
          </cell>
          <cell r="AD1109" t="str">
            <v>-</v>
          </cell>
          <cell r="AE1109" t="str">
            <v>-</v>
          </cell>
          <cell r="AF1109" t="str">
            <v>-</v>
          </cell>
          <cell r="AG1109" t="str">
            <v>-</v>
          </cell>
          <cell r="AH1109" t="str">
            <v>-</v>
          </cell>
          <cell r="AI1109" t="str">
            <v>공구손료(노무비의3%)</v>
          </cell>
          <cell r="AJ1109">
            <v>0.03</v>
          </cell>
          <cell r="AK1109" t="str">
            <v>식</v>
          </cell>
        </row>
        <row r="1110">
          <cell r="J1110">
            <v>25127941</v>
          </cell>
          <cell r="R1110">
            <v>1</v>
          </cell>
          <cell r="AD1110" t="str">
            <v>-</v>
          </cell>
          <cell r="AE1110" t="str">
            <v>-</v>
          </cell>
          <cell r="AF1110" t="str">
            <v>-</v>
          </cell>
          <cell r="AG1110" t="str">
            <v>-</v>
          </cell>
          <cell r="AH1110" t="str">
            <v>-</v>
          </cell>
          <cell r="AI1110" t="str">
            <v>-</v>
          </cell>
          <cell r="AJ1110" t="str">
            <v>-</v>
          </cell>
          <cell r="AK1110" t="str">
            <v>-</v>
          </cell>
        </row>
        <row r="1111">
          <cell r="J1111">
            <v>45778656</v>
          </cell>
          <cell r="R1111">
            <v>1</v>
          </cell>
          <cell r="AD1111" t="str">
            <v>-</v>
          </cell>
          <cell r="AE1111" t="str">
            <v>-</v>
          </cell>
          <cell r="AF1111" t="str">
            <v>-</v>
          </cell>
          <cell r="AG1111" t="str">
            <v>-</v>
          </cell>
          <cell r="AH1111" t="str">
            <v>-</v>
          </cell>
          <cell r="AI1111" t="str">
            <v>-</v>
          </cell>
          <cell r="AJ1111" t="str">
            <v>-</v>
          </cell>
          <cell r="AK1111" t="str">
            <v>-</v>
          </cell>
        </row>
        <row r="1112">
          <cell r="J1112">
            <v>2077613</v>
          </cell>
          <cell r="R1112">
            <v>1</v>
          </cell>
          <cell r="AD1112" t="str">
            <v>-</v>
          </cell>
          <cell r="AE1112" t="str">
            <v>-</v>
          </cell>
          <cell r="AF1112" t="str">
            <v>-</v>
          </cell>
          <cell r="AG1112" t="str">
            <v>-</v>
          </cell>
          <cell r="AH1112" t="str">
            <v>-</v>
          </cell>
          <cell r="AI1112" t="str">
            <v>-</v>
          </cell>
          <cell r="AJ1112" t="str">
            <v>-</v>
          </cell>
          <cell r="AK1112" t="str">
            <v>-</v>
          </cell>
        </row>
        <row r="1113">
          <cell r="J1113">
            <v>1097817</v>
          </cell>
          <cell r="R1113">
            <v>1</v>
          </cell>
          <cell r="AD1113" t="str">
            <v>-</v>
          </cell>
          <cell r="AE1113" t="str">
            <v>-</v>
          </cell>
          <cell r="AF1113" t="str">
            <v>-</v>
          </cell>
          <cell r="AG1113" t="str">
            <v>-</v>
          </cell>
          <cell r="AH1113" t="str">
            <v>-</v>
          </cell>
          <cell r="AI1113" t="str">
            <v>-</v>
          </cell>
          <cell r="AJ1113" t="str">
            <v>-</v>
          </cell>
          <cell r="AK1113" t="str">
            <v>-</v>
          </cell>
        </row>
        <row r="1114">
          <cell r="J1114">
            <v>3709800</v>
          </cell>
          <cell r="R1114">
            <v>1</v>
          </cell>
          <cell r="AD1114" t="str">
            <v>-</v>
          </cell>
          <cell r="AE1114" t="str">
            <v>-</v>
          </cell>
          <cell r="AF1114" t="str">
            <v>-</v>
          </cell>
          <cell r="AG1114" t="str">
            <v>-</v>
          </cell>
          <cell r="AH1114" t="str">
            <v>-</v>
          </cell>
          <cell r="AI1114" t="str">
            <v>-</v>
          </cell>
          <cell r="AJ1114" t="str">
            <v>-</v>
          </cell>
          <cell r="AK1114" t="str">
            <v>-</v>
          </cell>
        </row>
        <row r="1115">
          <cell r="J1115">
            <v>1941904</v>
          </cell>
          <cell r="R1115">
            <v>1</v>
          </cell>
          <cell r="AD1115" t="str">
            <v>-</v>
          </cell>
          <cell r="AE1115" t="str">
            <v>-</v>
          </cell>
          <cell r="AF1115" t="str">
            <v>-</v>
          </cell>
          <cell r="AG1115" t="str">
            <v>-</v>
          </cell>
          <cell r="AH1115" t="str">
            <v>-</v>
          </cell>
          <cell r="AI1115" t="str">
            <v>-</v>
          </cell>
          <cell r="AJ1115" t="str">
            <v>-</v>
          </cell>
          <cell r="AK1115" t="str">
            <v>-</v>
          </cell>
        </row>
        <row r="1116">
          <cell r="J1116">
            <v>65000</v>
          </cell>
          <cell r="R1116">
            <v>1</v>
          </cell>
          <cell r="T1116" t="str">
            <v>내선전공</v>
          </cell>
          <cell r="Y1116">
            <v>0.65</v>
          </cell>
          <cell r="Z1116" t="str">
            <v>인</v>
          </cell>
          <cell r="AB1116" t="str">
            <v>전기5-41적용</v>
          </cell>
          <cell r="AC1116" t="str">
            <v>-</v>
          </cell>
          <cell r="AD1116" t="str">
            <v>-</v>
          </cell>
          <cell r="AE1116" t="str">
            <v>-</v>
          </cell>
          <cell r="AF1116" t="str">
            <v>-</v>
          </cell>
          <cell r="AG1116" t="str">
            <v>-</v>
          </cell>
          <cell r="AH1116" t="str">
            <v>-</v>
          </cell>
          <cell r="AI1116" t="str">
            <v>공구손료(노무비의3%)</v>
          </cell>
          <cell r="AJ1116">
            <v>0.03</v>
          </cell>
          <cell r="AK1116" t="str">
            <v>식</v>
          </cell>
        </row>
        <row r="1117">
          <cell r="R1117">
            <v>1</v>
          </cell>
          <cell r="T1117" t="str">
            <v>보통인부</v>
          </cell>
          <cell r="Y1117">
            <v>0.45</v>
          </cell>
          <cell r="Z1117" t="str">
            <v>인</v>
          </cell>
          <cell r="AB1117" t="str">
            <v>전기5-41적용</v>
          </cell>
          <cell r="AC1117" t="str">
            <v>-</v>
          </cell>
          <cell r="AD1117" t="str">
            <v>-</v>
          </cell>
          <cell r="AE1117" t="str">
            <v>-</v>
          </cell>
          <cell r="AF1117" t="str">
            <v>-</v>
          </cell>
          <cell r="AG1117" t="str">
            <v>-</v>
          </cell>
          <cell r="AH1117" t="str">
            <v>-</v>
          </cell>
          <cell r="AI1117" t="str">
            <v>공구손료(노무비의3%)</v>
          </cell>
          <cell r="AJ1117">
            <v>0.03</v>
          </cell>
          <cell r="AK1117" t="str">
            <v>식</v>
          </cell>
        </row>
        <row r="1118">
          <cell r="J1118">
            <v>140000</v>
          </cell>
          <cell r="R1118">
            <v>1</v>
          </cell>
          <cell r="T1118" t="str">
            <v>내선전공</v>
          </cell>
          <cell r="Y1118">
            <v>0.65</v>
          </cell>
          <cell r="Z1118" t="str">
            <v>인</v>
          </cell>
          <cell r="AB1118" t="str">
            <v>전기5-41적용</v>
          </cell>
          <cell r="AC1118" t="str">
            <v>-</v>
          </cell>
          <cell r="AD1118" t="str">
            <v>-</v>
          </cell>
          <cell r="AE1118" t="str">
            <v>-</v>
          </cell>
          <cell r="AF1118" t="str">
            <v>-</v>
          </cell>
          <cell r="AG1118" t="str">
            <v>-</v>
          </cell>
          <cell r="AH1118" t="str">
            <v>-</v>
          </cell>
          <cell r="AI1118" t="str">
            <v>공구손료(노무비의3%)</v>
          </cell>
          <cell r="AJ1118">
            <v>0.03</v>
          </cell>
          <cell r="AK1118" t="str">
            <v>식</v>
          </cell>
        </row>
        <row r="1119">
          <cell r="R1119">
            <v>1</v>
          </cell>
          <cell r="T1119" t="str">
            <v>보통인부</v>
          </cell>
          <cell r="Y1119">
            <v>0.45</v>
          </cell>
          <cell r="Z1119" t="str">
            <v>인</v>
          </cell>
          <cell r="AB1119" t="str">
            <v>전기5-41적용</v>
          </cell>
          <cell r="AC1119" t="str">
            <v>-</v>
          </cell>
          <cell r="AD1119" t="str">
            <v>-</v>
          </cell>
          <cell r="AE1119" t="str">
            <v>-</v>
          </cell>
          <cell r="AF1119" t="str">
            <v>-</v>
          </cell>
          <cell r="AG1119" t="str">
            <v>-</v>
          </cell>
          <cell r="AH1119" t="str">
            <v>-</v>
          </cell>
          <cell r="AI1119" t="str">
            <v>공구손료(노무비의3%)</v>
          </cell>
          <cell r="AJ1119">
            <v>0.03</v>
          </cell>
          <cell r="AK1119" t="str">
            <v>식</v>
          </cell>
        </row>
        <row r="1120">
          <cell r="J1120">
            <v>95000</v>
          </cell>
          <cell r="R1120">
            <v>1</v>
          </cell>
          <cell r="T1120" t="str">
            <v>내선전공</v>
          </cell>
          <cell r="Y1120">
            <v>0.65</v>
          </cell>
          <cell r="Z1120" t="str">
            <v>인</v>
          </cell>
          <cell r="AB1120" t="str">
            <v>전기5-41적용</v>
          </cell>
          <cell r="AC1120" t="str">
            <v>-</v>
          </cell>
          <cell r="AD1120" t="str">
            <v>-</v>
          </cell>
          <cell r="AE1120" t="str">
            <v>-</v>
          </cell>
          <cell r="AF1120" t="str">
            <v>-</v>
          </cell>
          <cell r="AG1120" t="str">
            <v>-</v>
          </cell>
          <cell r="AH1120" t="str">
            <v>-</v>
          </cell>
          <cell r="AI1120" t="str">
            <v>공구손료(노무비의3%)</v>
          </cell>
          <cell r="AJ1120">
            <v>0.03</v>
          </cell>
          <cell r="AK1120" t="str">
            <v>식</v>
          </cell>
        </row>
        <row r="1121">
          <cell r="R1121">
            <v>1</v>
          </cell>
          <cell r="T1121" t="str">
            <v>보통인부</v>
          </cell>
          <cell r="Y1121">
            <v>0.45</v>
          </cell>
          <cell r="Z1121" t="str">
            <v>인</v>
          </cell>
          <cell r="AB1121" t="str">
            <v>전기5-41적용</v>
          </cell>
          <cell r="AC1121" t="str">
            <v>-</v>
          </cell>
          <cell r="AD1121" t="str">
            <v>-</v>
          </cell>
          <cell r="AE1121" t="str">
            <v>-</v>
          </cell>
          <cell r="AF1121" t="str">
            <v>-</v>
          </cell>
          <cell r="AG1121" t="str">
            <v>-</v>
          </cell>
          <cell r="AH1121" t="str">
            <v>-</v>
          </cell>
          <cell r="AI1121" t="str">
            <v>공구손료(노무비의3%)</v>
          </cell>
          <cell r="AJ1121">
            <v>0.03</v>
          </cell>
          <cell r="AK1121" t="str">
            <v>식</v>
          </cell>
        </row>
        <row r="1122">
          <cell r="J1122">
            <v>202000</v>
          </cell>
          <cell r="R1122">
            <v>1</v>
          </cell>
          <cell r="T1122" t="str">
            <v>내선전공</v>
          </cell>
          <cell r="Y1122">
            <v>0.65</v>
          </cell>
          <cell r="Z1122" t="str">
            <v>인</v>
          </cell>
          <cell r="AB1122" t="str">
            <v>전기5-41적용</v>
          </cell>
          <cell r="AC1122" t="str">
            <v>-</v>
          </cell>
          <cell r="AD1122" t="str">
            <v>-</v>
          </cell>
          <cell r="AE1122" t="str">
            <v>-</v>
          </cell>
          <cell r="AF1122" t="str">
            <v>-</v>
          </cell>
          <cell r="AG1122" t="str">
            <v>-</v>
          </cell>
          <cell r="AH1122" t="str">
            <v>-</v>
          </cell>
          <cell r="AI1122" t="str">
            <v>공구손료(노무비의3%)</v>
          </cell>
          <cell r="AJ1122">
            <v>0.03</v>
          </cell>
          <cell r="AK1122" t="str">
            <v>식</v>
          </cell>
        </row>
        <row r="1123">
          <cell r="R1123">
            <v>1</v>
          </cell>
          <cell r="T1123" t="str">
            <v>보통인부</v>
          </cell>
          <cell r="Y1123">
            <v>0.45</v>
          </cell>
          <cell r="Z1123" t="str">
            <v>인</v>
          </cell>
          <cell r="AB1123" t="str">
            <v>전기5-41적용</v>
          </cell>
          <cell r="AC1123" t="str">
            <v>-</v>
          </cell>
          <cell r="AD1123" t="str">
            <v>-</v>
          </cell>
          <cell r="AE1123" t="str">
            <v>-</v>
          </cell>
          <cell r="AF1123" t="str">
            <v>-</v>
          </cell>
          <cell r="AG1123" t="str">
            <v>-</v>
          </cell>
          <cell r="AH1123" t="str">
            <v>-</v>
          </cell>
          <cell r="AI1123" t="str">
            <v>공구손료(노무비의3%)</v>
          </cell>
          <cell r="AJ1123">
            <v>0.03</v>
          </cell>
          <cell r="AK1123" t="str">
            <v>식</v>
          </cell>
        </row>
        <row r="1124">
          <cell r="J1124">
            <v>140000</v>
          </cell>
          <cell r="R1124">
            <v>1</v>
          </cell>
          <cell r="T1124" t="str">
            <v>내선전공</v>
          </cell>
          <cell r="Y1124">
            <v>0.65</v>
          </cell>
          <cell r="Z1124" t="str">
            <v>인</v>
          </cell>
          <cell r="AB1124" t="str">
            <v>전기5-41적용</v>
          </cell>
          <cell r="AC1124" t="str">
            <v>-</v>
          </cell>
          <cell r="AD1124" t="str">
            <v>-</v>
          </cell>
          <cell r="AE1124" t="str">
            <v>-</v>
          </cell>
          <cell r="AF1124" t="str">
            <v>-</v>
          </cell>
          <cell r="AG1124" t="str">
            <v>-</v>
          </cell>
          <cell r="AH1124" t="str">
            <v>-</v>
          </cell>
          <cell r="AI1124" t="str">
            <v>공구손료(노무비의3%)</v>
          </cell>
          <cell r="AJ1124">
            <v>0.03</v>
          </cell>
          <cell r="AK1124" t="str">
            <v>식</v>
          </cell>
        </row>
        <row r="1125">
          <cell r="R1125">
            <v>1</v>
          </cell>
          <cell r="T1125" t="str">
            <v>보통인부</v>
          </cell>
          <cell r="Y1125">
            <v>0.45</v>
          </cell>
          <cell r="Z1125" t="str">
            <v>인</v>
          </cell>
          <cell r="AB1125" t="str">
            <v>전기5-41적용</v>
          </cell>
          <cell r="AC1125" t="str">
            <v>-</v>
          </cell>
          <cell r="AD1125" t="str">
            <v>-</v>
          </cell>
          <cell r="AE1125" t="str">
            <v>-</v>
          </cell>
          <cell r="AF1125" t="str">
            <v>-</v>
          </cell>
          <cell r="AG1125" t="str">
            <v>-</v>
          </cell>
          <cell r="AH1125" t="str">
            <v>-</v>
          </cell>
          <cell r="AI1125" t="str">
            <v>공구손료(노무비의3%)</v>
          </cell>
          <cell r="AJ1125">
            <v>0.03</v>
          </cell>
          <cell r="AK1125" t="str">
            <v>식</v>
          </cell>
        </row>
        <row r="1126">
          <cell r="J1126">
            <v>15000</v>
          </cell>
          <cell r="R1126">
            <v>1</v>
          </cell>
          <cell r="T1126" t="str">
            <v>통신케이블공</v>
          </cell>
          <cell r="Y1126">
            <v>0.34</v>
          </cell>
          <cell r="Z1126" t="str">
            <v>인</v>
          </cell>
          <cell r="AB1126" t="str">
            <v>통신3-4-4적용</v>
          </cell>
          <cell r="AC1126" t="str">
            <v>-</v>
          </cell>
          <cell r="AD1126" t="str">
            <v>-</v>
          </cell>
          <cell r="AE1126" t="str">
            <v>-</v>
          </cell>
          <cell r="AF1126" t="str">
            <v>-</v>
          </cell>
          <cell r="AG1126" t="str">
            <v>-</v>
          </cell>
          <cell r="AH1126" t="str">
            <v>-</v>
          </cell>
          <cell r="AI1126" t="str">
            <v>공구손료(노무비의3%)</v>
          </cell>
          <cell r="AJ1126">
            <v>0.03</v>
          </cell>
          <cell r="AK1126" t="str">
            <v>식</v>
          </cell>
        </row>
        <row r="1127">
          <cell r="R1127">
            <v>1</v>
          </cell>
          <cell r="T1127" t="str">
            <v>보통인부</v>
          </cell>
          <cell r="Y1127">
            <v>0.17</v>
          </cell>
          <cell r="Z1127" t="str">
            <v>인</v>
          </cell>
          <cell r="AB1127" t="str">
            <v>통신3-4-4적용</v>
          </cell>
          <cell r="AC1127" t="str">
            <v>-</v>
          </cell>
          <cell r="AD1127" t="str">
            <v>-</v>
          </cell>
          <cell r="AE1127" t="str">
            <v>-</v>
          </cell>
          <cell r="AF1127" t="str">
            <v>-</v>
          </cell>
          <cell r="AG1127" t="str">
            <v>-</v>
          </cell>
          <cell r="AH1127" t="str">
            <v>-</v>
          </cell>
          <cell r="AI1127" t="str">
            <v>공구손료(노무비의3%)</v>
          </cell>
          <cell r="AJ1127">
            <v>0.03</v>
          </cell>
          <cell r="AK1127" t="str">
            <v>식</v>
          </cell>
        </row>
        <row r="1128">
          <cell r="J1128">
            <v>0</v>
          </cell>
          <cell r="R1128">
            <v>1</v>
          </cell>
          <cell r="T1128" t="str">
            <v>통신케이블공</v>
          </cell>
          <cell r="Y1128">
            <v>0.36</v>
          </cell>
          <cell r="Z1128" t="str">
            <v>인</v>
          </cell>
          <cell r="AB1128" t="str">
            <v>통신3-4-4적용</v>
          </cell>
          <cell r="AC1128" t="str">
            <v>-</v>
          </cell>
          <cell r="AD1128" t="str">
            <v>-</v>
          </cell>
          <cell r="AE1128" t="str">
            <v>-</v>
          </cell>
          <cell r="AF1128" t="str">
            <v>-</v>
          </cell>
          <cell r="AG1128" t="str">
            <v>-</v>
          </cell>
          <cell r="AH1128" t="str">
            <v>-</v>
          </cell>
          <cell r="AI1128" t="str">
            <v>공구손료(노무비의3%)</v>
          </cell>
          <cell r="AJ1128">
            <v>0.03</v>
          </cell>
          <cell r="AK1128" t="str">
            <v>식</v>
          </cell>
        </row>
        <row r="1129">
          <cell r="R1129">
            <v>1</v>
          </cell>
          <cell r="T1129" t="str">
            <v>보통인부</v>
          </cell>
          <cell r="Y1129">
            <v>0.18</v>
          </cell>
          <cell r="Z1129" t="str">
            <v>인</v>
          </cell>
          <cell r="AB1129" t="str">
            <v>통신3-4-4적용</v>
          </cell>
          <cell r="AC1129" t="str">
            <v>-</v>
          </cell>
          <cell r="AD1129" t="str">
            <v>-</v>
          </cell>
          <cell r="AE1129" t="str">
            <v>-</v>
          </cell>
          <cell r="AF1129" t="str">
            <v>-</v>
          </cell>
          <cell r="AG1129" t="str">
            <v>-</v>
          </cell>
          <cell r="AH1129" t="str">
            <v>-</v>
          </cell>
          <cell r="AI1129" t="str">
            <v>공구손료(노무비의3%)</v>
          </cell>
          <cell r="AJ1129">
            <v>0.03</v>
          </cell>
          <cell r="AK1129" t="str">
            <v>식</v>
          </cell>
        </row>
        <row r="1130">
          <cell r="J1130">
            <v>22000</v>
          </cell>
          <cell r="R1130">
            <v>1</v>
          </cell>
          <cell r="T1130" t="str">
            <v>통신케이블공</v>
          </cell>
          <cell r="Y1130">
            <v>0.65</v>
          </cell>
          <cell r="Z1130" t="str">
            <v>인</v>
          </cell>
          <cell r="AB1130" t="str">
            <v>통신3-4-4적용</v>
          </cell>
          <cell r="AC1130" t="str">
            <v>-</v>
          </cell>
          <cell r="AD1130" t="str">
            <v>-</v>
          </cell>
          <cell r="AE1130" t="str">
            <v>-</v>
          </cell>
          <cell r="AF1130" t="str">
            <v>-</v>
          </cell>
          <cell r="AG1130" t="str">
            <v>-</v>
          </cell>
          <cell r="AH1130" t="str">
            <v>-</v>
          </cell>
          <cell r="AI1130" t="str">
            <v>공구손료(노무비의3%)</v>
          </cell>
          <cell r="AJ1130">
            <v>0.03</v>
          </cell>
          <cell r="AK1130" t="str">
            <v>식</v>
          </cell>
        </row>
        <row r="1131">
          <cell r="R1131">
            <v>1</v>
          </cell>
          <cell r="T1131" t="str">
            <v>보통인부</v>
          </cell>
          <cell r="Y1131">
            <v>0.45</v>
          </cell>
          <cell r="Z1131" t="str">
            <v>인</v>
          </cell>
          <cell r="AB1131" t="str">
            <v>통신3-4-4적용</v>
          </cell>
          <cell r="AC1131" t="str">
            <v>-</v>
          </cell>
          <cell r="AD1131" t="str">
            <v>-</v>
          </cell>
          <cell r="AE1131" t="str">
            <v>-</v>
          </cell>
          <cell r="AF1131" t="str">
            <v>-</v>
          </cell>
          <cell r="AG1131" t="str">
            <v>-</v>
          </cell>
          <cell r="AH1131" t="str">
            <v>-</v>
          </cell>
          <cell r="AI1131" t="str">
            <v>공구손료(노무비의3%)</v>
          </cell>
          <cell r="AJ1131">
            <v>0.03</v>
          </cell>
          <cell r="AK1131" t="str">
            <v>식</v>
          </cell>
        </row>
        <row r="1132">
          <cell r="J1132">
            <v>27200</v>
          </cell>
          <cell r="R1132">
            <v>1</v>
          </cell>
          <cell r="T1132" t="str">
            <v>통신케이블공</v>
          </cell>
          <cell r="Y1132">
            <v>0.65</v>
          </cell>
          <cell r="Z1132" t="str">
            <v>인</v>
          </cell>
          <cell r="AB1132" t="str">
            <v>통신3-4-4적용</v>
          </cell>
          <cell r="AC1132" t="str">
            <v>-</v>
          </cell>
          <cell r="AD1132" t="str">
            <v>-</v>
          </cell>
          <cell r="AE1132" t="str">
            <v>-</v>
          </cell>
          <cell r="AF1132" t="str">
            <v>-</v>
          </cell>
          <cell r="AG1132" t="str">
            <v>-</v>
          </cell>
          <cell r="AH1132" t="str">
            <v>-</v>
          </cell>
          <cell r="AI1132" t="str">
            <v>공구손료(노무비의3%)</v>
          </cell>
          <cell r="AJ1132">
            <v>0.03</v>
          </cell>
          <cell r="AK1132" t="str">
            <v>식</v>
          </cell>
        </row>
        <row r="1133">
          <cell r="R1133">
            <v>1</v>
          </cell>
          <cell r="T1133" t="str">
            <v>보통인부</v>
          </cell>
          <cell r="Y1133">
            <v>0.45</v>
          </cell>
          <cell r="Z1133" t="str">
            <v>인</v>
          </cell>
          <cell r="AB1133" t="str">
            <v>통신3-4-4적용</v>
          </cell>
          <cell r="AC1133" t="str">
            <v>-</v>
          </cell>
          <cell r="AD1133" t="str">
            <v>-</v>
          </cell>
          <cell r="AE1133" t="str">
            <v>-</v>
          </cell>
          <cell r="AF1133" t="str">
            <v>-</v>
          </cell>
          <cell r="AG1133" t="str">
            <v>-</v>
          </cell>
          <cell r="AH1133" t="str">
            <v>-</v>
          </cell>
          <cell r="AI1133" t="str">
            <v>공구손료(노무비의3%)</v>
          </cell>
          <cell r="AJ1133">
            <v>0.03</v>
          </cell>
          <cell r="AK1133" t="str">
            <v>식</v>
          </cell>
        </row>
        <row r="1134">
          <cell r="J1134">
            <v>37400</v>
          </cell>
          <cell r="R1134">
            <v>1</v>
          </cell>
          <cell r="T1134" t="str">
            <v>통신케이블공</v>
          </cell>
          <cell r="Y1134">
            <v>0.65</v>
          </cell>
          <cell r="Z1134" t="str">
            <v>인</v>
          </cell>
          <cell r="AB1134" t="str">
            <v>통신3-4-4적용</v>
          </cell>
          <cell r="AC1134" t="str">
            <v>-</v>
          </cell>
          <cell r="AD1134" t="str">
            <v>-</v>
          </cell>
          <cell r="AE1134" t="str">
            <v>-</v>
          </cell>
          <cell r="AF1134" t="str">
            <v>-</v>
          </cell>
          <cell r="AG1134" t="str">
            <v>-</v>
          </cell>
          <cell r="AH1134" t="str">
            <v>-</v>
          </cell>
          <cell r="AI1134" t="str">
            <v>공구손료(노무비의3%)</v>
          </cell>
          <cell r="AJ1134">
            <v>0.03</v>
          </cell>
          <cell r="AK1134" t="str">
            <v>식</v>
          </cell>
        </row>
        <row r="1135">
          <cell r="R1135">
            <v>1</v>
          </cell>
          <cell r="T1135" t="str">
            <v>보통인부</v>
          </cell>
          <cell r="Y1135">
            <v>0.45</v>
          </cell>
          <cell r="Z1135" t="str">
            <v>인</v>
          </cell>
          <cell r="AB1135" t="str">
            <v>통신3-4-4적용</v>
          </cell>
          <cell r="AC1135" t="str">
            <v>-</v>
          </cell>
          <cell r="AD1135" t="str">
            <v>-</v>
          </cell>
          <cell r="AE1135" t="str">
            <v>-</v>
          </cell>
          <cell r="AF1135" t="str">
            <v>-</v>
          </cell>
          <cell r="AG1135" t="str">
            <v>-</v>
          </cell>
          <cell r="AH1135" t="str">
            <v>-</v>
          </cell>
          <cell r="AI1135" t="str">
            <v>공구손료(노무비의3%)</v>
          </cell>
          <cell r="AJ1135">
            <v>0.03</v>
          </cell>
          <cell r="AK1135" t="str">
            <v>식</v>
          </cell>
        </row>
        <row r="1136">
          <cell r="J1136">
            <v>220000</v>
          </cell>
          <cell r="R1136">
            <v>1</v>
          </cell>
          <cell r="T1136" t="str">
            <v>통신케이블공</v>
          </cell>
          <cell r="Y1136">
            <v>0.65</v>
          </cell>
          <cell r="Z1136" t="str">
            <v>인</v>
          </cell>
          <cell r="AB1136" t="str">
            <v>통신3-4-4적용</v>
          </cell>
          <cell r="AC1136" t="str">
            <v>-</v>
          </cell>
          <cell r="AD1136" t="str">
            <v>-</v>
          </cell>
          <cell r="AE1136" t="str">
            <v>-</v>
          </cell>
          <cell r="AF1136" t="str">
            <v>-</v>
          </cell>
          <cell r="AG1136" t="str">
            <v>-</v>
          </cell>
          <cell r="AH1136" t="str">
            <v>-</v>
          </cell>
          <cell r="AI1136" t="str">
            <v>공구손료(노무비의3%)</v>
          </cell>
          <cell r="AJ1136">
            <v>0.03</v>
          </cell>
          <cell r="AK1136" t="str">
            <v>식</v>
          </cell>
        </row>
        <row r="1137">
          <cell r="R1137">
            <v>1</v>
          </cell>
          <cell r="T1137" t="str">
            <v>보통인부</v>
          </cell>
          <cell r="Y1137">
            <v>0.45</v>
          </cell>
          <cell r="Z1137" t="str">
            <v>인</v>
          </cell>
          <cell r="AB1137" t="str">
            <v>통신3-4-4적용</v>
          </cell>
          <cell r="AC1137" t="str">
            <v>-</v>
          </cell>
          <cell r="AD1137" t="str">
            <v>-</v>
          </cell>
          <cell r="AE1137" t="str">
            <v>-</v>
          </cell>
          <cell r="AF1137" t="str">
            <v>-</v>
          </cell>
          <cell r="AG1137" t="str">
            <v>-</v>
          </cell>
          <cell r="AH1137" t="str">
            <v>-</v>
          </cell>
          <cell r="AI1137" t="str">
            <v>공구손료(노무비의3%)</v>
          </cell>
          <cell r="AJ1137">
            <v>0.03</v>
          </cell>
          <cell r="AK1137" t="str">
            <v>식</v>
          </cell>
        </row>
        <row r="1138">
          <cell r="J1138">
            <v>401000</v>
          </cell>
          <cell r="R1138">
            <v>1</v>
          </cell>
          <cell r="T1138" t="str">
            <v>통신케이블공</v>
          </cell>
          <cell r="Y1138">
            <v>0.69</v>
          </cell>
          <cell r="Z1138" t="str">
            <v>인</v>
          </cell>
          <cell r="AB1138" t="str">
            <v>통신3-4-4적용</v>
          </cell>
          <cell r="AC1138" t="str">
            <v>-</v>
          </cell>
          <cell r="AD1138" t="str">
            <v>-</v>
          </cell>
          <cell r="AE1138" t="str">
            <v>-</v>
          </cell>
          <cell r="AF1138" t="str">
            <v>-</v>
          </cell>
          <cell r="AG1138" t="str">
            <v>-</v>
          </cell>
          <cell r="AH1138" t="str">
            <v>-</v>
          </cell>
          <cell r="AI1138" t="str">
            <v>공구손료(노무비의3%)</v>
          </cell>
          <cell r="AJ1138">
            <v>0.03</v>
          </cell>
          <cell r="AK1138" t="str">
            <v>식</v>
          </cell>
        </row>
        <row r="1139">
          <cell r="R1139">
            <v>1</v>
          </cell>
          <cell r="T1139" t="str">
            <v>보통인부</v>
          </cell>
          <cell r="Y1139">
            <v>0.49</v>
          </cell>
          <cell r="Z1139" t="str">
            <v>인</v>
          </cell>
          <cell r="AB1139" t="str">
            <v>통신3-4-4적용</v>
          </cell>
          <cell r="AC1139" t="str">
            <v>-</v>
          </cell>
          <cell r="AD1139" t="str">
            <v>-</v>
          </cell>
          <cell r="AE1139" t="str">
            <v>-</v>
          </cell>
          <cell r="AF1139" t="str">
            <v>-</v>
          </cell>
          <cell r="AG1139" t="str">
            <v>-</v>
          </cell>
          <cell r="AH1139" t="str">
            <v>-</v>
          </cell>
          <cell r="AI1139" t="str">
            <v>공구손료(노무비의3%)</v>
          </cell>
          <cell r="AJ1139">
            <v>0.03</v>
          </cell>
          <cell r="AK1139" t="str">
            <v>식</v>
          </cell>
        </row>
        <row r="1140">
          <cell r="J1140">
            <v>401000</v>
          </cell>
          <cell r="R1140">
            <v>1</v>
          </cell>
          <cell r="T1140" t="str">
            <v>통신케이블공</v>
          </cell>
          <cell r="Y1140">
            <v>0.69</v>
          </cell>
          <cell r="Z1140" t="str">
            <v>인</v>
          </cell>
          <cell r="AB1140" t="str">
            <v>통신3-4-4적용</v>
          </cell>
          <cell r="AC1140" t="str">
            <v>-</v>
          </cell>
          <cell r="AD1140" t="str">
            <v>-</v>
          </cell>
          <cell r="AE1140" t="str">
            <v>-</v>
          </cell>
          <cell r="AF1140" t="str">
            <v>-</v>
          </cell>
          <cell r="AG1140" t="str">
            <v>-</v>
          </cell>
          <cell r="AH1140" t="str">
            <v>-</v>
          </cell>
          <cell r="AI1140" t="str">
            <v>공구손료(노무비의3%)</v>
          </cell>
          <cell r="AJ1140">
            <v>0.03</v>
          </cell>
          <cell r="AK1140" t="str">
            <v>식</v>
          </cell>
        </row>
        <row r="1141">
          <cell r="R1141">
            <v>1</v>
          </cell>
          <cell r="T1141" t="str">
            <v>보통인부</v>
          </cell>
          <cell r="Y1141">
            <v>0.49</v>
          </cell>
          <cell r="Z1141" t="str">
            <v>인</v>
          </cell>
          <cell r="AB1141" t="str">
            <v>통신3-4-4적용</v>
          </cell>
          <cell r="AC1141" t="str">
            <v>-</v>
          </cell>
          <cell r="AD1141" t="str">
            <v>-</v>
          </cell>
          <cell r="AE1141" t="str">
            <v>-</v>
          </cell>
          <cell r="AF1141" t="str">
            <v>-</v>
          </cell>
          <cell r="AG1141" t="str">
            <v>-</v>
          </cell>
          <cell r="AH1141" t="str">
            <v>-</v>
          </cell>
          <cell r="AI1141" t="str">
            <v>공구손료(노무비의3%)</v>
          </cell>
          <cell r="AJ1141">
            <v>0.03</v>
          </cell>
          <cell r="AK1141" t="str">
            <v>식</v>
          </cell>
        </row>
        <row r="1142">
          <cell r="J1142">
            <v>61000</v>
          </cell>
          <cell r="R1142">
            <v>1</v>
          </cell>
          <cell r="T1142" t="str">
            <v>통신케이블공</v>
          </cell>
          <cell r="Y1142">
            <v>0.34</v>
          </cell>
          <cell r="Z1142" t="str">
            <v>인</v>
          </cell>
          <cell r="AB1142" t="str">
            <v>통신3-4-4적용</v>
          </cell>
          <cell r="AC1142" t="str">
            <v>-</v>
          </cell>
          <cell r="AD1142" t="str">
            <v>-</v>
          </cell>
          <cell r="AE1142" t="str">
            <v>-</v>
          </cell>
          <cell r="AF1142" t="str">
            <v>-</v>
          </cell>
          <cell r="AG1142" t="str">
            <v>-</v>
          </cell>
          <cell r="AH1142" t="str">
            <v>-</v>
          </cell>
          <cell r="AI1142" t="str">
            <v>공구손료(노무비의3%)</v>
          </cell>
          <cell r="AJ1142">
            <v>0.03</v>
          </cell>
          <cell r="AK1142" t="str">
            <v>식</v>
          </cell>
        </row>
        <row r="1143">
          <cell r="R1143">
            <v>1</v>
          </cell>
          <cell r="T1143" t="str">
            <v>보통인부</v>
          </cell>
          <cell r="Y1143">
            <v>0.17</v>
          </cell>
          <cell r="Z1143" t="str">
            <v>인</v>
          </cell>
          <cell r="AB1143" t="str">
            <v>통신3-4-4적용</v>
          </cell>
          <cell r="AC1143" t="str">
            <v>-</v>
          </cell>
          <cell r="AD1143" t="str">
            <v>-</v>
          </cell>
          <cell r="AE1143" t="str">
            <v>-</v>
          </cell>
          <cell r="AF1143" t="str">
            <v>-</v>
          </cell>
          <cell r="AG1143" t="str">
            <v>-</v>
          </cell>
          <cell r="AH1143" t="str">
            <v>-</v>
          </cell>
          <cell r="AI1143" t="str">
            <v>공구손료(노무비의3%)</v>
          </cell>
          <cell r="AJ1143">
            <v>0.03</v>
          </cell>
          <cell r="AK1143" t="str">
            <v>식</v>
          </cell>
        </row>
        <row r="1144">
          <cell r="J1144">
            <v>220000</v>
          </cell>
          <cell r="R1144">
            <v>1</v>
          </cell>
          <cell r="T1144" t="str">
            <v>통신케이블공</v>
          </cell>
          <cell r="Y1144">
            <v>0.65</v>
          </cell>
          <cell r="Z1144" t="str">
            <v>인</v>
          </cell>
          <cell r="AB1144" t="str">
            <v>통신3-4-4적용</v>
          </cell>
          <cell r="AC1144" t="str">
            <v>-</v>
          </cell>
          <cell r="AD1144" t="str">
            <v>-</v>
          </cell>
          <cell r="AE1144" t="str">
            <v>-</v>
          </cell>
          <cell r="AF1144" t="str">
            <v>-</v>
          </cell>
          <cell r="AG1144" t="str">
            <v>-</v>
          </cell>
          <cell r="AH1144" t="str">
            <v>-</v>
          </cell>
          <cell r="AI1144" t="str">
            <v>공구손료(노무비의3%)</v>
          </cell>
          <cell r="AJ1144">
            <v>0.03</v>
          </cell>
          <cell r="AK1144" t="str">
            <v>식</v>
          </cell>
        </row>
        <row r="1145">
          <cell r="R1145">
            <v>1</v>
          </cell>
          <cell r="T1145" t="str">
            <v>보통인부</v>
          </cell>
          <cell r="Y1145">
            <v>0.45</v>
          </cell>
          <cell r="Z1145" t="str">
            <v>인</v>
          </cell>
          <cell r="AB1145" t="str">
            <v>통신3-4-4적용</v>
          </cell>
          <cell r="AC1145" t="str">
            <v>-</v>
          </cell>
          <cell r="AD1145" t="str">
            <v>-</v>
          </cell>
          <cell r="AE1145" t="str">
            <v>-</v>
          </cell>
          <cell r="AF1145" t="str">
            <v>-</v>
          </cell>
          <cell r="AG1145" t="str">
            <v>-</v>
          </cell>
          <cell r="AH1145" t="str">
            <v>-</v>
          </cell>
          <cell r="AI1145" t="str">
            <v>공구손료(노무비의3%)</v>
          </cell>
          <cell r="AJ1145">
            <v>0.03</v>
          </cell>
          <cell r="AK1145" t="str">
            <v>식</v>
          </cell>
        </row>
        <row r="1146">
          <cell r="J1146">
            <v>15000</v>
          </cell>
          <cell r="R1146">
            <v>1</v>
          </cell>
          <cell r="T1146" t="str">
            <v>통신케이블공</v>
          </cell>
          <cell r="Y1146">
            <v>0.34</v>
          </cell>
          <cell r="Z1146" t="str">
            <v>인</v>
          </cell>
          <cell r="AB1146" t="str">
            <v>통신3-4-4적용</v>
          </cell>
          <cell r="AC1146" t="str">
            <v>-</v>
          </cell>
          <cell r="AD1146" t="str">
            <v>-</v>
          </cell>
          <cell r="AE1146" t="str">
            <v>-</v>
          </cell>
          <cell r="AF1146" t="str">
            <v>-</v>
          </cell>
          <cell r="AG1146" t="str">
            <v>-</v>
          </cell>
          <cell r="AH1146" t="str">
            <v>-</v>
          </cell>
          <cell r="AI1146" t="str">
            <v>공구손료(노무비의3%)</v>
          </cell>
          <cell r="AJ1146">
            <v>0.03</v>
          </cell>
          <cell r="AK1146" t="str">
            <v>식</v>
          </cell>
        </row>
        <row r="1147">
          <cell r="R1147">
            <v>1</v>
          </cell>
          <cell r="T1147" t="str">
            <v>보통인부</v>
          </cell>
          <cell r="Y1147">
            <v>0.17</v>
          </cell>
          <cell r="Z1147" t="str">
            <v>인</v>
          </cell>
          <cell r="AB1147" t="str">
            <v>통신3-4-4적용</v>
          </cell>
          <cell r="AC1147" t="str">
            <v>-</v>
          </cell>
          <cell r="AD1147" t="str">
            <v>-</v>
          </cell>
          <cell r="AE1147" t="str">
            <v>-</v>
          </cell>
          <cell r="AF1147" t="str">
            <v>-</v>
          </cell>
          <cell r="AG1147" t="str">
            <v>-</v>
          </cell>
          <cell r="AH1147" t="str">
            <v>-</v>
          </cell>
          <cell r="AI1147" t="str">
            <v>공구손료(노무비의3%)</v>
          </cell>
          <cell r="AJ1147">
            <v>0.03</v>
          </cell>
          <cell r="AK1147" t="str">
            <v>식</v>
          </cell>
        </row>
        <row r="1148">
          <cell r="J1148">
            <v>19000</v>
          </cell>
          <cell r="R1148">
            <v>1</v>
          </cell>
          <cell r="T1148" t="str">
            <v>통신케이블공</v>
          </cell>
          <cell r="Y1148">
            <v>0.36</v>
          </cell>
          <cell r="Z1148" t="str">
            <v>인</v>
          </cell>
          <cell r="AB1148" t="str">
            <v>통신3-4-4적용</v>
          </cell>
          <cell r="AC1148" t="str">
            <v>-</v>
          </cell>
          <cell r="AD1148" t="str">
            <v>-</v>
          </cell>
          <cell r="AE1148" t="str">
            <v>-</v>
          </cell>
          <cell r="AF1148" t="str">
            <v>-</v>
          </cell>
          <cell r="AG1148" t="str">
            <v>-</v>
          </cell>
          <cell r="AH1148" t="str">
            <v>-</v>
          </cell>
          <cell r="AI1148" t="str">
            <v>공구손료(노무비의3%)</v>
          </cell>
          <cell r="AJ1148">
            <v>0.03</v>
          </cell>
          <cell r="AK1148" t="str">
            <v>식</v>
          </cell>
        </row>
        <row r="1149">
          <cell r="R1149">
            <v>1</v>
          </cell>
          <cell r="T1149" t="str">
            <v>보통인부</v>
          </cell>
          <cell r="Y1149">
            <v>0.18</v>
          </cell>
          <cell r="Z1149" t="str">
            <v>인</v>
          </cell>
          <cell r="AB1149" t="str">
            <v>통신3-4-4적용</v>
          </cell>
          <cell r="AC1149" t="str">
            <v>-</v>
          </cell>
          <cell r="AD1149" t="str">
            <v>-</v>
          </cell>
          <cell r="AE1149" t="str">
            <v>-</v>
          </cell>
          <cell r="AF1149" t="str">
            <v>-</v>
          </cell>
          <cell r="AG1149" t="str">
            <v>-</v>
          </cell>
          <cell r="AH1149" t="str">
            <v>-</v>
          </cell>
          <cell r="AI1149" t="str">
            <v>공구손료(노무비의3%)</v>
          </cell>
          <cell r="AJ1149">
            <v>0.03</v>
          </cell>
          <cell r="AK1149" t="str">
            <v>식</v>
          </cell>
        </row>
        <row r="1150">
          <cell r="J1150">
            <v>603</v>
          </cell>
          <cell r="R1150">
            <v>1</v>
          </cell>
          <cell r="T1150" t="str">
            <v>내선전공</v>
          </cell>
          <cell r="Y1150">
            <v>0.2</v>
          </cell>
          <cell r="Z1150" t="str">
            <v>인</v>
          </cell>
          <cell r="AB1150" t="str">
            <v>전기5-3적용</v>
          </cell>
          <cell r="AC1150" t="str">
            <v>-</v>
          </cell>
          <cell r="AD1150" t="str">
            <v>-</v>
          </cell>
          <cell r="AE1150" t="str">
            <v>-</v>
          </cell>
          <cell r="AF1150" t="str">
            <v>-</v>
          </cell>
          <cell r="AG1150" t="str">
            <v>-</v>
          </cell>
          <cell r="AH1150" t="str">
            <v>-</v>
          </cell>
          <cell r="AI1150" t="str">
            <v>공구손료(노무비의3%)</v>
          </cell>
          <cell r="AJ1150">
            <v>0.03</v>
          </cell>
          <cell r="AK1150" t="str">
            <v>식</v>
          </cell>
        </row>
        <row r="1151">
          <cell r="J1151">
            <v>832</v>
          </cell>
          <cell r="R1151">
            <v>1</v>
          </cell>
          <cell r="T1151" t="str">
            <v>내선전공</v>
          </cell>
          <cell r="Y1151">
            <v>0.2</v>
          </cell>
          <cell r="Z1151" t="str">
            <v>인</v>
          </cell>
          <cell r="AB1151" t="str">
            <v>전기5-3적용</v>
          </cell>
          <cell r="AC1151" t="str">
            <v>-</v>
          </cell>
          <cell r="AD1151" t="str">
            <v>-</v>
          </cell>
          <cell r="AE1151" t="str">
            <v>-</v>
          </cell>
          <cell r="AF1151" t="str">
            <v>-</v>
          </cell>
          <cell r="AG1151" t="str">
            <v>-</v>
          </cell>
          <cell r="AH1151" t="str">
            <v>-</v>
          </cell>
          <cell r="AI1151" t="str">
            <v>공구손료(노무비의3%)</v>
          </cell>
          <cell r="AJ1151">
            <v>0.03</v>
          </cell>
          <cell r="AK1151" t="str">
            <v>식</v>
          </cell>
        </row>
        <row r="1152">
          <cell r="J1152">
            <v>0</v>
          </cell>
          <cell r="R1152">
            <v>1</v>
          </cell>
          <cell r="T1152" t="str">
            <v>내선전공</v>
          </cell>
          <cell r="Y1152">
            <v>0.2</v>
          </cell>
          <cell r="Z1152" t="str">
            <v>인</v>
          </cell>
          <cell r="AB1152" t="str">
            <v>전기5-3적용</v>
          </cell>
          <cell r="AC1152" t="str">
            <v>-</v>
          </cell>
          <cell r="AD1152" t="str">
            <v>-</v>
          </cell>
          <cell r="AE1152" t="str">
            <v>-</v>
          </cell>
          <cell r="AF1152" t="str">
            <v>-</v>
          </cell>
          <cell r="AG1152" t="str">
            <v>-</v>
          </cell>
          <cell r="AH1152" t="str">
            <v>-</v>
          </cell>
          <cell r="AI1152" t="str">
            <v>공구손료(노무비의3%)</v>
          </cell>
          <cell r="AJ1152">
            <v>0.03</v>
          </cell>
          <cell r="AK1152" t="str">
            <v>식</v>
          </cell>
        </row>
        <row r="1153">
          <cell r="J1153">
            <v>0</v>
          </cell>
          <cell r="R1153">
            <v>1</v>
          </cell>
          <cell r="T1153" t="str">
            <v>내선전공</v>
          </cell>
          <cell r="Y1153">
            <v>8.5000000000000006E-2</v>
          </cell>
          <cell r="Z1153" t="str">
            <v>인</v>
          </cell>
          <cell r="AB1153" t="str">
            <v>전기5-23적용</v>
          </cell>
          <cell r="AC1153" t="str">
            <v>-</v>
          </cell>
          <cell r="AD1153" t="str">
            <v>-</v>
          </cell>
          <cell r="AE1153" t="str">
            <v>-</v>
          </cell>
          <cell r="AF1153" t="str">
            <v>-</v>
          </cell>
          <cell r="AG1153" t="str">
            <v>-</v>
          </cell>
          <cell r="AH1153" t="str">
            <v>-</v>
          </cell>
          <cell r="AI1153" t="str">
            <v>공구손료(노무비의3%)</v>
          </cell>
          <cell r="AJ1153">
            <v>0.03</v>
          </cell>
          <cell r="AK1153" t="str">
            <v>식</v>
          </cell>
        </row>
        <row r="1154">
          <cell r="J1154">
            <v>0</v>
          </cell>
          <cell r="R1154">
            <v>1</v>
          </cell>
          <cell r="T1154" t="str">
            <v>내선전공</v>
          </cell>
          <cell r="Y1154">
            <v>8.5000000000000006E-2</v>
          </cell>
          <cell r="Z1154" t="str">
            <v>인</v>
          </cell>
          <cell r="AB1154" t="str">
            <v>전기5-23적용</v>
          </cell>
          <cell r="AC1154" t="str">
            <v>-</v>
          </cell>
          <cell r="AD1154" t="str">
            <v>-</v>
          </cell>
          <cell r="AE1154" t="str">
            <v>-</v>
          </cell>
          <cell r="AF1154" t="str">
            <v>-</v>
          </cell>
          <cell r="AG1154" t="str">
            <v>-</v>
          </cell>
          <cell r="AH1154" t="str">
            <v>-</v>
          </cell>
          <cell r="AI1154" t="str">
            <v>공구손료(노무비의3%)</v>
          </cell>
          <cell r="AJ1154">
            <v>0.03</v>
          </cell>
          <cell r="AK1154" t="str">
            <v>식</v>
          </cell>
        </row>
        <row r="1155">
          <cell r="J1155">
            <v>0</v>
          </cell>
          <cell r="R1155">
            <v>1</v>
          </cell>
          <cell r="T1155" t="str">
            <v>내선전공</v>
          </cell>
          <cell r="Y1155">
            <v>8.5000000000000006E-2</v>
          </cell>
          <cell r="Z1155" t="str">
            <v>인</v>
          </cell>
          <cell r="AB1155" t="str">
            <v>전기5-23적용</v>
          </cell>
          <cell r="AC1155" t="str">
            <v>-</v>
          </cell>
          <cell r="AD1155" t="str">
            <v>-</v>
          </cell>
          <cell r="AE1155" t="str">
            <v>-</v>
          </cell>
          <cell r="AF1155" t="str">
            <v>-</v>
          </cell>
          <cell r="AG1155" t="str">
            <v>-</v>
          </cell>
          <cell r="AH1155" t="str">
            <v>-</v>
          </cell>
          <cell r="AI1155" t="str">
            <v>공구손료(노무비의3%)</v>
          </cell>
          <cell r="AJ1155">
            <v>0.03</v>
          </cell>
          <cell r="AK1155" t="str">
            <v>식</v>
          </cell>
        </row>
        <row r="1156">
          <cell r="J1156">
            <v>0</v>
          </cell>
          <cell r="R1156">
            <v>1</v>
          </cell>
          <cell r="T1156" t="str">
            <v>내선전공</v>
          </cell>
          <cell r="Y1156">
            <v>0.1</v>
          </cell>
          <cell r="Z1156" t="str">
            <v>인</v>
          </cell>
          <cell r="AB1156" t="str">
            <v>전기5-23적용</v>
          </cell>
          <cell r="AC1156" t="str">
            <v>-</v>
          </cell>
          <cell r="AD1156" t="str">
            <v>-</v>
          </cell>
          <cell r="AE1156" t="str">
            <v>-</v>
          </cell>
          <cell r="AF1156" t="str">
            <v>-</v>
          </cell>
          <cell r="AG1156" t="str">
            <v>-</v>
          </cell>
          <cell r="AH1156" t="str">
            <v>-</v>
          </cell>
          <cell r="AI1156" t="str">
            <v>공구손료(노무비의3%)</v>
          </cell>
          <cell r="AJ1156">
            <v>0.03</v>
          </cell>
          <cell r="AK1156" t="str">
            <v>식</v>
          </cell>
        </row>
        <row r="1157">
          <cell r="J1157">
            <v>0</v>
          </cell>
          <cell r="R1157">
            <v>1</v>
          </cell>
          <cell r="T1157" t="str">
            <v>내선전공</v>
          </cell>
          <cell r="Y1157">
            <v>0.1</v>
          </cell>
          <cell r="Z1157" t="str">
            <v>인</v>
          </cell>
          <cell r="AB1157" t="str">
            <v>전기5-23적용</v>
          </cell>
          <cell r="AC1157" t="str">
            <v>-</v>
          </cell>
          <cell r="AD1157" t="str">
            <v>-</v>
          </cell>
          <cell r="AE1157" t="str">
            <v>-</v>
          </cell>
          <cell r="AF1157" t="str">
            <v>-</v>
          </cell>
          <cell r="AG1157" t="str">
            <v>-</v>
          </cell>
          <cell r="AH1157" t="str">
            <v>-</v>
          </cell>
          <cell r="AI1157" t="str">
            <v>공구손료(노무비의3%)</v>
          </cell>
          <cell r="AJ1157">
            <v>0.03</v>
          </cell>
          <cell r="AK1157" t="str">
            <v>식</v>
          </cell>
        </row>
        <row r="1158">
          <cell r="J1158">
            <v>4071</v>
          </cell>
          <cell r="R1158">
            <v>1</v>
          </cell>
          <cell r="T1158" t="str">
            <v>내선전공</v>
          </cell>
          <cell r="Y1158">
            <v>0.1</v>
          </cell>
          <cell r="Z1158" t="str">
            <v>인</v>
          </cell>
          <cell r="AB1158" t="str">
            <v>전기5-23적용</v>
          </cell>
          <cell r="AC1158" t="str">
            <v>-</v>
          </cell>
          <cell r="AD1158" t="str">
            <v>-</v>
          </cell>
          <cell r="AE1158" t="str">
            <v>-</v>
          </cell>
          <cell r="AF1158" t="str">
            <v>-</v>
          </cell>
          <cell r="AG1158" t="str">
            <v>-</v>
          </cell>
          <cell r="AH1158" t="str">
            <v>-</v>
          </cell>
          <cell r="AI1158" t="str">
            <v>공구손료(노무비의3%)</v>
          </cell>
          <cell r="AJ1158">
            <v>0.03</v>
          </cell>
          <cell r="AK1158" t="str">
            <v>식</v>
          </cell>
        </row>
        <row r="1159">
          <cell r="J1159">
            <v>5715</v>
          </cell>
          <cell r="R1159">
            <v>1</v>
          </cell>
          <cell r="T1159" t="str">
            <v>내선전공</v>
          </cell>
          <cell r="Y1159">
            <v>0.12</v>
          </cell>
          <cell r="Z1159" t="str">
            <v>인</v>
          </cell>
          <cell r="AB1159" t="str">
            <v>전기5-23적용</v>
          </cell>
          <cell r="AC1159" t="str">
            <v>-</v>
          </cell>
          <cell r="AD1159" t="str">
            <v>-</v>
          </cell>
          <cell r="AE1159" t="str">
            <v>-</v>
          </cell>
          <cell r="AF1159" t="str">
            <v>-</v>
          </cell>
          <cell r="AG1159" t="str">
            <v>-</v>
          </cell>
          <cell r="AH1159" t="str">
            <v>-</v>
          </cell>
          <cell r="AI1159" t="str">
            <v>공구손료(노무비의3%)</v>
          </cell>
          <cell r="AJ1159">
            <v>0.03</v>
          </cell>
          <cell r="AK1159" t="str">
            <v>식</v>
          </cell>
          <cell r="AO1159" t="str">
            <v>0.1*1.2</v>
          </cell>
        </row>
        <row r="1160">
          <cell r="J1160">
            <v>3415</v>
          </cell>
          <cell r="R1160">
            <v>1</v>
          </cell>
          <cell r="T1160" t="str">
            <v>내선전공</v>
          </cell>
          <cell r="Y1160">
            <v>8.5000000000000006E-2</v>
          </cell>
          <cell r="Z1160" t="str">
            <v>인</v>
          </cell>
          <cell r="AB1160" t="str">
            <v>전기5-23적용</v>
          </cell>
          <cell r="AC1160" t="str">
            <v>-</v>
          </cell>
          <cell r="AD1160" t="str">
            <v>-</v>
          </cell>
          <cell r="AE1160" t="str">
            <v>-</v>
          </cell>
          <cell r="AF1160" t="str">
            <v>-</v>
          </cell>
          <cell r="AG1160" t="str">
            <v>-</v>
          </cell>
          <cell r="AH1160" t="str">
            <v>-</v>
          </cell>
          <cell r="AI1160" t="str">
            <v>공구손료(노무비의3%)</v>
          </cell>
          <cell r="AJ1160">
            <v>0.03</v>
          </cell>
          <cell r="AK1160" t="str">
            <v>식</v>
          </cell>
        </row>
        <row r="1161">
          <cell r="J1161">
            <v>5229</v>
          </cell>
          <cell r="R1161">
            <v>1</v>
          </cell>
          <cell r="T1161" t="str">
            <v>내선전공</v>
          </cell>
          <cell r="Y1161">
            <v>0.10200000000000001</v>
          </cell>
          <cell r="Z1161" t="str">
            <v>인</v>
          </cell>
          <cell r="AB1161" t="str">
            <v>전기5-23적용</v>
          </cell>
          <cell r="AC1161" t="str">
            <v>-</v>
          </cell>
          <cell r="AD1161" t="str">
            <v>-</v>
          </cell>
          <cell r="AE1161" t="str">
            <v>-</v>
          </cell>
          <cell r="AF1161" t="str">
            <v>-</v>
          </cell>
          <cell r="AG1161" t="str">
            <v>-</v>
          </cell>
          <cell r="AH1161" t="str">
            <v>-</v>
          </cell>
          <cell r="AI1161" t="str">
            <v>공구손료(노무비의3%)</v>
          </cell>
          <cell r="AJ1161">
            <v>0.03</v>
          </cell>
          <cell r="AK1161" t="str">
            <v>식</v>
          </cell>
          <cell r="AO1161" t="str">
            <v>0.085*1.2</v>
          </cell>
        </row>
        <row r="1162">
          <cell r="J1162">
            <v>7058</v>
          </cell>
          <cell r="R1162">
            <v>1</v>
          </cell>
          <cell r="T1162" t="str">
            <v>내선전공</v>
          </cell>
          <cell r="Y1162">
            <v>0.11899999999999999</v>
          </cell>
          <cell r="Z1162" t="str">
            <v>인</v>
          </cell>
          <cell r="AB1162" t="str">
            <v>전기5-23적용</v>
          </cell>
          <cell r="AC1162" t="str">
            <v>-</v>
          </cell>
          <cell r="AD1162" t="str">
            <v>-</v>
          </cell>
          <cell r="AE1162" t="str">
            <v>-</v>
          </cell>
          <cell r="AF1162" t="str">
            <v>-</v>
          </cell>
          <cell r="AG1162" t="str">
            <v>-</v>
          </cell>
          <cell r="AH1162" t="str">
            <v>-</v>
          </cell>
          <cell r="AI1162" t="str">
            <v>공구손료(노무비의3%)</v>
          </cell>
          <cell r="AJ1162">
            <v>0.03</v>
          </cell>
          <cell r="AK1162" t="str">
            <v>식</v>
          </cell>
          <cell r="AO1162" t="str">
            <v>0.085*1.4</v>
          </cell>
        </row>
        <row r="1163">
          <cell r="J1163">
            <v>9429</v>
          </cell>
          <cell r="R1163">
            <v>1</v>
          </cell>
          <cell r="T1163" t="str">
            <v>내선전공</v>
          </cell>
          <cell r="Y1163">
            <v>0.13600000000000001</v>
          </cell>
          <cell r="Z1163" t="str">
            <v>인</v>
          </cell>
          <cell r="AB1163" t="str">
            <v>전기5-23적용</v>
          </cell>
          <cell r="AC1163" t="str">
            <v>-</v>
          </cell>
          <cell r="AD1163" t="str">
            <v>-</v>
          </cell>
          <cell r="AE1163" t="str">
            <v>-</v>
          </cell>
          <cell r="AF1163" t="str">
            <v>-</v>
          </cell>
          <cell r="AG1163" t="str">
            <v>-</v>
          </cell>
          <cell r="AH1163" t="str">
            <v>-</v>
          </cell>
          <cell r="AI1163" t="str">
            <v>공구손료(노무비의3%)</v>
          </cell>
          <cell r="AJ1163">
            <v>0.03</v>
          </cell>
          <cell r="AK1163" t="str">
            <v>식</v>
          </cell>
          <cell r="AO1163" t="str">
            <v>0.085*1.6</v>
          </cell>
        </row>
        <row r="1164">
          <cell r="J1164">
            <v>2516</v>
          </cell>
          <cell r="R1164">
            <v>1</v>
          </cell>
          <cell r="T1164" t="str">
            <v>내선전공</v>
          </cell>
          <cell r="Y1164">
            <v>8.5000000000000006E-2</v>
          </cell>
          <cell r="Z1164" t="str">
            <v>인</v>
          </cell>
          <cell r="AB1164" t="str">
            <v>전기5-23적용</v>
          </cell>
          <cell r="AC1164" t="str">
            <v>-</v>
          </cell>
          <cell r="AD1164" t="str">
            <v>-</v>
          </cell>
          <cell r="AE1164" t="str">
            <v>-</v>
          </cell>
          <cell r="AF1164" t="str">
            <v>-</v>
          </cell>
          <cell r="AG1164" t="str">
            <v>-</v>
          </cell>
          <cell r="AH1164" t="str">
            <v>-</v>
          </cell>
          <cell r="AI1164" t="str">
            <v>공구손료(노무비의3%)</v>
          </cell>
          <cell r="AJ1164">
            <v>0.03</v>
          </cell>
          <cell r="AK1164" t="str">
            <v>식</v>
          </cell>
        </row>
        <row r="1165">
          <cell r="J1165">
            <v>2886</v>
          </cell>
          <cell r="R1165">
            <v>1</v>
          </cell>
          <cell r="T1165" t="str">
            <v>내선전공</v>
          </cell>
          <cell r="Y1165">
            <v>0.10200000000000001</v>
          </cell>
          <cell r="Z1165" t="str">
            <v>인</v>
          </cell>
          <cell r="AB1165" t="str">
            <v>전기5-23적용</v>
          </cell>
          <cell r="AC1165" t="str">
            <v>-</v>
          </cell>
          <cell r="AD1165" t="str">
            <v>-</v>
          </cell>
          <cell r="AE1165" t="str">
            <v>-</v>
          </cell>
          <cell r="AF1165" t="str">
            <v>-</v>
          </cell>
          <cell r="AG1165" t="str">
            <v>-</v>
          </cell>
          <cell r="AH1165" t="str">
            <v>-</v>
          </cell>
          <cell r="AI1165" t="str">
            <v>공구손료(노무비의3%)</v>
          </cell>
          <cell r="AJ1165">
            <v>0.03</v>
          </cell>
          <cell r="AK1165" t="str">
            <v>식</v>
          </cell>
          <cell r="AO1165" t="str">
            <v>0.085*1.2</v>
          </cell>
        </row>
        <row r="1166">
          <cell r="J1166">
            <v>2886</v>
          </cell>
          <cell r="R1166">
            <v>1</v>
          </cell>
          <cell r="T1166" t="str">
            <v>내선전공</v>
          </cell>
          <cell r="Y1166">
            <v>0.10200000000000001</v>
          </cell>
          <cell r="Z1166" t="str">
            <v>인</v>
          </cell>
          <cell r="AB1166" t="str">
            <v>전기5-23적용</v>
          </cell>
          <cell r="AC1166" t="str">
            <v>-</v>
          </cell>
          <cell r="AD1166" t="str">
            <v>-</v>
          </cell>
          <cell r="AE1166" t="str">
            <v>-</v>
          </cell>
          <cell r="AF1166" t="str">
            <v>-</v>
          </cell>
          <cell r="AG1166" t="str">
            <v>-</v>
          </cell>
          <cell r="AH1166" t="str">
            <v>-</v>
          </cell>
          <cell r="AI1166" t="str">
            <v>공구손료(노무비의3%)</v>
          </cell>
          <cell r="AJ1166">
            <v>0.03</v>
          </cell>
          <cell r="AK1166" t="str">
            <v>식</v>
          </cell>
          <cell r="AO1166" t="str">
            <v>0.085*1.2</v>
          </cell>
        </row>
        <row r="1167">
          <cell r="J1167">
            <v>1592</v>
          </cell>
          <cell r="R1167">
            <v>1</v>
          </cell>
          <cell r="T1167" t="str">
            <v>내선전공</v>
          </cell>
          <cell r="Y1167">
            <v>7.8E-2</v>
          </cell>
          <cell r="Z1167" t="str">
            <v>인</v>
          </cell>
          <cell r="AB1167" t="str">
            <v>전기5-23적용</v>
          </cell>
          <cell r="AC1167" t="str">
            <v>-</v>
          </cell>
          <cell r="AD1167" t="str">
            <v>-</v>
          </cell>
          <cell r="AE1167" t="str">
            <v>-</v>
          </cell>
          <cell r="AF1167" t="str">
            <v>-</v>
          </cell>
          <cell r="AG1167" t="str">
            <v>-</v>
          </cell>
          <cell r="AH1167" t="str">
            <v>-</v>
          </cell>
          <cell r="AI1167" t="str">
            <v>공구손료(노무비의3%)</v>
          </cell>
          <cell r="AJ1167">
            <v>0.03</v>
          </cell>
          <cell r="AK1167" t="str">
            <v>식</v>
          </cell>
          <cell r="AO1167" t="str">
            <v>0.065*1.2</v>
          </cell>
        </row>
        <row r="1168">
          <cell r="J1168">
            <v>1721</v>
          </cell>
          <cell r="R1168">
            <v>1</v>
          </cell>
          <cell r="T1168" t="str">
            <v>내선전공</v>
          </cell>
          <cell r="Y1168">
            <v>7.8E-2</v>
          </cell>
          <cell r="Z1168" t="str">
            <v>인</v>
          </cell>
          <cell r="AB1168" t="str">
            <v>전기5-23적용</v>
          </cell>
          <cell r="AC1168" t="str">
            <v>-</v>
          </cell>
          <cell r="AD1168" t="str">
            <v>-</v>
          </cell>
          <cell r="AE1168" t="str">
            <v>-</v>
          </cell>
          <cell r="AF1168" t="str">
            <v>-</v>
          </cell>
          <cell r="AG1168" t="str">
            <v>-</v>
          </cell>
          <cell r="AH1168" t="str">
            <v>-</v>
          </cell>
          <cell r="AI1168" t="str">
            <v>공구손료(노무비의3%)</v>
          </cell>
          <cell r="AJ1168">
            <v>0.03</v>
          </cell>
          <cell r="AK1168" t="str">
            <v>식</v>
          </cell>
          <cell r="AO1168" t="str">
            <v>0.065*1.2</v>
          </cell>
        </row>
        <row r="1169">
          <cell r="J1169">
            <v>2886</v>
          </cell>
          <cell r="R1169">
            <v>1</v>
          </cell>
          <cell r="T1169" t="str">
            <v>내선전공</v>
          </cell>
          <cell r="Y1169">
            <v>9.6000000000000002E-2</v>
          </cell>
          <cell r="Z1169" t="str">
            <v>인</v>
          </cell>
          <cell r="AB1169" t="str">
            <v>전기5-23적용</v>
          </cell>
          <cell r="AC1169" t="str">
            <v>-</v>
          </cell>
          <cell r="AD1169" t="str">
            <v>-</v>
          </cell>
          <cell r="AE1169" t="str">
            <v>-</v>
          </cell>
          <cell r="AF1169" t="str">
            <v>-</v>
          </cell>
          <cell r="AG1169" t="str">
            <v>-</v>
          </cell>
          <cell r="AH1169" t="str">
            <v>-</v>
          </cell>
          <cell r="AI1169" t="str">
            <v>공구손료(노무비의3%)</v>
          </cell>
          <cell r="AJ1169">
            <v>0.03</v>
          </cell>
          <cell r="AK1169" t="str">
            <v>식</v>
          </cell>
          <cell r="AO1169" t="str">
            <v>0.08*1.2</v>
          </cell>
        </row>
        <row r="1170">
          <cell r="J1170">
            <v>0</v>
          </cell>
          <cell r="R1170">
            <v>1</v>
          </cell>
          <cell r="T1170" t="str">
            <v>내선전공</v>
          </cell>
          <cell r="Y1170">
            <v>0.28999999999999998</v>
          </cell>
          <cell r="Z1170" t="str">
            <v>인</v>
          </cell>
          <cell r="AB1170" t="str">
            <v>전기5-3적용</v>
          </cell>
          <cell r="AC1170" t="str">
            <v>-</v>
          </cell>
          <cell r="AD1170" t="str">
            <v>-</v>
          </cell>
          <cell r="AE1170" t="str">
            <v>-</v>
          </cell>
          <cell r="AF1170" t="str">
            <v>-</v>
          </cell>
          <cell r="AG1170" t="str">
            <v>-</v>
          </cell>
          <cell r="AH1170" t="str">
            <v>-</v>
          </cell>
          <cell r="AI1170" t="str">
            <v>공구손료(노무비의3%)</v>
          </cell>
          <cell r="AJ1170">
            <v>0.03</v>
          </cell>
          <cell r="AK1170" t="str">
            <v>식</v>
          </cell>
        </row>
        <row r="1171">
          <cell r="J1171">
            <v>1720</v>
          </cell>
          <cell r="R1171">
            <v>1</v>
          </cell>
          <cell r="T1171" t="str">
            <v>내선전공</v>
          </cell>
          <cell r="Y1171">
            <v>0.28999999999999998</v>
          </cell>
          <cell r="Z1171" t="str">
            <v>인</v>
          </cell>
          <cell r="AB1171" t="str">
            <v>전기5-3적용</v>
          </cell>
          <cell r="AC1171" t="str">
            <v>-</v>
          </cell>
          <cell r="AD1171" t="str">
            <v>-</v>
          </cell>
          <cell r="AE1171" t="str">
            <v>-</v>
          </cell>
          <cell r="AF1171" t="str">
            <v>-</v>
          </cell>
          <cell r="AG1171" t="str">
            <v>-</v>
          </cell>
          <cell r="AH1171" t="str">
            <v>-</v>
          </cell>
          <cell r="AI1171" t="str">
            <v>공구손료(노무비의3%)</v>
          </cell>
          <cell r="AJ1171">
            <v>0.03</v>
          </cell>
          <cell r="AK1171" t="str">
            <v>식</v>
          </cell>
        </row>
        <row r="1172">
          <cell r="J1172">
            <v>1720</v>
          </cell>
          <cell r="R1172">
            <v>1</v>
          </cell>
          <cell r="T1172" t="str">
            <v>내선전공</v>
          </cell>
          <cell r="Y1172">
            <v>0.28999999999999998</v>
          </cell>
          <cell r="Z1172" t="str">
            <v>인</v>
          </cell>
          <cell r="AB1172" t="str">
            <v>전기5-3적용</v>
          </cell>
          <cell r="AC1172" t="str">
            <v>-</v>
          </cell>
          <cell r="AD1172" t="str">
            <v>-</v>
          </cell>
          <cell r="AE1172" t="str">
            <v>-</v>
          </cell>
          <cell r="AF1172" t="str">
            <v>-</v>
          </cell>
          <cell r="AG1172" t="str">
            <v>-</v>
          </cell>
          <cell r="AH1172" t="str">
            <v>-</v>
          </cell>
          <cell r="AI1172" t="str">
            <v>공구손료(노무비의3%)</v>
          </cell>
          <cell r="AJ1172">
            <v>0.03</v>
          </cell>
          <cell r="AK1172" t="str">
            <v>식</v>
          </cell>
        </row>
        <row r="1173">
          <cell r="J1173">
            <v>7000</v>
          </cell>
          <cell r="R1173">
            <v>1</v>
          </cell>
          <cell r="T1173" t="str">
            <v>내선전공</v>
          </cell>
          <cell r="Y1173">
            <v>0.28999999999999998</v>
          </cell>
          <cell r="Z1173" t="str">
            <v>인</v>
          </cell>
          <cell r="AB1173" t="str">
            <v>전기5-3적용</v>
          </cell>
          <cell r="AC1173" t="str">
            <v>-</v>
          </cell>
          <cell r="AD1173" t="str">
            <v>-</v>
          </cell>
          <cell r="AE1173" t="str">
            <v>-</v>
          </cell>
          <cell r="AF1173" t="str">
            <v>-</v>
          </cell>
          <cell r="AG1173" t="str">
            <v>-</v>
          </cell>
          <cell r="AH1173" t="str">
            <v>-</v>
          </cell>
          <cell r="AI1173" t="str">
            <v>공구손료(노무비의3%)</v>
          </cell>
          <cell r="AJ1173">
            <v>0.03</v>
          </cell>
          <cell r="AK1173" t="str">
            <v>식</v>
          </cell>
        </row>
        <row r="1174">
          <cell r="J1174">
            <v>53000</v>
          </cell>
          <cell r="R1174">
            <v>1</v>
          </cell>
          <cell r="T1174" t="str">
            <v>내선전공</v>
          </cell>
          <cell r="Y1174">
            <v>0.28999999999999998</v>
          </cell>
          <cell r="Z1174" t="str">
            <v>인</v>
          </cell>
          <cell r="AB1174" t="str">
            <v>전기5-3적용</v>
          </cell>
          <cell r="AC1174" t="str">
            <v>-</v>
          </cell>
          <cell r="AD1174" t="str">
            <v>-</v>
          </cell>
          <cell r="AE1174" t="str">
            <v>-</v>
          </cell>
          <cell r="AF1174" t="str">
            <v>-</v>
          </cell>
          <cell r="AG1174" t="str">
            <v>-</v>
          </cell>
          <cell r="AH1174" t="str">
            <v>-</v>
          </cell>
          <cell r="AI1174" t="str">
            <v>공구손료(노무비의3%)</v>
          </cell>
          <cell r="AJ1174">
            <v>0.03</v>
          </cell>
          <cell r="AK1174" t="str">
            <v>식</v>
          </cell>
        </row>
        <row r="1175">
          <cell r="J1175">
            <v>18900</v>
          </cell>
          <cell r="R1175">
            <v>1</v>
          </cell>
          <cell r="T1175" t="str">
            <v>내선전공</v>
          </cell>
          <cell r="Y1175">
            <v>0.2</v>
          </cell>
          <cell r="Z1175" t="str">
            <v>인</v>
          </cell>
          <cell r="AB1175" t="str">
            <v>전기5-3적용</v>
          </cell>
          <cell r="AC1175" t="str">
            <v>-</v>
          </cell>
          <cell r="AD1175" t="str">
            <v>-</v>
          </cell>
          <cell r="AE1175" t="str">
            <v>-</v>
          </cell>
          <cell r="AF1175" t="str">
            <v>-</v>
          </cell>
          <cell r="AG1175" t="str">
            <v>-</v>
          </cell>
          <cell r="AH1175" t="str">
            <v>-</v>
          </cell>
          <cell r="AI1175" t="str">
            <v>공구손료(노무비의3%)</v>
          </cell>
          <cell r="AJ1175">
            <v>0.03</v>
          </cell>
          <cell r="AK1175" t="str">
            <v>식</v>
          </cell>
        </row>
        <row r="1176">
          <cell r="J1176">
            <v>654</v>
          </cell>
          <cell r="R1176">
            <v>1</v>
          </cell>
          <cell r="T1176" t="str">
            <v>내선전공</v>
          </cell>
          <cell r="Y1176">
            <v>0.2</v>
          </cell>
          <cell r="Z1176" t="str">
            <v>인</v>
          </cell>
          <cell r="AB1176" t="str">
            <v>전기5-3적용</v>
          </cell>
          <cell r="AC1176" t="str">
            <v>-</v>
          </cell>
          <cell r="AD1176" t="str">
            <v>-</v>
          </cell>
          <cell r="AE1176" t="str">
            <v>-</v>
          </cell>
          <cell r="AF1176" t="str">
            <v>-</v>
          </cell>
          <cell r="AG1176" t="str">
            <v>-</v>
          </cell>
          <cell r="AH1176" t="str">
            <v>-</v>
          </cell>
          <cell r="AI1176" t="str">
            <v>공구손료(노무비의3%)</v>
          </cell>
          <cell r="AJ1176">
            <v>0.03</v>
          </cell>
          <cell r="AK1176" t="str">
            <v>식</v>
          </cell>
        </row>
        <row r="1177">
          <cell r="J1177">
            <v>668</v>
          </cell>
          <cell r="R1177">
            <v>1</v>
          </cell>
          <cell r="T1177" t="str">
            <v>내선전공</v>
          </cell>
          <cell r="Y1177">
            <v>0.2</v>
          </cell>
          <cell r="Z1177" t="str">
            <v>인</v>
          </cell>
          <cell r="AB1177" t="str">
            <v>전기5-3적용</v>
          </cell>
          <cell r="AC1177" t="str">
            <v>-</v>
          </cell>
          <cell r="AD1177" t="str">
            <v>-</v>
          </cell>
          <cell r="AE1177" t="str">
            <v>-</v>
          </cell>
          <cell r="AF1177" t="str">
            <v>-</v>
          </cell>
          <cell r="AG1177" t="str">
            <v>-</v>
          </cell>
          <cell r="AH1177" t="str">
            <v>-</v>
          </cell>
          <cell r="AI1177" t="str">
            <v>공구손료(노무비의3%)</v>
          </cell>
          <cell r="AJ1177">
            <v>0.03</v>
          </cell>
          <cell r="AK1177" t="str">
            <v>식</v>
          </cell>
        </row>
        <row r="1178">
          <cell r="J1178">
            <v>528</v>
          </cell>
          <cell r="R1178">
            <v>1</v>
          </cell>
          <cell r="T1178" t="str">
            <v>내선전공</v>
          </cell>
          <cell r="Y1178">
            <v>0.2</v>
          </cell>
          <cell r="Z1178" t="str">
            <v>인</v>
          </cell>
          <cell r="AB1178" t="str">
            <v>전기5-3적용</v>
          </cell>
          <cell r="AC1178" t="str">
            <v>-</v>
          </cell>
          <cell r="AD1178" t="str">
            <v>-</v>
          </cell>
          <cell r="AE1178" t="str">
            <v>-</v>
          </cell>
          <cell r="AF1178" t="str">
            <v>-</v>
          </cell>
          <cell r="AG1178" t="str">
            <v>-</v>
          </cell>
          <cell r="AH1178" t="str">
            <v>-</v>
          </cell>
          <cell r="AI1178" t="str">
            <v>공구손료(노무비의3%)</v>
          </cell>
          <cell r="AJ1178">
            <v>0.03</v>
          </cell>
          <cell r="AK1178" t="str">
            <v>식</v>
          </cell>
        </row>
        <row r="1179">
          <cell r="J1179">
            <v>701</v>
          </cell>
          <cell r="R1179">
            <v>1</v>
          </cell>
          <cell r="T1179" t="str">
            <v>내선전공</v>
          </cell>
          <cell r="Y1179">
            <v>0.2</v>
          </cell>
          <cell r="Z1179" t="str">
            <v>인</v>
          </cell>
          <cell r="AB1179" t="str">
            <v>전기5-3적용</v>
          </cell>
          <cell r="AC1179" t="str">
            <v>-</v>
          </cell>
          <cell r="AD1179" t="str">
            <v>-</v>
          </cell>
          <cell r="AE1179" t="str">
            <v>-</v>
          </cell>
          <cell r="AF1179" t="str">
            <v>-</v>
          </cell>
          <cell r="AG1179" t="str">
            <v>-</v>
          </cell>
          <cell r="AH1179" t="str">
            <v>-</v>
          </cell>
          <cell r="AI1179" t="str">
            <v>공구손료(노무비의3%)</v>
          </cell>
          <cell r="AJ1179">
            <v>0.03</v>
          </cell>
          <cell r="AK1179" t="str">
            <v>식</v>
          </cell>
        </row>
        <row r="1180">
          <cell r="J1180">
            <v>1535</v>
          </cell>
          <cell r="R1180">
            <v>1</v>
          </cell>
          <cell r="T1180" t="str">
            <v>내선전공</v>
          </cell>
          <cell r="Y1180">
            <v>0.2</v>
          </cell>
          <cell r="Z1180" t="str">
            <v>인</v>
          </cell>
          <cell r="AB1180" t="str">
            <v>전기5-3적용</v>
          </cell>
          <cell r="AC1180" t="str">
            <v>-</v>
          </cell>
          <cell r="AD1180" t="str">
            <v>-</v>
          </cell>
          <cell r="AE1180" t="str">
            <v>-</v>
          </cell>
          <cell r="AF1180" t="str">
            <v>-</v>
          </cell>
          <cell r="AG1180" t="str">
            <v>-</v>
          </cell>
          <cell r="AH1180" t="str">
            <v>-</v>
          </cell>
          <cell r="AI1180" t="str">
            <v>공구손료(노무비의3%)</v>
          </cell>
          <cell r="AJ1180">
            <v>0.03</v>
          </cell>
          <cell r="AK1180" t="str">
            <v>식</v>
          </cell>
        </row>
        <row r="1181">
          <cell r="J1181">
            <v>701</v>
          </cell>
          <cell r="R1181">
            <v>1</v>
          </cell>
          <cell r="T1181" t="str">
            <v>내선전공</v>
          </cell>
          <cell r="Y1181">
            <v>0.2</v>
          </cell>
          <cell r="Z1181" t="str">
            <v>인</v>
          </cell>
          <cell r="AB1181" t="str">
            <v>전기5-3적용</v>
          </cell>
          <cell r="AC1181" t="str">
            <v>-</v>
          </cell>
          <cell r="AD1181" t="str">
            <v>-</v>
          </cell>
          <cell r="AE1181" t="str">
            <v>-</v>
          </cell>
          <cell r="AF1181" t="str">
            <v>-</v>
          </cell>
          <cell r="AG1181" t="str">
            <v>-</v>
          </cell>
          <cell r="AH1181" t="str">
            <v>-</v>
          </cell>
          <cell r="AI1181" t="str">
            <v>공구손료(노무비의3%)</v>
          </cell>
          <cell r="AJ1181">
            <v>0.03</v>
          </cell>
          <cell r="AK1181" t="str">
            <v>식</v>
          </cell>
        </row>
        <row r="1182">
          <cell r="J1182">
            <v>1547</v>
          </cell>
          <cell r="R1182">
            <v>1</v>
          </cell>
          <cell r="T1182" t="str">
            <v>내선전공</v>
          </cell>
          <cell r="Y1182">
            <v>0.2</v>
          </cell>
          <cell r="Z1182" t="str">
            <v>인</v>
          </cell>
          <cell r="AB1182" t="str">
            <v>전기5-3적용</v>
          </cell>
          <cell r="AC1182" t="str">
            <v>-</v>
          </cell>
          <cell r="AD1182" t="str">
            <v>-</v>
          </cell>
          <cell r="AE1182" t="str">
            <v>-</v>
          </cell>
          <cell r="AF1182" t="str">
            <v>-</v>
          </cell>
          <cell r="AG1182" t="str">
            <v>-</v>
          </cell>
          <cell r="AH1182" t="str">
            <v>-</v>
          </cell>
          <cell r="AI1182" t="str">
            <v>공구손료(노무비의3%)</v>
          </cell>
          <cell r="AJ1182">
            <v>0.03</v>
          </cell>
          <cell r="AK1182" t="str">
            <v>식</v>
          </cell>
        </row>
        <row r="1183">
          <cell r="J1183">
            <v>2580</v>
          </cell>
          <cell r="R1183">
            <v>1</v>
          </cell>
          <cell r="T1183" t="str">
            <v>내선전공</v>
          </cell>
          <cell r="Y1183">
            <v>0.2</v>
          </cell>
          <cell r="Z1183" t="str">
            <v>인</v>
          </cell>
          <cell r="AB1183" t="str">
            <v>전기5-3적용</v>
          </cell>
          <cell r="AC1183" t="str">
            <v>-</v>
          </cell>
          <cell r="AD1183" t="str">
            <v>-</v>
          </cell>
          <cell r="AE1183" t="str">
            <v>-</v>
          </cell>
          <cell r="AF1183" t="str">
            <v>-</v>
          </cell>
          <cell r="AG1183" t="str">
            <v>-</v>
          </cell>
          <cell r="AH1183" t="str">
            <v>-</v>
          </cell>
          <cell r="AI1183" t="str">
            <v>공구손료(노무비의3%)</v>
          </cell>
          <cell r="AJ1183">
            <v>0.03</v>
          </cell>
          <cell r="AK1183" t="str">
            <v>식</v>
          </cell>
        </row>
        <row r="1184">
          <cell r="J1184">
            <v>3201</v>
          </cell>
          <cell r="R1184">
            <v>1</v>
          </cell>
          <cell r="T1184" t="str">
            <v>내선전공</v>
          </cell>
          <cell r="Y1184">
            <v>0.2</v>
          </cell>
          <cell r="Z1184" t="str">
            <v>인</v>
          </cell>
          <cell r="AB1184" t="str">
            <v>전기5-3적용</v>
          </cell>
          <cell r="AC1184" t="str">
            <v>-</v>
          </cell>
          <cell r="AD1184" t="str">
            <v>-</v>
          </cell>
          <cell r="AE1184" t="str">
            <v>-</v>
          </cell>
          <cell r="AF1184" t="str">
            <v>-</v>
          </cell>
          <cell r="AG1184" t="str">
            <v>-</v>
          </cell>
          <cell r="AH1184" t="str">
            <v>-</v>
          </cell>
          <cell r="AI1184" t="str">
            <v>공구손료(노무비의3%)</v>
          </cell>
          <cell r="AJ1184">
            <v>0.03</v>
          </cell>
          <cell r="AK1184" t="str">
            <v>식</v>
          </cell>
        </row>
        <row r="1185">
          <cell r="J1185">
            <v>393</v>
          </cell>
          <cell r="R1185">
            <v>1</v>
          </cell>
          <cell r="AD1185" t="str">
            <v>-</v>
          </cell>
          <cell r="AE1185" t="str">
            <v>-</v>
          </cell>
          <cell r="AF1185" t="str">
            <v>-</v>
          </cell>
          <cell r="AG1185" t="str">
            <v>-</v>
          </cell>
          <cell r="AH1185" t="str">
            <v>-</v>
          </cell>
          <cell r="AI1185" t="str">
            <v>-</v>
          </cell>
          <cell r="AJ1185" t="str">
            <v>-</v>
          </cell>
          <cell r="AK1185" t="str">
            <v>-</v>
          </cell>
        </row>
        <row r="1186">
          <cell r="J1186">
            <v>393</v>
          </cell>
          <cell r="R1186">
            <v>1</v>
          </cell>
          <cell r="AD1186" t="str">
            <v>-</v>
          </cell>
          <cell r="AE1186" t="str">
            <v>-</v>
          </cell>
          <cell r="AF1186" t="str">
            <v>-</v>
          </cell>
          <cell r="AG1186" t="str">
            <v>-</v>
          </cell>
          <cell r="AH1186" t="str">
            <v>-</v>
          </cell>
          <cell r="AI1186" t="str">
            <v>-</v>
          </cell>
          <cell r="AJ1186" t="str">
            <v>-</v>
          </cell>
          <cell r="AK1186" t="str">
            <v>-</v>
          </cell>
        </row>
        <row r="1187">
          <cell r="J1187">
            <v>431</v>
          </cell>
          <cell r="R1187">
            <v>1</v>
          </cell>
          <cell r="AD1187" t="str">
            <v>-</v>
          </cell>
          <cell r="AE1187" t="str">
            <v>-</v>
          </cell>
          <cell r="AF1187" t="str">
            <v>-</v>
          </cell>
          <cell r="AG1187" t="str">
            <v>-</v>
          </cell>
          <cell r="AH1187" t="str">
            <v>-</v>
          </cell>
          <cell r="AI1187" t="str">
            <v>-</v>
          </cell>
          <cell r="AJ1187" t="str">
            <v>-</v>
          </cell>
          <cell r="AK1187" t="str">
            <v>-</v>
          </cell>
        </row>
        <row r="1188">
          <cell r="J1188">
            <v>248</v>
          </cell>
          <cell r="R1188">
            <v>1</v>
          </cell>
          <cell r="AD1188" t="str">
            <v>-</v>
          </cell>
          <cell r="AE1188" t="str">
            <v>-</v>
          </cell>
          <cell r="AF1188" t="str">
            <v>-</v>
          </cell>
          <cell r="AG1188" t="str">
            <v>-</v>
          </cell>
          <cell r="AH1188" t="str">
            <v>-</v>
          </cell>
          <cell r="AI1188" t="str">
            <v>-</v>
          </cell>
          <cell r="AJ1188" t="str">
            <v>-</v>
          </cell>
          <cell r="AK1188" t="str">
            <v>-</v>
          </cell>
        </row>
        <row r="1189">
          <cell r="J1189">
            <v>339</v>
          </cell>
          <cell r="R1189">
            <v>1</v>
          </cell>
          <cell r="AD1189" t="str">
            <v>-</v>
          </cell>
          <cell r="AE1189" t="str">
            <v>-</v>
          </cell>
          <cell r="AF1189" t="str">
            <v>-</v>
          </cell>
          <cell r="AG1189" t="str">
            <v>-</v>
          </cell>
          <cell r="AH1189" t="str">
            <v>-</v>
          </cell>
          <cell r="AI1189" t="str">
            <v>-</v>
          </cell>
          <cell r="AJ1189" t="str">
            <v>-</v>
          </cell>
          <cell r="AK1189" t="str">
            <v>-</v>
          </cell>
        </row>
        <row r="1190">
          <cell r="J1190">
            <v>443</v>
          </cell>
          <cell r="R1190">
            <v>1</v>
          </cell>
          <cell r="AD1190" t="str">
            <v>-</v>
          </cell>
          <cell r="AE1190" t="str">
            <v>-</v>
          </cell>
          <cell r="AF1190" t="str">
            <v>-</v>
          </cell>
          <cell r="AG1190" t="str">
            <v>-</v>
          </cell>
          <cell r="AH1190" t="str">
            <v>-</v>
          </cell>
          <cell r="AI1190" t="str">
            <v>-</v>
          </cell>
          <cell r="AJ1190" t="str">
            <v>-</v>
          </cell>
          <cell r="AK1190" t="str">
            <v>-</v>
          </cell>
        </row>
        <row r="1191">
          <cell r="J1191">
            <v>1713</v>
          </cell>
          <cell r="R1191">
            <v>1</v>
          </cell>
          <cell r="T1191" t="str">
            <v>내선전공</v>
          </cell>
          <cell r="Y1191">
            <v>0.66</v>
          </cell>
          <cell r="Z1191" t="str">
            <v>인</v>
          </cell>
          <cell r="AB1191" t="str">
            <v>전기5-4적용</v>
          </cell>
          <cell r="AC1191" t="str">
            <v>-</v>
          </cell>
          <cell r="AD1191" t="str">
            <v>-</v>
          </cell>
          <cell r="AE1191" t="str">
            <v>-</v>
          </cell>
          <cell r="AF1191" t="str">
            <v>-</v>
          </cell>
          <cell r="AG1191" t="str">
            <v>-</v>
          </cell>
          <cell r="AH1191" t="str">
            <v>-</v>
          </cell>
          <cell r="AI1191" t="str">
            <v>공구손료(노무비의3%)</v>
          </cell>
          <cell r="AJ1191">
            <v>0.03</v>
          </cell>
          <cell r="AK1191" t="str">
            <v>식</v>
          </cell>
        </row>
        <row r="1192">
          <cell r="J1192">
            <v>1510</v>
          </cell>
          <cell r="R1192">
            <v>1</v>
          </cell>
          <cell r="T1192" t="str">
            <v>내선전공</v>
          </cell>
          <cell r="Y1192">
            <v>0.66</v>
          </cell>
          <cell r="Z1192" t="str">
            <v>인</v>
          </cell>
          <cell r="AB1192" t="str">
            <v>전기5-4적용</v>
          </cell>
          <cell r="AC1192" t="str">
            <v>-</v>
          </cell>
          <cell r="AD1192" t="str">
            <v>-</v>
          </cell>
          <cell r="AE1192" t="str">
            <v>-</v>
          </cell>
          <cell r="AF1192" t="str">
            <v>-</v>
          </cell>
          <cell r="AG1192" t="str">
            <v>-</v>
          </cell>
          <cell r="AH1192" t="str">
            <v>-</v>
          </cell>
          <cell r="AI1192" t="str">
            <v>공구손료(노무비의3%)</v>
          </cell>
          <cell r="AJ1192">
            <v>0.03</v>
          </cell>
          <cell r="AK1192" t="str">
            <v>식</v>
          </cell>
        </row>
        <row r="1193">
          <cell r="J1193">
            <v>1750</v>
          </cell>
          <cell r="R1193">
            <v>1</v>
          </cell>
          <cell r="T1193" t="str">
            <v>내선전공</v>
          </cell>
          <cell r="Y1193">
            <v>0.66</v>
          </cell>
          <cell r="Z1193" t="str">
            <v>인</v>
          </cell>
          <cell r="AB1193" t="str">
            <v>전기5-4적용</v>
          </cell>
          <cell r="AC1193" t="str">
            <v>-</v>
          </cell>
          <cell r="AD1193" t="str">
            <v>-</v>
          </cell>
          <cell r="AE1193" t="str">
            <v>-</v>
          </cell>
          <cell r="AF1193" t="str">
            <v>-</v>
          </cell>
          <cell r="AG1193" t="str">
            <v>-</v>
          </cell>
          <cell r="AH1193" t="str">
            <v>-</v>
          </cell>
          <cell r="AI1193" t="str">
            <v>공구손료(노무비의3%)</v>
          </cell>
          <cell r="AJ1193">
            <v>0.03</v>
          </cell>
          <cell r="AK1193" t="str">
            <v>식</v>
          </cell>
        </row>
        <row r="1194">
          <cell r="J1194">
            <v>2320</v>
          </cell>
          <cell r="R1194">
            <v>1</v>
          </cell>
          <cell r="T1194" t="str">
            <v>내선전공</v>
          </cell>
          <cell r="Y1194">
            <v>0.66</v>
          </cell>
          <cell r="Z1194" t="str">
            <v>인</v>
          </cell>
          <cell r="AB1194" t="str">
            <v>전기5-4적용</v>
          </cell>
          <cell r="AC1194" t="str">
            <v>-</v>
          </cell>
          <cell r="AD1194" t="str">
            <v>-</v>
          </cell>
          <cell r="AE1194" t="str">
            <v>-</v>
          </cell>
          <cell r="AF1194" t="str">
            <v>-</v>
          </cell>
          <cell r="AG1194" t="str">
            <v>-</v>
          </cell>
          <cell r="AH1194" t="str">
            <v>-</v>
          </cell>
          <cell r="AI1194" t="str">
            <v>공구손료(노무비의3%)</v>
          </cell>
          <cell r="AJ1194">
            <v>0.03</v>
          </cell>
          <cell r="AK1194" t="str">
            <v>식</v>
          </cell>
        </row>
        <row r="1195">
          <cell r="J1195">
            <v>2620</v>
          </cell>
          <cell r="R1195">
            <v>1</v>
          </cell>
          <cell r="T1195" t="str">
            <v>내선전공</v>
          </cell>
          <cell r="Y1195">
            <v>0.66</v>
          </cell>
          <cell r="Z1195" t="str">
            <v>인</v>
          </cell>
          <cell r="AB1195" t="str">
            <v>전기5-4적용</v>
          </cell>
          <cell r="AC1195" t="str">
            <v>-</v>
          </cell>
          <cell r="AD1195" t="str">
            <v>-</v>
          </cell>
          <cell r="AE1195" t="str">
            <v>-</v>
          </cell>
          <cell r="AF1195" t="str">
            <v>-</v>
          </cell>
          <cell r="AG1195" t="str">
            <v>-</v>
          </cell>
          <cell r="AH1195" t="str">
            <v>-</v>
          </cell>
          <cell r="AI1195" t="str">
            <v>공구손료(노무비의3%)</v>
          </cell>
          <cell r="AJ1195">
            <v>0.03</v>
          </cell>
          <cell r="AK1195" t="str">
            <v>식</v>
          </cell>
        </row>
        <row r="1196">
          <cell r="J1196">
            <v>3440</v>
          </cell>
          <cell r="R1196">
            <v>1</v>
          </cell>
          <cell r="T1196" t="str">
            <v>내선전공</v>
          </cell>
          <cell r="Y1196">
            <v>0.66</v>
          </cell>
          <cell r="Z1196" t="str">
            <v>인</v>
          </cell>
          <cell r="AB1196" t="str">
            <v>전기5-4적용</v>
          </cell>
          <cell r="AC1196" t="str">
            <v>-</v>
          </cell>
          <cell r="AD1196" t="str">
            <v>-</v>
          </cell>
          <cell r="AE1196" t="str">
            <v>-</v>
          </cell>
          <cell r="AF1196" t="str">
            <v>-</v>
          </cell>
          <cell r="AG1196" t="str">
            <v>-</v>
          </cell>
          <cell r="AH1196" t="str">
            <v>-</v>
          </cell>
          <cell r="AI1196" t="str">
            <v>공구손료(노무비의3%)</v>
          </cell>
          <cell r="AJ1196">
            <v>0.03</v>
          </cell>
          <cell r="AK1196" t="str">
            <v>식</v>
          </cell>
        </row>
        <row r="1197">
          <cell r="J1197">
            <v>4510</v>
          </cell>
          <cell r="R1197">
            <v>1</v>
          </cell>
          <cell r="T1197" t="str">
            <v>내선전공</v>
          </cell>
          <cell r="Y1197">
            <v>0.66</v>
          </cell>
          <cell r="Z1197" t="str">
            <v>인</v>
          </cell>
          <cell r="AB1197" t="str">
            <v>전기5-4적용</v>
          </cell>
          <cell r="AC1197" t="str">
            <v>-</v>
          </cell>
          <cell r="AD1197" t="str">
            <v>-</v>
          </cell>
          <cell r="AE1197" t="str">
            <v>-</v>
          </cell>
          <cell r="AF1197" t="str">
            <v>-</v>
          </cell>
          <cell r="AG1197" t="str">
            <v>-</v>
          </cell>
          <cell r="AH1197" t="str">
            <v>-</v>
          </cell>
          <cell r="AI1197" t="str">
            <v>공구손료(노무비의3%)</v>
          </cell>
          <cell r="AJ1197">
            <v>0.03</v>
          </cell>
          <cell r="AK1197" t="str">
            <v>식</v>
          </cell>
        </row>
        <row r="1198">
          <cell r="J1198">
            <v>4850</v>
          </cell>
          <cell r="R1198">
            <v>1</v>
          </cell>
          <cell r="T1198" t="str">
            <v>내선전공</v>
          </cell>
          <cell r="Y1198">
            <v>0.66</v>
          </cell>
          <cell r="Z1198" t="str">
            <v>인</v>
          </cell>
          <cell r="AB1198" t="str">
            <v>전기5-4적용</v>
          </cell>
          <cell r="AC1198" t="str">
            <v>-</v>
          </cell>
          <cell r="AD1198" t="str">
            <v>-</v>
          </cell>
          <cell r="AE1198" t="str">
            <v>-</v>
          </cell>
          <cell r="AF1198" t="str">
            <v>-</v>
          </cell>
          <cell r="AG1198" t="str">
            <v>-</v>
          </cell>
          <cell r="AH1198" t="str">
            <v>-</v>
          </cell>
          <cell r="AI1198" t="str">
            <v>공구손료(노무비의3%)</v>
          </cell>
          <cell r="AJ1198">
            <v>0.03</v>
          </cell>
          <cell r="AK1198" t="str">
            <v>식</v>
          </cell>
        </row>
        <row r="1199">
          <cell r="J1199">
            <v>0</v>
          </cell>
          <cell r="R1199">
            <v>1</v>
          </cell>
          <cell r="T1199" t="str">
            <v>내선전공</v>
          </cell>
          <cell r="Y1199">
            <v>0.66</v>
          </cell>
          <cell r="Z1199" t="str">
            <v>인</v>
          </cell>
          <cell r="AB1199" t="str">
            <v>전기5-4적용</v>
          </cell>
          <cell r="AC1199" t="str">
            <v>-</v>
          </cell>
          <cell r="AD1199" t="str">
            <v>-</v>
          </cell>
          <cell r="AE1199" t="str">
            <v>-</v>
          </cell>
          <cell r="AF1199" t="str">
            <v>-</v>
          </cell>
          <cell r="AG1199" t="str">
            <v>-</v>
          </cell>
          <cell r="AH1199" t="str">
            <v>-</v>
          </cell>
          <cell r="AI1199" t="str">
            <v>공구손료(노무비의3%)</v>
          </cell>
          <cell r="AJ1199">
            <v>0.03</v>
          </cell>
          <cell r="AK1199" t="str">
            <v>식</v>
          </cell>
        </row>
        <row r="1200">
          <cell r="J1200">
            <v>5410</v>
          </cell>
          <cell r="R1200">
            <v>1</v>
          </cell>
          <cell r="T1200" t="str">
            <v>내선전공</v>
          </cell>
          <cell r="Y1200">
            <v>0.66</v>
          </cell>
          <cell r="Z1200" t="str">
            <v>인</v>
          </cell>
          <cell r="AB1200" t="str">
            <v>전기5-4적용</v>
          </cell>
          <cell r="AC1200" t="str">
            <v>-</v>
          </cell>
          <cell r="AD1200" t="str">
            <v>-</v>
          </cell>
          <cell r="AE1200" t="str">
            <v>-</v>
          </cell>
          <cell r="AF1200" t="str">
            <v>-</v>
          </cell>
          <cell r="AG1200" t="str">
            <v>-</v>
          </cell>
          <cell r="AH1200" t="str">
            <v>-</v>
          </cell>
          <cell r="AI1200" t="str">
            <v>공구손료(노무비의3%)</v>
          </cell>
          <cell r="AJ1200">
            <v>0.03</v>
          </cell>
          <cell r="AK1200" t="str">
            <v>식</v>
          </cell>
        </row>
        <row r="1201">
          <cell r="J1201">
            <v>6608</v>
          </cell>
          <cell r="R1201">
            <v>1</v>
          </cell>
          <cell r="T1201" t="str">
            <v>내선전공</v>
          </cell>
          <cell r="Y1201">
            <v>0.66</v>
          </cell>
          <cell r="Z1201" t="str">
            <v>인</v>
          </cell>
          <cell r="AB1201" t="str">
            <v>전기5-4적용</v>
          </cell>
          <cell r="AC1201" t="str">
            <v>-</v>
          </cell>
          <cell r="AD1201" t="str">
            <v>-</v>
          </cell>
          <cell r="AE1201" t="str">
            <v>-</v>
          </cell>
          <cell r="AF1201" t="str">
            <v>-</v>
          </cell>
          <cell r="AG1201" t="str">
            <v>-</v>
          </cell>
          <cell r="AH1201" t="str">
            <v>-</v>
          </cell>
          <cell r="AI1201" t="str">
            <v>공구손료(노무비의3%)</v>
          </cell>
          <cell r="AJ1201">
            <v>0.03</v>
          </cell>
          <cell r="AK1201" t="str">
            <v>식</v>
          </cell>
        </row>
        <row r="1202">
          <cell r="J1202">
            <v>7550</v>
          </cell>
          <cell r="R1202">
            <v>1</v>
          </cell>
          <cell r="T1202" t="str">
            <v>내선전공</v>
          </cell>
          <cell r="Y1202">
            <v>0.66</v>
          </cell>
          <cell r="Z1202" t="str">
            <v>인</v>
          </cell>
          <cell r="AB1202" t="str">
            <v>전기5-4적용</v>
          </cell>
          <cell r="AC1202" t="str">
            <v>-</v>
          </cell>
          <cell r="AD1202" t="str">
            <v>-</v>
          </cell>
          <cell r="AE1202" t="str">
            <v>-</v>
          </cell>
          <cell r="AF1202" t="str">
            <v>-</v>
          </cell>
          <cell r="AG1202" t="str">
            <v>-</v>
          </cell>
          <cell r="AH1202" t="str">
            <v>-</v>
          </cell>
          <cell r="AI1202" t="str">
            <v>공구손료(노무비의3%)</v>
          </cell>
          <cell r="AJ1202">
            <v>0.03</v>
          </cell>
          <cell r="AK1202" t="str">
            <v>식</v>
          </cell>
        </row>
        <row r="1203">
          <cell r="J1203">
            <v>7110</v>
          </cell>
          <cell r="R1203">
            <v>1</v>
          </cell>
          <cell r="T1203" t="str">
            <v>내선전공</v>
          </cell>
          <cell r="Y1203">
            <v>0.66</v>
          </cell>
          <cell r="Z1203" t="str">
            <v>인</v>
          </cell>
          <cell r="AB1203" t="str">
            <v>전기5-4적용</v>
          </cell>
          <cell r="AC1203" t="str">
            <v>-</v>
          </cell>
          <cell r="AD1203" t="str">
            <v>-</v>
          </cell>
          <cell r="AE1203" t="str">
            <v>-</v>
          </cell>
          <cell r="AF1203" t="str">
            <v>-</v>
          </cell>
          <cell r="AG1203" t="str">
            <v>-</v>
          </cell>
          <cell r="AH1203" t="str">
            <v>-</v>
          </cell>
          <cell r="AI1203" t="str">
            <v>공구손료(노무비의3%)</v>
          </cell>
          <cell r="AJ1203">
            <v>0.03</v>
          </cell>
          <cell r="AK1203" t="str">
            <v>식</v>
          </cell>
        </row>
        <row r="1204">
          <cell r="J1204">
            <v>8590</v>
          </cell>
          <cell r="R1204">
            <v>1</v>
          </cell>
          <cell r="T1204" t="str">
            <v>내선전공</v>
          </cell>
          <cell r="Y1204">
            <v>0.66</v>
          </cell>
          <cell r="Z1204" t="str">
            <v>인</v>
          </cell>
          <cell r="AB1204" t="str">
            <v>전기5-4적용</v>
          </cell>
          <cell r="AC1204" t="str">
            <v>-</v>
          </cell>
          <cell r="AD1204" t="str">
            <v>-</v>
          </cell>
          <cell r="AE1204" t="str">
            <v>-</v>
          </cell>
          <cell r="AF1204" t="str">
            <v>-</v>
          </cell>
          <cell r="AG1204" t="str">
            <v>-</v>
          </cell>
          <cell r="AH1204" t="str">
            <v>-</v>
          </cell>
          <cell r="AI1204" t="str">
            <v>공구손료(노무비의3%)</v>
          </cell>
          <cell r="AJ1204">
            <v>0.03</v>
          </cell>
          <cell r="AK1204" t="str">
            <v>식</v>
          </cell>
        </row>
        <row r="1205">
          <cell r="J1205">
            <v>10900</v>
          </cell>
          <cell r="R1205">
            <v>1</v>
          </cell>
          <cell r="T1205" t="str">
            <v>내선전공</v>
          </cell>
          <cell r="Y1205">
            <v>0.95</v>
          </cell>
          <cell r="Z1205" t="str">
            <v>인</v>
          </cell>
          <cell r="AB1205" t="str">
            <v>전기5-4적용</v>
          </cell>
          <cell r="AC1205" t="str">
            <v>-</v>
          </cell>
          <cell r="AD1205" t="str">
            <v>-</v>
          </cell>
          <cell r="AE1205" t="str">
            <v>-</v>
          </cell>
          <cell r="AF1205" t="str">
            <v>-</v>
          </cell>
          <cell r="AG1205" t="str">
            <v>-</v>
          </cell>
          <cell r="AH1205" t="str">
            <v>-</v>
          </cell>
          <cell r="AI1205" t="str">
            <v>공구손료(노무비의3%)</v>
          </cell>
          <cell r="AJ1205">
            <v>0.03</v>
          </cell>
          <cell r="AK1205" t="str">
            <v>식</v>
          </cell>
        </row>
        <row r="1206">
          <cell r="J1206">
            <v>22800</v>
          </cell>
          <cell r="R1206">
            <v>1</v>
          </cell>
          <cell r="T1206" t="str">
            <v>내선전공</v>
          </cell>
          <cell r="Y1206">
            <v>0.95</v>
          </cell>
          <cell r="Z1206" t="str">
            <v>인</v>
          </cell>
          <cell r="AB1206" t="str">
            <v>전기5-4적용</v>
          </cell>
          <cell r="AC1206" t="str">
            <v>-</v>
          </cell>
          <cell r="AD1206" t="str">
            <v>-</v>
          </cell>
          <cell r="AE1206" t="str">
            <v>-</v>
          </cell>
          <cell r="AF1206" t="str">
            <v>-</v>
          </cell>
          <cell r="AG1206" t="str">
            <v>-</v>
          </cell>
          <cell r="AH1206" t="str">
            <v>-</v>
          </cell>
          <cell r="AI1206" t="str">
            <v>공구손료(노무비의3%)</v>
          </cell>
          <cell r="AJ1206">
            <v>0.03</v>
          </cell>
          <cell r="AK1206" t="str">
            <v>식</v>
          </cell>
        </row>
        <row r="1207">
          <cell r="J1207">
            <v>6200</v>
          </cell>
          <cell r="R1207">
            <v>1</v>
          </cell>
          <cell r="T1207" t="str">
            <v>내선전공</v>
          </cell>
          <cell r="Y1207">
            <v>0.66</v>
          </cell>
          <cell r="Z1207" t="str">
            <v>인</v>
          </cell>
          <cell r="AB1207" t="str">
            <v>전기5-4적용</v>
          </cell>
          <cell r="AC1207" t="str">
            <v>-</v>
          </cell>
          <cell r="AD1207" t="str">
            <v>-</v>
          </cell>
          <cell r="AE1207" t="str">
            <v>-</v>
          </cell>
          <cell r="AF1207" t="str">
            <v>-</v>
          </cell>
          <cell r="AG1207" t="str">
            <v>-</v>
          </cell>
          <cell r="AH1207" t="str">
            <v>-</v>
          </cell>
          <cell r="AI1207" t="str">
            <v>공구손료(노무비의3%)</v>
          </cell>
          <cell r="AJ1207">
            <v>0.03</v>
          </cell>
          <cell r="AK1207" t="str">
            <v>식</v>
          </cell>
        </row>
        <row r="1208">
          <cell r="J1208">
            <v>18900</v>
          </cell>
          <cell r="R1208">
            <v>1</v>
          </cell>
          <cell r="T1208" t="str">
            <v>내선전공</v>
          </cell>
          <cell r="Y1208">
            <v>0.66</v>
          </cell>
          <cell r="Z1208" t="str">
            <v>인</v>
          </cell>
          <cell r="AB1208" t="str">
            <v>전기5-4적용</v>
          </cell>
          <cell r="AC1208" t="str">
            <v>-</v>
          </cell>
          <cell r="AD1208" t="str">
            <v>-</v>
          </cell>
          <cell r="AE1208" t="str">
            <v>-</v>
          </cell>
          <cell r="AF1208" t="str">
            <v>-</v>
          </cell>
          <cell r="AG1208" t="str">
            <v>-</v>
          </cell>
          <cell r="AH1208" t="str">
            <v>-</v>
          </cell>
          <cell r="AI1208" t="str">
            <v>공구손료(노무비의3%)</v>
          </cell>
          <cell r="AJ1208">
            <v>0.03</v>
          </cell>
          <cell r="AK1208" t="str">
            <v>식</v>
          </cell>
        </row>
        <row r="1209">
          <cell r="J1209">
            <v>10700</v>
          </cell>
          <cell r="R1209">
            <v>1</v>
          </cell>
          <cell r="T1209" t="str">
            <v>내선전공</v>
          </cell>
          <cell r="Y1209">
            <v>0.66</v>
          </cell>
          <cell r="Z1209" t="str">
            <v>인</v>
          </cell>
          <cell r="AB1209" t="str">
            <v>전기5-4적용</v>
          </cell>
          <cell r="AC1209" t="str">
            <v>-</v>
          </cell>
          <cell r="AD1209" t="str">
            <v>-</v>
          </cell>
          <cell r="AE1209" t="str">
            <v>-</v>
          </cell>
          <cell r="AF1209" t="str">
            <v>-</v>
          </cell>
          <cell r="AG1209" t="str">
            <v>-</v>
          </cell>
          <cell r="AH1209" t="str">
            <v>-</v>
          </cell>
          <cell r="AI1209" t="str">
            <v>공구손료(노무비의3%)</v>
          </cell>
          <cell r="AJ1209">
            <v>0.03</v>
          </cell>
          <cell r="AK1209" t="str">
            <v>식</v>
          </cell>
        </row>
        <row r="1210">
          <cell r="J1210">
            <v>18900</v>
          </cell>
          <cell r="R1210">
            <v>1</v>
          </cell>
          <cell r="T1210" t="str">
            <v>내선전공</v>
          </cell>
          <cell r="Y1210">
            <v>0.66</v>
          </cell>
          <cell r="Z1210" t="str">
            <v>인</v>
          </cell>
          <cell r="AB1210" t="str">
            <v>전기5-4적용</v>
          </cell>
          <cell r="AC1210" t="str">
            <v>-</v>
          </cell>
          <cell r="AD1210" t="str">
            <v>-</v>
          </cell>
          <cell r="AE1210" t="str">
            <v>-</v>
          </cell>
          <cell r="AF1210" t="str">
            <v>-</v>
          </cell>
          <cell r="AG1210" t="str">
            <v>-</v>
          </cell>
          <cell r="AH1210" t="str">
            <v>-</v>
          </cell>
          <cell r="AI1210" t="str">
            <v>공구손료(노무비의3%)</v>
          </cell>
          <cell r="AJ1210">
            <v>0.03</v>
          </cell>
          <cell r="AK1210" t="str">
            <v>식</v>
          </cell>
        </row>
        <row r="1211">
          <cell r="J1211">
            <v>22700</v>
          </cell>
          <cell r="R1211">
            <v>1</v>
          </cell>
          <cell r="T1211" t="str">
            <v>내선전공</v>
          </cell>
          <cell r="Y1211">
            <v>0.66</v>
          </cell>
          <cell r="Z1211" t="str">
            <v>인</v>
          </cell>
          <cell r="AB1211" t="str">
            <v>전기5-4적용</v>
          </cell>
          <cell r="AC1211" t="str">
            <v>-</v>
          </cell>
          <cell r="AD1211" t="str">
            <v>-</v>
          </cell>
          <cell r="AE1211" t="str">
            <v>-</v>
          </cell>
          <cell r="AF1211" t="str">
            <v>-</v>
          </cell>
          <cell r="AG1211" t="str">
            <v>-</v>
          </cell>
          <cell r="AH1211" t="str">
            <v>-</v>
          </cell>
          <cell r="AI1211" t="str">
            <v>공구손료(노무비의3%)</v>
          </cell>
          <cell r="AJ1211">
            <v>0.03</v>
          </cell>
          <cell r="AK1211" t="str">
            <v>식</v>
          </cell>
        </row>
        <row r="1212">
          <cell r="J1212">
            <v>39900</v>
          </cell>
          <cell r="R1212">
            <v>1</v>
          </cell>
          <cell r="T1212" t="str">
            <v>내선전공</v>
          </cell>
          <cell r="Y1212">
            <v>0.66</v>
          </cell>
          <cell r="Z1212" t="str">
            <v>인</v>
          </cell>
          <cell r="AB1212" t="str">
            <v>전기5-4적용</v>
          </cell>
          <cell r="AC1212" t="str">
            <v>-</v>
          </cell>
          <cell r="AD1212" t="str">
            <v>-</v>
          </cell>
          <cell r="AE1212" t="str">
            <v>-</v>
          </cell>
          <cell r="AF1212" t="str">
            <v>-</v>
          </cell>
          <cell r="AG1212" t="str">
            <v>-</v>
          </cell>
          <cell r="AH1212" t="str">
            <v>-</v>
          </cell>
          <cell r="AI1212" t="str">
            <v>공구손료(노무비의3%)</v>
          </cell>
          <cell r="AJ1212">
            <v>0.03</v>
          </cell>
          <cell r="AK1212" t="str">
            <v>식</v>
          </cell>
        </row>
        <row r="1213">
          <cell r="J1213">
            <v>18900</v>
          </cell>
          <cell r="R1213">
            <v>1</v>
          </cell>
          <cell r="T1213" t="str">
            <v>내선전공</v>
          </cell>
          <cell r="Y1213">
            <v>0.66</v>
          </cell>
          <cell r="Z1213" t="str">
            <v>인</v>
          </cell>
          <cell r="AB1213" t="str">
            <v>전기5-4적용</v>
          </cell>
          <cell r="AC1213" t="str">
            <v>-</v>
          </cell>
          <cell r="AD1213" t="str">
            <v>-</v>
          </cell>
          <cell r="AE1213" t="str">
            <v>-</v>
          </cell>
          <cell r="AF1213" t="str">
            <v>-</v>
          </cell>
          <cell r="AG1213" t="str">
            <v>-</v>
          </cell>
          <cell r="AH1213" t="str">
            <v>-</v>
          </cell>
          <cell r="AI1213" t="str">
            <v>공구손료(노무비의3%)</v>
          </cell>
          <cell r="AJ1213">
            <v>0.03</v>
          </cell>
          <cell r="AK1213" t="str">
            <v>식</v>
          </cell>
        </row>
        <row r="1214">
          <cell r="J1214">
            <v>0</v>
          </cell>
          <cell r="R1214">
            <v>1.05</v>
          </cell>
          <cell r="T1214" t="str">
            <v>내선전공</v>
          </cell>
          <cell r="Y1214">
            <v>0.18</v>
          </cell>
          <cell r="Z1214" t="str">
            <v>인</v>
          </cell>
          <cell r="AB1214" t="str">
            <v>전기5-8적용</v>
          </cell>
          <cell r="AC1214" t="str">
            <v>-</v>
          </cell>
          <cell r="AD1214" t="str">
            <v>-</v>
          </cell>
          <cell r="AE1214" t="str">
            <v>-</v>
          </cell>
          <cell r="AF1214" t="str">
            <v>-</v>
          </cell>
          <cell r="AG1214" t="str">
            <v>-</v>
          </cell>
          <cell r="AH1214" t="str">
            <v>-</v>
          </cell>
          <cell r="AI1214" t="str">
            <v>공구손료(노무비의3%)</v>
          </cell>
          <cell r="AJ1214">
            <v>0.03</v>
          </cell>
          <cell r="AK1214" t="str">
            <v>식</v>
          </cell>
        </row>
        <row r="1215">
          <cell r="J1215">
            <v>0</v>
          </cell>
          <cell r="R1215">
            <v>1.05</v>
          </cell>
          <cell r="T1215" t="str">
            <v>내선전공</v>
          </cell>
          <cell r="Y1215">
            <v>0.23</v>
          </cell>
          <cell r="Z1215" t="str">
            <v>인</v>
          </cell>
          <cell r="AB1215" t="str">
            <v>전기5-8적용</v>
          </cell>
          <cell r="AC1215" t="str">
            <v>-</v>
          </cell>
          <cell r="AD1215" t="str">
            <v>-</v>
          </cell>
          <cell r="AE1215" t="str">
            <v>-</v>
          </cell>
          <cell r="AF1215" t="str">
            <v>-</v>
          </cell>
          <cell r="AG1215" t="str">
            <v>-</v>
          </cell>
          <cell r="AH1215" t="str">
            <v>-</v>
          </cell>
          <cell r="AI1215" t="str">
            <v>공구손료(노무비의3%)</v>
          </cell>
          <cell r="AJ1215">
            <v>0.03</v>
          </cell>
          <cell r="AK1215" t="str">
            <v>식</v>
          </cell>
        </row>
        <row r="1216">
          <cell r="J1216">
            <v>0</v>
          </cell>
          <cell r="R1216">
            <v>1.05</v>
          </cell>
          <cell r="T1216" t="str">
            <v>내선전공</v>
          </cell>
          <cell r="Y1216">
            <v>0.23</v>
          </cell>
          <cell r="Z1216" t="str">
            <v>인</v>
          </cell>
          <cell r="AB1216" t="str">
            <v>전기5-8적용</v>
          </cell>
          <cell r="AC1216" t="str">
            <v>-</v>
          </cell>
          <cell r="AD1216" t="str">
            <v>-</v>
          </cell>
          <cell r="AE1216" t="str">
            <v>-</v>
          </cell>
          <cell r="AF1216" t="str">
            <v>-</v>
          </cell>
          <cell r="AG1216" t="str">
            <v>-</v>
          </cell>
          <cell r="AH1216" t="str">
            <v>-</v>
          </cell>
          <cell r="AI1216" t="str">
            <v>공구손료(노무비의3%)</v>
          </cell>
          <cell r="AJ1216">
            <v>0.03</v>
          </cell>
          <cell r="AK1216" t="str">
            <v>식</v>
          </cell>
        </row>
        <row r="1217">
          <cell r="J1217">
            <v>0</v>
          </cell>
          <cell r="R1217">
            <v>1.05</v>
          </cell>
          <cell r="T1217" t="str">
            <v>내선전공</v>
          </cell>
          <cell r="Y1217">
            <v>0.3</v>
          </cell>
          <cell r="Z1217" t="str">
            <v>인</v>
          </cell>
          <cell r="AB1217" t="str">
            <v>전기5-8적용</v>
          </cell>
          <cell r="AC1217" t="str">
            <v>-</v>
          </cell>
          <cell r="AD1217" t="str">
            <v>-</v>
          </cell>
          <cell r="AE1217" t="str">
            <v>-</v>
          </cell>
          <cell r="AF1217" t="str">
            <v>-</v>
          </cell>
          <cell r="AG1217" t="str">
            <v>-</v>
          </cell>
          <cell r="AH1217" t="str">
            <v>-</v>
          </cell>
          <cell r="AI1217" t="str">
            <v>공구손료(노무비의3%)</v>
          </cell>
          <cell r="AJ1217">
            <v>0.03</v>
          </cell>
          <cell r="AK1217" t="str">
            <v>식</v>
          </cell>
        </row>
        <row r="1218">
          <cell r="J1218">
            <v>0</v>
          </cell>
          <cell r="R1218">
            <v>1.05</v>
          </cell>
          <cell r="T1218" t="str">
            <v>내선전공</v>
          </cell>
          <cell r="Y1218">
            <v>0.36</v>
          </cell>
          <cell r="Z1218" t="str">
            <v>인</v>
          </cell>
          <cell r="AB1218" t="str">
            <v>전기5-8적용</v>
          </cell>
          <cell r="AC1218" t="str">
            <v>-</v>
          </cell>
          <cell r="AD1218" t="str">
            <v>-</v>
          </cell>
          <cell r="AE1218" t="str">
            <v>-</v>
          </cell>
          <cell r="AF1218" t="str">
            <v>-</v>
          </cell>
          <cell r="AG1218" t="str">
            <v>-</v>
          </cell>
          <cell r="AH1218" t="str">
            <v>-</v>
          </cell>
          <cell r="AI1218" t="str">
            <v>공구손료(노무비의3%)</v>
          </cell>
          <cell r="AJ1218">
            <v>0.03</v>
          </cell>
          <cell r="AK1218" t="str">
            <v>식</v>
          </cell>
        </row>
        <row r="1219">
          <cell r="J1219">
            <v>0</v>
          </cell>
          <cell r="R1219">
            <v>1.05</v>
          </cell>
          <cell r="T1219" t="str">
            <v>내선전공</v>
          </cell>
          <cell r="Y1219">
            <v>0.36</v>
          </cell>
          <cell r="Z1219" t="str">
            <v>인</v>
          </cell>
          <cell r="AB1219" t="str">
            <v>전기5-8적용</v>
          </cell>
          <cell r="AC1219" t="str">
            <v>-</v>
          </cell>
          <cell r="AD1219" t="str">
            <v>-</v>
          </cell>
          <cell r="AE1219" t="str">
            <v>-</v>
          </cell>
          <cell r="AF1219" t="str">
            <v>-</v>
          </cell>
          <cell r="AG1219" t="str">
            <v>-</v>
          </cell>
          <cell r="AH1219" t="str">
            <v>-</v>
          </cell>
          <cell r="AI1219" t="str">
            <v>공구손료(노무비의3%)</v>
          </cell>
          <cell r="AJ1219">
            <v>0.03</v>
          </cell>
          <cell r="AK1219" t="str">
            <v>식</v>
          </cell>
        </row>
        <row r="1220">
          <cell r="J1220">
            <v>0</v>
          </cell>
          <cell r="R1220">
            <v>1.05</v>
          </cell>
          <cell r="T1220" t="str">
            <v>내선전공</v>
          </cell>
          <cell r="Y1220">
            <v>0.36</v>
          </cell>
          <cell r="Z1220" t="str">
            <v>인</v>
          </cell>
          <cell r="AB1220" t="str">
            <v>전기5-8적용</v>
          </cell>
          <cell r="AC1220" t="str">
            <v>-</v>
          </cell>
          <cell r="AD1220" t="str">
            <v>-</v>
          </cell>
          <cell r="AE1220" t="str">
            <v>-</v>
          </cell>
          <cell r="AF1220" t="str">
            <v>-</v>
          </cell>
          <cell r="AG1220" t="str">
            <v>-</v>
          </cell>
          <cell r="AH1220" t="str">
            <v>-</v>
          </cell>
          <cell r="AI1220" t="str">
            <v>공구손료(노무비의3%)</v>
          </cell>
          <cell r="AJ1220">
            <v>0.03</v>
          </cell>
          <cell r="AK1220" t="str">
            <v>식</v>
          </cell>
        </row>
        <row r="1221">
          <cell r="J1221">
            <v>0</v>
          </cell>
          <cell r="R1221">
            <v>1.05</v>
          </cell>
          <cell r="T1221" t="str">
            <v>내선전공</v>
          </cell>
          <cell r="Y1221">
            <v>0.48</v>
          </cell>
          <cell r="Z1221" t="str">
            <v>인</v>
          </cell>
          <cell r="AB1221" t="str">
            <v>전기5-8적용</v>
          </cell>
          <cell r="AC1221" t="str">
            <v>-</v>
          </cell>
          <cell r="AD1221" t="str">
            <v>-</v>
          </cell>
          <cell r="AE1221" t="str">
            <v>-</v>
          </cell>
          <cell r="AF1221" t="str">
            <v>-</v>
          </cell>
          <cell r="AG1221" t="str">
            <v>-</v>
          </cell>
          <cell r="AH1221" t="str">
            <v>-</v>
          </cell>
          <cell r="AI1221" t="str">
            <v>공구손료(노무비의3%)</v>
          </cell>
          <cell r="AJ1221">
            <v>0.03</v>
          </cell>
          <cell r="AK1221" t="str">
            <v>식</v>
          </cell>
        </row>
        <row r="1222">
          <cell r="J1222">
            <v>0</v>
          </cell>
          <cell r="R1222">
            <v>1.05</v>
          </cell>
          <cell r="T1222" t="str">
            <v>내선전공</v>
          </cell>
          <cell r="Y1222">
            <v>0.54</v>
          </cell>
          <cell r="Z1222" t="str">
            <v>인</v>
          </cell>
          <cell r="AB1222" t="str">
            <v>전기5-8적용</v>
          </cell>
          <cell r="AC1222" t="str">
            <v>-</v>
          </cell>
          <cell r="AD1222" t="str">
            <v>-</v>
          </cell>
          <cell r="AE1222" t="str">
            <v>-</v>
          </cell>
          <cell r="AF1222" t="str">
            <v>-</v>
          </cell>
          <cell r="AG1222" t="str">
            <v>-</v>
          </cell>
          <cell r="AH1222" t="str">
            <v>-</v>
          </cell>
          <cell r="AI1222" t="str">
            <v>공구손료(노무비의3%)</v>
          </cell>
          <cell r="AJ1222">
            <v>0.03</v>
          </cell>
          <cell r="AK1222" t="str">
            <v>식</v>
          </cell>
        </row>
        <row r="1223">
          <cell r="J1223">
            <v>12900</v>
          </cell>
          <cell r="R1223">
            <v>1.05</v>
          </cell>
          <cell r="T1223" t="str">
            <v>내선전공</v>
          </cell>
          <cell r="Y1223">
            <v>0.23</v>
          </cell>
          <cell r="Z1223" t="str">
            <v>인</v>
          </cell>
          <cell r="AB1223" t="str">
            <v>전기5-8적용</v>
          </cell>
          <cell r="AC1223" t="str">
            <v>-</v>
          </cell>
          <cell r="AD1223" t="str">
            <v>-</v>
          </cell>
          <cell r="AE1223" t="str">
            <v>-</v>
          </cell>
          <cell r="AF1223" t="str">
            <v>-</v>
          </cell>
          <cell r="AG1223" t="str">
            <v>-</v>
          </cell>
          <cell r="AH1223" t="str">
            <v>-</v>
          </cell>
          <cell r="AI1223" t="str">
            <v>공구손료(노무비의3%)</v>
          </cell>
          <cell r="AJ1223">
            <v>0.03</v>
          </cell>
          <cell r="AK1223" t="str">
            <v>식</v>
          </cell>
        </row>
        <row r="1224">
          <cell r="J1224">
            <v>13350</v>
          </cell>
          <cell r="R1224">
            <v>1.05</v>
          </cell>
          <cell r="T1224" t="str">
            <v>내선전공</v>
          </cell>
          <cell r="Y1224">
            <v>0.23</v>
          </cell>
          <cell r="Z1224" t="str">
            <v>인</v>
          </cell>
          <cell r="AB1224" t="str">
            <v>전기5-8적용</v>
          </cell>
          <cell r="AC1224" t="str">
            <v>-</v>
          </cell>
          <cell r="AD1224" t="str">
            <v>-</v>
          </cell>
          <cell r="AE1224" t="str">
            <v>-</v>
          </cell>
          <cell r="AF1224" t="str">
            <v>-</v>
          </cell>
          <cell r="AG1224" t="str">
            <v>-</v>
          </cell>
          <cell r="AH1224" t="str">
            <v>-</v>
          </cell>
          <cell r="AI1224" t="str">
            <v>공구손료(노무비의3%)</v>
          </cell>
          <cell r="AJ1224">
            <v>0.03</v>
          </cell>
          <cell r="AK1224" t="str">
            <v>식</v>
          </cell>
        </row>
        <row r="1225">
          <cell r="J1225">
            <v>14250</v>
          </cell>
          <cell r="R1225">
            <v>1.05</v>
          </cell>
          <cell r="T1225" t="str">
            <v>내선전공</v>
          </cell>
          <cell r="Y1225">
            <v>0.3</v>
          </cell>
          <cell r="Z1225" t="str">
            <v>인</v>
          </cell>
          <cell r="AB1225" t="str">
            <v>전기5-8적용</v>
          </cell>
          <cell r="AC1225" t="str">
            <v>-</v>
          </cell>
          <cell r="AD1225" t="str">
            <v>-</v>
          </cell>
          <cell r="AE1225" t="str">
            <v>-</v>
          </cell>
          <cell r="AF1225" t="str">
            <v>-</v>
          </cell>
          <cell r="AG1225" t="str">
            <v>-</v>
          </cell>
          <cell r="AH1225" t="str">
            <v>-</v>
          </cell>
          <cell r="AI1225" t="str">
            <v>공구손료(노무비의3%)</v>
          </cell>
          <cell r="AJ1225">
            <v>0.03</v>
          </cell>
          <cell r="AK1225" t="str">
            <v>식</v>
          </cell>
        </row>
        <row r="1226">
          <cell r="J1226">
            <v>15150</v>
          </cell>
          <cell r="R1226">
            <v>1.05</v>
          </cell>
          <cell r="T1226" t="str">
            <v>내선전공</v>
          </cell>
          <cell r="Y1226">
            <v>0.3</v>
          </cell>
          <cell r="Z1226" t="str">
            <v>인</v>
          </cell>
          <cell r="AB1226" t="str">
            <v>전기5-8적용</v>
          </cell>
          <cell r="AC1226" t="str">
            <v>-</v>
          </cell>
          <cell r="AD1226" t="str">
            <v>-</v>
          </cell>
          <cell r="AE1226" t="str">
            <v>-</v>
          </cell>
          <cell r="AF1226" t="str">
            <v>-</v>
          </cell>
          <cell r="AG1226" t="str">
            <v>-</v>
          </cell>
          <cell r="AH1226" t="str">
            <v>-</v>
          </cell>
          <cell r="AI1226" t="str">
            <v>공구손료(노무비의3%)</v>
          </cell>
          <cell r="AJ1226">
            <v>0.03</v>
          </cell>
          <cell r="AK1226" t="str">
            <v>식</v>
          </cell>
        </row>
        <row r="1227">
          <cell r="J1227">
            <v>16950</v>
          </cell>
          <cell r="R1227">
            <v>1.05</v>
          </cell>
          <cell r="T1227" t="str">
            <v>내선전공</v>
          </cell>
          <cell r="Y1227">
            <v>0.48</v>
          </cell>
          <cell r="Z1227" t="str">
            <v>인</v>
          </cell>
          <cell r="AB1227" t="str">
            <v>전기5-8적용</v>
          </cell>
          <cell r="AC1227" t="str">
            <v>-</v>
          </cell>
          <cell r="AD1227" t="str">
            <v>-</v>
          </cell>
          <cell r="AE1227" t="str">
            <v>-</v>
          </cell>
          <cell r="AF1227" t="str">
            <v>-</v>
          </cell>
          <cell r="AG1227" t="str">
            <v>-</v>
          </cell>
          <cell r="AH1227" t="str">
            <v>-</v>
          </cell>
          <cell r="AI1227" t="str">
            <v>공구손료(노무비의3%)</v>
          </cell>
          <cell r="AJ1227">
            <v>0.03</v>
          </cell>
          <cell r="AK1227" t="str">
            <v>식</v>
          </cell>
        </row>
        <row r="1228">
          <cell r="J1228">
            <v>11200</v>
          </cell>
          <cell r="R1228">
            <v>1.05</v>
          </cell>
          <cell r="T1228" t="str">
            <v>내선전공</v>
          </cell>
          <cell r="Y1228">
            <v>0.48</v>
          </cell>
          <cell r="Z1228" t="str">
            <v>인</v>
          </cell>
          <cell r="AB1228" t="str">
            <v>전기5-8적용</v>
          </cell>
          <cell r="AC1228" t="str">
            <v>-</v>
          </cell>
          <cell r="AD1228" t="str">
            <v>-</v>
          </cell>
          <cell r="AE1228" t="str">
            <v>-</v>
          </cell>
          <cell r="AF1228" t="str">
            <v>-</v>
          </cell>
          <cell r="AG1228" t="str">
            <v>-</v>
          </cell>
          <cell r="AH1228" t="str">
            <v>-</v>
          </cell>
          <cell r="AI1228" t="str">
            <v>공구손료(노무비의3%)</v>
          </cell>
          <cell r="AJ1228">
            <v>0.03</v>
          </cell>
          <cell r="AK1228" t="str">
            <v>식</v>
          </cell>
        </row>
        <row r="1229">
          <cell r="J1229">
            <v>16950</v>
          </cell>
          <cell r="R1229">
            <v>1.05</v>
          </cell>
          <cell r="T1229" t="str">
            <v>내선전공</v>
          </cell>
          <cell r="Y1229">
            <v>0.48</v>
          </cell>
          <cell r="Z1229" t="str">
            <v>인</v>
          </cell>
          <cell r="AB1229" t="str">
            <v>전기5-8적용</v>
          </cell>
          <cell r="AC1229" t="str">
            <v>-</v>
          </cell>
          <cell r="AD1229" t="str">
            <v>-</v>
          </cell>
          <cell r="AE1229" t="str">
            <v>-</v>
          </cell>
          <cell r="AF1229" t="str">
            <v>-</v>
          </cell>
          <cell r="AG1229" t="str">
            <v>-</v>
          </cell>
          <cell r="AH1229" t="str">
            <v>-</v>
          </cell>
          <cell r="AI1229" t="str">
            <v>공구손료(노무비의3%)</v>
          </cell>
          <cell r="AJ1229">
            <v>0.03</v>
          </cell>
          <cell r="AK1229" t="str">
            <v>식</v>
          </cell>
        </row>
        <row r="1230">
          <cell r="J1230">
            <v>19650</v>
          </cell>
          <cell r="R1230">
            <v>1.05</v>
          </cell>
          <cell r="T1230" t="str">
            <v>내선전공</v>
          </cell>
          <cell r="Y1230">
            <v>0.72</v>
          </cell>
          <cell r="Z1230" t="str">
            <v>인</v>
          </cell>
          <cell r="AB1230" t="str">
            <v>전기5-8적용</v>
          </cell>
          <cell r="AC1230" t="str">
            <v>-</v>
          </cell>
          <cell r="AD1230" t="str">
            <v>-</v>
          </cell>
          <cell r="AE1230" t="str">
            <v>-</v>
          </cell>
          <cell r="AF1230" t="str">
            <v>-</v>
          </cell>
          <cell r="AG1230" t="str">
            <v>-</v>
          </cell>
          <cell r="AH1230" t="str">
            <v>-</v>
          </cell>
          <cell r="AI1230" t="str">
            <v>공구손료(노무비의3%)</v>
          </cell>
          <cell r="AJ1230">
            <v>0.03</v>
          </cell>
          <cell r="AK1230" t="str">
            <v>식</v>
          </cell>
        </row>
        <row r="1231">
          <cell r="J1231">
            <v>19650</v>
          </cell>
          <cell r="R1231">
            <v>1.05</v>
          </cell>
          <cell r="T1231" t="str">
            <v>내선전공</v>
          </cell>
          <cell r="Y1231">
            <v>0.9</v>
          </cell>
          <cell r="Z1231" t="str">
            <v>인</v>
          </cell>
          <cell r="AB1231" t="str">
            <v>전기5-8적용</v>
          </cell>
          <cell r="AC1231" t="str">
            <v>-</v>
          </cell>
          <cell r="AD1231" t="str">
            <v>-</v>
          </cell>
          <cell r="AE1231" t="str">
            <v>-</v>
          </cell>
          <cell r="AF1231" t="str">
            <v>-</v>
          </cell>
          <cell r="AG1231" t="str">
            <v>-</v>
          </cell>
          <cell r="AH1231" t="str">
            <v>-</v>
          </cell>
          <cell r="AI1231" t="str">
            <v>공구손료(노무비의3%)</v>
          </cell>
          <cell r="AJ1231">
            <v>0.03</v>
          </cell>
          <cell r="AK1231" t="str">
            <v>식</v>
          </cell>
        </row>
        <row r="1232">
          <cell r="J1232">
            <v>0</v>
          </cell>
          <cell r="R1232">
            <v>1.05</v>
          </cell>
          <cell r="T1232" t="str">
            <v>내선전공</v>
          </cell>
          <cell r="Y1232">
            <v>0.4</v>
          </cell>
          <cell r="Z1232" t="str">
            <v>인</v>
          </cell>
          <cell r="AB1232" t="str">
            <v>전기5-7적용</v>
          </cell>
          <cell r="AC1232" t="str">
            <v>-</v>
          </cell>
          <cell r="AD1232" t="str">
            <v>-</v>
          </cell>
          <cell r="AE1232" t="str">
            <v>-</v>
          </cell>
          <cell r="AF1232" t="str">
            <v>-</v>
          </cell>
          <cell r="AG1232" t="str">
            <v>-</v>
          </cell>
          <cell r="AH1232" t="str">
            <v>-</v>
          </cell>
          <cell r="AI1232" t="str">
            <v>공구손료(노무비의3%)</v>
          </cell>
          <cell r="AJ1232">
            <v>0.03</v>
          </cell>
          <cell r="AK1232" t="str">
            <v>식</v>
          </cell>
        </row>
        <row r="1233">
          <cell r="J1233">
            <v>0</v>
          </cell>
          <cell r="R1233">
            <v>1.05</v>
          </cell>
          <cell r="T1233" t="str">
            <v>내선전공</v>
          </cell>
          <cell r="Y1233">
            <v>0.45</v>
          </cell>
          <cell r="Z1233" t="str">
            <v>인</v>
          </cell>
          <cell r="AB1233" t="str">
            <v>전기5-7적용</v>
          </cell>
          <cell r="AC1233" t="str">
            <v>-</v>
          </cell>
          <cell r="AD1233" t="str">
            <v>-</v>
          </cell>
          <cell r="AE1233" t="str">
            <v>-</v>
          </cell>
          <cell r="AF1233" t="str">
            <v>-</v>
          </cell>
          <cell r="AG1233" t="str">
            <v>-</v>
          </cell>
          <cell r="AH1233" t="str">
            <v>-</v>
          </cell>
          <cell r="AI1233" t="str">
            <v>공구손료(노무비의3%)</v>
          </cell>
          <cell r="AJ1233">
            <v>0.03</v>
          </cell>
          <cell r="AK1233" t="str">
            <v>식</v>
          </cell>
        </row>
        <row r="1234">
          <cell r="J1234">
            <v>28700</v>
          </cell>
          <cell r="R1234">
            <v>1.05</v>
          </cell>
          <cell r="T1234" t="str">
            <v>내선전공</v>
          </cell>
          <cell r="Y1234">
            <v>0.5</v>
          </cell>
          <cell r="Z1234" t="str">
            <v>인</v>
          </cell>
          <cell r="AB1234" t="str">
            <v>전기5-7적용</v>
          </cell>
          <cell r="AC1234" t="str">
            <v>-</v>
          </cell>
          <cell r="AD1234" t="str">
            <v>-</v>
          </cell>
          <cell r="AE1234" t="str">
            <v>-</v>
          </cell>
          <cell r="AF1234" t="str">
            <v>-</v>
          </cell>
          <cell r="AG1234" t="str">
            <v>-</v>
          </cell>
          <cell r="AH1234" t="str">
            <v>-</v>
          </cell>
          <cell r="AI1234" t="str">
            <v>공구손료(노무비의3%)</v>
          </cell>
          <cell r="AJ1234">
            <v>0.03</v>
          </cell>
          <cell r="AK1234" t="str">
            <v>식</v>
          </cell>
        </row>
        <row r="1235">
          <cell r="J1235">
            <v>0</v>
          </cell>
          <cell r="R1235">
            <v>1.05</v>
          </cell>
          <cell r="T1235" t="str">
            <v>내선전공</v>
          </cell>
          <cell r="Y1235">
            <v>0.6</v>
          </cell>
          <cell r="Z1235" t="str">
            <v>인</v>
          </cell>
          <cell r="AB1235" t="str">
            <v>전기5-7적용</v>
          </cell>
          <cell r="AC1235" t="str">
            <v>-</v>
          </cell>
          <cell r="AD1235" t="str">
            <v>-</v>
          </cell>
          <cell r="AE1235" t="str">
            <v>-</v>
          </cell>
          <cell r="AF1235" t="str">
            <v>-</v>
          </cell>
          <cell r="AG1235" t="str">
            <v>-</v>
          </cell>
          <cell r="AH1235" t="str">
            <v>-</v>
          </cell>
          <cell r="AI1235" t="str">
            <v>공구손료(노무비의3%)</v>
          </cell>
          <cell r="AJ1235">
            <v>0.03</v>
          </cell>
          <cell r="AK1235" t="str">
            <v>식</v>
          </cell>
        </row>
        <row r="1236">
          <cell r="J1236">
            <v>0</v>
          </cell>
          <cell r="R1236">
            <v>1.05</v>
          </cell>
          <cell r="T1236" t="str">
            <v>내선전공</v>
          </cell>
          <cell r="Y1236">
            <v>1.5</v>
          </cell>
          <cell r="Z1236" t="str">
            <v>인</v>
          </cell>
          <cell r="AB1236" t="str">
            <v>전기5-7적용</v>
          </cell>
          <cell r="AC1236" t="str">
            <v>-</v>
          </cell>
          <cell r="AD1236" t="str">
            <v>-</v>
          </cell>
          <cell r="AE1236" t="str">
            <v>-</v>
          </cell>
          <cell r="AF1236" t="str">
            <v>-</v>
          </cell>
          <cell r="AG1236" t="str">
            <v>-</v>
          </cell>
          <cell r="AH1236" t="str">
            <v>-</v>
          </cell>
          <cell r="AI1236" t="str">
            <v>공구손료(노무비의3%)</v>
          </cell>
          <cell r="AJ1236">
            <v>0.03</v>
          </cell>
          <cell r="AK1236" t="str">
            <v>식</v>
          </cell>
        </row>
        <row r="1237">
          <cell r="J1237">
            <v>0</v>
          </cell>
          <cell r="R1237">
            <v>1.05</v>
          </cell>
          <cell r="T1237" t="str">
            <v>내선전공</v>
          </cell>
          <cell r="Y1237">
            <v>1.5</v>
          </cell>
          <cell r="Z1237" t="str">
            <v>인</v>
          </cell>
          <cell r="AB1237" t="str">
            <v>전기5-7적용</v>
          </cell>
          <cell r="AC1237" t="str">
            <v>-</v>
          </cell>
          <cell r="AD1237" t="str">
            <v>-</v>
          </cell>
          <cell r="AE1237" t="str">
            <v>-</v>
          </cell>
          <cell r="AF1237" t="str">
            <v>-</v>
          </cell>
          <cell r="AG1237" t="str">
            <v>-</v>
          </cell>
          <cell r="AH1237" t="str">
            <v>-</v>
          </cell>
          <cell r="AI1237" t="str">
            <v>공구손료(노무비의3%)</v>
          </cell>
          <cell r="AJ1237">
            <v>0.03</v>
          </cell>
          <cell r="AK1237" t="str">
            <v>식</v>
          </cell>
        </row>
        <row r="1238">
          <cell r="J1238">
            <v>0</v>
          </cell>
          <cell r="R1238">
            <v>1.05</v>
          </cell>
          <cell r="T1238" t="str">
            <v>내선전공</v>
          </cell>
          <cell r="Y1238">
            <v>2</v>
          </cell>
          <cell r="Z1238" t="str">
            <v>인</v>
          </cell>
          <cell r="AB1238" t="str">
            <v>전기5-7적용</v>
          </cell>
          <cell r="AC1238" t="str">
            <v>-</v>
          </cell>
          <cell r="AD1238" t="str">
            <v>-</v>
          </cell>
          <cell r="AE1238" t="str">
            <v>-</v>
          </cell>
          <cell r="AF1238" t="str">
            <v>-</v>
          </cell>
          <cell r="AG1238" t="str">
            <v>-</v>
          </cell>
          <cell r="AH1238" t="str">
            <v>-</v>
          </cell>
          <cell r="AI1238" t="str">
            <v>공구손료(노무비의3%)</v>
          </cell>
          <cell r="AJ1238">
            <v>0.03</v>
          </cell>
          <cell r="AK1238" t="str">
            <v>식</v>
          </cell>
        </row>
        <row r="1239">
          <cell r="J1239">
            <v>0</v>
          </cell>
          <cell r="R1239">
            <v>1.05</v>
          </cell>
          <cell r="T1239" t="str">
            <v>내선전공</v>
          </cell>
          <cell r="Y1239">
            <v>3</v>
          </cell>
          <cell r="Z1239" t="str">
            <v>인</v>
          </cell>
          <cell r="AB1239" t="str">
            <v>전기5-7적용</v>
          </cell>
          <cell r="AC1239" t="str">
            <v>-</v>
          </cell>
          <cell r="AD1239" t="str">
            <v>-</v>
          </cell>
          <cell r="AE1239" t="str">
            <v>-</v>
          </cell>
          <cell r="AF1239" t="str">
            <v>-</v>
          </cell>
          <cell r="AG1239" t="str">
            <v>-</v>
          </cell>
          <cell r="AH1239" t="str">
            <v>-</v>
          </cell>
          <cell r="AI1239" t="str">
            <v>공구손료(노무비의3%)</v>
          </cell>
          <cell r="AJ1239">
            <v>0.03</v>
          </cell>
          <cell r="AK1239" t="str">
            <v>식</v>
          </cell>
        </row>
        <row r="1240">
          <cell r="J1240">
            <v>0</v>
          </cell>
          <cell r="R1240">
            <v>1.05</v>
          </cell>
          <cell r="T1240" t="str">
            <v>내선전공</v>
          </cell>
          <cell r="Y1240">
            <v>3</v>
          </cell>
          <cell r="Z1240" t="str">
            <v>인</v>
          </cell>
          <cell r="AB1240" t="str">
            <v>전기5-7적용</v>
          </cell>
          <cell r="AC1240" t="str">
            <v>-</v>
          </cell>
          <cell r="AD1240" t="str">
            <v>-</v>
          </cell>
          <cell r="AE1240" t="str">
            <v>-</v>
          </cell>
          <cell r="AF1240" t="str">
            <v>-</v>
          </cell>
          <cell r="AG1240" t="str">
            <v>-</v>
          </cell>
          <cell r="AH1240" t="str">
            <v>-</v>
          </cell>
          <cell r="AI1240" t="str">
            <v>공구손료(노무비의3%)</v>
          </cell>
          <cell r="AJ1240">
            <v>0.03</v>
          </cell>
          <cell r="AK1240" t="str">
            <v>식</v>
          </cell>
        </row>
        <row r="1241">
          <cell r="J1241">
            <v>0</v>
          </cell>
          <cell r="R1241">
            <v>1.05</v>
          </cell>
          <cell r="T1241" t="str">
            <v>내선전공</v>
          </cell>
          <cell r="Y1241">
            <v>3.5999999999999997E-2</v>
          </cell>
          <cell r="Z1241" t="str">
            <v>인</v>
          </cell>
          <cell r="AB1241" t="str">
            <v>전기5-8적용</v>
          </cell>
          <cell r="AC1241" t="str">
            <v>-</v>
          </cell>
          <cell r="AD1241" t="str">
            <v>-</v>
          </cell>
          <cell r="AE1241" t="str">
            <v>-</v>
          </cell>
          <cell r="AF1241" t="str">
            <v>-</v>
          </cell>
          <cell r="AG1241" t="str">
            <v>-</v>
          </cell>
          <cell r="AH1241" t="str">
            <v>-</v>
          </cell>
          <cell r="AI1241" t="str">
            <v>공구손료(노무비의3%)</v>
          </cell>
          <cell r="AJ1241">
            <v>0.03</v>
          </cell>
          <cell r="AK1241" t="str">
            <v>식</v>
          </cell>
          <cell r="AO1241" t="str">
            <v>0.18*0.2</v>
          </cell>
        </row>
        <row r="1242">
          <cell r="J1242">
            <v>0</v>
          </cell>
          <cell r="R1242">
            <v>1.05</v>
          </cell>
          <cell r="T1242" t="str">
            <v>내선전공</v>
          </cell>
          <cell r="Y1242">
            <v>4.6000000000000006E-2</v>
          </cell>
          <cell r="Z1242" t="str">
            <v>인</v>
          </cell>
          <cell r="AB1242" t="str">
            <v>전기5-8적용</v>
          </cell>
          <cell r="AC1242" t="str">
            <v>-</v>
          </cell>
          <cell r="AD1242" t="str">
            <v>-</v>
          </cell>
          <cell r="AE1242" t="str">
            <v>-</v>
          </cell>
          <cell r="AF1242" t="str">
            <v>-</v>
          </cell>
          <cell r="AG1242" t="str">
            <v>-</v>
          </cell>
          <cell r="AH1242" t="str">
            <v>-</v>
          </cell>
          <cell r="AI1242" t="str">
            <v>공구손료(노무비의3%)</v>
          </cell>
          <cell r="AJ1242">
            <v>0.03</v>
          </cell>
          <cell r="AK1242" t="str">
            <v>식</v>
          </cell>
          <cell r="AO1242" t="str">
            <v>0.23*0.2</v>
          </cell>
        </row>
        <row r="1243">
          <cell r="J1243">
            <v>0</v>
          </cell>
          <cell r="R1243">
            <v>1.05</v>
          </cell>
          <cell r="T1243" t="str">
            <v>내선전공</v>
          </cell>
          <cell r="Y1243">
            <v>4.6000000000000006E-2</v>
          </cell>
          <cell r="Z1243" t="str">
            <v>인</v>
          </cell>
          <cell r="AB1243" t="str">
            <v>전기5-8적용</v>
          </cell>
          <cell r="AC1243" t="str">
            <v>-</v>
          </cell>
          <cell r="AD1243" t="str">
            <v>-</v>
          </cell>
          <cell r="AE1243" t="str">
            <v>-</v>
          </cell>
          <cell r="AF1243" t="str">
            <v>-</v>
          </cell>
          <cell r="AG1243" t="str">
            <v>-</v>
          </cell>
          <cell r="AH1243" t="str">
            <v>-</v>
          </cell>
          <cell r="AI1243" t="str">
            <v>공구손료(노무비의3%)</v>
          </cell>
          <cell r="AJ1243">
            <v>0.03</v>
          </cell>
          <cell r="AK1243" t="str">
            <v>식</v>
          </cell>
          <cell r="AO1243" t="str">
            <v>0.23*0.2</v>
          </cell>
        </row>
        <row r="1244">
          <cell r="J1244">
            <v>0</v>
          </cell>
          <cell r="R1244">
            <v>1.05</v>
          </cell>
          <cell r="T1244" t="str">
            <v>내선전공</v>
          </cell>
          <cell r="Y1244">
            <v>0.06</v>
          </cell>
          <cell r="Z1244" t="str">
            <v>인</v>
          </cell>
          <cell r="AB1244" t="str">
            <v>전기5-8적용</v>
          </cell>
          <cell r="AC1244" t="str">
            <v>-</v>
          </cell>
          <cell r="AD1244" t="str">
            <v>-</v>
          </cell>
          <cell r="AE1244" t="str">
            <v>-</v>
          </cell>
          <cell r="AF1244" t="str">
            <v>-</v>
          </cell>
          <cell r="AG1244" t="str">
            <v>-</v>
          </cell>
          <cell r="AH1244" t="str">
            <v>-</v>
          </cell>
          <cell r="AI1244" t="str">
            <v>공구손료(노무비의3%)</v>
          </cell>
          <cell r="AJ1244">
            <v>0.03</v>
          </cell>
          <cell r="AK1244" t="str">
            <v>식</v>
          </cell>
          <cell r="AO1244" t="str">
            <v>0.3*0.2</v>
          </cell>
        </row>
        <row r="1245">
          <cell r="J1245">
            <v>0</v>
          </cell>
          <cell r="R1245">
            <v>1.05</v>
          </cell>
          <cell r="T1245" t="str">
            <v>내선전공</v>
          </cell>
          <cell r="Y1245">
            <v>7.1999999999999995E-2</v>
          </cell>
          <cell r="Z1245" t="str">
            <v>인</v>
          </cell>
          <cell r="AB1245" t="str">
            <v>전기5-8적용</v>
          </cell>
          <cell r="AC1245" t="str">
            <v>-</v>
          </cell>
          <cell r="AD1245" t="str">
            <v>-</v>
          </cell>
          <cell r="AE1245" t="str">
            <v>-</v>
          </cell>
          <cell r="AF1245" t="str">
            <v>-</v>
          </cell>
          <cell r="AG1245" t="str">
            <v>-</v>
          </cell>
          <cell r="AH1245" t="str">
            <v>-</v>
          </cell>
          <cell r="AI1245" t="str">
            <v>공구손료(노무비의3%)</v>
          </cell>
          <cell r="AJ1245">
            <v>0.03</v>
          </cell>
          <cell r="AK1245" t="str">
            <v>식</v>
          </cell>
          <cell r="AO1245" t="str">
            <v>0.36*0.2</v>
          </cell>
        </row>
        <row r="1246">
          <cell r="J1246">
            <v>0</v>
          </cell>
          <cell r="R1246">
            <v>1.05</v>
          </cell>
          <cell r="T1246" t="str">
            <v>내선전공</v>
          </cell>
          <cell r="Y1246">
            <v>7.1999999999999995E-2</v>
          </cell>
          <cell r="Z1246" t="str">
            <v>인</v>
          </cell>
          <cell r="AB1246" t="str">
            <v>전기5-8적용</v>
          </cell>
          <cell r="AC1246" t="str">
            <v>-</v>
          </cell>
          <cell r="AD1246" t="str">
            <v>-</v>
          </cell>
          <cell r="AE1246" t="str">
            <v>-</v>
          </cell>
          <cell r="AF1246" t="str">
            <v>-</v>
          </cell>
          <cell r="AG1246" t="str">
            <v>-</v>
          </cell>
          <cell r="AH1246" t="str">
            <v>-</v>
          </cell>
          <cell r="AI1246" t="str">
            <v>공구손료(노무비의3%)</v>
          </cell>
          <cell r="AJ1246">
            <v>0.03</v>
          </cell>
          <cell r="AK1246" t="str">
            <v>식</v>
          </cell>
          <cell r="AO1246" t="str">
            <v>0.36*0.2</v>
          </cell>
        </row>
        <row r="1247">
          <cell r="J1247">
            <v>0</v>
          </cell>
          <cell r="R1247">
            <v>1.05</v>
          </cell>
          <cell r="T1247" t="str">
            <v>내선전공</v>
          </cell>
          <cell r="Y1247">
            <v>7.1999999999999995E-2</v>
          </cell>
          <cell r="Z1247" t="str">
            <v>인</v>
          </cell>
          <cell r="AB1247" t="str">
            <v>전기5-8적용</v>
          </cell>
          <cell r="AC1247" t="str">
            <v>-</v>
          </cell>
          <cell r="AD1247" t="str">
            <v>-</v>
          </cell>
          <cell r="AE1247" t="str">
            <v>-</v>
          </cell>
          <cell r="AF1247" t="str">
            <v>-</v>
          </cell>
          <cell r="AG1247" t="str">
            <v>-</v>
          </cell>
          <cell r="AH1247" t="str">
            <v>-</v>
          </cell>
          <cell r="AI1247" t="str">
            <v>공구손료(노무비의3%)</v>
          </cell>
          <cell r="AJ1247">
            <v>0.03</v>
          </cell>
          <cell r="AK1247" t="str">
            <v>식</v>
          </cell>
          <cell r="AO1247" t="str">
            <v>0.36*0.2</v>
          </cell>
        </row>
        <row r="1248">
          <cell r="J1248">
            <v>0</v>
          </cell>
          <cell r="R1248">
            <v>1.05</v>
          </cell>
          <cell r="T1248" t="str">
            <v>내선전공</v>
          </cell>
          <cell r="Y1248">
            <v>9.6000000000000002E-2</v>
          </cell>
          <cell r="Z1248" t="str">
            <v>인</v>
          </cell>
          <cell r="AB1248" t="str">
            <v>전기5-8적용</v>
          </cell>
          <cell r="AC1248" t="str">
            <v>-</v>
          </cell>
          <cell r="AD1248" t="str">
            <v>-</v>
          </cell>
          <cell r="AE1248" t="str">
            <v>-</v>
          </cell>
          <cell r="AF1248" t="str">
            <v>-</v>
          </cell>
          <cell r="AG1248" t="str">
            <v>-</v>
          </cell>
          <cell r="AH1248" t="str">
            <v>-</v>
          </cell>
          <cell r="AI1248" t="str">
            <v>공구손료(노무비의3%)</v>
          </cell>
          <cell r="AJ1248">
            <v>0.03</v>
          </cell>
          <cell r="AK1248" t="str">
            <v>식</v>
          </cell>
          <cell r="AO1248" t="str">
            <v>0.48*0.2</v>
          </cell>
        </row>
        <row r="1249">
          <cell r="J1249">
            <v>0</v>
          </cell>
          <cell r="R1249">
            <v>1.05</v>
          </cell>
          <cell r="T1249" t="str">
            <v>내선전공</v>
          </cell>
          <cell r="Y1249">
            <v>0.10800000000000001</v>
          </cell>
          <cell r="Z1249" t="str">
            <v>인</v>
          </cell>
          <cell r="AB1249" t="str">
            <v>전기5-8적용</v>
          </cell>
          <cell r="AC1249" t="str">
            <v>-</v>
          </cell>
          <cell r="AD1249" t="str">
            <v>-</v>
          </cell>
          <cell r="AE1249" t="str">
            <v>-</v>
          </cell>
          <cell r="AF1249" t="str">
            <v>-</v>
          </cell>
          <cell r="AG1249" t="str">
            <v>-</v>
          </cell>
          <cell r="AH1249" t="str">
            <v>-</v>
          </cell>
          <cell r="AI1249" t="str">
            <v>공구손료(노무비의3%)</v>
          </cell>
          <cell r="AJ1249">
            <v>0.03</v>
          </cell>
          <cell r="AK1249" t="str">
            <v>식</v>
          </cell>
          <cell r="AO1249" t="str">
            <v>0.54*0.2</v>
          </cell>
        </row>
        <row r="1250">
          <cell r="J1250">
            <v>7000</v>
          </cell>
          <cell r="R1250">
            <v>1.05</v>
          </cell>
          <cell r="T1250" t="str">
            <v>내선전공</v>
          </cell>
          <cell r="Y1250">
            <v>4.6000000000000006E-2</v>
          </cell>
          <cell r="Z1250" t="str">
            <v>인</v>
          </cell>
          <cell r="AB1250" t="str">
            <v>전기5-8적용</v>
          </cell>
          <cell r="AC1250" t="str">
            <v>-</v>
          </cell>
          <cell r="AD1250" t="str">
            <v>-</v>
          </cell>
          <cell r="AE1250" t="str">
            <v>-</v>
          </cell>
          <cell r="AF1250" t="str">
            <v>-</v>
          </cell>
          <cell r="AG1250" t="str">
            <v>-</v>
          </cell>
          <cell r="AH1250" t="str">
            <v>-</v>
          </cell>
          <cell r="AI1250" t="str">
            <v>공구손료(노무비의3%)</v>
          </cell>
          <cell r="AJ1250">
            <v>0.03</v>
          </cell>
          <cell r="AK1250" t="str">
            <v>식</v>
          </cell>
          <cell r="AO1250" t="str">
            <v>0.23*0.2</v>
          </cell>
        </row>
        <row r="1251">
          <cell r="J1251">
            <v>9460</v>
          </cell>
          <cell r="R1251">
            <v>1.05</v>
          </cell>
          <cell r="T1251" t="str">
            <v>내선전공</v>
          </cell>
          <cell r="Y1251">
            <v>4.6000000000000006E-2</v>
          </cell>
          <cell r="Z1251" t="str">
            <v>인</v>
          </cell>
          <cell r="AB1251" t="str">
            <v>전기5-8적용</v>
          </cell>
          <cell r="AC1251" t="str">
            <v>-</v>
          </cell>
          <cell r="AD1251" t="str">
            <v>-</v>
          </cell>
          <cell r="AE1251" t="str">
            <v>-</v>
          </cell>
          <cell r="AF1251" t="str">
            <v>-</v>
          </cell>
          <cell r="AG1251" t="str">
            <v>-</v>
          </cell>
          <cell r="AH1251" t="str">
            <v>-</v>
          </cell>
          <cell r="AI1251" t="str">
            <v>공구손료(노무비의3%)</v>
          </cell>
          <cell r="AJ1251">
            <v>0.03</v>
          </cell>
          <cell r="AK1251" t="str">
            <v>식</v>
          </cell>
          <cell r="AO1251" t="str">
            <v>0.23*0.2</v>
          </cell>
        </row>
        <row r="1252">
          <cell r="J1252">
            <v>13990</v>
          </cell>
          <cell r="R1252">
            <v>1.05</v>
          </cell>
          <cell r="T1252" t="str">
            <v>내선전공</v>
          </cell>
          <cell r="Y1252">
            <v>0.06</v>
          </cell>
          <cell r="Z1252" t="str">
            <v>인</v>
          </cell>
          <cell r="AB1252" t="str">
            <v>전기5-8적용</v>
          </cell>
          <cell r="AC1252" t="str">
            <v>-</v>
          </cell>
          <cell r="AD1252" t="str">
            <v>-</v>
          </cell>
          <cell r="AE1252" t="str">
            <v>-</v>
          </cell>
          <cell r="AF1252" t="str">
            <v>-</v>
          </cell>
          <cell r="AG1252" t="str">
            <v>-</v>
          </cell>
          <cell r="AH1252" t="str">
            <v>-</v>
          </cell>
          <cell r="AI1252" t="str">
            <v>공구손료(노무비의3%)</v>
          </cell>
          <cell r="AJ1252">
            <v>0.03</v>
          </cell>
          <cell r="AK1252" t="str">
            <v>식</v>
          </cell>
          <cell r="AO1252" t="str">
            <v>0.3*0.2</v>
          </cell>
        </row>
        <row r="1253">
          <cell r="J1253">
            <v>0</v>
          </cell>
          <cell r="R1253">
            <v>1.05</v>
          </cell>
          <cell r="T1253" t="str">
            <v>내선전공</v>
          </cell>
          <cell r="Y1253">
            <v>0.06</v>
          </cell>
          <cell r="Z1253" t="str">
            <v>인</v>
          </cell>
          <cell r="AB1253" t="str">
            <v>전기5-8적용</v>
          </cell>
          <cell r="AC1253" t="str">
            <v>-</v>
          </cell>
          <cell r="AD1253" t="str">
            <v>-</v>
          </cell>
          <cell r="AE1253" t="str">
            <v>-</v>
          </cell>
          <cell r="AF1253" t="str">
            <v>-</v>
          </cell>
          <cell r="AG1253" t="str">
            <v>-</v>
          </cell>
          <cell r="AH1253" t="str">
            <v>-</v>
          </cell>
          <cell r="AI1253" t="str">
            <v>공구손료(노무비의3%)</v>
          </cell>
          <cell r="AJ1253">
            <v>0.03</v>
          </cell>
          <cell r="AK1253" t="str">
            <v>식</v>
          </cell>
          <cell r="AO1253" t="str">
            <v>0.3*0.2</v>
          </cell>
        </row>
        <row r="1254">
          <cell r="J1254">
            <v>27470</v>
          </cell>
          <cell r="R1254">
            <v>1.05</v>
          </cell>
          <cell r="T1254" t="str">
            <v>내선전공</v>
          </cell>
          <cell r="Y1254">
            <v>9.6000000000000002E-2</v>
          </cell>
          <cell r="Z1254" t="str">
            <v>인</v>
          </cell>
          <cell r="AB1254" t="str">
            <v>전기5-8적용</v>
          </cell>
          <cell r="AC1254" t="str">
            <v>-</v>
          </cell>
          <cell r="AD1254" t="str">
            <v>-</v>
          </cell>
          <cell r="AE1254" t="str">
            <v>-</v>
          </cell>
          <cell r="AF1254" t="str">
            <v>-</v>
          </cell>
          <cell r="AG1254" t="str">
            <v>-</v>
          </cell>
          <cell r="AH1254" t="str">
            <v>-</v>
          </cell>
          <cell r="AI1254" t="str">
            <v>공구손료(노무비의3%)</v>
          </cell>
          <cell r="AJ1254">
            <v>0.03</v>
          </cell>
          <cell r="AK1254" t="str">
            <v>식</v>
          </cell>
          <cell r="AO1254" t="str">
            <v>0.48*0.2</v>
          </cell>
        </row>
        <row r="1255">
          <cell r="J1255">
            <v>0</v>
          </cell>
          <cell r="R1255">
            <v>1.05</v>
          </cell>
          <cell r="T1255" t="str">
            <v>내선전공</v>
          </cell>
          <cell r="Y1255">
            <v>9.6000000000000002E-2</v>
          </cell>
          <cell r="Z1255" t="str">
            <v>인</v>
          </cell>
          <cell r="AB1255" t="str">
            <v>전기5-8적용</v>
          </cell>
          <cell r="AC1255" t="str">
            <v>-</v>
          </cell>
          <cell r="AD1255" t="str">
            <v>-</v>
          </cell>
          <cell r="AE1255" t="str">
            <v>-</v>
          </cell>
          <cell r="AF1255" t="str">
            <v>-</v>
          </cell>
          <cell r="AG1255" t="str">
            <v>-</v>
          </cell>
          <cell r="AH1255" t="str">
            <v>-</v>
          </cell>
          <cell r="AI1255" t="str">
            <v>공구손료(노무비의3%)</v>
          </cell>
          <cell r="AJ1255">
            <v>0.03</v>
          </cell>
          <cell r="AK1255" t="str">
            <v>식</v>
          </cell>
          <cell r="AO1255" t="str">
            <v>0.48*0.2</v>
          </cell>
        </row>
        <row r="1256">
          <cell r="J1256">
            <v>32460</v>
          </cell>
          <cell r="R1256">
            <v>1.05</v>
          </cell>
          <cell r="T1256" t="str">
            <v>내선전공</v>
          </cell>
          <cell r="Y1256">
            <v>9.6000000000000002E-2</v>
          </cell>
          <cell r="Z1256" t="str">
            <v>인</v>
          </cell>
          <cell r="AB1256" t="str">
            <v>전기5-8적용</v>
          </cell>
          <cell r="AC1256" t="str">
            <v>-</v>
          </cell>
          <cell r="AD1256" t="str">
            <v>-</v>
          </cell>
          <cell r="AE1256" t="str">
            <v>-</v>
          </cell>
          <cell r="AF1256" t="str">
            <v>-</v>
          </cell>
          <cell r="AG1256" t="str">
            <v>-</v>
          </cell>
          <cell r="AH1256" t="str">
            <v>-</v>
          </cell>
          <cell r="AI1256" t="str">
            <v>공구손료(노무비의3%)</v>
          </cell>
          <cell r="AJ1256">
            <v>0.03</v>
          </cell>
          <cell r="AK1256" t="str">
            <v>식</v>
          </cell>
          <cell r="AO1256" t="str">
            <v>0.48*0.2</v>
          </cell>
        </row>
        <row r="1257">
          <cell r="J1257">
            <v>13200</v>
          </cell>
          <cell r="R1257">
            <v>1.05</v>
          </cell>
          <cell r="T1257" t="str">
            <v>내선전공</v>
          </cell>
          <cell r="Y1257">
            <v>0.14399999999999999</v>
          </cell>
          <cell r="Z1257" t="str">
            <v>인</v>
          </cell>
          <cell r="AB1257" t="str">
            <v>전기5-8적용</v>
          </cell>
          <cell r="AC1257" t="str">
            <v>-</v>
          </cell>
          <cell r="AD1257" t="str">
            <v>-</v>
          </cell>
          <cell r="AE1257" t="str">
            <v>-</v>
          </cell>
          <cell r="AF1257" t="str">
            <v>-</v>
          </cell>
          <cell r="AG1257" t="str">
            <v>-</v>
          </cell>
          <cell r="AH1257" t="str">
            <v>-</v>
          </cell>
          <cell r="AI1257" t="str">
            <v>공구손료(노무비의3%)</v>
          </cell>
          <cell r="AJ1257">
            <v>0.03</v>
          </cell>
          <cell r="AK1257" t="str">
            <v>식</v>
          </cell>
          <cell r="AO1257" t="str">
            <v>0.72*0.2</v>
          </cell>
        </row>
        <row r="1258">
          <cell r="J1258">
            <v>0</v>
          </cell>
          <cell r="R1258">
            <v>1.05</v>
          </cell>
          <cell r="T1258" t="str">
            <v>내선전공</v>
          </cell>
          <cell r="Y1258">
            <v>0.18000000000000002</v>
          </cell>
          <cell r="Z1258" t="str">
            <v>인</v>
          </cell>
          <cell r="AB1258" t="str">
            <v>전기5-8적용</v>
          </cell>
          <cell r="AC1258" t="str">
            <v>-</v>
          </cell>
          <cell r="AD1258" t="str">
            <v>-</v>
          </cell>
          <cell r="AE1258" t="str">
            <v>-</v>
          </cell>
          <cell r="AF1258" t="str">
            <v>-</v>
          </cell>
          <cell r="AG1258" t="str">
            <v>-</v>
          </cell>
          <cell r="AH1258" t="str">
            <v>-</v>
          </cell>
          <cell r="AI1258" t="str">
            <v>공구손료(노무비의3%)</v>
          </cell>
          <cell r="AJ1258">
            <v>0.03</v>
          </cell>
          <cell r="AK1258" t="str">
            <v>식</v>
          </cell>
          <cell r="AO1258" t="str">
            <v>0.9*0.2</v>
          </cell>
        </row>
        <row r="1259">
          <cell r="J1259">
            <v>2820</v>
          </cell>
          <cell r="R1259">
            <v>1.05</v>
          </cell>
          <cell r="T1259" t="str">
            <v>내선전공</v>
          </cell>
          <cell r="Y1259">
            <v>0.3</v>
          </cell>
          <cell r="Z1259" t="str">
            <v>인</v>
          </cell>
          <cell r="AB1259" t="str">
            <v>전기5-9적용</v>
          </cell>
          <cell r="AC1259" t="str">
            <v>-</v>
          </cell>
          <cell r="AD1259" t="str">
            <v>-</v>
          </cell>
          <cell r="AE1259" t="str">
            <v>-</v>
          </cell>
          <cell r="AF1259" t="str">
            <v>-</v>
          </cell>
          <cell r="AG1259" t="str">
            <v>-</v>
          </cell>
          <cell r="AH1259" t="str">
            <v>-</v>
          </cell>
          <cell r="AI1259" t="str">
            <v>공구손료(노무비의3%)</v>
          </cell>
          <cell r="AJ1259">
            <v>0.03</v>
          </cell>
          <cell r="AK1259" t="str">
            <v>식</v>
          </cell>
        </row>
        <row r="1260">
          <cell r="J1260">
            <v>0</v>
          </cell>
          <cell r="R1260">
            <v>1.05</v>
          </cell>
          <cell r="T1260" t="str">
            <v>내선전공</v>
          </cell>
          <cell r="Y1260">
            <v>0.44</v>
          </cell>
          <cell r="Z1260" t="str">
            <v>인</v>
          </cell>
          <cell r="AB1260" t="str">
            <v>전기5-9적용</v>
          </cell>
          <cell r="AC1260" t="str">
            <v>-</v>
          </cell>
          <cell r="AD1260" t="str">
            <v>-</v>
          </cell>
          <cell r="AE1260" t="str">
            <v>-</v>
          </cell>
          <cell r="AF1260" t="str">
            <v>-</v>
          </cell>
          <cell r="AG1260" t="str">
            <v>-</v>
          </cell>
          <cell r="AH1260" t="str">
            <v>-</v>
          </cell>
          <cell r="AI1260" t="str">
            <v>공구손료(노무비의3%)</v>
          </cell>
          <cell r="AJ1260">
            <v>0.03</v>
          </cell>
          <cell r="AK1260" t="str">
            <v>식</v>
          </cell>
        </row>
        <row r="1261">
          <cell r="J1261">
            <v>0</v>
          </cell>
          <cell r="R1261">
            <v>1.05</v>
          </cell>
          <cell r="T1261" t="str">
            <v>내선전공</v>
          </cell>
          <cell r="Y1261">
            <v>0.76</v>
          </cell>
          <cell r="Z1261" t="str">
            <v>인</v>
          </cell>
          <cell r="AB1261" t="str">
            <v>전기5-9적용</v>
          </cell>
          <cell r="AC1261" t="str">
            <v>-</v>
          </cell>
          <cell r="AD1261" t="str">
            <v>-</v>
          </cell>
          <cell r="AE1261" t="str">
            <v>-</v>
          </cell>
          <cell r="AF1261" t="str">
            <v>-</v>
          </cell>
          <cell r="AG1261" t="str">
            <v>-</v>
          </cell>
          <cell r="AH1261" t="str">
            <v>-</v>
          </cell>
          <cell r="AI1261" t="str">
            <v>공구손료(노무비의3%)</v>
          </cell>
          <cell r="AJ1261">
            <v>0.03</v>
          </cell>
          <cell r="AK1261" t="str">
            <v>식</v>
          </cell>
        </row>
        <row r="1262">
          <cell r="J1262">
            <v>1020</v>
          </cell>
          <cell r="R1262">
            <v>1</v>
          </cell>
          <cell r="AD1262" t="str">
            <v>-</v>
          </cell>
          <cell r="AE1262" t="str">
            <v>-</v>
          </cell>
          <cell r="AF1262" t="str">
            <v>-</v>
          </cell>
          <cell r="AG1262" t="str">
            <v>-</v>
          </cell>
          <cell r="AH1262" t="str">
            <v>-</v>
          </cell>
          <cell r="AI1262" t="str">
            <v>-</v>
          </cell>
          <cell r="AJ1262" t="str">
            <v>-</v>
          </cell>
          <cell r="AK1262" t="str">
            <v>-</v>
          </cell>
        </row>
        <row r="1263">
          <cell r="J1263">
            <v>930</v>
          </cell>
          <cell r="R1263">
            <v>1</v>
          </cell>
          <cell r="AD1263" t="str">
            <v>-</v>
          </cell>
          <cell r="AE1263" t="str">
            <v>-</v>
          </cell>
          <cell r="AF1263" t="str">
            <v>-</v>
          </cell>
          <cell r="AG1263" t="str">
            <v>-</v>
          </cell>
          <cell r="AH1263" t="str">
            <v>-</v>
          </cell>
          <cell r="AI1263" t="str">
            <v>-</v>
          </cell>
          <cell r="AJ1263" t="str">
            <v>-</v>
          </cell>
          <cell r="AK1263" t="str">
            <v>-</v>
          </cell>
        </row>
        <row r="1264">
          <cell r="J1264">
            <v>5610</v>
          </cell>
          <cell r="R1264">
            <v>1</v>
          </cell>
          <cell r="AD1264" t="str">
            <v>-</v>
          </cell>
          <cell r="AE1264" t="str">
            <v>-</v>
          </cell>
          <cell r="AF1264" t="str">
            <v>-</v>
          </cell>
          <cell r="AG1264" t="str">
            <v>-</v>
          </cell>
          <cell r="AH1264" t="str">
            <v>-</v>
          </cell>
          <cell r="AI1264" t="str">
            <v>-</v>
          </cell>
          <cell r="AJ1264" t="str">
            <v>-</v>
          </cell>
          <cell r="AK1264" t="str">
            <v>-</v>
          </cell>
        </row>
        <row r="1265">
          <cell r="J1265">
            <v>610</v>
          </cell>
          <cell r="R1265">
            <v>1</v>
          </cell>
          <cell r="AD1265" t="str">
            <v>-</v>
          </cell>
          <cell r="AE1265" t="str">
            <v>-</v>
          </cell>
          <cell r="AF1265" t="str">
            <v>-</v>
          </cell>
          <cell r="AG1265" t="str">
            <v>-</v>
          </cell>
          <cell r="AH1265" t="str">
            <v>-</v>
          </cell>
          <cell r="AI1265" t="str">
            <v>-</v>
          </cell>
          <cell r="AJ1265" t="str">
            <v>-</v>
          </cell>
          <cell r="AK1265" t="str">
            <v>-</v>
          </cell>
        </row>
        <row r="1266">
          <cell r="J1266">
            <v>95000</v>
          </cell>
          <cell r="R1266">
            <v>1</v>
          </cell>
          <cell r="T1266" t="str">
            <v>내선전공</v>
          </cell>
          <cell r="Y1266">
            <v>0.4</v>
          </cell>
          <cell r="Z1266" t="str">
            <v>인</v>
          </cell>
          <cell r="AB1266" t="str">
            <v>전기5-26적용</v>
          </cell>
          <cell r="AC1266" t="str">
            <v>-</v>
          </cell>
          <cell r="AD1266" t="str">
            <v>-</v>
          </cell>
          <cell r="AE1266" t="str">
            <v>-</v>
          </cell>
          <cell r="AF1266" t="str">
            <v>-</v>
          </cell>
          <cell r="AG1266" t="str">
            <v>-</v>
          </cell>
          <cell r="AH1266" t="str">
            <v>-</v>
          </cell>
          <cell r="AI1266" t="str">
            <v>공구손료(노무비의3%)</v>
          </cell>
          <cell r="AJ1266">
            <v>0.03</v>
          </cell>
          <cell r="AK1266" t="str">
            <v>식</v>
          </cell>
        </row>
        <row r="1267">
          <cell r="J1267">
            <v>98000</v>
          </cell>
          <cell r="R1267">
            <v>1</v>
          </cell>
          <cell r="T1267" t="str">
            <v>내선전공</v>
          </cell>
          <cell r="Y1267">
            <v>0.4</v>
          </cell>
          <cell r="Z1267" t="str">
            <v>인</v>
          </cell>
          <cell r="AB1267" t="str">
            <v>전기5-26적용</v>
          </cell>
          <cell r="AC1267" t="str">
            <v>-</v>
          </cell>
          <cell r="AD1267" t="str">
            <v>-</v>
          </cell>
          <cell r="AE1267" t="str">
            <v>-</v>
          </cell>
          <cell r="AF1267" t="str">
            <v>-</v>
          </cell>
          <cell r="AG1267" t="str">
            <v>-</v>
          </cell>
          <cell r="AH1267" t="str">
            <v>-</v>
          </cell>
          <cell r="AI1267" t="str">
            <v>공구손료(노무비의3%)</v>
          </cell>
          <cell r="AJ1267">
            <v>0.03</v>
          </cell>
          <cell r="AK1267" t="str">
            <v>식</v>
          </cell>
        </row>
        <row r="1268">
          <cell r="J1268">
            <v>25000</v>
          </cell>
          <cell r="R1268">
            <v>1</v>
          </cell>
          <cell r="T1268" t="str">
            <v>내선전공</v>
          </cell>
          <cell r="Y1268">
            <v>0.18</v>
          </cell>
          <cell r="Z1268" t="str">
            <v>인</v>
          </cell>
          <cell r="AB1268" t="str">
            <v>전기5-24적용</v>
          </cell>
          <cell r="AC1268" t="str">
            <v>-</v>
          </cell>
          <cell r="AD1268" t="str">
            <v>-</v>
          </cell>
          <cell r="AE1268" t="str">
            <v>-</v>
          </cell>
          <cell r="AF1268" t="str">
            <v>-</v>
          </cell>
          <cell r="AG1268" t="str">
            <v>-</v>
          </cell>
          <cell r="AH1268" t="str">
            <v>-</v>
          </cell>
          <cell r="AI1268" t="str">
            <v>공구손료(노무비의3%)</v>
          </cell>
          <cell r="AJ1268">
            <v>0.03</v>
          </cell>
          <cell r="AK1268" t="str">
            <v>식</v>
          </cell>
        </row>
        <row r="1269">
          <cell r="J1269">
            <v>35000</v>
          </cell>
          <cell r="R1269">
            <v>1</v>
          </cell>
          <cell r="T1269" t="str">
            <v>내선전공</v>
          </cell>
          <cell r="Y1269">
            <v>0.18</v>
          </cell>
          <cell r="Z1269" t="str">
            <v>인</v>
          </cell>
          <cell r="AB1269" t="str">
            <v>전기5-24적용</v>
          </cell>
          <cell r="AC1269" t="str">
            <v>-</v>
          </cell>
          <cell r="AD1269" t="str">
            <v>-</v>
          </cell>
          <cell r="AE1269" t="str">
            <v>-</v>
          </cell>
          <cell r="AF1269" t="str">
            <v>-</v>
          </cell>
          <cell r="AG1269" t="str">
            <v>-</v>
          </cell>
          <cell r="AH1269" t="str">
            <v>-</v>
          </cell>
          <cell r="AI1269" t="str">
            <v>공구손료(노무비의3%)</v>
          </cell>
          <cell r="AJ1269">
            <v>0.03</v>
          </cell>
          <cell r="AK1269" t="str">
            <v>식</v>
          </cell>
        </row>
        <row r="1270">
          <cell r="J1270">
            <v>130000</v>
          </cell>
          <cell r="R1270">
            <v>1</v>
          </cell>
          <cell r="T1270" t="str">
            <v>내선전공</v>
          </cell>
          <cell r="Y1270">
            <v>0.19</v>
          </cell>
          <cell r="Z1270" t="str">
            <v>인</v>
          </cell>
          <cell r="AB1270" t="str">
            <v>전기5-24적용</v>
          </cell>
          <cell r="AC1270" t="str">
            <v>-</v>
          </cell>
          <cell r="AD1270" t="str">
            <v>-</v>
          </cell>
          <cell r="AE1270" t="str">
            <v>-</v>
          </cell>
          <cell r="AF1270" t="str">
            <v>-</v>
          </cell>
          <cell r="AG1270" t="str">
            <v>-</v>
          </cell>
          <cell r="AH1270" t="str">
            <v>-</v>
          </cell>
          <cell r="AI1270" t="str">
            <v>공구손료(노무비의3%)</v>
          </cell>
          <cell r="AJ1270">
            <v>0.03</v>
          </cell>
          <cell r="AK1270" t="str">
            <v>식</v>
          </cell>
        </row>
        <row r="1271">
          <cell r="J1271">
            <v>30000</v>
          </cell>
          <cell r="R1271">
            <v>1</v>
          </cell>
          <cell r="T1271" t="str">
            <v>내선전공</v>
          </cell>
          <cell r="Y1271">
            <v>0.245</v>
          </cell>
          <cell r="Z1271" t="str">
            <v>인</v>
          </cell>
          <cell r="AB1271" t="str">
            <v>전기5-24적용</v>
          </cell>
          <cell r="AC1271" t="str">
            <v>-</v>
          </cell>
          <cell r="AD1271" t="str">
            <v>-</v>
          </cell>
          <cell r="AE1271" t="str">
            <v>-</v>
          </cell>
          <cell r="AF1271" t="str">
            <v>-</v>
          </cell>
          <cell r="AG1271" t="str">
            <v>-</v>
          </cell>
          <cell r="AH1271" t="str">
            <v>-</v>
          </cell>
          <cell r="AI1271" t="str">
            <v>공구손료(노무비의3%)</v>
          </cell>
          <cell r="AJ1271">
            <v>0.03</v>
          </cell>
          <cell r="AK1271" t="str">
            <v>식</v>
          </cell>
        </row>
        <row r="1272">
          <cell r="J1272">
            <v>140000</v>
          </cell>
          <cell r="R1272">
            <v>1</v>
          </cell>
          <cell r="T1272" t="str">
            <v>내선전공</v>
          </cell>
          <cell r="Y1272">
            <v>0.41799999999999998</v>
          </cell>
          <cell r="Z1272" t="str">
            <v>인</v>
          </cell>
          <cell r="AB1272" t="str">
            <v>전기5-25적용</v>
          </cell>
          <cell r="AC1272" t="str">
            <v>-</v>
          </cell>
          <cell r="AD1272" t="str">
            <v>-</v>
          </cell>
          <cell r="AE1272" t="str">
            <v>-</v>
          </cell>
          <cell r="AF1272" t="str">
            <v>-</v>
          </cell>
          <cell r="AG1272" t="str">
            <v>-</v>
          </cell>
          <cell r="AH1272" t="str">
            <v>-</v>
          </cell>
          <cell r="AI1272" t="str">
            <v>공구손료(노무비의3%)</v>
          </cell>
          <cell r="AJ1272">
            <v>0.03</v>
          </cell>
          <cell r="AK1272" t="str">
            <v>식</v>
          </cell>
        </row>
        <row r="1273">
          <cell r="J1273">
            <v>210000</v>
          </cell>
          <cell r="R1273">
            <v>1</v>
          </cell>
          <cell r="T1273" t="str">
            <v>내선전공</v>
          </cell>
          <cell r="Y1273">
            <v>0.41799999999999998</v>
          </cell>
          <cell r="Z1273" t="str">
            <v>인</v>
          </cell>
          <cell r="AB1273" t="str">
            <v>전기5-25적용</v>
          </cell>
          <cell r="AC1273" t="str">
            <v>-</v>
          </cell>
          <cell r="AD1273" t="str">
            <v>-</v>
          </cell>
          <cell r="AE1273" t="str">
            <v>-</v>
          </cell>
          <cell r="AF1273" t="str">
            <v>-</v>
          </cell>
          <cell r="AG1273" t="str">
            <v>-</v>
          </cell>
          <cell r="AH1273" t="str">
            <v>-</v>
          </cell>
          <cell r="AI1273" t="str">
            <v>공구손료(노무비의3%)</v>
          </cell>
          <cell r="AJ1273">
            <v>0.03</v>
          </cell>
          <cell r="AK1273" t="str">
            <v>식</v>
          </cell>
        </row>
        <row r="1274">
          <cell r="J1274">
            <v>65000</v>
          </cell>
          <cell r="R1274">
            <v>1</v>
          </cell>
          <cell r="T1274" t="str">
            <v>내선전공</v>
          </cell>
          <cell r="Y1274">
            <v>0.41799999999999998</v>
          </cell>
          <cell r="Z1274" t="str">
            <v>인</v>
          </cell>
          <cell r="AB1274" t="str">
            <v>전기5-25적용</v>
          </cell>
          <cell r="AC1274" t="str">
            <v>-</v>
          </cell>
          <cell r="AD1274" t="str">
            <v>-</v>
          </cell>
          <cell r="AE1274" t="str">
            <v>-</v>
          </cell>
          <cell r="AF1274" t="str">
            <v>-</v>
          </cell>
          <cell r="AG1274" t="str">
            <v>-</v>
          </cell>
          <cell r="AH1274" t="str">
            <v>-</v>
          </cell>
          <cell r="AI1274" t="str">
            <v>공구손료(노무비의3%)</v>
          </cell>
          <cell r="AJ1274">
            <v>0.03</v>
          </cell>
          <cell r="AK1274" t="str">
            <v>식</v>
          </cell>
        </row>
        <row r="1275">
          <cell r="J1275">
            <v>140000</v>
          </cell>
          <cell r="R1275">
            <v>1</v>
          </cell>
          <cell r="T1275" t="str">
            <v>내선전공</v>
          </cell>
          <cell r="Y1275">
            <v>0.45980000000000004</v>
          </cell>
          <cell r="Z1275" t="str">
            <v>인</v>
          </cell>
          <cell r="AB1275" t="str">
            <v>전기5-25적용</v>
          </cell>
          <cell r="AC1275" t="str">
            <v>-</v>
          </cell>
          <cell r="AD1275" t="str">
            <v>-</v>
          </cell>
          <cell r="AE1275" t="str">
            <v>-</v>
          </cell>
          <cell r="AF1275" t="str">
            <v>-</v>
          </cell>
          <cell r="AG1275" t="str">
            <v>-</v>
          </cell>
          <cell r="AH1275" t="str">
            <v>-</v>
          </cell>
          <cell r="AI1275" t="str">
            <v>공구손료(노무비의3%)</v>
          </cell>
          <cell r="AJ1275">
            <v>0.03</v>
          </cell>
          <cell r="AK1275" t="str">
            <v>식</v>
          </cell>
          <cell r="AO1275" t="str">
            <v>0.418*1.1</v>
          </cell>
        </row>
        <row r="1276">
          <cell r="J1276">
            <v>58000</v>
          </cell>
          <cell r="R1276">
            <v>1</v>
          </cell>
          <cell r="T1276" t="str">
            <v>내선전공</v>
          </cell>
          <cell r="Y1276">
            <v>0.33200000000000002</v>
          </cell>
          <cell r="Z1276" t="str">
            <v>인</v>
          </cell>
          <cell r="AB1276" t="str">
            <v>전기5-25적용</v>
          </cell>
          <cell r="AC1276" t="str">
            <v>-</v>
          </cell>
          <cell r="AD1276" t="str">
            <v>-</v>
          </cell>
          <cell r="AE1276" t="str">
            <v>-</v>
          </cell>
          <cell r="AF1276" t="str">
            <v>-</v>
          </cell>
          <cell r="AG1276" t="str">
            <v>-</v>
          </cell>
          <cell r="AH1276" t="str">
            <v>-</v>
          </cell>
          <cell r="AI1276" t="str">
            <v>공구손료(노무비의3%)</v>
          </cell>
          <cell r="AJ1276">
            <v>0.03</v>
          </cell>
          <cell r="AK1276" t="str">
            <v>식</v>
          </cell>
        </row>
        <row r="1277">
          <cell r="J1277">
            <v>30000</v>
          </cell>
          <cell r="R1277">
            <v>1</v>
          </cell>
          <cell r="T1277" t="str">
            <v>내선전공</v>
          </cell>
          <cell r="Y1277">
            <v>0.245</v>
          </cell>
          <cell r="Z1277" t="str">
            <v>인</v>
          </cell>
          <cell r="AB1277" t="str">
            <v>전기5-24적용</v>
          </cell>
          <cell r="AC1277" t="str">
            <v>-</v>
          </cell>
          <cell r="AD1277" t="str">
            <v>-</v>
          </cell>
          <cell r="AE1277" t="str">
            <v>-</v>
          </cell>
          <cell r="AF1277" t="str">
            <v>-</v>
          </cell>
          <cell r="AG1277" t="str">
            <v>-</v>
          </cell>
          <cell r="AH1277" t="str">
            <v>-</v>
          </cell>
          <cell r="AI1277" t="str">
            <v>공구손료(노무비의3%)</v>
          </cell>
          <cell r="AJ1277">
            <v>0.03</v>
          </cell>
          <cell r="AK1277" t="str">
            <v>식</v>
          </cell>
        </row>
        <row r="1278">
          <cell r="J1278">
            <v>20000</v>
          </cell>
          <cell r="R1278">
            <v>1</v>
          </cell>
          <cell r="T1278" t="str">
            <v>내선전공</v>
          </cell>
          <cell r="Y1278">
            <v>0.245</v>
          </cell>
          <cell r="Z1278" t="str">
            <v>인</v>
          </cell>
          <cell r="AB1278" t="str">
            <v>전기5-25적용</v>
          </cell>
          <cell r="AC1278" t="str">
            <v>-</v>
          </cell>
          <cell r="AD1278" t="str">
            <v>-</v>
          </cell>
          <cell r="AE1278" t="str">
            <v>-</v>
          </cell>
          <cell r="AF1278" t="str">
            <v>-</v>
          </cell>
          <cell r="AG1278" t="str">
            <v>-</v>
          </cell>
          <cell r="AH1278" t="str">
            <v>-</v>
          </cell>
          <cell r="AI1278" t="str">
            <v>공구손료(노무비의3%)</v>
          </cell>
          <cell r="AJ1278">
            <v>0.03</v>
          </cell>
          <cell r="AK1278" t="str">
            <v>식</v>
          </cell>
        </row>
        <row r="1279">
          <cell r="J1279">
            <v>120000</v>
          </cell>
          <cell r="R1279">
            <v>1</v>
          </cell>
          <cell r="T1279" t="str">
            <v>내선전공</v>
          </cell>
          <cell r="Y1279">
            <v>0.41799999999999998</v>
          </cell>
          <cell r="Z1279" t="str">
            <v>인</v>
          </cell>
          <cell r="AB1279" t="str">
            <v>전기5-25적용</v>
          </cell>
          <cell r="AC1279" t="str">
            <v>-</v>
          </cell>
          <cell r="AD1279" t="str">
            <v>-</v>
          </cell>
          <cell r="AE1279" t="str">
            <v>-</v>
          </cell>
          <cell r="AF1279" t="str">
            <v>-</v>
          </cell>
          <cell r="AG1279" t="str">
            <v>-</v>
          </cell>
          <cell r="AH1279" t="str">
            <v>-</v>
          </cell>
          <cell r="AI1279" t="str">
            <v>공구손료(노무비의3%)</v>
          </cell>
          <cell r="AJ1279">
            <v>0.03</v>
          </cell>
          <cell r="AK1279" t="str">
            <v>식</v>
          </cell>
        </row>
        <row r="1280">
          <cell r="J1280">
            <v>58000</v>
          </cell>
          <cell r="R1280">
            <v>1</v>
          </cell>
          <cell r="T1280" t="str">
            <v>내선전공</v>
          </cell>
          <cell r="Y1280">
            <v>0.22700000000000001</v>
          </cell>
          <cell r="Z1280" t="str">
            <v>인</v>
          </cell>
          <cell r="AB1280" t="str">
            <v>전기5-25적용</v>
          </cell>
          <cell r="AC1280" t="str">
            <v>-</v>
          </cell>
          <cell r="AD1280" t="str">
            <v>-</v>
          </cell>
          <cell r="AE1280" t="str">
            <v>-</v>
          </cell>
          <cell r="AF1280" t="str">
            <v>-</v>
          </cell>
          <cell r="AG1280" t="str">
            <v>-</v>
          </cell>
          <cell r="AH1280" t="str">
            <v>-</v>
          </cell>
          <cell r="AI1280" t="str">
            <v>공구손료(노무비의3%)</v>
          </cell>
          <cell r="AJ1280">
            <v>0.03</v>
          </cell>
          <cell r="AK1280" t="str">
            <v>식</v>
          </cell>
        </row>
        <row r="1281">
          <cell r="J1281">
            <v>210000</v>
          </cell>
          <cell r="R1281">
            <v>1</v>
          </cell>
          <cell r="T1281" t="str">
            <v>내선전공</v>
          </cell>
          <cell r="Y1281">
            <v>0.4</v>
          </cell>
          <cell r="Z1281" t="str">
            <v>인</v>
          </cell>
          <cell r="AB1281" t="str">
            <v>전기5-26적용</v>
          </cell>
          <cell r="AC1281" t="str">
            <v>-</v>
          </cell>
          <cell r="AD1281" t="str">
            <v>-</v>
          </cell>
          <cell r="AE1281" t="str">
            <v>-</v>
          </cell>
          <cell r="AF1281" t="str">
            <v>-</v>
          </cell>
          <cell r="AG1281" t="str">
            <v>-</v>
          </cell>
          <cell r="AH1281" t="str">
            <v>-</v>
          </cell>
          <cell r="AI1281" t="str">
            <v>공구손료(노무비의3%)</v>
          </cell>
          <cell r="AJ1281">
            <v>0.03</v>
          </cell>
          <cell r="AK1281" t="str">
            <v>식</v>
          </cell>
        </row>
        <row r="1282">
          <cell r="J1282">
            <v>55000</v>
          </cell>
          <cell r="R1282">
            <v>1</v>
          </cell>
          <cell r="T1282" t="str">
            <v>내선전공</v>
          </cell>
          <cell r="Y1282">
            <v>0.14099999999999999</v>
          </cell>
          <cell r="Z1282" t="str">
            <v>인</v>
          </cell>
          <cell r="AB1282" t="str">
            <v>전기5-24적용</v>
          </cell>
          <cell r="AC1282" t="str">
            <v>-</v>
          </cell>
          <cell r="AD1282" t="str">
            <v>-</v>
          </cell>
          <cell r="AE1282" t="str">
            <v>-</v>
          </cell>
          <cell r="AF1282" t="str">
            <v>-</v>
          </cell>
          <cell r="AG1282" t="str">
            <v>-</v>
          </cell>
          <cell r="AH1282" t="str">
            <v>-</v>
          </cell>
          <cell r="AI1282" t="str">
            <v>공구손료(노무비의3%)</v>
          </cell>
          <cell r="AJ1282">
            <v>0.03</v>
          </cell>
          <cell r="AK1282" t="str">
            <v>식</v>
          </cell>
        </row>
        <row r="1283">
          <cell r="J1283">
            <v>135000</v>
          </cell>
          <cell r="R1283">
            <v>1</v>
          </cell>
          <cell r="T1283" t="str">
            <v>내선전공</v>
          </cell>
          <cell r="Y1283">
            <v>0.18</v>
          </cell>
          <cell r="Z1283" t="str">
            <v>인</v>
          </cell>
          <cell r="AB1283" t="str">
            <v>전기5-24적용</v>
          </cell>
          <cell r="AC1283" t="str">
            <v>-</v>
          </cell>
          <cell r="AD1283" t="str">
            <v>-</v>
          </cell>
          <cell r="AE1283" t="str">
            <v>-</v>
          </cell>
          <cell r="AF1283" t="str">
            <v>-</v>
          </cell>
          <cell r="AG1283" t="str">
            <v>-</v>
          </cell>
          <cell r="AH1283" t="str">
            <v>-</v>
          </cell>
          <cell r="AI1283" t="str">
            <v>공구손료(노무비의3%)</v>
          </cell>
          <cell r="AJ1283">
            <v>0.03</v>
          </cell>
          <cell r="AK1283" t="str">
            <v>식</v>
          </cell>
        </row>
        <row r="1284">
          <cell r="J1284">
            <v>20000</v>
          </cell>
          <cell r="R1284">
            <v>1</v>
          </cell>
          <cell r="T1284" t="str">
            <v>내선전공</v>
          </cell>
          <cell r="Y1284">
            <v>0.22700000000000001</v>
          </cell>
          <cell r="Z1284" t="str">
            <v>인</v>
          </cell>
          <cell r="AB1284" t="str">
            <v>전기5-25적용</v>
          </cell>
          <cell r="AC1284" t="str">
            <v>-</v>
          </cell>
          <cell r="AD1284" t="str">
            <v>-</v>
          </cell>
          <cell r="AE1284" t="str">
            <v>-</v>
          </cell>
          <cell r="AF1284" t="str">
            <v>-</v>
          </cell>
          <cell r="AG1284" t="str">
            <v>-</v>
          </cell>
          <cell r="AH1284" t="str">
            <v>-</v>
          </cell>
          <cell r="AI1284" t="str">
            <v>공구손료(노무비의3%)</v>
          </cell>
          <cell r="AJ1284">
            <v>0.03</v>
          </cell>
          <cell r="AK1284" t="str">
            <v>식</v>
          </cell>
        </row>
        <row r="1285">
          <cell r="J1285">
            <v>140000</v>
          </cell>
          <cell r="R1285">
            <v>1</v>
          </cell>
          <cell r="T1285" t="str">
            <v>내선전공</v>
          </cell>
          <cell r="Y1285">
            <v>0.18</v>
          </cell>
          <cell r="Z1285" t="str">
            <v>인</v>
          </cell>
          <cell r="AB1285" t="str">
            <v>전기5-24적용</v>
          </cell>
          <cell r="AC1285" t="str">
            <v>-</v>
          </cell>
          <cell r="AD1285" t="str">
            <v>-</v>
          </cell>
          <cell r="AE1285" t="str">
            <v>-</v>
          </cell>
          <cell r="AF1285" t="str">
            <v>-</v>
          </cell>
          <cell r="AG1285" t="str">
            <v>-</v>
          </cell>
          <cell r="AH1285" t="str">
            <v>-</v>
          </cell>
          <cell r="AI1285" t="str">
            <v>공구손료(노무비의3%)</v>
          </cell>
          <cell r="AJ1285">
            <v>0.03</v>
          </cell>
          <cell r="AK1285" t="str">
            <v>식</v>
          </cell>
        </row>
        <row r="1286">
          <cell r="J1286">
            <v>140000</v>
          </cell>
          <cell r="R1286">
            <v>1</v>
          </cell>
          <cell r="T1286" t="str">
            <v>내선전공</v>
          </cell>
          <cell r="Y1286">
            <v>0.33200000000000002</v>
          </cell>
          <cell r="Z1286" t="str">
            <v>인</v>
          </cell>
          <cell r="AB1286" t="str">
            <v>전기5-26적용</v>
          </cell>
          <cell r="AC1286" t="str">
            <v>-</v>
          </cell>
          <cell r="AD1286" t="str">
            <v>-</v>
          </cell>
          <cell r="AE1286" t="str">
            <v>-</v>
          </cell>
          <cell r="AF1286" t="str">
            <v>-</v>
          </cell>
          <cell r="AG1286" t="str">
            <v>-</v>
          </cell>
          <cell r="AH1286" t="str">
            <v>-</v>
          </cell>
          <cell r="AI1286" t="str">
            <v>공구손료(노무비의3%)</v>
          </cell>
          <cell r="AJ1286">
            <v>0.03</v>
          </cell>
          <cell r="AK1286" t="str">
            <v>식</v>
          </cell>
        </row>
        <row r="1287">
          <cell r="J1287">
            <v>62000</v>
          </cell>
          <cell r="R1287">
            <v>1</v>
          </cell>
          <cell r="T1287" t="str">
            <v>내선전공</v>
          </cell>
          <cell r="Y1287">
            <v>0.33200000000000002</v>
          </cell>
          <cell r="Z1287" t="str">
            <v>인</v>
          </cell>
          <cell r="AB1287" t="str">
            <v>전기5-26적용</v>
          </cell>
          <cell r="AC1287" t="str">
            <v>-</v>
          </cell>
          <cell r="AD1287" t="str">
            <v>-</v>
          </cell>
          <cell r="AE1287" t="str">
            <v>-</v>
          </cell>
          <cell r="AF1287" t="str">
            <v>-</v>
          </cell>
          <cell r="AG1287" t="str">
            <v>-</v>
          </cell>
          <cell r="AH1287" t="str">
            <v>-</v>
          </cell>
          <cell r="AI1287" t="str">
            <v>공구손료(노무비의3%)</v>
          </cell>
          <cell r="AJ1287">
            <v>0.03</v>
          </cell>
          <cell r="AK1287" t="str">
            <v>식</v>
          </cell>
        </row>
        <row r="1288">
          <cell r="J1288">
            <v>10000</v>
          </cell>
          <cell r="R1288">
            <v>1</v>
          </cell>
          <cell r="T1288" t="str">
            <v>내선전공</v>
          </cell>
          <cell r="Y1288">
            <v>0.627</v>
          </cell>
          <cell r="Z1288" t="str">
            <v>인</v>
          </cell>
          <cell r="AB1288" t="str">
            <v>전기5-25적용</v>
          </cell>
          <cell r="AC1288" t="str">
            <v>-</v>
          </cell>
          <cell r="AD1288" t="str">
            <v>-</v>
          </cell>
          <cell r="AE1288" t="str">
            <v>-</v>
          </cell>
          <cell r="AF1288" t="str">
            <v>-</v>
          </cell>
          <cell r="AG1288" t="str">
            <v>-</v>
          </cell>
          <cell r="AH1288" t="str">
            <v>-</v>
          </cell>
          <cell r="AI1288" t="str">
            <v>공구손료(노무비의3%)</v>
          </cell>
          <cell r="AJ1288">
            <v>0.03</v>
          </cell>
          <cell r="AK1288" t="str">
            <v>식</v>
          </cell>
        </row>
        <row r="1289">
          <cell r="J1289">
            <v>118000</v>
          </cell>
          <cell r="R1289">
            <v>1</v>
          </cell>
          <cell r="T1289" t="str">
            <v>내선전공</v>
          </cell>
          <cell r="Y1289">
            <v>0.33200000000000002</v>
          </cell>
          <cell r="Z1289" t="str">
            <v>인</v>
          </cell>
          <cell r="AB1289" t="str">
            <v>전기5-25적용</v>
          </cell>
          <cell r="AC1289" t="str">
            <v>-</v>
          </cell>
          <cell r="AD1289" t="str">
            <v>-</v>
          </cell>
          <cell r="AE1289" t="str">
            <v>-</v>
          </cell>
          <cell r="AF1289" t="str">
            <v>-</v>
          </cell>
          <cell r="AG1289" t="str">
            <v>-</v>
          </cell>
          <cell r="AH1289" t="str">
            <v>-</v>
          </cell>
          <cell r="AI1289" t="str">
            <v>공구손료(노무비의3%)</v>
          </cell>
          <cell r="AJ1289">
            <v>0.03</v>
          </cell>
          <cell r="AK1289" t="str">
            <v>식</v>
          </cell>
        </row>
        <row r="1290">
          <cell r="J1290">
            <v>325000</v>
          </cell>
          <cell r="R1290">
            <v>1</v>
          </cell>
          <cell r="T1290" t="str">
            <v>내선전공</v>
          </cell>
          <cell r="Y1290">
            <v>1.23</v>
          </cell>
          <cell r="Z1290" t="str">
            <v>인</v>
          </cell>
          <cell r="AB1290" t="str">
            <v>전기5-26적용</v>
          </cell>
          <cell r="AC1290" t="str">
            <v>-</v>
          </cell>
          <cell r="AD1290" t="str">
            <v>-</v>
          </cell>
          <cell r="AE1290" t="str">
            <v>-</v>
          </cell>
          <cell r="AF1290" t="str">
            <v>-</v>
          </cell>
          <cell r="AG1290" t="str">
            <v>-</v>
          </cell>
          <cell r="AH1290" t="str">
            <v>-</v>
          </cell>
          <cell r="AI1290" t="str">
            <v>공구손료(노무비의3%)</v>
          </cell>
          <cell r="AJ1290">
            <v>0.03</v>
          </cell>
          <cell r="AK1290" t="str">
            <v>식</v>
          </cell>
        </row>
        <row r="1291">
          <cell r="J1291">
            <v>1100000</v>
          </cell>
          <cell r="R1291">
            <v>1</v>
          </cell>
          <cell r="T1291" t="str">
            <v>내선전공</v>
          </cell>
          <cell r="Y1291">
            <v>0.245</v>
          </cell>
          <cell r="Z1291" t="str">
            <v>인</v>
          </cell>
          <cell r="AB1291" t="str">
            <v>전기5-25적용</v>
          </cell>
          <cell r="AC1291" t="str">
            <v>-</v>
          </cell>
          <cell r="AD1291" t="str">
            <v>-</v>
          </cell>
          <cell r="AE1291" t="str">
            <v>-</v>
          </cell>
          <cell r="AF1291" t="str">
            <v>-</v>
          </cell>
          <cell r="AG1291" t="str">
            <v>-</v>
          </cell>
          <cell r="AH1291" t="str">
            <v>-</v>
          </cell>
          <cell r="AI1291" t="str">
            <v>공구손료(노무비의3%)</v>
          </cell>
          <cell r="AJ1291">
            <v>0.03</v>
          </cell>
          <cell r="AK1291" t="str">
            <v>식</v>
          </cell>
        </row>
        <row r="1292">
          <cell r="J1292">
            <v>950000</v>
          </cell>
          <cell r="R1292">
            <v>1</v>
          </cell>
          <cell r="T1292" t="str">
            <v>내선전공</v>
          </cell>
          <cell r="Y1292">
            <v>0.245</v>
          </cell>
          <cell r="Z1292" t="str">
            <v>인</v>
          </cell>
          <cell r="AB1292" t="str">
            <v>전기5-25적용</v>
          </cell>
          <cell r="AC1292" t="str">
            <v>-</v>
          </cell>
          <cell r="AD1292" t="str">
            <v>-</v>
          </cell>
          <cell r="AE1292" t="str">
            <v>-</v>
          </cell>
          <cell r="AF1292" t="str">
            <v>-</v>
          </cell>
          <cell r="AG1292" t="str">
            <v>-</v>
          </cell>
          <cell r="AH1292" t="str">
            <v>-</v>
          </cell>
          <cell r="AI1292" t="str">
            <v>공구손료(노무비의3%)</v>
          </cell>
          <cell r="AJ1292">
            <v>0.03</v>
          </cell>
          <cell r="AK1292" t="str">
            <v>식</v>
          </cell>
        </row>
        <row r="1293">
          <cell r="J1293">
            <v>1100000</v>
          </cell>
          <cell r="R1293">
            <v>1</v>
          </cell>
          <cell r="T1293" t="str">
            <v>내선전공</v>
          </cell>
          <cell r="Y1293">
            <v>0.245</v>
          </cell>
          <cell r="Z1293" t="str">
            <v>인</v>
          </cell>
          <cell r="AB1293" t="str">
            <v>전기5-25적용</v>
          </cell>
          <cell r="AC1293" t="str">
            <v>-</v>
          </cell>
          <cell r="AD1293" t="str">
            <v>-</v>
          </cell>
          <cell r="AE1293" t="str">
            <v>-</v>
          </cell>
          <cell r="AF1293" t="str">
            <v>-</v>
          </cell>
          <cell r="AG1293" t="str">
            <v>-</v>
          </cell>
          <cell r="AH1293" t="str">
            <v>-</v>
          </cell>
          <cell r="AI1293" t="str">
            <v>공구손료(노무비의3%)</v>
          </cell>
          <cell r="AJ1293">
            <v>0.03</v>
          </cell>
          <cell r="AK1293" t="str">
            <v>식</v>
          </cell>
        </row>
        <row r="1294">
          <cell r="J1294">
            <v>1100000</v>
          </cell>
          <cell r="R1294">
            <v>1</v>
          </cell>
          <cell r="T1294" t="str">
            <v>내선전공</v>
          </cell>
          <cell r="Y1294">
            <v>0.245</v>
          </cell>
          <cell r="Z1294" t="str">
            <v>인</v>
          </cell>
          <cell r="AB1294" t="str">
            <v>전기5-25적용</v>
          </cell>
          <cell r="AC1294" t="str">
            <v>-</v>
          </cell>
          <cell r="AD1294" t="str">
            <v>-</v>
          </cell>
          <cell r="AE1294" t="str">
            <v>-</v>
          </cell>
          <cell r="AF1294" t="str">
            <v>-</v>
          </cell>
          <cell r="AG1294" t="str">
            <v>-</v>
          </cell>
          <cell r="AH1294" t="str">
            <v>-</v>
          </cell>
          <cell r="AI1294" t="str">
            <v>공구손료(노무비의3%)</v>
          </cell>
          <cell r="AJ1294">
            <v>0.03</v>
          </cell>
          <cell r="AK1294" t="str">
            <v>식</v>
          </cell>
        </row>
        <row r="1295">
          <cell r="J1295">
            <v>45000</v>
          </cell>
          <cell r="R1295">
            <v>1</v>
          </cell>
          <cell r="T1295" t="str">
            <v>내선전공</v>
          </cell>
          <cell r="Y1295">
            <v>0.41799999999999998</v>
          </cell>
          <cell r="Z1295" t="str">
            <v>인</v>
          </cell>
          <cell r="AB1295" t="str">
            <v>전기5-25적용</v>
          </cell>
          <cell r="AC1295" t="str">
            <v>-</v>
          </cell>
          <cell r="AD1295" t="str">
            <v>-</v>
          </cell>
          <cell r="AE1295" t="str">
            <v>-</v>
          </cell>
          <cell r="AF1295" t="str">
            <v>-</v>
          </cell>
          <cell r="AG1295" t="str">
            <v>-</v>
          </cell>
          <cell r="AH1295" t="str">
            <v>-</v>
          </cell>
          <cell r="AI1295" t="str">
            <v>공구손료(노무비의3%)</v>
          </cell>
          <cell r="AJ1295">
            <v>0.03</v>
          </cell>
          <cell r="AK1295" t="str">
            <v>식</v>
          </cell>
        </row>
        <row r="1296">
          <cell r="J1296">
            <v>42000</v>
          </cell>
          <cell r="R1296">
            <v>1</v>
          </cell>
          <cell r="T1296" t="str">
            <v>내선전공</v>
          </cell>
          <cell r="Y1296">
            <v>0.41799999999999998</v>
          </cell>
          <cell r="Z1296" t="str">
            <v>인</v>
          </cell>
          <cell r="AB1296" t="str">
            <v>전기5-25적용</v>
          </cell>
          <cell r="AC1296" t="str">
            <v>-</v>
          </cell>
          <cell r="AD1296" t="str">
            <v>-</v>
          </cell>
          <cell r="AE1296" t="str">
            <v>-</v>
          </cell>
          <cell r="AF1296" t="str">
            <v>-</v>
          </cell>
          <cell r="AG1296" t="str">
            <v>-</v>
          </cell>
          <cell r="AH1296" t="str">
            <v>-</v>
          </cell>
          <cell r="AI1296" t="str">
            <v>공구손료(노무비의3%)</v>
          </cell>
          <cell r="AJ1296">
            <v>0.03</v>
          </cell>
          <cell r="AK1296" t="str">
            <v>식</v>
          </cell>
        </row>
        <row r="1297">
          <cell r="J1297">
            <v>34000</v>
          </cell>
          <cell r="R1297">
            <v>1</v>
          </cell>
          <cell r="T1297" t="str">
            <v>내선전공</v>
          </cell>
          <cell r="Y1297">
            <v>0.33200000000000002</v>
          </cell>
          <cell r="Z1297" t="str">
            <v>인</v>
          </cell>
          <cell r="AB1297" t="str">
            <v>전기5-25적용</v>
          </cell>
          <cell r="AC1297" t="str">
            <v>-</v>
          </cell>
          <cell r="AD1297" t="str">
            <v>-</v>
          </cell>
          <cell r="AE1297" t="str">
            <v>-</v>
          </cell>
          <cell r="AF1297" t="str">
            <v>-</v>
          </cell>
          <cell r="AG1297" t="str">
            <v>-</v>
          </cell>
          <cell r="AH1297" t="str">
            <v>-</v>
          </cell>
          <cell r="AI1297" t="str">
            <v>공구손료(노무비의3%)</v>
          </cell>
          <cell r="AJ1297">
            <v>0.03</v>
          </cell>
          <cell r="AK1297" t="str">
            <v>식</v>
          </cell>
        </row>
        <row r="1298">
          <cell r="J1298">
            <v>18000</v>
          </cell>
          <cell r="R1298">
            <v>1</v>
          </cell>
          <cell r="T1298" t="str">
            <v>내선전공</v>
          </cell>
          <cell r="Y1298">
            <v>0.17699999999999999</v>
          </cell>
          <cell r="Z1298" t="str">
            <v>인</v>
          </cell>
          <cell r="AB1298" t="str">
            <v>전기5-25적용</v>
          </cell>
          <cell r="AC1298" t="str">
            <v>-</v>
          </cell>
          <cell r="AD1298" t="str">
            <v>-</v>
          </cell>
          <cell r="AE1298" t="str">
            <v>-</v>
          </cell>
          <cell r="AF1298" t="str">
            <v>-</v>
          </cell>
          <cell r="AG1298" t="str">
            <v>-</v>
          </cell>
          <cell r="AH1298" t="str">
            <v>-</v>
          </cell>
          <cell r="AI1298" t="str">
            <v>공구손료(노무비의3%)</v>
          </cell>
          <cell r="AJ1298">
            <v>0.03</v>
          </cell>
          <cell r="AK1298" t="str">
            <v>식</v>
          </cell>
        </row>
        <row r="1299">
          <cell r="J1299">
            <v>48000</v>
          </cell>
          <cell r="R1299">
            <v>1</v>
          </cell>
          <cell r="T1299" t="str">
            <v>내선전공</v>
          </cell>
          <cell r="Y1299">
            <v>0.25700000000000001</v>
          </cell>
          <cell r="Z1299" t="str">
            <v>인</v>
          </cell>
          <cell r="AB1299" t="str">
            <v>전기5-24적용</v>
          </cell>
          <cell r="AC1299" t="str">
            <v>-</v>
          </cell>
          <cell r="AD1299" t="str">
            <v>-</v>
          </cell>
          <cell r="AE1299" t="str">
            <v>-</v>
          </cell>
          <cell r="AF1299" t="str">
            <v>-</v>
          </cell>
          <cell r="AG1299" t="str">
            <v>-</v>
          </cell>
          <cell r="AH1299" t="str">
            <v>-</v>
          </cell>
          <cell r="AI1299" t="str">
            <v>공구손료(노무비의3%)</v>
          </cell>
          <cell r="AJ1299">
            <v>0.03</v>
          </cell>
          <cell r="AK1299" t="str">
            <v>식</v>
          </cell>
        </row>
        <row r="1300">
          <cell r="J1300">
            <v>46000</v>
          </cell>
          <cell r="R1300">
            <v>1</v>
          </cell>
          <cell r="T1300" t="str">
            <v>내선전공</v>
          </cell>
          <cell r="Y1300">
            <v>0.18</v>
          </cell>
          <cell r="Z1300" t="str">
            <v>인</v>
          </cell>
          <cell r="AB1300" t="str">
            <v>전기5-24적용</v>
          </cell>
          <cell r="AC1300" t="str">
            <v>-</v>
          </cell>
          <cell r="AD1300" t="str">
            <v>-</v>
          </cell>
          <cell r="AE1300" t="str">
            <v>-</v>
          </cell>
          <cell r="AF1300" t="str">
            <v>-</v>
          </cell>
          <cell r="AG1300" t="str">
            <v>-</v>
          </cell>
          <cell r="AH1300" t="str">
            <v>-</v>
          </cell>
          <cell r="AI1300" t="str">
            <v>공구손료(노무비의3%)</v>
          </cell>
          <cell r="AJ1300">
            <v>0.03</v>
          </cell>
          <cell r="AK1300" t="str">
            <v>식</v>
          </cell>
        </row>
        <row r="1301">
          <cell r="J1301">
            <v>18000</v>
          </cell>
          <cell r="R1301">
            <v>1</v>
          </cell>
          <cell r="T1301" t="str">
            <v>내선전공</v>
          </cell>
          <cell r="Y1301">
            <v>0.14099999999999999</v>
          </cell>
          <cell r="Z1301" t="str">
            <v>인</v>
          </cell>
          <cell r="AB1301" t="str">
            <v>전기5-25적용</v>
          </cell>
          <cell r="AC1301" t="str">
            <v>-</v>
          </cell>
          <cell r="AD1301" t="str">
            <v>-</v>
          </cell>
          <cell r="AE1301" t="str">
            <v>-</v>
          </cell>
          <cell r="AF1301" t="str">
            <v>-</v>
          </cell>
          <cell r="AG1301" t="str">
            <v>-</v>
          </cell>
          <cell r="AH1301" t="str">
            <v>-</v>
          </cell>
          <cell r="AI1301" t="str">
            <v>공구손료(노무비의3%)</v>
          </cell>
          <cell r="AJ1301">
            <v>0.03</v>
          </cell>
          <cell r="AK1301" t="str">
            <v>식</v>
          </cell>
        </row>
        <row r="1302">
          <cell r="J1302">
            <v>12000</v>
          </cell>
          <cell r="R1302">
            <v>1</v>
          </cell>
          <cell r="T1302" t="str">
            <v>내선전공</v>
          </cell>
          <cell r="Y1302">
            <v>0.18</v>
          </cell>
          <cell r="Z1302" t="str">
            <v>인</v>
          </cell>
          <cell r="AB1302" t="str">
            <v>전기5-24적용</v>
          </cell>
          <cell r="AC1302" t="str">
            <v>-</v>
          </cell>
          <cell r="AD1302" t="str">
            <v>-</v>
          </cell>
          <cell r="AE1302" t="str">
            <v>-</v>
          </cell>
          <cell r="AF1302" t="str">
            <v>-</v>
          </cell>
          <cell r="AG1302" t="str">
            <v>-</v>
          </cell>
          <cell r="AH1302" t="str">
            <v>-</v>
          </cell>
          <cell r="AI1302" t="str">
            <v>공구손료(노무비의3%)</v>
          </cell>
          <cell r="AJ1302">
            <v>0.03</v>
          </cell>
          <cell r="AK1302" t="str">
            <v>식</v>
          </cell>
        </row>
        <row r="1303">
          <cell r="J1303">
            <v>8000</v>
          </cell>
          <cell r="R1303">
            <v>1</v>
          </cell>
          <cell r="T1303" t="str">
            <v>내선전공</v>
          </cell>
          <cell r="Y1303">
            <v>0.44</v>
          </cell>
          <cell r="Z1303" t="str">
            <v>인</v>
          </cell>
          <cell r="AB1303" t="str">
            <v>전기5-26적용</v>
          </cell>
          <cell r="AC1303" t="str">
            <v>-</v>
          </cell>
          <cell r="AD1303" t="str">
            <v>-</v>
          </cell>
          <cell r="AE1303" t="str">
            <v>-</v>
          </cell>
          <cell r="AF1303" t="str">
            <v>-</v>
          </cell>
          <cell r="AG1303" t="str">
            <v>-</v>
          </cell>
          <cell r="AH1303" t="str">
            <v>-</v>
          </cell>
          <cell r="AI1303" t="str">
            <v>공구손료(노무비의3%)</v>
          </cell>
          <cell r="AJ1303">
            <v>0.03</v>
          </cell>
          <cell r="AK1303" t="str">
            <v>식</v>
          </cell>
        </row>
        <row r="1304">
          <cell r="J1304">
            <v>135000</v>
          </cell>
          <cell r="R1304">
            <v>1</v>
          </cell>
          <cell r="T1304" t="str">
            <v>내선전공</v>
          </cell>
          <cell r="Y1304">
            <v>0.4</v>
          </cell>
          <cell r="Z1304" t="str">
            <v>인</v>
          </cell>
          <cell r="AB1304" t="str">
            <v>전기5-26적용</v>
          </cell>
          <cell r="AC1304" t="str">
            <v>-</v>
          </cell>
          <cell r="AD1304" t="str">
            <v>-</v>
          </cell>
          <cell r="AE1304" t="str">
            <v>-</v>
          </cell>
          <cell r="AF1304" t="str">
            <v>-</v>
          </cell>
          <cell r="AG1304" t="str">
            <v>-</v>
          </cell>
          <cell r="AH1304" t="str">
            <v>-</v>
          </cell>
          <cell r="AI1304" t="str">
            <v>공구손료(노무비의3%)</v>
          </cell>
          <cell r="AJ1304">
            <v>0.03</v>
          </cell>
          <cell r="AK1304" t="str">
            <v>식</v>
          </cell>
        </row>
        <row r="1305">
          <cell r="J1305">
            <v>98000</v>
          </cell>
          <cell r="R1305">
            <v>1</v>
          </cell>
          <cell r="T1305" t="str">
            <v>내선전공</v>
          </cell>
          <cell r="Y1305">
            <v>0.27700000000000002</v>
          </cell>
          <cell r="Z1305" t="str">
            <v>인</v>
          </cell>
          <cell r="AB1305" t="str">
            <v>전기5-25적용</v>
          </cell>
          <cell r="AC1305" t="str">
            <v>-</v>
          </cell>
          <cell r="AD1305" t="str">
            <v>-</v>
          </cell>
          <cell r="AE1305" t="str">
            <v>-</v>
          </cell>
          <cell r="AF1305" t="str">
            <v>-</v>
          </cell>
          <cell r="AG1305" t="str">
            <v>-</v>
          </cell>
          <cell r="AH1305" t="str">
            <v>-</v>
          </cell>
          <cell r="AI1305" t="str">
            <v>공구손료(노무비의3%)</v>
          </cell>
          <cell r="AJ1305">
            <v>0.03</v>
          </cell>
          <cell r="AK1305" t="str">
            <v>식</v>
          </cell>
        </row>
        <row r="1306">
          <cell r="J1306">
            <v>125000</v>
          </cell>
          <cell r="R1306">
            <v>1</v>
          </cell>
          <cell r="T1306" t="str">
            <v>내선전공</v>
          </cell>
          <cell r="Y1306">
            <v>0.33200000000000002</v>
          </cell>
          <cell r="Z1306" t="str">
            <v>인</v>
          </cell>
          <cell r="AB1306" t="str">
            <v>전기5-25적용</v>
          </cell>
          <cell r="AC1306" t="str">
            <v>-</v>
          </cell>
          <cell r="AD1306" t="str">
            <v>-</v>
          </cell>
          <cell r="AE1306" t="str">
            <v>-</v>
          </cell>
          <cell r="AF1306" t="str">
            <v>-</v>
          </cell>
          <cell r="AG1306" t="str">
            <v>-</v>
          </cell>
          <cell r="AH1306" t="str">
            <v>-</v>
          </cell>
          <cell r="AI1306" t="str">
            <v>공구손료(노무비의3%)</v>
          </cell>
          <cell r="AJ1306">
            <v>0.03</v>
          </cell>
          <cell r="AK1306" t="str">
            <v>식</v>
          </cell>
        </row>
        <row r="1307">
          <cell r="J1307">
            <v>190000</v>
          </cell>
          <cell r="R1307">
            <v>1</v>
          </cell>
          <cell r="T1307" t="str">
            <v>내선전공</v>
          </cell>
          <cell r="Y1307">
            <v>1.23</v>
          </cell>
          <cell r="Z1307" t="str">
            <v>인</v>
          </cell>
          <cell r="AB1307" t="str">
            <v>전기5-26적용</v>
          </cell>
          <cell r="AC1307" t="str">
            <v>-</v>
          </cell>
          <cell r="AD1307" t="str">
            <v>-</v>
          </cell>
          <cell r="AE1307" t="str">
            <v>-</v>
          </cell>
          <cell r="AF1307" t="str">
            <v>-</v>
          </cell>
          <cell r="AG1307" t="str">
            <v>-</v>
          </cell>
          <cell r="AH1307" t="str">
            <v>-</v>
          </cell>
          <cell r="AI1307" t="str">
            <v>공구손료(노무비의3%)</v>
          </cell>
          <cell r="AJ1307">
            <v>0.03</v>
          </cell>
          <cell r="AK1307" t="str">
            <v>식</v>
          </cell>
        </row>
        <row r="1308">
          <cell r="J1308">
            <v>1100000</v>
          </cell>
          <cell r="R1308">
            <v>1</v>
          </cell>
          <cell r="T1308" t="str">
            <v>내선전공</v>
          </cell>
          <cell r="Y1308">
            <v>0.245</v>
          </cell>
          <cell r="Z1308" t="str">
            <v>인</v>
          </cell>
          <cell r="AB1308" t="str">
            <v>전기5-25적용</v>
          </cell>
          <cell r="AC1308" t="str">
            <v>-</v>
          </cell>
          <cell r="AD1308" t="str">
            <v>-</v>
          </cell>
          <cell r="AE1308" t="str">
            <v>-</v>
          </cell>
          <cell r="AF1308" t="str">
            <v>-</v>
          </cell>
          <cell r="AG1308" t="str">
            <v>-</v>
          </cell>
          <cell r="AH1308" t="str">
            <v>-</v>
          </cell>
          <cell r="AI1308" t="str">
            <v>공구손료(노무비의3%)</v>
          </cell>
          <cell r="AJ1308">
            <v>0.03</v>
          </cell>
          <cell r="AK1308" t="str">
            <v>식</v>
          </cell>
        </row>
        <row r="1309">
          <cell r="J1309">
            <v>950000</v>
          </cell>
          <cell r="R1309">
            <v>1</v>
          </cell>
          <cell r="T1309" t="str">
            <v>내선전공</v>
          </cell>
          <cell r="Y1309">
            <v>0.245</v>
          </cell>
          <cell r="Z1309" t="str">
            <v>인</v>
          </cell>
          <cell r="AB1309" t="str">
            <v>전기5-25적용</v>
          </cell>
          <cell r="AC1309" t="str">
            <v>-</v>
          </cell>
          <cell r="AD1309" t="str">
            <v>-</v>
          </cell>
          <cell r="AE1309" t="str">
            <v>-</v>
          </cell>
          <cell r="AF1309" t="str">
            <v>-</v>
          </cell>
          <cell r="AG1309" t="str">
            <v>-</v>
          </cell>
          <cell r="AH1309" t="str">
            <v>-</v>
          </cell>
          <cell r="AI1309" t="str">
            <v>공구손료(노무비의3%)</v>
          </cell>
          <cell r="AJ1309">
            <v>0.03</v>
          </cell>
          <cell r="AK1309" t="str">
            <v>식</v>
          </cell>
        </row>
        <row r="1310">
          <cell r="J1310">
            <v>1100000</v>
          </cell>
          <cell r="R1310">
            <v>1</v>
          </cell>
          <cell r="T1310" t="str">
            <v>내선전공</v>
          </cell>
          <cell r="Y1310">
            <v>0.245</v>
          </cell>
          <cell r="Z1310" t="str">
            <v>인</v>
          </cell>
          <cell r="AB1310" t="str">
            <v>전기5-25적용</v>
          </cell>
          <cell r="AC1310" t="str">
            <v>-</v>
          </cell>
          <cell r="AD1310" t="str">
            <v>-</v>
          </cell>
          <cell r="AE1310" t="str">
            <v>-</v>
          </cell>
          <cell r="AF1310" t="str">
            <v>-</v>
          </cell>
          <cell r="AG1310" t="str">
            <v>-</v>
          </cell>
          <cell r="AH1310" t="str">
            <v>-</v>
          </cell>
          <cell r="AI1310" t="str">
            <v>공구손료(노무비의3%)</v>
          </cell>
          <cell r="AJ1310">
            <v>0.03</v>
          </cell>
          <cell r="AK1310" t="str">
            <v>식</v>
          </cell>
        </row>
        <row r="1311">
          <cell r="J1311">
            <v>1100000</v>
          </cell>
          <cell r="R1311">
            <v>1</v>
          </cell>
          <cell r="T1311" t="str">
            <v>내선전공</v>
          </cell>
          <cell r="Y1311">
            <v>0.245</v>
          </cell>
          <cell r="Z1311" t="str">
            <v>인</v>
          </cell>
          <cell r="AB1311" t="str">
            <v>전기5-25적용</v>
          </cell>
          <cell r="AC1311" t="str">
            <v>-</v>
          </cell>
          <cell r="AD1311" t="str">
            <v>-</v>
          </cell>
          <cell r="AE1311" t="str">
            <v>-</v>
          </cell>
          <cell r="AF1311" t="str">
            <v>-</v>
          </cell>
          <cell r="AG1311" t="str">
            <v>-</v>
          </cell>
          <cell r="AH1311" t="str">
            <v>-</v>
          </cell>
          <cell r="AI1311" t="str">
            <v>공구손료(노무비의3%)</v>
          </cell>
          <cell r="AJ1311">
            <v>0.03</v>
          </cell>
          <cell r="AK1311" t="str">
            <v>식</v>
          </cell>
        </row>
        <row r="1312">
          <cell r="J1312">
            <v>0</v>
          </cell>
          <cell r="R1312">
            <v>1</v>
          </cell>
          <cell r="T1312" t="str">
            <v>내선전공</v>
          </cell>
          <cell r="Y1312">
            <v>0.13500000000000001</v>
          </cell>
          <cell r="Z1312" t="str">
            <v>인</v>
          </cell>
          <cell r="AB1312" t="str">
            <v>전기5-25적용</v>
          </cell>
          <cell r="AC1312" t="str">
            <v>-</v>
          </cell>
          <cell r="AD1312" t="str">
            <v>-</v>
          </cell>
          <cell r="AE1312" t="str">
            <v>-</v>
          </cell>
          <cell r="AF1312" t="str">
            <v>-</v>
          </cell>
          <cell r="AG1312" t="str">
            <v>-</v>
          </cell>
          <cell r="AH1312" t="str">
            <v>-</v>
          </cell>
          <cell r="AI1312" t="str">
            <v>공구손료(노무비의3%)</v>
          </cell>
          <cell r="AJ1312">
            <v>0.03</v>
          </cell>
          <cell r="AK1312" t="str">
            <v>식</v>
          </cell>
        </row>
        <row r="1313">
          <cell r="J1313">
            <v>0</v>
          </cell>
          <cell r="R1313">
            <v>1</v>
          </cell>
          <cell r="T1313" t="str">
            <v>내선전공</v>
          </cell>
          <cell r="Y1313">
            <v>0.155</v>
          </cell>
          <cell r="Z1313" t="str">
            <v>인</v>
          </cell>
          <cell r="AB1313" t="str">
            <v>전기5-25적용</v>
          </cell>
          <cell r="AC1313" t="str">
            <v>-</v>
          </cell>
          <cell r="AD1313" t="str">
            <v>-</v>
          </cell>
          <cell r="AE1313" t="str">
            <v>-</v>
          </cell>
          <cell r="AF1313" t="str">
            <v>-</v>
          </cell>
          <cell r="AG1313" t="str">
            <v>-</v>
          </cell>
          <cell r="AH1313" t="str">
            <v>-</v>
          </cell>
          <cell r="AI1313" t="str">
            <v>공구손료(노무비의3%)</v>
          </cell>
          <cell r="AJ1313">
            <v>0.03</v>
          </cell>
          <cell r="AK1313" t="str">
            <v>식</v>
          </cell>
        </row>
        <row r="1314">
          <cell r="J1314">
            <v>0</v>
          </cell>
          <cell r="R1314">
            <v>1</v>
          </cell>
          <cell r="T1314" t="str">
            <v>내선전공</v>
          </cell>
          <cell r="Y1314">
            <v>0.19500000000000001</v>
          </cell>
          <cell r="Z1314" t="str">
            <v>인</v>
          </cell>
          <cell r="AB1314" t="str">
            <v>전기5-25적용</v>
          </cell>
          <cell r="AC1314" t="str">
            <v>-</v>
          </cell>
          <cell r="AD1314" t="str">
            <v>-</v>
          </cell>
          <cell r="AE1314" t="str">
            <v>-</v>
          </cell>
          <cell r="AF1314" t="str">
            <v>-</v>
          </cell>
          <cell r="AG1314" t="str">
            <v>-</v>
          </cell>
          <cell r="AH1314" t="str">
            <v>-</v>
          </cell>
          <cell r="AI1314" t="str">
            <v>공구손료(노무비의3%)</v>
          </cell>
          <cell r="AJ1314">
            <v>0.03</v>
          </cell>
          <cell r="AK1314" t="str">
            <v>식</v>
          </cell>
        </row>
        <row r="1315">
          <cell r="J1315">
            <v>0</v>
          </cell>
          <cell r="R1315">
            <v>1</v>
          </cell>
          <cell r="T1315" t="str">
            <v>내선전공</v>
          </cell>
          <cell r="Y1315">
            <v>0.245</v>
          </cell>
          <cell r="Z1315" t="str">
            <v>인</v>
          </cell>
          <cell r="AB1315" t="str">
            <v>전기5-25적용</v>
          </cell>
          <cell r="AC1315" t="str">
            <v>-</v>
          </cell>
          <cell r="AD1315" t="str">
            <v>-</v>
          </cell>
          <cell r="AE1315" t="str">
            <v>-</v>
          </cell>
          <cell r="AF1315" t="str">
            <v>-</v>
          </cell>
          <cell r="AG1315" t="str">
            <v>-</v>
          </cell>
          <cell r="AH1315" t="str">
            <v>-</v>
          </cell>
          <cell r="AI1315" t="str">
            <v>공구손료(노무비의3%)</v>
          </cell>
          <cell r="AJ1315">
            <v>0.03</v>
          </cell>
          <cell r="AK1315" t="str">
            <v>식</v>
          </cell>
        </row>
        <row r="1316">
          <cell r="J1316">
            <v>0</v>
          </cell>
          <cell r="R1316">
            <v>1</v>
          </cell>
          <cell r="T1316" t="str">
            <v>내선전공</v>
          </cell>
          <cell r="Y1316">
            <v>0.35499999999999998</v>
          </cell>
          <cell r="Z1316" t="str">
            <v>인</v>
          </cell>
          <cell r="AB1316" t="str">
            <v>전기5-25적용</v>
          </cell>
          <cell r="AC1316" t="str">
            <v>-</v>
          </cell>
          <cell r="AD1316" t="str">
            <v>-</v>
          </cell>
          <cell r="AE1316" t="str">
            <v>-</v>
          </cell>
          <cell r="AF1316" t="str">
            <v>-</v>
          </cell>
          <cell r="AG1316" t="str">
            <v>-</v>
          </cell>
          <cell r="AH1316" t="str">
            <v>-</v>
          </cell>
          <cell r="AI1316" t="str">
            <v>공구손료(노무비의3%)</v>
          </cell>
          <cell r="AJ1316">
            <v>0.03</v>
          </cell>
          <cell r="AK1316" t="str">
            <v>식</v>
          </cell>
        </row>
        <row r="1317">
          <cell r="J1317">
            <v>0</v>
          </cell>
          <cell r="R1317">
            <v>1</v>
          </cell>
          <cell r="T1317" t="str">
            <v>내선전공</v>
          </cell>
          <cell r="Y1317">
            <v>0.36</v>
          </cell>
          <cell r="Z1317" t="str">
            <v>인</v>
          </cell>
          <cell r="AB1317" t="str">
            <v>전기5-25적용</v>
          </cell>
          <cell r="AC1317" t="str">
            <v>-</v>
          </cell>
          <cell r="AD1317" t="str">
            <v>-</v>
          </cell>
          <cell r="AE1317" t="str">
            <v>-</v>
          </cell>
          <cell r="AF1317" t="str">
            <v>-</v>
          </cell>
          <cell r="AG1317" t="str">
            <v>-</v>
          </cell>
          <cell r="AH1317" t="str">
            <v>-</v>
          </cell>
          <cell r="AI1317" t="str">
            <v>공구손료(노무비의3%)</v>
          </cell>
          <cell r="AJ1317">
            <v>0.03</v>
          </cell>
          <cell r="AK1317" t="str">
            <v>식</v>
          </cell>
        </row>
        <row r="1318">
          <cell r="J1318">
            <v>0</v>
          </cell>
          <cell r="R1318">
            <v>1</v>
          </cell>
          <cell r="T1318" t="str">
            <v>내선전공</v>
          </cell>
          <cell r="Y1318">
            <v>0.16500000000000001</v>
          </cell>
          <cell r="Z1318" t="str">
            <v>인</v>
          </cell>
          <cell r="AB1318" t="str">
            <v>전기5-25적용</v>
          </cell>
          <cell r="AC1318" t="str">
            <v>-</v>
          </cell>
          <cell r="AD1318" t="str">
            <v>-</v>
          </cell>
          <cell r="AE1318" t="str">
            <v>-</v>
          </cell>
          <cell r="AF1318" t="str">
            <v>-</v>
          </cell>
          <cell r="AG1318" t="str">
            <v>-</v>
          </cell>
          <cell r="AH1318" t="str">
            <v>-</v>
          </cell>
          <cell r="AI1318" t="str">
            <v>공구손료(노무비의3%)</v>
          </cell>
          <cell r="AJ1318">
            <v>0.03</v>
          </cell>
          <cell r="AK1318" t="str">
            <v>식</v>
          </cell>
        </row>
        <row r="1319">
          <cell r="J1319">
            <v>0</v>
          </cell>
          <cell r="R1319">
            <v>1</v>
          </cell>
          <cell r="T1319" t="str">
            <v>내선전공</v>
          </cell>
          <cell r="Y1319">
            <v>0.245</v>
          </cell>
          <cell r="Z1319" t="str">
            <v>인</v>
          </cell>
          <cell r="AB1319" t="str">
            <v>전기5-25적용</v>
          </cell>
          <cell r="AC1319" t="str">
            <v>-</v>
          </cell>
          <cell r="AD1319" t="str">
            <v>-</v>
          </cell>
          <cell r="AE1319" t="str">
            <v>-</v>
          </cell>
          <cell r="AF1319" t="str">
            <v>-</v>
          </cell>
          <cell r="AG1319" t="str">
            <v>-</v>
          </cell>
          <cell r="AH1319" t="str">
            <v>-</v>
          </cell>
          <cell r="AI1319" t="str">
            <v>공구손료(노무비의3%)</v>
          </cell>
          <cell r="AJ1319">
            <v>0.03</v>
          </cell>
          <cell r="AK1319" t="str">
            <v>식</v>
          </cell>
        </row>
        <row r="1320">
          <cell r="J1320">
            <v>0</v>
          </cell>
          <cell r="R1320">
            <v>1</v>
          </cell>
          <cell r="T1320" t="str">
            <v>내선전공</v>
          </cell>
          <cell r="Y1320">
            <v>0.245</v>
          </cell>
          <cell r="Z1320" t="str">
            <v>인</v>
          </cell>
          <cell r="AB1320" t="str">
            <v>전기5-25적용</v>
          </cell>
          <cell r="AC1320" t="str">
            <v>-</v>
          </cell>
          <cell r="AD1320" t="str">
            <v>-</v>
          </cell>
          <cell r="AE1320" t="str">
            <v>-</v>
          </cell>
          <cell r="AF1320" t="str">
            <v>-</v>
          </cell>
          <cell r="AG1320" t="str">
            <v>-</v>
          </cell>
          <cell r="AH1320" t="str">
            <v>-</v>
          </cell>
          <cell r="AI1320" t="str">
            <v>공구손료(노무비의3%)</v>
          </cell>
          <cell r="AJ1320">
            <v>0.03</v>
          </cell>
          <cell r="AK1320" t="str">
            <v>식</v>
          </cell>
        </row>
        <row r="1321">
          <cell r="J1321">
            <v>0</v>
          </cell>
          <cell r="R1321">
            <v>1</v>
          </cell>
          <cell r="T1321" t="str">
            <v>내선전공</v>
          </cell>
          <cell r="Y1321">
            <v>0.30499999999999999</v>
          </cell>
          <cell r="Z1321" t="str">
            <v>인</v>
          </cell>
          <cell r="AB1321" t="str">
            <v>전기5-25적용</v>
          </cell>
          <cell r="AC1321" t="str">
            <v>-</v>
          </cell>
          <cell r="AD1321" t="str">
            <v>-</v>
          </cell>
          <cell r="AE1321" t="str">
            <v>-</v>
          </cell>
          <cell r="AF1321" t="str">
            <v>-</v>
          </cell>
          <cell r="AG1321" t="str">
            <v>-</v>
          </cell>
          <cell r="AH1321" t="str">
            <v>-</v>
          </cell>
          <cell r="AI1321" t="str">
            <v>공구손료(노무비의3%)</v>
          </cell>
          <cell r="AJ1321">
            <v>0.03</v>
          </cell>
          <cell r="AK1321" t="str">
            <v>식</v>
          </cell>
        </row>
        <row r="1322">
          <cell r="J1322">
            <v>0</v>
          </cell>
          <cell r="R1322">
            <v>1</v>
          </cell>
          <cell r="T1322" t="str">
            <v>내선전공</v>
          </cell>
          <cell r="Y1322">
            <v>0.16500000000000001</v>
          </cell>
          <cell r="Z1322" t="str">
            <v>인</v>
          </cell>
          <cell r="AB1322" t="str">
            <v>전기5-25적용</v>
          </cell>
          <cell r="AC1322" t="str">
            <v>-</v>
          </cell>
          <cell r="AD1322" t="str">
            <v>-</v>
          </cell>
          <cell r="AE1322" t="str">
            <v>-</v>
          </cell>
          <cell r="AF1322" t="str">
            <v>-</v>
          </cell>
          <cell r="AG1322" t="str">
            <v>-</v>
          </cell>
          <cell r="AH1322" t="str">
            <v>-</v>
          </cell>
          <cell r="AI1322" t="str">
            <v>공구손료(노무비의3%)</v>
          </cell>
          <cell r="AJ1322">
            <v>0.03</v>
          </cell>
          <cell r="AK1322" t="str">
            <v>식</v>
          </cell>
        </row>
        <row r="1323">
          <cell r="J1323">
            <v>0</v>
          </cell>
          <cell r="R1323">
            <v>1</v>
          </cell>
          <cell r="T1323" t="str">
            <v>내선전공</v>
          </cell>
          <cell r="Y1323">
            <v>0.185</v>
          </cell>
          <cell r="Z1323" t="str">
            <v>인</v>
          </cell>
          <cell r="AB1323" t="str">
            <v>전기5-25적용</v>
          </cell>
          <cell r="AC1323" t="str">
            <v>-</v>
          </cell>
          <cell r="AD1323" t="str">
            <v>-</v>
          </cell>
          <cell r="AE1323" t="str">
            <v>-</v>
          </cell>
          <cell r="AF1323" t="str">
            <v>-</v>
          </cell>
          <cell r="AG1323" t="str">
            <v>-</v>
          </cell>
          <cell r="AH1323" t="str">
            <v>-</v>
          </cell>
          <cell r="AI1323" t="str">
            <v>공구손료(노무비의3%)</v>
          </cell>
          <cell r="AJ1323">
            <v>0.03</v>
          </cell>
          <cell r="AK1323" t="str">
            <v>식</v>
          </cell>
        </row>
        <row r="1324">
          <cell r="J1324">
            <v>0</v>
          </cell>
          <cell r="R1324">
            <v>1</v>
          </cell>
          <cell r="T1324" t="str">
            <v>내선전공</v>
          </cell>
          <cell r="Y1324">
            <v>0.23499999999999999</v>
          </cell>
          <cell r="Z1324" t="str">
            <v>인</v>
          </cell>
          <cell r="AB1324" t="str">
            <v>전기5-25적용</v>
          </cell>
          <cell r="AC1324" t="str">
            <v>-</v>
          </cell>
          <cell r="AD1324" t="str">
            <v>-</v>
          </cell>
          <cell r="AE1324" t="str">
            <v>-</v>
          </cell>
          <cell r="AF1324" t="str">
            <v>-</v>
          </cell>
          <cell r="AG1324" t="str">
            <v>-</v>
          </cell>
          <cell r="AH1324" t="str">
            <v>-</v>
          </cell>
          <cell r="AI1324" t="str">
            <v>공구손료(노무비의3%)</v>
          </cell>
          <cell r="AJ1324">
            <v>0.03</v>
          </cell>
          <cell r="AK1324" t="str">
            <v>식</v>
          </cell>
        </row>
        <row r="1325">
          <cell r="J1325">
            <v>0</v>
          </cell>
          <cell r="R1325">
            <v>1</v>
          </cell>
          <cell r="T1325" t="str">
            <v>내선전공</v>
          </cell>
          <cell r="Y1325">
            <v>0.23499999999999999</v>
          </cell>
          <cell r="Z1325" t="str">
            <v>인</v>
          </cell>
          <cell r="AB1325" t="str">
            <v>전기5-25적용</v>
          </cell>
          <cell r="AC1325" t="str">
            <v>-</v>
          </cell>
          <cell r="AD1325" t="str">
            <v>-</v>
          </cell>
          <cell r="AE1325" t="str">
            <v>-</v>
          </cell>
          <cell r="AF1325" t="str">
            <v>-</v>
          </cell>
          <cell r="AG1325" t="str">
            <v>-</v>
          </cell>
          <cell r="AH1325" t="str">
            <v>-</v>
          </cell>
          <cell r="AI1325" t="str">
            <v>공구손료(노무비의3%)</v>
          </cell>
          <cell r="AJ1325">
            <v>0.03</v>
          </cell>
          <cell r="AK1325" t="str">
            <v>식</v>
          </cell>
        </row>
        <row r="1326">
          <cell r="J1326">
            <v>0</v>
          </cell>
          <cell r="R1326">
            <v>1</v>
          </cell>
          <cell r="T1326" t="str">
            <v>내선전공</v>
          </cell>
          <cell r="Y1326">
            <v>0.23499999999999999</v>
          </cell>
          <cell r="Z1326" t="str">
            <v>인</v>
          </cell>
          <cell r="AB1326" t="str">
            <v>전기5-25적용</v>
          </cell>
          <cell r="AC1326" t="str">
            <v>-</v>
          </cell>
          <cell r="AD1326" t="str">
            <v>-</v>
          </cell>
          <cell r="AE1326" t="str">
            <v>-</v>
          </cell>
          <cell r="AF1326" t="str">
            <v>-</v>
          </cell>
          <cell r="AG1326" t="str">
            <v>-</v>
          </cell>
          <cell r="AH1326" t="str">
            <v>-</v>
          </cell>
          <cell r="AI1326" t="str">
            <v>공구손료(노무비의3%)</v>
          </cell>
          <cell r="AJ1326">
            <v>0.03</v>
          </cell>
          <cell r="AK1326" t="str">
            <v>식</v>
          </cell>
        </row>
        <row r="1327">
          <cell r="J1327">
            <v>0</v>
          </cell>
          <cell r="R1327">
            <v>1</v>
          </cell>
          <cell r="T1327" t="str">
            <v>내선전공</v>
          </cell>
          <cell r="Y1327">
            <v>0.23499999999999999</v>
          </cell>
          <cell r="Z1327" t="str">
            <v>인</v>
          </cell>
          <cell r="AB1327" t="str">
            <v>전기5-25적용</v>
          </cell>
          <cell r="AC1327" t="str">
            <v>-</v>
          </cell>
          <cell r="AD1327" t="str">
            <v>-</v>
          </cell>
          <cell r="AE1327" t="str">
            <v>-</v>
          </cell>
          <cell r="AF1327" t="str">
            <v>-</v>
          </cell>
          <cell r="AG1327" t="str">
            <v>-</v>
          </cell>
          <cell r="AH1327" t="str">
            <v>-</v>
          </cell>
          <cell r="AI1327" t="str">
            <v>공구손료(노무비의3%)</v>
          </cell>
          <cell r="AJ1327">
            <v>0.03</v>
          </cell>
          <cell r="AK1327" t="str">
            <v>식</v>
          </cell>
        </row>
        <row r="1328">
          <cell r="J1328">
            <v>0</v>
          </cell>
          <cell r="R1328">
            <v>1</v>
          </cell>
          <cell r="T1328" t="str">
            <v>내선전공</v>
          </cell>
          <cell r="Y1328">
            <v>0.19500000000000001</v>
          </cell>
          <cell r="Z1328" t="str">
            <v>인</v>
          </cell>
          <cell r="AB1328" t="str">
            <v>전기5-25적용</v>
          </cell>
          <cell r="AC1328" t="str">
            <v>-</v>
          </cell>
          <cell r="AD1328" t="str">
            <v>-</v>
          </cell>
          <cell r="AE1328" t="str">
            <v>-</v>
          </cell>
          <cell r="AF1328" t="str">
            <v>-</v>
          </cell>
          <cell r="AG1328" t="str">
            <v>-</v>
          </cell>
          <cell r="AH1328" t="str">
            <v>-</v>
          </cell>
          <cell r="AI1328" t="str">
            <v>공구손료(노무비의3%)</v>
          </cell>
          <cell r="AJ1328">
            <v>0.03</v>
          </cell>
          <cell r="AK1328" t="str">
            <v>식</v>
          </cell>
        </row>
        <row r="1329">
          <cell r="J1329">
            <v>0</v>
          </cell>
          <cell r="R1329">
            <v>1</v>
          </cell>
          <cell r="T1329" t="str">
            <v>내선전공</v>
          </cell>
          <cell r="Y1329">
            <v>0.19500000000000001</v>
          </cell>
          <cell r="Z1329" t="str">
            <v>인</v>
          </cell>
          <cell r="AB1329" t="str">
            <v>전기5-25적용</v>
          </cell>
          <cell r="AC1329" t="str">
            <v>-</v>
          </cell>
          <cell r="AD1329" t="str">
            <v>-</v>
          </cell>
          <cell r="AE1329" t="str">
            <v>-</v>
          </cell>
          <cell r="AF1329" t="str">
            <v>-</v>
          </cell>
          <cell r="AG1329" t="str">
            <v>-</v>
          </cell>
          <cell r="AH1329" t="str">
            <v>-</v>
          </cell>
          <cell r="AI1329" t="str">
            <v>공구손료(노무비의3%)</v>
          </cell>
          <cell r="AJ1329">
            <v>0.03</v>
          </cell>
          <cell r="AK1329" t="str">
            <v>식</v>
          </cell>
        </row>
        <row r="1330">
          <cell r="J1330">
            <v>0</v>
          </cell>
          <cell r="R1330">
            <v>1</v>
          </cell>
          <cell r="T1330" t="str">
            <v>내선전공</v>
          </cell>
          <cell r="Y1330">
            <v>0.29499999999999998</v>
          </cell>
          <cell r="Z1330" t="str">
            <v>인</v>
          </cell>
          <cell r="AB1330" t="str">
            <v>전기5-25적용</v>
          </cell>
          <cell r="AC1330" t="str">
            <v>-</v>
          </cell>
          <cell r="AD1330" t="str">
            <v>-</v>
          </cell>
          <cell r="AE1330" t="str">
            <v>-</v>
          </cell>
          <cell r="AF1330" t="str">
            <v>-</v>
          </cell>
          <cell r="AG1330" t="str">
            <v>-</v>
          </cell>
          <cell r="AH1330" t="str">
            <v>-</v>
          </cell>
          <cell r="AI1330" t="str">
            <v>공구손료(노무비의3%)</v>
          </cell>
          <cell r="AJ1330">
            <v>0.03</v>
          </cell>
          <cell r="AK1330" t="str">
            <v>식</v>
          </cell>
        </row>
        <row r="1331">
          <cell r="J1331">
            <v>0</v>
          </cell>
          <cell r="R1331">
            <v>1</v>
          </cell>
          <cell r="T1331" t="str">
            <v>내선전공</v>
          </cell>
          <cell r="Y1331">
            <v>0.36499999999999999</v>
          </cell>
          <cell r="Z1331" t="str">
            <v>인</v>
          </cell>
          <cell r="AB1331" t="str">
            <v>전기5-25적용</v>
          </cell>
          <cell r="AC1331" t="str">
            <v>-</v>
          </cell>
          <cell r="AD1331" t="str">
            <v>-</v>
          </cell>
          <cell r="AE1331" t="str">
            <v>-</v>
          </cell>
          <cell r="AF1331" t="str">
            <v>-</v>
          </cell>
          <cell r="AG1331" t="str">
            <v>-</v>
          </cell>
          <cell r="AH1331" t="str">
            <v>-</v>
          </cell>
          <cell r="AI1331" t="str">
            <v>공구손료(노무비의3%)</v>
          </cell>
          <cell r="AJ1331">
            <v>0.03</v>
          </cell>
          <cell r="AK1331" t="str">
            <v>식</v>
          </cell>
        </row>
        <row r="1332">
          <cell r="J1332">
            <v>0</v>
          </cell>
          <cell r="R1332">
            <v>1</v>
          </cell>
          <cell r="T1332" t="str">
            <v>내선전공</v>
          </cell>
          <cell r="Y1332">
            <v>0.2</v>
          </cell>
          <cell r="Z1332" t="str">
            <v>인</v>
          </cell>
          <cell r="AB1332" t="str">
            <v>전기5-25적용</v>
          </cell>
          <cell r="AC1332" t="str">
            <v>-</v>
          </cell>
          <cell r="AD1332" t="str">
            <v>-</v>
          </cell>
          <cell r="AE1332" t="str">
            <v>-</v>
          </cell>
          <cell r="AF1332" t="str">
            <v>-</v>
          </cell>
          <cell r="AG1332" t="str">
            <v>-</v>
          </cell>
          <cell r="AH1332" t="str">
            <v>-</v>
          </cell>
          <cell r="AI1332" t="str">
            <v>공구손료(노무비의3%)</v>
          </cell>
          <cell r="AJ1332">
            <v>0.03</v>
          </cell>
          <cell r="AK1332" t="str">
            <v>식</v>
          </cell>
        </row>
        <row r="1333">
          <cell r="J1333">
            <v>0</v>
          </cell>
          <cell r="R1333">
            <v>1</v>
          </cell>
          <cell r="T1333" t="str">
            <v>내선전공</v>
          </cell>
          <cell r="Y1333">
            <v>0.23499999999999999</v>
          </cell>
          <cell r="Z1333" t="str">
            <v>인</v>
          </cell>
          <cell r="AB1333" t="str">
            <v>전기5-25적용</v>
          </cell>
          <cell r="AC1333" t="str">
            <v>-</v>
          </cell>
          <cell r="AD1333" t="str">
            <v>-</v>
          </cell>
          <cell r="AE1333" t="str">
            <v>-</v>
          </cell>
          <cell r="AF1333" t="str">
            <v>-</v>
          </cell>
          <cell r="AG1333" t="str">
            <v>-</v>
          </cell>
          <cell r="AH1333" t="str">
            <v>-</v>
          </cell>
          <cell r="AI1333" t="str">
            <v>공구손료(노무비의3%)</v>
          </cell>
          <cell r="AJ1333">
            <v>0.03</v>
          </cell>
          <cell r="AK1333" t="str">
            <v>식</v>
          </cell>
        </row>
        <row r="1334">
          <cell r="J1334">
            <v>0</v>
          </cell>
          <cell r="R1334">
            <v>1</v>
          </cell>
          <cell r="T1334" t="str">
            <v>내선전공</v>
          </cell>
          <cell r="Y1334">
            <v>0.3</v>
          </cell>
          <cell r="Z1334" t="str">
            <v>인</v>
          </cell>
          <cell r="AB1334" t="str">
            <v>전기5-25적용</v>
          </cell>
          <cell r="AC1334" t="str">
            <v>-</v>
          </cell>
          <cell r="AD1334" t="str">
            <v>-</v>
          </cell>
          <cell r="AE1334" t="str">
            <v>-</v>
          </cell>
          <cell r="AF1334" t="str">
            <v>-</v>
          </cell>
          <cell r="AG1334" t="str">
            <v>-</v>
          </cell>
          <cell r="AH1334" t="str">
            <v>-</v>
          </cell>
          <cell r="AI1334" t="str">
            <v>공구손료(노무비의3%)</v>
          </cell>
          <cell r="AJ1334">
            <v>0.03</v>
          </cell>
          <cell r="AK1334" t="str">
            <v>식</v>
          </cell>
        </row>
        <row r="1335">
          <cell r="J1335">
            <v>0</v>
          </cell>
          <cell r="R1335">
            <v>1</v>
          </cell>
          <cell r="T1335" t="str">
            <v>내선전공</v>
          </cell>
          <cell r="Y1335">
            <v>0.3</v>
          </cell>
          <cell r="Z1335" t="str">
            <v>인</v>
          </cell>
          <cell r="AB1335" t="str">
            <v>전기5-25적용</v>
          </cell>
          <cell r="AC1335" t="str">
            <v>-</v>
          </cell>
          <cell r="AD1335" t="str">
            <v>-</v>
          </cell>
          <cell r="AE1335" t="str">
            <v>-</v>
          </cell>
          <cell r="AF1335" t="str">
            <v>-</v>
          </cell>
          <cell r="AG1335" t="str">
            <v>-</v>
          </cell>
          <cell r="AH1335" t="str">
            <v>-</v>
          </cell>
          <cell r="AI1335" t="str">
            <v>공구손료(노무비의3%)</v>
          </cell>
          <cell r="AJ1335">
            <v>0.03</v>
          </cell>
          <cell r="AK1335" t="str">
            <v>식</v>
          </cell>
        </row>
        <row r="1336">
          <cell r="J1336">
            <v>0</v>
          </cell>
          <cell r="R1336">
            <v>1</v>
          </cell>
          <cell r="T1336" t="str">
            <v>내선전공</v>
          </cell>
          <cell r="Y1336">
            <v>0.53800000000000003</v>
          </cell>
          <cell r="Z1336" t="str">
            <v>인</v>
          </cell>
          <cell r="AB1336" t="str">
            <v>전기5-25적용</v>
          </cell>
          <cell r="AC1336" t="str">
            <v>-</v>
          </cell>
          <cell r="AD1336" t="str">
            <v>-</v>
          </cell>
          <cell r="AE1336" t="str">
            <v>-</v>
          </cell>
          <cell r="AF1336" t="str">
            <v>-</v>
          </cell>
          <cell r="AG1336" t="str">
            <v>-</v>
          </cell>
          <cell r="AH1336" t="str">
            <v>-</v>
          </cell>
          <cell r="AI1336" t="str">
            <v>공구손료(노무비의3%)</v>
          </cell>
          <cell r="AJ1336">
            <v>0.03</v>
          </cell>
          <cell r="AK1336" t="str">
            <v>식</v>
          </cell>
        </row>
        <row r="1337">
          <cell r="J1337">
            <v>0</v>
          </cell>
          <cell r="R1337">
            <v>1</v>
          </cell>
          <cell r="T1337" t="str">
            <v>내선전공</v>
          </cell>
          <cell r="Y1337">
            <v>0.53800000000000003</v>
          </cell>
          <cell r="Z1337" t="str">
            <v>인</v>
          </cell>
          <cell r="AB1337" t="str">
            <v>전기5-25적용</v>
          </cell>
          <cell r="AC1337" t="str">
            <v>-</v>
          </cell>
          <cell r="AD1337" t="str">
            <v>-</v>
          </cell>
          <cell r="AE1337" t="str">
            <v>-</v>
          </cell>
          <cell r="AF1337" t="str">
            <v>-</v>
          </cell>
          <cell r="AG1337" t="str">
            <v>-</v>
          </cell>
          <cell r="AH1337" t="str">
            <v>-</v>
          </cell>
          <cell r="AI1337" t="str">
            <v>공구손료(노무비의3%)</v>
          </cell>
          <cell r="AJ1337">
            <v>0.03</v>
          </cell>
          <cell r="AK1337" t="str">
            <v>식</v>
          </cell>
        </row>
        <row r="1338">
          <cell r="J1338">
            <v>0</v>
          </cell>
          <cell r="R1338">
            <v>1</v>
          </cell>
          <cell r="T1338" t="str">
            <v>내선전공</v>
          </cell>
          <cell r="Y1338">
            <v>0.25</v>
          </cell>
          <cell r="Z1338" t="str">
            <v>인</v>
          </cell>
          <cell r="AB1338" t="str">
            <v>전기5-25적용</v>
          </cell>
          <cell r="AC1338" t="str">
            <v>-</v>
          </cell>
          <cell r="AD1338" t="str">
            <v>-</v>
          </cell>
          <cell r="AE1338" t="str">
            <v>-</v>
          </cell>
          <cell r="AF1338" t="str">
            <v>-</v>
          </cell>
          <cell r="AG1338" t="str">
            <v>-</v>
          </cell>
          <cell r="AH1338" t="str">
            <v>-</v>
          </cell>
          <cell r="AI1338" t="str">
            <v>공구손료(노무비의3%)</v>
          </cell>
          <cell r="AJ1338">
            <v>0.03</v>
          </cell>
          <cell r="AK1338" t="str">
            <v>식</v>
          </cell>
        </row>
        <row r="1339">
          <cell r="J1339">
            <v>0</v>
          </cell>
          <cell r="R1339">
            <v>1</v>
          </cell>
          <cell r="T1339" t="str">
            <v>내선전공</v>
          </cell>
          <cell r="Y1339">
            <v>0.34</v>
          </cell>
          <cell r="Z1339" t="str">
            <v>인</v>
          </cell>
          <cell r="AB1339" t="str">
            <v>전기5-25적용</v>
          </cell>
          <cell r="AC1339" t="str">
            <v>-</v>
          </cell>
          <cell r="AD1339" t="str">
            <v>-</v>
          </cell>
          <cell r="AE1339" t="str">
            <v>-</v>
          </cell>
          <cell r="AF1339" t="str">
            <v>-</v>
          </cell>
          <cell r="AG1339" t="str">
            <v>-</v>
          </cell>
          <cell r="AH1339" t="str">
            <v>-</v>
          </cell>
          <cell r="AI1339" t="str">
            <v>공구손료(노무비의3%)</v>
          </cell>
          <cell r="AJ1339">
            <v>0.03</v>
          </cell>
          <cell r="AK1339" t="str">
            <v>식</v>
          </cell>
        </row>
        <row r="1340">
          <cell r="J1340">
            <v>0</v>
          </cell>
          <cell r="R1340">
            <v>1</v>
          </cell>
          <cell r="T1340" t="str">
            <v>내선전공</v>
          </cell>
          <cell r="Y1340">
            <v>0.375</v>
          </cell>
          <cell r="Z1340" t="str">
            <v>인</v>
          </cell>
          <cell r="AB1340" t="str">
            <v>전기5-25적용</v>
          </cell>
          <cell r="AC1340" t="str">
            <v>-</v>
          </cell>
          <cell r="AD1340" t="str">
            <v>-</v>
          </cell>
          <cell r="AE1340" t="str">
            <v>-</v>
          </cell>
          <cell r="AF1340" t="str">
            <v>-</v>
          </cell>
          <cell r="AG1340" t="str">
            <v>-</v>
          </cell>
          <cell r="AH1340" t="str">
            <v>-</v>
          </cell>
          <cell r="AI1340" t="str">
            <v>공구손료(노무비의3%)</v>
          </cell>
          <cell r="AJ1340">
            <v>0.03</v>
          </cell>
          <cell r="AK1340" t="str">
            <v>식</v>
          </cell>
        </row>
        <row r="1341">
          <cell r="J1341">
            <v>0</v>
          </cell>
          <cell r="R1341">
            <v>1</v>
          </cell>
          <cell r="T1341" t="str">
            <v>내선전공</v>
          </cell>
          <cell r="Y1341">
            <v>0.46</v>
          </cell>
          <cell r="Z1341" t="str">
            <v>인</v>
          </cell>
          <cell r="AB1341" t="str">
            <v>전기5-25적용</v>
          </cell>
          <cell r="AC1341" t="str">
            <v>-</v>
          </cell>
          <cell r="AD1341" t="str">
            <v>-</v>
          </cell>
          <cell r="AE1341" t="str">
            <v>-</v>
          </cell>
          <cell r="AF1341" t="str">
            <v>-</v>
          </cell>
          <cell r="AG1341" t="str">
            <v>-</v>
          </cell>
          <cell r="AH1341" t="str">
            <v>-</v>
          </cell>
          <cell r="AI1341" t="str">
            <v>공구손료(노무비의3%)</v>
          </cell>
          <cell r="AJ1341">
            <v>0.03</v>
          </cell>
          <cell r="AK1341" t="str">
            <v>식</v>
          </cell>
        </row>
        <row r="1342">
          <cell r="J1342">
            <v>0</v>
          </cell>
          <cell r="R1342">
            <v>1</v>
          </cell>
          <cell r="T1342" t="str">
            <v>내선전공</v>
          </cell>
          <cell r="Y1342">
            <v>0.217</v>
          </cell>
          <cell r="Z1342" t="str">
            <v>인</v>
          </cell>
          <cell r="AB1342" t="str">
            <v>전기5-25적용</v>
          </cell>
          <cell r="AC1342" t="str">
            <v>-</v>
          </cell>
          <cell r="AD1342" t="str">
            <v>-</v>
          </cell>
          <cell r="AE1342" t="str">
            <v>-</v>
          </cell>
          <cell r="AF1342" t="str">
            <v>-</v>
          </cell>
          <cell r="AG1342" t="str">
            <v>-</v>
          </cell>
          <cell r="AH1342" t="str">
            <v>-</v>
          </cell>
          <cell r="AI1342" t="str">
            <v>공구손료(노무비의3%)</v>
          </cell>
          <cell r="AJ1342">
            <v>0.03</v>
          </cell>
          <cell r="AK1342" t="str">
            <v>식</v>
          </cell>
        </row>
        <row r="1343">
          <cell r="J1343">
            <v>0</v>
          </cell>
          <cell r="R1343">
            <v>1</v>
          </cell>
          <cell r="T1343" t="str">
            <v>내선전공</v>
          </cell>
          <cell r="Y1343">
            <v>0.25</v>
          </cell>
          <cell r="Z1343" t="str">
            <v>인</v>
          </cell>
          <cell r="AB1343" t="str">
            <v>전기5-25적용</v>
          </cell>
          <cell r="AC1343" t="str">
            <v>-</v>
          </cell>
          <cell r="AD1343" t="str">
            <v>-</v>
          </cell>
          <cell r="AE1343" t="str">
            <v>-</v>
          </cell>
          <cell r="AF1343" t="str">
            <v>-</v>
          </cell>
          <cell r="AG1343" t="str">
            <v>-</v>
          </cell>
          <cell r="AH1343" t="str">
            <v>-</v>
          </cell>
          <cell r="AI1343" t="str">
            <v>공구손료(노무비의3%)</v>
          </cell>
          <cell r="AJ1343">
            <v>0.03</v>
          </cell>
          <cell r="AK1343" t="str">
            <v>식</v>
          </cell>
        </row>
        <row r="1344">
          <cell r="J1344">
            <v>0</v>
          </cell>
          <cell r="R1344">
            <v>1</v>
          </cell>
          <cell r="T1344" t="str">
            <v>내선전공</v>
          </cell>
          <cell r="Y1344">
            <v>0.32</v>
          </cell>
          <cell r="Z1344" t="str">
            <v>인</v>
          </cell>
          <cell r="AB1344" t="str">
            <v>전기5-25적용</v>
          </cell>
          <cell r="AC1344" t="str">
            <v>-</v>
          </cell>
          <cell r="AD1344" t="str">
            <v>-</v>
          </cell>
          <cell r="AE1344" t="str">
            <v>-</v>
          </cell>
          <cell r="AF1344" t="str">
            <v>-</v>
          </cell>
          <cell r="AG1344" t="str">
            <v>-</v>
          </cell>
          <cell r="AH1344" t="str">
            <v>-</v>
          </cell>
          <cell r="AI1344" t="str">
            <v>공구손료(노무비의3%)</v>
          </cell>
          <cell r="AJ1344">
            <v>0.03</v>
          </cell>
          <cell r="AK1344" t="str">
            <v>식</v>
          </cell>
        </row>
        <row r="1345">
          <cell r="J1345">
            <v>0</v>
          </cell>
          <cell r="R1345">
            <v>1</v>
          </cell>
          <cell r="T1345" t="str">
            <v>내선전공</v>
          </cell>
          <cell r="Y1345">
            <v>0.32</v>
          </cell>
          <cell r="Z1345" t="str">
            <v>인</v>
          </cell>
          <cell r="AB1345" t="str">
            <v>전기5-25적용</v>
          </cell>
          <cell r="AC1345" t="str">
            <v>-</v>
          </cell>
          <cell r="AD1345" t="str">
            <v>-</v>
          </cell>
          <cell r="AE1345" t="str">
            <v>-</v>
          </cell>
          <cell r="AF1345" t="str">
            <v>-</v>
          </cell>
          <cell r="AG1345" t="str">
            <v>-</v>
          </cell>
          <cell r="AH1345" t="str">
            <v>-</v>
          </cell>
          <cell r="AI1345" t="str">
            <v>공구손료(노무비의3%)</v>
          </cell>
          <cell r="AJ1345">
            <v>0.03</v>
          </cell>
          <cell r="AK1345" t="str">
            <v>식</v>
          </cell>
        </row>
        <row r="1346">
          <cell r="J1346">
            <v>0</v>
          </cell>
          <cell r="R1346">
            <v>1</v>
          </cell>
          <cell r="T1346" t="str">
            <v>내선전공</v>
          </cell>
          <cell r="Y1346">
            <v>0.56999999999999995</v>
          </cell>
          <cell r="Z1346" t="str">
            <v>인</v>
          </cell>
          <cell r="AB1346" t="str">
            <v>전기5-25적용</v>
          </cell>
          <cell r="AC1346" t="str">
            <v>-</v>
          </cell>
          <cell r="AD1346" t="str">
            <v>-</v>
          </cell>
          <cell r="AE1346" t="str">
            <v>-</v>
          </cell>
          <cell r="AF1346" t="str">
            <v>-</v>
          </cell>
          <cell r="AG1346" t="str">
            <v>-</v>
          </cell>
          <cell r="AH1346" t="str">
            <v>-</v>
          </cell>
          <cell r="AI1346" t="str">
            <v>공구손료(노무비의3%)</v>
          </cell>
          <cell r="AJ1346">
            <v>0.03</v>
          </cell>
          <cell r="AK1346" t="str">
            <v>식</v>
          </cell>
        </row>
        <row r="1347">
          <cell r="J1347">
            <v>0</v>
          </cell>
          <cell r="R1347">
            <v>1</v>
          </cell>
          <cell r="T1347" t="str">
            <v>내선전공</v>
          </cell>
          <cell r="Y1347">
            <v>0.58099999999999996</v>
          </cell>
          <cell r="Z1347" t="str">
            <v>인</v>
          </cell>
          <cell r="AB1347" t="str">
            <v>전기5-25적용</v>
          </cell>
          <cell r="AC1347" t="str">
            <v>-</v>
          </cell>
          <cell r="AD1347" t="str">
            <v>-</v>
          </cell>
          <cell r="AE1347" t="str">
            <v>-</v>
          </cell>
          <cell r="AF1347" t="str">
            <v>-</v>
          </cell>
          <cell r="AG1347" t="str">
            <v>-</v>
          </cell>
          <cell r="AH1347" t="str">
            <v>-</v>
          </cell>
          <cell r="AI1347" t="str">
            <v>공구손료(노무비의3%)</v>
          </cell>
          <cell r="AJ1347">
            <v>0.03</v>
          </cell>
          <cell r="AK1347" t="str">
            <v>식</v>
          </cell>
        </row>
        <row r="1348">
          <cell r="J1348">
            <v>0</v>
          </cell>
          <cell r="R1348">
            <v>1</v>
          </cell>
          <cell r="T1348" t="str">
            <v>내선전공</v>
          </cell>
          <cell r="Y1348">
            <v>0.26600000000000001</v>
          </cell>
          <cell r="Z1348" t="str">
            <v>인</v>
          </cell>
          <cell r="AB1348" t="str">
            <v>전기5-25적용</v>
          </cell>
          <cell r="AC1348" t="str">
            <v>-</v>
          </cell>
          <cell r="AD1348" t="str">
            <v>-</v>
          </cell>
          <cell r="AE1348" t="str">
            <v>-</v>
          </cell>
          <cell r="AF1348" t="str">
            <v>-</v>
          </cell>
          <cell r="AG1348" t="str">
            <v>-</v>
          </cell>
          <cell r="AH1348" t="str">
            <v>-</v>
          </cell>
          <cell r="AI1348" t="str">
            <v>공구손료(노무비의3%)</v>
          </cell>
          <cell r="AJ1348">
            <v>0.03</v>
          </cell>
          <cell r="AK1348" t="str">
            <v>식</v>
          </cell>
        </row>
        <row r="1349">
          <cell r="J1349">
            <v>0</v>
          </cell>
          <cell r="R1349">
            <v>1</v>
          </cell>
          <cell r="T1349" t="str">
            <v>내선전공</v>
          </cell>
          <cell r="Y1349">
            <v>0.36</v>
          </cell>
          <cell r="Z1349" t="str">
            <v>인</v>
          </cell>
          <cell r="AB1349" t="str">
            <v>전기5-25적용</v>
          </cell>
          <cell r="AC1349" t="str">
            <v>-</v>
          </cell>
          <cell r="AD1349" t="str">
            <v>-</v>
          </cell>
          <cell r="AE1349" t="str">
            <v>-</v>
          </cell>
          <cell r="AF1349" t="str">
            <v>-</v>
          </cell>
          <cell r="AG1349" t="str">
            <v>-</v>
          </cell>
          <cell r="AH1349" t="str">
            <v>-</v>
          </cell>
          <cell r="AI1349" t="str">
            <v>공구손료(노무비의3%)</v>
          </cell>
          <cell r="AJ1349">
            <v>0.03</v>
          </cell>
          <cell r="AK1349" t="str">
            <v>식</v>
          </cell>
        </row>
        <row r="1350">
          <cell r="J1350">
            <v>0</v>
          </cell>
          <cell r="R1350">
            <v>1</v>
          </cell>
          <cell r="T1350" t="str">
            <v>내선전공</v>
          </cell>
          <cell r="Y1350">
            <v>0.39900000000000002</v>
          </cell>
          <cell r="Z1350" t="str">
            <v>인</v>
          </cell>
          <cell r="AB1350" t="str">
            <v>전기5-25적용</v>
          </cell>
          <cell r="AC1350" t="str">
            <v>-</v>
          </cell>
          <cell r="AD1350" t="str">
            <v>-</v>
          </cell>
          <cell r="AE1350" t="str">
            <v>-</v>
          </cell>
          <cell r="AF1350" t="str">
            <v>-</v>
          </cell>
          <cell r="AG1350" t="str">
            <v>-</v>
          </cell>
          <cell r="AH1350" t="str">
            <v>-</v>
          </cell>
          <cell r="AI1350" t="str">
            <v>공구손료(노무비의3%)</v>
          </cell>
          <cell r="AJ1350">
            <v>0.03</v>
          </cell>
          <cell r="AK1350" t="str">
            <v>식</v>
          </cell>
        </row>
        <row r="1351">
          <cell r="J1351">
            <v>0</v>
          </cell>
          <cell r="R1351">
            <v>1</v>
          </cell>
          <cell r="T1351" t="str">
            <v>내선전공</v>
          </cell>
          <cell r="Y1351">
            <v>0.48799999999999999</v>
          </cell>
          <cell r="Z1351" t="str">
            <v>인</v>
          </cell>
          <cell r="AB1351" t="str">
            <v>전기5-25적용</v>
          </cell>
          <cell r="AC1351" t="str">
            <v>-</v>
          </cell>
          <cell r="AD1351" t="str">
            <v>-</v>
          </cell>
          <cell r="AE1351" t="str">
            <v>-</v>
          </cell>
          <cell r="AF1351" t="str">
            <v>-</v>
          </cell>
          <cell r="AG1351" t="str">
            <v>-</v>
          </cell>
          <cell r="AH1351" t="str">
            <v>-</v>
          </cell>
          <cell r="AI1351" t="str">
            <v>공구손료(노무비의3%)</v>
          </cell>
          <cell r="AJ1351">
            <v>0.03</v>
          </cell>
          <cell r="AK1351" t="str">
            <v>식</v>
          </cell>
        </row>
        <row r="1352">
          <cell r="J1352">
            <v>0</v>
          </cell>
          <cell r="R1352">
            <v>1</v>
          </cell>
          <cell r="T1352" t="str">
            <v>내선전공</v>
          </cell>
          <cell r="Y1352">
            <v>0.18</v>
          </cell>
          <cell r="Z1352" t="str">
            <v>인</v>
          </cell>
          <cell r="AB1352" t="str">
            <v>전기5-24적용</v>
          </cell>
          <cell r="AC1352" t="str">
            <v>-</v>
          </cell>
          <cell r="AD1352" t="str">
            <v>-</v>
          </cell>
          <cell r="AE1352" t="str">
            <v>-</v>
          </cell>
          <cell r="AF1352" t="str">
            <v>-</v>
          </cell>
          <cell r="AG1352" t="str">
            <v>-</v>
          </cell>
          <cell r="AH1352" t="str">
            <v>-</v>
          </cell>
          <cell r="AI1352" t="str">
            <v>공구손료(노무비의3%)</v>
          </cell>
          <cell r="AJ1352">
            <v>0.03</v>
          </cell>
          <cell r="AK1352" t="str">
            <v>식</v>
          </cell>
        </row>
        <row r="1353">
          <cell r="J1353">
            <v>0</v>
          </cell>
          <cell r="R1353">
            <v>1</v>
          </cell>
          <cell r="T1353" t="str">
            <v>내선전공</v>
          </cell>
          <cell r="Y1353">
            <v>0.19</v>
          </cell>
          <cell r="Z1353" t="str">
            <v>인</v>
          </cell>
          <cell r="AB1353" t="str">
            <v>전기5-24적용</v>
          </cell>
          <cell r="AC1353" t="str">
            <v>-</v>
          </cell>
          <cell r="AD1353" t="str">
            <v>-</v>
          </cell>
          <cell r="AE1353" t="str">
            <v>-</v>
          </cell>
          <cell r="AF1353" t="str">
            <v>-</v>
          </cell>
          <cell r="AG1353" t="str">
            <v>-</v>
          </cell>
          <cell r="AH1353" t="str">
            <v>-</v>
          </cell>
          <cell r="AI1353" t="str">
            <v>공구손료(노무비의3%)</v>
          </cell>
          <cell r="AJ1353">
            <v>0.03</v>
          </cell>
          <cell r="AK1353" t="str">
            <v>식</v>
          </cell>
        </row>
        <row r="1354">
          <cell r="J1354">
            <v>0</v>
          </cell>
          <cell r="R1354">
            <v>1</v>
          </cell>
          <cell r="T1354" t="str">
            <v>내선전공</v>
          </cell>
          <cell r="Y1354">
            <v>0.245</v>
          </cell>
          <cell r="Z1354" t="str">
            <v>인</v>
          </cell>
          <cell r="AB1354" t="str">
            <v>전기5-24적용</v>
          </cell>
          <cell r="AC1354" t="str">
            <v>-</v>
          </cell>
          <cell r="AD1354" t="str">
            <v>-</v>
          </cell>
          <cell r="AE1354" t="str">
            <v>-</v>
          </cell>
          <cell r="AF1354" t="str">
            <v>-</v>
          </cell>
          <cell r="AG1354" t="str">
            <v>-</v>
          </cell>
          <cell r="AH1354" t="str">
            <v>-</v>
          </cell>
          <cell r="AI1354" t="str">
            <v>공구손료(노무비의3%)</v>
          </cell>
          <cell r="AJ1354">
            <v>0.03</v>
          </cell>
          <cell r="AK1354" t="str">
            <v>식</v>
          </cell>
        </row>
        <row r="1355">
          <cell r="J1355">
            <v>0</v>
          </cell>
          <cell r="R1355">
            <v>1</v>
          </cell>
          <cell r="T1355" t="str">
            <v>내선전공</v>
          </cell>
          <cell r="Y1355">
            <v>0.25700000000000001</v>
          </cell>
          <cell r="Z1355" t="str">
            <v>인</v>
          </cell>
          <cell r="AB1355" t="str">
            <v>전기5-24적용</v>
          </cell>
          <cell r="AC1355" t="str">
            <v>-</v>
          </cell>
          <cell r="AD1355" t="str">
            <v>-</v>
          </cell>
          <cell r="AE1355" t="str">
            <v>-</v>
          </cell>
          <cell r="AF1355" t="str">
            <v>-</v>
          </cell>
          <cell r="AG1355" t="str">
            <v>-</v>
          </cell>
          <cell r="AH1355" t="str">
            <v>-</v>
          </cell>
          <cell r="AI1355" t="str">
            <v>공구손료(노무비의3%)</v>
          </cell>
          <cell r="AJ1355">
            <v>0.03</v>
          </cell>
          <cell r="AK1355" t="str">
            <v>식</v>
          </cell>
        </row>
        <row r="1356">
          <cell r="J1356">
            <v>0</v>
          </cell>
          <cell r="R1356">
            <v>1</v>
          </cell>
          <cell r="T1356" t="str">
            <v>내선전공</v>
          </cell>
          <cell r="Y1356">
            <v>0.25700000000000001</v>
          </cell>
          <cell r="Z1356" t="str">
            <v>인</v>
          </cell>
          <cell r="AB1356" t="str">
            <v>전기5-24적용</v>
          </cell>
          <cell r="AC1356" t="str">
            <v>-</v>
          </cell>
          <cell r="AD1356" t="str">
            <v>-</v>
          </cell>
          <cell r="AE1356" t="str">
            <v>-</v>
          </cell>
          <cell r="AF1356" t="str">
            <v>-</v>
          </cell>
          <cell r="AG1356" t="str">
            <v>-</v>
          </cell>
          <cell r="AH1356" t="str">
            <v>-</v>
          </cell>
          <cell r="AI1356" t="str">
            <v>공구손료(노무비의3%)</v>
          </cell>
          <cell r="AJ1356">
            <v>0.03</v>
          </cell>
          <cell r="AK1356" t="str">
            <v>식</v>
          </cell>
        </row>
        <row r="1357">
          <cell r="J1357">
            <v>0</v>
          </cell>
          <cell r="R1357">
            <v>1</v>
          </cell>
          <cell r="T1357" t="str">
            <v>내선전공</v>
          </cell>
          <cell r="Y1357">
            <v>0.495</v>
          </cell>
          <cell r="Z1357" t="str">
            <v>인</v>
          </cell>
          <cell r="AB1357" t="str">
            <v>전기5-24적용</v>
          </cell>
          <cell r="AC1357" t="str">
            <v>-</v>
          </cell>
          <cell r="AD1357" t="str">
            <v>-</v>
          </cell>
          <cell r="AE1357" t="str">
            <v>-</v>
          </cell>
          <cell r="AF1357" t="str">
            <v>-</v>
          </cell>
          <cell r="AG1357" t="str">
            <v>-</v>
          </cell>
          <cell r="AH1357" t="str">
            <v>-</v>
          </cell>
          <cell r="AI1357" t="str">
            <v>공구손료(노무비의3%)</v>
          </cell>
          <cell r="AJ1357">
            <v>0.03</v>
          </cell>
          <cell r="AK1357" t="str">
            <v>식</v>
          </cell>
        </row>
        <row r="1358">
          <cell r="J1358">
            <v>0</v>
          </cell>
          <cell r="R1358">
            <v>1</v>
          </cell>
          <cell r="T1358" t="str">
            <v>내선전공</v>
          </cell>
          <cell r="Y1358">
            <v>1.23</v>
          </cell>
          <cell r="Z1358" t="str">
            <v>인</v>
          </cell>
          <cell r="AB1358" t="str">
            <v>전기5-26적용</v>
          </cell>
          <cell r="AC1358" t="str">
            <v>-</v>
          </cell>
          <cell r="AD1358" t="str">
            <v>-</v>
          </cell>
          <cell r="AE1358" t="str">
            <v>-</v>
          </cell>
          <cell r="AF1358" t="str">
            <v>-</v>
          </cell>
          <cell r="AG1358" t="str">
            <v>-</v>
          </cell>
          <cell r="AH1358" t="str">
            <v>-</v>
          </cell>
          <cell r="AI1358" t="str">
            <v>공구손료(노무비의3%)</v>
          </cell>
          <cell r="AJ1358">
            <v>0.03</v>
          </cell>
          <cell r="AK1358" t="str">
            <v>식</v>
          </cell>
        </row>
        <row r="1359">
          <cell r="J1359">
            <v>0</v>
          </cell>
          <cell r="R1359">
            <v>1</v>
          </cell>
          <cell r="T1359" t="str">
            <v>내선전공</v>
          </cell>
          <cell r="Y1359">
            <v>1.47</v>
          </cell>
          <cell r="Z1359" t="str">
            <v>인</v>
          </cell>
          <cell r="AB1359" t="str">
            <v>전기5-26적용</v>
          </cell>
          <cell r="AC1359" t="str">
            <v>-</v>
          </cell>
          <cell r="AD1359" t="str">
            <v>-</v>
          </cell>
          <cell r="AE1359" t="str">
            <v>-</v>
          </cell>
          <cell r="AF1359" t="str">
            <v>-</v>
          </cell>
          <cell r="AG1359" t="str">
            <v>-</v>
          </cell>
          <cell r="AH1359" t="str">
            <v>-</v>
          </cell>
          <cell r="AI1359" t="str">
            <v>공구손료(노무비의3%)</v>
          </cell>
          <cell r="AJ1359">
            <v>0.03</v>
          </cell>
          <cell r="AK1359" t="str">
            <v>식</v>
          </cell>
        </row>
        <row r="1360">
          <cell r="J1360">
            <v>0</v>
          </cell>
          <cell r="R1360">
            <v>1</v>
          </cell>
          <cell r="T1360" t="str">
            <v>내선전공</v>
          </cell>
          <cell r="Y1360">
            <v>1.5</v>
          </cell>
          <cell r="Z1360" t="str">
            <v>인</v>
          </cell>
          <cell r="AB1360" t="str">
            <v>전기5-26적용</v>
          </cell>
          <cell r="AC1360" t="str">
            <v>-</v>
          </cell>
          <cell r="AD1360" t="str">
            <v>-</v>
          </cell>
          <cell r="AE1360" t="str">
            <v>-</v>
          </cell>
          <cell r="AF1360" t="str">
            <v>-</v>
          </cell>
          <cell r="AG1360" t="str">
            <v>-</v>
          </cell>
          <cell r="AH1360" t="str">
            <v>-</v>
          </cell>
          <cell r="AI1360" t="str">
            <v>공구손료(노무비의3%)</v>
          </cell>
          <cell r="AJ1360">
            <v>0.03</v>
          </cell>
          <cell r="AK1360" t="str">
            <v>식</v>
          </cell>
        </row>
        <row r="1361">
          <cell r="J1361">
            <v>0</v>
          </cell>
          <cell r="R1361">
            <v>1</v>
          </cell>
          <cell r="T1361" t="str">
            <v>내선전공</v>
          </cell>
          <cell r="Y1361">
            <v>1.65</v>
          </cell>
          <cell r="Z1361" t="str">
            <v>인</v>
          </cell>
          <cell r="AB1361" t="str">
            <v>전기5-26적용</v>
          </cell>
          <cell r="AC1361" t="str">
            <v>-</v>
          </cell>
          <cell r="AD1361" t="str">
            <v>-</v>
          </cell>
          <cell r="AE1361" t="str">
            <v>-</v>
          </cell>
          <cell r="AF1361" t="str">
            <v>-</v>
          </cell>
          <cell r="AG1361" t="str">
            <v>-</v>
          </cell>
          <cell r="AH1361" t="str">
            <v>-</v>
          </cell>
          <cell r="AI1361" t="str">
            <v>공구손료(노무비의3%)</v>
          </cell>
          <cell r="AJ1361">
            <v>0.03</v>
          </cell>
          <cell r="AK1361" t="str">
            <v>식</v>
          </cell>
        </row>
        <row r="1362">
          <cell r="J1362">
            <v>0</v>
          </cell>
          <cell r="R1362">
            <v>1</v>
          </cell>
          <cell r="T1362" t="str">
            <v>내선전공</v>
          </cell>
          <cell r="Y1362">
            <v>1.68</v>
          </cell>
          <cell r="Z1362" t="str">
            <v>인</v>
          </cell>
          <cell r="AB1362" t="str">
            <v>전기5-26적용</v>
          </cell>
          <cell r="AC1362" t="str">
            <v>-</v>
          </cell>
          <cell r="AD1362" t="str">
            <v>-</v>
          </cell>
          <cell r="AE1362" t="str">
            <v>-</v>
          </cell>
          <cell r="AF1362" t="str">
            <v>-</v>
          </cell>
          <cell r="AG1362" t="str">
            <v>-</v>
          </cell>
          <cell r="AH1362" t="str">
            <v>-</v>
          </cell>
          <cell r="AI1362" t="str">
            <v>공구손료(노무비의3%)</v>
          </cell>
          <cell r="AJ1362">
            <v>0.03</v>
          </cell>
          <cell r="AK1362" t="str">
            <v>식</v>
          </cell>
        </row>
        <row r="1363">
          <cell r="J1363">
            <v>0</v>
          </cell>
          <cell r="R1363">
            <v>1</v>
          </cell>
          <cell r="T1363" t="str">
            <v>내선전공</v>
          </cell>
          <cell r="Y1363">
            <v>0.35</v>
          </cell>
          <cell r="Z1363" t="str">
            <v>인</v>
          </cell>
          <cell r="AB1363" t="str">
            <v>전기5-26적용</v>
          </cell>
          <cell r="AC1363" t="str">
            <v>-</v>
          </cell>
          <cell r="AD1363" t="str">
            <v>-</v>
          </cell>
          <cell r="AE1363" t="str">
            <v>-</v>
          </cell>
          <cell r="AF1363" t="str">
            <v>-</v>
          </cell>
          <cell r="AG1363" t="str">
            <v>-</v>
          </cell>
          <cell r="AH1363" t="str">
            <v>-</v>
          </cell>
          <cell r="AI1363" t="str">
            <v>공구손료(노무비의3%)</v>
          </cell>
          <cell r="AJ1363">
            <v>0.03</v>
          </cell>
          <cell r="AK1363" t="str">
            <v>식</v>
          </cell>
        </row>
        <row r="1364">
          <cell r="J1364">
            <v>0</v>
          </cell>
          <cell r="R1364">
            <v>1</v>
          </cell>
          <cell r="T1364" t="str">
            <v>내선전공</v>
          </cell>
          <cell r="Y1364">
            <v>0.4</v>
          </cell>
          <cell r="Z1364" t="str">
            <v>인</v>
          </cell>
          <cell r="AB1364" t="str">
            <v>전기5-26적용</v>
          </cell>
          <cell r="AC1364" t="str">
            <v>-</v>
          </cell>
          <cell r="AD1364" t="str">
            <v>-</v>
          </cell>
          <cell r="AE1364" t="str">
            <v>-</v>
          </cell>
          <cell r="AF1364" t="str">
            <v>-</v>
          </cell>
          <cell r="AG1364" t="str">
            <v>-</v>
          </cell>
          <cell r="AH1364" t="str">
            <v>-</v>
          </cell>
          <cell r="AI1364" t="str">
            <v>공구손료(노무비의3%)</v>
          </cell>
          <cell r="AJ1364">
            <v>0.03</v>
          </cell>
          <cell r="AK1364" t="str">
            <v>식</v>
          </cell>
        </row>
        <row r="1365">
          <cell r="J1365">
            <v>0</v>
          </cell>
          <cell r="R1365">
            <v>1</v>
          </cell>
          <cell r="T1365" t="str">
            <v>내선전공</v>
          </cell>
          <cell r="Y1365">
            <v>0.45</v>
          </cell>
          <cell r="Z1365" t="str">
            <v>인</v>
          </cell>
          <cell r="AB1365" t="str">
            <v>전기5-26적용</v>
          </cell>
          <cell r="AC1365" t="str">
            <v>-</v>
          </cell>
          <cell r="AD1365" t="str">
            <v>-</v>
          </cell>
          <cell r="AE1365" t="str">
            <v>-</v>
          </cell>
          <cell r="AF1365" t="str">
            <v>-</v>
          </cell>
          <cell r="AG1365" t="str">
            <v>-</v>
          </cell>
          <cell r="AH1365" t="str">
            <v>-</v>
          </cell>
          <cell r="AI1365" t="str">
            <v>공구손료(노무비의3%)</v>
          </cell>
          <cell r="AJ1365">
            <v>0.03</v>
          </cell>
          <cell r="AK1365" t="str">
            <v>식</v>
          </cell>
        </row>
        <row r="1366">
          <cell r="J1366">
            <v>0</v>
          </cell>
          <cell r="R1366">
            <v>1</v>
          </cell>
          <cell r="T1366" t="str">
            <v>내선전공</v>
          </cell>
          <cell r="Y1366">
            <v>0.45</v>
          </cell>
          <cell r="Z1366" t="str">
            <v>인</v>
          </cell>
          <cell r="AB1366" t="str">
            <v>전기5-26적용</v>
          </cell>
          <cell r="AC1366" t="str">
            <v>-</v>
          </cell>
          <cell r="AD1366" t="str">
            <v>-</v>
          </cell>
          <cell r="AE1366" t="str">
            <v>-</v>
          </cell>
          <cell r="AF1366" t="str">
            <v>-</v>
          </cell>
          <cell r="AG1366" t="str">
            <v>-</v>
          </cell>
          <cell r="AH1366" t="str">
            <v>-</v>
          </cell>
          <cell r="AI1366" t="str">
            <v>공구손료(노무비의3%)</v>
          </cell>
          <cell r="AJ1366">
            <v>0.03</v>
          </cell>
          <cell r="AK1366" t="str">
            <v>식</v>
          </cell>
        </row>
        <row r="1367">
          <cell r="J1367">
            <v>0</v>
          </cell>
          <cell r="R1367">
            <v>1</v>
          </cell>
          <cell r="T1367" t="str">
            <v>내선전공</v>
          </cell>
          <cell r="Y1367">
            <v>0.48</v>
          </cell>
          <cell r="Z1367" t="str">
            <v>인</v>
          </cell>
          <cell r="AB1367" t="str">
            <v>전기5-26적용</v>
          </cell>
          <cell r="AC1367" t="str">
            <v>-</v>
          </cell>
          <cell r="AD1367" t="str">
            <v>-</v>
          </cell>
          <cell r="AE1367" t="str">
            <v>-</v>
          </cell>
          <cell r="AF1367" t="str">
            <v>-</v>
          </cell>
          <cell r="AG1367" t="str">
            <v>-</v>
          </cell>
          <cell r="AH1367" t="str">
            <v>-</v>
          </cell>
          <cell r="AI1367" t="str">
            <v>공구손료(노무비의3%)</v>
          </cell>
          <cell r="AJ1367">
            <v>0.03</v>
          </cell>
          <cell r="AK1367" t="str">
            <v>식</v>
          </cell>
        </row>
        <row r="1368">
          <cell r="J1368">
            <v>0</v>
          </cell>
          <cell r="R1368">
            <v>1</v>
          </cell>
          <cell r="T1368" t="str">
            <v>내선전공</v>
          </cell>
          <cell r="Y1368">
            <v>0.38</v>
          </cell>
          <cell r="Z1368" t="str">
            <v>인</v>
          </cell>
          <cell r="AB1368" t="str">
            <v>전기5-26적용</v>
          </cell>
          <cell r="AC1368" t="str">
            <v>-</v>
          </cell>
          <cell r="AD1368" t="str">
            <v>-</v>
          </cell>
          <cell r="AE1368" t="str">
            <v>-</v>
          </cell>
          <cell r="AF1368" t="str">
            <v>-</v>
          </cell>
          <cell r="AG1368" t="str">
            <v>-</v>
          </cell>
          <cell r="AH1368" t="str">
            <v>-</v>
          </cell>
          <cell r="AI1368" t="str">
            <v>공구손료(노무비의3%)</v>
          </cell>
          <cell r="AJ1368">
            <v>0.03</v>
          </cell>
          <cell r="AK1368" t="str">
            <v>식</v>
          </cell>
        </row>
        <row r="1369">
          <cell r="J1369">
            <v>0</v>
          </cell>
          <cell r="R1369">
            <v>1</v>
          </cell>
          <cell r="T1369" t="str">
            <v>내선전공</v>
          </cell>
          <cell r="Y1369">
            <v>0.44</v>
          </cell>
          <cell r="Z1369" t="str">
            <v>인</v>
          </cell>
          <cell r="AB1369" t="str">
            <v>전기5-26적용</v>
          </cell>
          <cell r="AC1369" t="str">
            <v>-</v>
          </cell>
          <cell r="AD1369" t="str">
            <v>-</v>
          </cell>
          <cell r="AE1369" t="str">
            <v>-</v>
          </cell>
          <cell r="AF1369" t="str">
            <v>-</v>
          </cell>
          <cell r="AG1369" t="str">
            <v>-</v>
          </cell>
          <cell r="AH1369" t="str">
            <v>-</v>
          </cell>
          <cell r="AI1369" t="str">
            <v>공구손료(노무비의3%)</v>
          </cell>
          <cell r="AJ1369">
            <v>0.03</v>
          </cell>
          <cell r="AK1369" t="str">
            <v>식</v>
          </cell>
        </row>
        <row r="1370">
          <cell r="J1370">
            <v>0</v>
          </cell>
          <cell r="R1370">
            <v>1</v>
          </cell>
          <cell r="T1370" t="str">
            <v>내선전공</v>
          </cell>
          <cell r="Y1370">
            <v>0.495</v>
          </cell>
          <cell r="Z1370" t="str">
            <v>인</v>
          </cell>
          <cell r="AB1370" t="str">
            <v>전기5-26적용</v>
          </cell>
          <cell r="AC1370" t="str">
            <v>-</v>
          </cell>
          <cell r="AD1370" t="str">
            <v>-</v>
          </cell>
          <cell r="AE1370" t="str">
            <v>-</v>
          </cell>
          <cell r="AF1370" t="str">
            <v>-</v>
          </cell>
          <cell r="AG1370" t="str">
            <v>-</v>
          </cell>
          <cell r="AH1370" t="str">
            <v>-</v>
          </cell>
          <cell r="AI1370" t="str">
            <v>공구손료(노무비의3%)</v>
          </cell>
          <cell r="AJ1370">
            <v>0.03</v>
          </cell>
          <cell r="AK1370" t="str">
            <v>식</v>
          </cell>
        </row>
        <row r="1371">
          <cell r="J1371">
            <v>0</v>
          </cell>
          <cell r="R1371">
            <v>1</v>
          </cell>
          <cell r="T1371" t="str">
            <v>내선전공</v>
          </cell>
          <cell r="Y1371">
            <v>0.495</v>
          </cell>
          <cell r="Z1371" t="str">
            <v>인</v>
          </cell>
          <cell r="AB1371" t="str">
            <v>전기5-26적용</v>
          </cell>
          <cell r="AC1371" t="str">
            <v>-</v>
          </cell>
          <cell r="AD1371" t="str">
            <v>-</v>
          </cell>
          <cell r="AE1371" t="str">
            <v>-</v>
          </cell>
          <cell r="AF1371" t="str">
            <v>-</v>
          </cell>
          <cell r="AG1371" t="str">
            <v>-</v>
          </cell>
          <cell r="AH1371" t="str">
            <v>-</v>
          </cell>
          <cell r="AI1371" t="str">
            <v>공구손료(노무비의3%)</v>
          </cell>
          <cell r="AJ1371">
            <v>0.03</v>
          </cell>
          <cell r="AK1371" t="str">
            <v>식</v>
          </cell>
        </row>
        <row r="1372">
          <cell r="J1372">
            <v>0</v>
          </cell>
          <cell r="R1372">
            <v>1</v>
          </cell>
          <cell r="T1372" t="str">
            <v>내선전공</v>
          </cell>
          <cell r="Y1372">
            <v>0.53</v>
          </cell>
          <cell r="Z1372" t="str">
            <v>인</v>
          </cell>
          <cell r="AB1372" t="str">
            <v>전기5-26적용</v>
          </cell>
          <cell r="AC1372" t="str">
            <v>-</v>
          </cell>
          <cell r="AD1372" t="str">
            <v>-</v>
          </cell>
          <cell r="AE1372" t="str">
            <v>-</v>
          </cell>
          <cell r="AF1372" t="str">
            <v>-</v>
          </cell>
          <cell r="AG1372" t="str">
            <v>-</v>
          </cell>
          <cell r="AH1372" t="str">
            <v>-</v>
          </cell>
          <cell r="AI1372" t="str">
            <v>공구손료(노무비의3%)</v>
          </cell>
          <cell r="AJ1372">
            <v>0.03</v>
          </cell>
          <cell r="AK1372" t="str">
            <v>식</v>
          </cell>
        </row>
        <row r="1373">
          <cell r="J1373">
            <v>0</v>
          </cell>
          <cell r="R1373">
            <v>1</v>
          </cell>
          <cell r="T1373" t="str">
            <v>내선전공</v>
          </cell>
          <cell r="Y1373">
            <v>0.47</v>
          </cell>
          <cell r="Z1373" t="str">
            <v>인</v>
          </cell>
          <cell r="AB1373" t="str">
            <v>전기5-26적용</v>
          </cell>
          <cell r="AC1373" t="str">
            <v>-</v>
          </cell>
          <cell r="AD1373" t="str">
            <v>-</v>
          </cell>
          <cell r="AE1373" t="str">
            <v>-</v>
          </cell>
          <cell r="AF1373" t="str">
            <v>-</v>
          </cell>
          <cell r="AG1373" t="str">
            <v>-</v>
          </cell>
          <cell r="AH1373" t="str">
            <v>-</v>
          </cell>
          <cell r="AI1373" t="str">
            <v>공구손료(노무비의3%)</v>
          </cell>
          <cell r="AJ1373">
            <v>0.03</v>
          </cell>
          <cell r="AK1373" t="str">
            <v>식</v>
          </cell>
        </row>
        <row r="1374">
          <cell r="J1374">
            <v>0</v>
          </cell>
          <cell r="R1374">
            <v>1</v>
          </cell>
          <cell r="T1374" t="str">
            <v>내선전공</v>
          </cell>
          <cell r="Y1374">
            <v>0.54</v>
          </cell>
          <cell r="Z1374" t="str">
            <v>인</v>
          </cell>
          <cell r="AB1374" t="str">
            <v>전기5-26적용</v>
          </cell>
          <cell r="AC1374" t="str">
            <v>-</v>
          </cell>
          <cell r="AD1374" t="str">
            <v>-</v>
          </cell>
          <cell r="AE1374" t="str">
            <v>-</v>
          </cell>
          <cell r="AF1374" t="str">
            <v>-</v>
          </cell>
          <cell r="AG1374" t="str">
            <v>-</v>
          </cell>
          <cell r="AH1374" t="str">
            <v>-</v>
          </cell>
          <cell r="AI1374" t="str">
            <v>공구손료(노무비의3%)</v>
          </cell>
          <cell r="AJ1374">
            <v>0.03</v>
          </cell>
          <cell r="AK1374" t="str">
            <v>식</v>
          </cell>
        </row>
        <row r="1375">
          <cell r="J1375">
            <v>0</v>
          </cell>
          <cell r="R1375">
            <v>1</v>
          </cell>
          <cell r="T1375" t="str">
            <v>내선전공</v>
          </cell>
          <cell r="Y1375">
            <v>0.61</v>
          </cell>
          <cell r="Z1375" t="str">
            <v>인</v>
          </cell>
          <cell r="AB1375" t="str">
            <v>전기5-26적용</v>
          </cell>
          <cell r="AC1375" t="str">
            <v>-</v>
          </cell>
          <cell r="AD1375" t="str">
            <v>-</v>
          </cell>
          <cell r="AE1375" t="str">
            <v>-</v>
          </cell>
          <cell r="AF1375" t="str">
            <v>-</v>
          </cell>
          <cell r="AG1375" t="str">
            <v>-</v>
          </cell>
          <cell r="AH1375" t="str">
            <v>-</v>
          </cell>
          <cell r="AI1375" t="str">
            <v>공구손료(노무비의3%)</v>
          </cell>
          <cell r="AJ1375">
            <v>0.03</v>
          </cell>
          <cell r="AK1375" t="str">
            <v>식</v>
          </cell>
        </row>
        <row r="1376">
          <cell r="J1376">
            <v>0</v>
          </cell>
          <cell r="R1376">
            <v>1</v>
          </cell>
          <cell r="T1376" t="str">
            <v>내선전공</v>
          </cell>
          <cell r="Y1376">
            <v>0.61</v>
          </cell>
          <cell r="Z1376" t="str">
            <v>인</v>
          </cell>
          <cell r="AB1376" t="str">
            <v>전기5-26적용</v>
          </cell>
          <cell r="AC1376" t="str">
            <v>-</v>
          </cell>
          <cell r="AD1376" t="str">
            <v>-</v>
          </cell>
          <cell r="AE1376" t="str">
            <v>-</v>
          </cell>
          <cell r="AF1376" t="str">
            <v>-</v>
          </cell>
          <cell r="AG1376" t="str">
            <v>-</v>
          </cell>
          <cell r="AH1376" t="str">
            <v>-</v>
          </cell>
          <cell r="AI1376" t="str">
            <v>공구손료(노무비의3%)</v>
          </cell>
          <cell r="AJ1376">
            <v>0.03</v>
          </cell>
          <cell r="AK1376" t="str">
            <v>식</v>
          </cell>
        </row>
        <row r="1377">
          <cell r="J1377">
            <v>0</v>
          </cell>
          <cell r="R1377">
            <v>1</v>
          </cell>
          <cell r="T1377" t="str">
            <v>내선전공</v>
          </cell>
          <cell r="Y1377">
            <v>0.65</v>
          </cell>
          <cell r="Z1377" t="str">
            <v>인</v>
          </cell>
          <cell r="AB1377" t="str">
            <v>전기5-26적용</v>
          </cell>
          <cell r="AC1377" t="str">
            <v>-</v>
          </cell>
          <cell r="AD1377" t="str">
            <v>-</v>
          </cell>
          <cell r="AE1377" t="str">
            <v>-</v>
          </cell>
          <cell r="AF1377" t="str">
            <v>-</v>
          </cell>
          <cell r="AG1377" t="str">
            <v>-</v>
          </cell>
          <cell r="AH1377" t="str">
            <v>-</v>
          </cell>
          <cell r="AI1377" t="str">
            <v>공구손료(노무비의3%)</v>
          </cell>
          <cell r="AJ1377">
            <v>0.03</v>
          </cell>
          <cell r="AK1377" t="str">
            <v>식</v>
          </cell>
        </row>
        <row r="1378">
          <cell r="J1378">
            <v>250000</v>
          </cell>
          <cell r="R1378">
            <v>1</v>
          </cell>
          <cell r="T1378" t="str">
            <v>내선전공</v>
          </cell>
          <cell r="Y1378">
            <v>0.495</v>
          </cell>
          <cell r="Z1378" t="str">
            <v>인</v>
          </cell>
          <cell r="AB1378" t="str">
            <v>전기5-26적용</v>
          </cell>
          <cell r="AC1378" t="str">
            <v>-</v>
          </cell>
          <cell r="AD1378" t="str">
            <v>-</v>
          </cell>
          <cell r="AE1378" t="str">
            <v>-</v>
          </cell>
          <cell r="AF1378" t="str">
            <v>-</v>
          </cell>
          <cell r="AG1378" t="str">
            <v>-</v>
          </cell>
          <cell r="AH1378" t="str">
            <v>-</v>
          </cell>
          <cell r="AI1378" t="str">
            <v>공구손료(노무비의3%)</v>
          </cell>
          <cell r="AJ1378">
            <v>0.03</v>
          </cell>
          <cell r="AK1378" t="str">
            <v>식</v>
          </cell>
        </row>
        <row r="1379">
          <cell r="J1379">
            <v>250000</v>
          </cell>
          <cell r="R1379">
            <v>1</v>
          </cell>
          <cell r="T1379" t="str">
            <v>내선전공</v>
          </cell>
          <cell r="Y1379">
            <v>0.495</v>
          </cell>
          <cell r="Z1379" t="str">
            <v>인</v>
          </cell>
          <cell r="AB1379" t="str">
            <v>전기5-26적용</v>
          </cell>
          <cell r="AC1379" t="str">
            <v>-</v>
          </cell>
          <cell r="AD1379" t="str">
            <v>-</v>
          </cell>
          <cell r="AE1379" t="str">
            <v>-</v>
          </cell>
          <cell r="AF1379" t="str">
            <v>-</v>
          </cell>
          <cell r="AG1379" t="str">
            <v>-</v>
          </cell>
          <cell r="AH1379" t="str">
            <v>-</v>
          </cell>
          <cell r="AI1379" t="str">
            <v>공구손료(노무비의3%)</v>
          </cell>
          <cell r="AJ1379">
            <v>0.03</v>
          </cell>
          <cell r="AK1379" t="str">
            <v>식</v>
          </cell>
        </row>
        <row r="1380">
          <cell r="J1380">
            <v>68000</v>
          </cell>
          <cell r="R1380">
            <v>1</v>
          </cell>
          <cell r="T1380" t="str">
            <v>내선전공</v>
          </cell>
          <cell r="Y1380">
            <v>0.495</v>
          </cell>
          <cell r="Z1380" t="str">
            <v>인</v>
          </cell>
          <cell r="AB1380" t="str">
            <v>전기5-26적용</v>
          </cell>
          <cell r="AC1380" t="str">
            <v>-</v>
          </cell>
          <cell r="AD1380" t="str">
            <v>-</v>
          </cell>
          <cell r="AE1380" t="str">
            <v>-</v>
          </cell>
          <cell r="AF1380" t="str">
            <v>-</v>
          </cell>
          <cell r="AG1380" t="str">
            <v>-</v>
          </cell>
          <cell r="AH1380" t="str">
            <v>-</v>
          </cell>
          <cell r="AI1380" t="str">
            <v>공구손료(노무비의3%)</v>
          </cell>
          <cell r="AJ1380">
            <v>0.03</v>
          </cell>
          <cell r="AK1380" t="str">
            <v>식</v>
          </cell>
        </row>
        <row r="1381">
          <cell r="J1381">
            <v>875000</v>
          </cell>
          <cell r="R1381">
            <v>1</v>
          </cell>
          <cell r="T1381" t="str">
            <v>내선전공</v>
          </cell>
          <cell r="Y1381">
            <v>2.1</v>
          </cell>
          <cell r="Z1381" t="str">
            <v>인</v>
          </cell>
          <cell r="AB1381" t="str">
            <v>전기5-27적용</v>
          </cell>
          <cell r="AC1381" t="str">
            <v>-</v>
          </cell>
          <cell r="AD1381" t="str">
            <v>-</v>
          </cell>
          <cell r="AE1381" t="str">
            <v>-</v>
          </cell>
          <cell r="AF1381" t="str">
            <v>-</v>
          </cell>
          <cell r="AG1381" t="str">
            <v>-</v>
          </cell>
          <cell r="AH1381" t="str">
            <v>-</v>
          </cell>
          <cell r="AI1381" t="str">
            <v>공구손료(노무비의3%)</v>
          </cell>
          <cell r="AJ1381">
            <v>0.03</v>
          </cell>
          <cell r="AK1381" t="str">
            <v>식</v>
          </cell>
        </row>
        <row r="1382">
          <cell r="J1382">
            <v>0</v>
          </cell>
          <cell r="R1382">
            <v>1</v>
          </cell>
          <cell r="T1382" t="str">
            <v>내선전공</v>
          </cell>
          <cell r="Y1382">
            <v>2.2000000000000002</v>
          </cell>
          <cell r="Z1382" t="str">
            <v>인</v>
          </cell>
          <cell r="AB1382" t="str">
            <v>전기5-27적용</v>
          </cell>
          <cell r="AC1382" t="str">
            <v>-</v>
          </cell>
          <cell r="AD1382" t="str">
            <v>-</v>
          </cell>
          <cell r="AE1382" t="str">
            <v>-</v>
          </cell>
          <cell r="AF1382" t="str">
            <v>-</v>
          </cell>
          <cell r="AG1382" t="str">
            <v>-</v>
          </cell>
          <cell r="AH1382" t="str">
            <v>-</v>
          </cell>
          <cell r="AI1382" t="str">
            <v>공구손료(노무비의3%)</v>
          </cell>
          <cell r="AJ1382">
            <v>0.03</v>
          </cell>
          <cell r="AK1382" t="str">
            <v>식</v>
          </cell>
        </row>
        <row r="1383">
          <cell r="J1383">
            <v>0</v>
          </cell>
          <cell r="R1383">
            <v>1</v>
          </cell>
          <cell r="T1383" t="str">
            <v>내선전공</v>
          </cell>
          <cell r="Y1383">
            <v>2.52</v>
          </cell>
          <cell r="Z1383" t="str">
            <v>인</v>
          </cell>
          <cell r="AB1383" t="str">
            <v>전기5-27적용</v>
          </cell>
          <cell r="AC1383" t="str">
            <v>-</v>
          </cell>
          <cell r="AD1383" t="str">
            <v>-</v>
          </cell>
          <cell r="AE1383" t="str">
            <v>-</v>
          </cell>
          <cell r="AF1383" t="str">
            <v>-</v>
          </cell>
          <cell r="AG1383" t="str">
            <v>-</v>
          </cell>
          <cell r="AH1383" t="str">
            <v>-</v>
          </cell>
          <cell r="AI1383" t="str">
            <v>공구손료(노무비의3%)</v>
          </cell>
          <cell r="AJ1383">
            <v>0.03</v>
          </cell>
          <cell r="AK1383" t="str">
            <v>식</v>
          </cell>
        </row>
        <row r="1384">
          <cell r="J1384">
            <v>0</v>
          </cell>
          <cell r="R1384">
            <v>1</v>
          </cell>
          <cell r="T1384" t="str">
            <v>내선전공</v>
          </cell>
          <cell r="Y1384">
            <v>2.76</v>
          </cell>
          <cell r="Z1384" t="str">
            <v>인</v>
          </cell>
          <cell r="AB1384" t="str">
            <v>전기5-27적용</v>
          </cell>
          <cell r="AC1384" t="str">
            <v>-</v>
          </cell>
          <cell r="AD1384" t="str">
            <v>-</v>
          </cell>
          <cell r="AE1384" t="str">
            <v>-</v>
          </cell>
          <cell r="AF1384" t="str">
            <v>-</v>
          </cell>
          <cell r="AG1384" t="str">
            <v>-</v>
          </cell>
          <cell r="AH1384" t="str">
            <v>-</v>
          </cell>
          <cell r="AI1384" t="str">
            <v>공구손료(노무비의3%)</v>
          </cell>
          <cell r="AJ1384">
            <v>0.03</v>
          </cell>
          <cell r="AK1384" t="str">
            <v>식</v>
          </cell>
        </row>
        <row r="1385">
          <cell r="J1385">
            <v>0</v>
          </cell>
          <cell r="R1385">
            <v>1</v>
          </cell>
          <cell r="T1385" t="str">
            <v>내선전공</v>
          </cell>
          <cell r="Y1385">
            <v>3.13</v>
          </cell>
          <cell r="Z1385" t="str">
            <v>인</v>
          </cell>
          <cell r="AB1385" t="str">
            <v>전기5-27적용</v>
          </cell>
          <cell r="AC1385" t="str">
            <v>-</v>
          </cell>
          <cell r="AD1385" t="str">
            <v>-</v>
          </cell>
          <cell r="AE1385" t="str">
            <v>-</v>
          </cell>
          <cell r="AF1385" t="str">
            <v>-</v>
          </cell>
          <cell r="AG1385" t="str">
            <v>-</v>
          </cell>
          <cell r="AH1385" t="str">
            <v>-</v>
          </cell>
          <cell r="AI1385" t="str">
            <v>공구손료(노무비의3%)</v>
          </cell>
          <cell r="AJ1385">
            <v>0.03</v>
          </cell>
          <cell r="AK1385" t="str">
            <v>식</v>
          </cell>
        </row>
        <row r="1386">
          <cell r="J1386">
            <v>0</v>
          </cell>
          <cell r="R1386">
            <v>1</v>
          </cell>
          <cell r="T1386" t="str">
            <v>내선전공</v>
          </cell>
          <cell r="Y1386">
            <v>3.49</v>
          </cell>
          <cell r="Z1386" t="str">
            <v>인</v>
          </cell>
          <cell r="AB1386" t="str">
            <v>전기5-27적용</v>
          </cell>
          <cell r="AC1386" t="str">
            <v>-</v>
          </cell>
          <cell r="AD1386" t="str">
            <v>-</v>
          </cell>
          <cell r="AE1386" t="str">
            <v>-</v>
          </cell>
          <cell r="AF1386" t="str">
            <v>-</v>
          </cell>
          <cell r="AG1386" t="str">
            <v>-</v>
          </cell>
          <cell r="AH1386" t="str">
            <v>-</v>
          </cell>
          <cell r="AI1386" t="str">
            <v>공구손료(노무비의3%)</v>
          </cell>
          <cell r="AJ1386">
            <v>0.03</v>
          </cell>
          <cell r="AK1386" t="str">
            <v>식</v>
          </cell>
        </row>
        <row r="1387">
          <cell r="J1387">
            <v>0</v>
          </cell>
          <cell r="R1387">
            <v>1</v>
          </cell>
          <cell r="T1387" t="str">
            <v>내선전공</v>
          </cell>
          <cell r="Y1387">
            <v>4.1900000000000004</v>
          </cell>
          <cell r="Z1387" t="str">
            <v>인</v>
          </cell>
          <cell r="AB1387" t="str">
            <v>전기5-27적용</v>
          </cell>
          <cell r="AC1387" t="str">
            <v>-</v>
          </cell>
          <cell r="AD1387" t="str">
            <v>-</v>
          </cell>
          <cell r="AE1387" t="str">
            <v>-</v>
          </cell>
          <cell r="AF1387" t="str">
            <v>-</v>
          </cell>
          <cell r="AG1387" t="str">
            <v>-</v>
          </cell>
          <cell r="AH1387" t="str">
            <v>-</v>
          </cell>
          <cell r="AI1387" t="str">
            <v>공구손료(노무비의3%)</v>
          </cell>
          <cell r="AJ1387">
            <v>0.03</v>
          </cell>
          <cell r="AK1387" t="str">
            <v>식</v>
          </cell>
        </row>
        <row r="1388">
          <cell r="J1388">
            <v>0</v>
          </cell>
          <cell r="R1388">
            <v>1</v>
          </cell>
          <cell r="T1388" t="str">
            <v>내선전공</v>
          </cell>
          <cell r="Y1388">
            <v>5.03</v>
          </cell>
          <cell r="Z1388" t="str">
            <v>인</v>
          </cell>
          <cell r="AB1388" t="str">
            <v>전기5-27적용</v>
          </cell>
          <cell r="AC1388" t="str">
            <v>-</v>
          </cell>
          <cell r="AD1388" t="str">
            <v>-</v>
          </cell>
          <cell r="AE1388" t="str">
            <v>-</v>
          </cell>
          <cell r="AF1388" t="str">
            <v>-</v>
          </cell>
          <cell r="AG1388" t="str">
            <v>-</v>
          </cell>
          <cell r="AH1388" t="str">
            <v>-</v>
          </cell>
          <cell r="AI1388" t="str">
            <v>공구손료(노무비의3%)</v>
          </cell>
          <cell r="AJ1388">
            <v>0.03</v>
          </cell>
          <cell r="AK1388" t="str">
            <v>식</v>
          </cell>
        </row>
        <row r="1389">
          <cell r="J1389">
            <v>0</v>
          </cell>
          <cell r="R1389">
            <v>1</v>
          </cell>
          <cell r="T1389" t="str">
            <v>내선전공</v>
          </cell>
          <cell r="Y1389">
            <v>2.52</v>
          </cell>
          <cell r="Z1389" t="str">
            <v>인</v>
          </cell>
          <cell r="AB1389" t="str">
            <v>전기5-27적용</v>
          </cell>
          <cell r="AC1389" t="str">
            <v>-</v>
          </cell>
          <cell r="AD1389" t="str">
            <v>-</v>
          </cell>
          <cell r="AE1389" t="str">
            <v>-</v>
          </cell>
          <cell r="AF1389" t="str">
            <v>-</v>
          </cell>
          <cell r="AG1389" t="str">
            <v>-</v>
          </cell>
          <cell r="AH1389" t="str">
            <v>-</v>
          </cell>
          <cell r="AI1389" t="str">
            <v>공구손료(노무비의3%)</v>
          </cell>
          <cell r="AJ1389">
            <v>0.03</v>
          </cell>
          <cell r="AK1389" t="str">
            <v>식</v>
          </cell>
        </row>
        <row r="1390">
          <cell r="J1390">
            <v>0</v>
          </cell>
          <cell r="R1390">
            <v>1</v>
          </cell>
          <cell r="T1390" t="str">
            <v>내선전공</v>
          </cell>
          <cell r="Y1390">
            <v>2.65</v>
          </cell>
          <cell r="Z1390" t="str">
            <v>인</v>
          </cell>
          <cell r="AB1390" t="str">
            <v>전기5-27적용</v>
          </cell>
          <cell r="AC1390" t="str">
            <v>-</v>
          </cell>
          <cell r="AD1390" t="str">
            <v>-</v>
          </cell>
          <cell r="AE1390" t="str">
            <v>-</v>
          </cell>
          <cell r="AF1390" t="str">
            <v>-</v>
          </cell>
          <cell r="AG1390" t="str">
            <v>-</v>
          </cell>
          <cell r="AH1390" t="str">
            <v>-</v>
          </cell>
          <cell r="AI1390" t="str">
            <v>공구손료(노무비의3%)</v>
          </cell>
          <cell r="AJ1390">
            <v>0.03</v>
          </cell>
          <cell r="AK1390" t="str">
            <v>식</v>
          </cell>
        </row>
        <row r="1391">
          <cell r="J1391">
            <v>0</v>
          </cell>
          <cell r="R1391">
            <v>1</v>
          </cell>
          <cell r="T1391" t="str">
            <v>내선전공</v>
          </cell>
          <cell r="Y1391">
            <v>2.9</v>
          </cell>
          <cell r="Z1391" t="str">
            <v>인</v>
          </cell>
          <cell r="AB1391" t="str">
            <v>전기5-27적용</v>
          </cell>
          <cell r="AC1391" t="str">
            <v>-</v>
          </cell>
          <cell r="AD1391" t="str">
            <v>-</v>
          </cell>
          <cell r="AE1391" t="str">
            <v>-</v>
          </cell>
          <cell r="AF1391" t="str">
            <v>-</v>
          </cell>
          <cell r="AG1391" t="str">
            <v>-</v>
          </cell>
          <cell r="AH1391" t="str">
            <v>-</v>
          </cell>
          <cell r="AI1391" t="str">
            <v>공구손료(노무비의3%)</v>
          </cell>
          <cell r="AJ1391">
            <v>0.03</v>
          </cell>
          <cell r="AK1391" t="str">
            <v>식</v>
          </cell>
        </row>
        <row r="1392">
          <cell r="J1392">
            <v>0</v>
          </cell>
          <cell r="R1392">
            <v>1</v>
          </cell>
          <cell r="T1392" t="str">
            <v>내선전공</v>
          </cell>
          <cell r="Y1392">
            <v>3.08</v>
          </cell>
          <cell r="Z1392" t="str">
            <v>인</v>
          </cell>
          <cell r="AB1392" t="str">
            <v>전기5-27적용</v>
          </cell>
          <cell r="AC1392" t="str">
            <v>-</v>
          </cell>
          <cell r="AD1392" t="str">
            <v>-</v>
          </cell>
          <cell r="AE1392" t="str">
            <v>-</v>
          </cell>
          <cell r="AF1392" t="str">
            <v>-</v>
          </cell>
          <cell r="AG1392" t="str">
            <v>-</v>
          </cell>
          <cell r="AH1392" t="str">
            <v>-</v>
          </cell>
          <cell r="AI1392" t="str">
            <v>공구손료(노무비의3%)</v>
          </cell>
          <cell r="AJ1392">
            <v>0.03</v>
          </cell>
          <cell r="AK1392" t="str">
            <v>식</v>
          </cell>
        </row>
        <row r="1393">
          <cell r="J1393">
            <v>0</v>
          </cell>
          <cell r="R1393">
            <v>1</v>
          </cell>
          <cell r="T1393" t="str">
            <v>내선전공</v>
          </cell>
          <cell r="Y1393">
            <v>3.37</v>
          </cell>
          <cell r="Z1393" t="str">
            <v>인</v>
          </cell>
          <cell r="AB1393" t="str">
            <v>전기5-27적용</v>
          </cell>
          <cell r="AC1393" t="str">
            <v>-</v>
          </cell>
          <cell r="AD1393" t="str">
            <v>-</v>
          </cell>
          <cell r="AE1393" t="str">
            <v>-</v>
          </cell>
          <cell r="AF1393" t="str">
            <v>-</v>
          </cell>
          <cell r="AG1393" t="str">
            <v>-</v>
          </cell>
          <cell r="AH1393" t="str">
            <v>-</v>
          </cell>
          <cell r="AI1393" t="str">
            <v>공구손료(노무비의3%)</v>
          </cell>
          <cell r="AJ1393">
            <v>0.03</v>
          </cell>
          <cell r="AK1393" t="str">
            <v>식</v>
          </cell>
        </row>
        <row r="1394">
          <cell r="J1394">
            <v>0</v>
          </cell>
          <cell r="R1394">
            <v>1</v>
          </cell>
          <cell r="T1394" t="str">
            <v>내선전공</v>
          </cell>
          <cell r="Y1394">
            <v>3.7</v>
          </cell>
          <cell r="Z1394" t="str">
            <v>인</v>
          </cell>
          <cell r="AB1394" t="str">
            <v>전기5-27적용</v>
          </cell>
          <cell r="AC1394" t="str">
            <v>-</v>
          </cell>
          <cell r="AD1394" t="str">
            <v>-</v>
          </cell>
          <cell r="AE1394" t="str">
            <v>-</v>
          </cell>
          <cell r="AF1394" t="str">
            <v>-</v>
          </cell>
          <cell r="AG1394" t="str">
            <v>-</v>
          </cell>
          <cell r="AH1394" t="str">
            <v>-</v>
          </cell>
          <cell r="AI1394" t="str">
            <v>공구손료(노무비의3%)</v>
          </cell>
          <cell r="AJ1394">
            <v>0.03</v>
          </cell>
          <cell r="AK1394" t="str">
            <v>식</v>
          </cell>
        </row>
        <row r="1395">
          <cell r="J1395">
            <v>0</v>
          </cell>
          <cell r="R1395">
            <v>1</v>
          </cell>
          <cell r="T1395" t="str">
            <v>내선전공</v>
          </cell>
          <cell r="Y1395">
            <v>4.4000000000000004</v>
          </cell>
          <cell r="Z1395" t="str">
            <v>인</v>
          </cell>
          <cell r="AB1395" t="str">
            <v>전기5-27적용</v>
          </cell>
          <cell r="AC1395" t="str">
            <v>-</v>
          </cell>
          <cell r="AD1395" t="str">
            <v>-</v>
          </cell>
          <cell r="AE1395" t="str">
            <v>-</v>
          </cell>
          <cell r="AF1395" t="str">
            <v>-</v>
          </cell>
          <cell r="AG1395" t="str">
            <v>-</v>
          </cell>
          <cell r="AH1395" t="str">
            <v>-</v>
          </cell>
          <cell r="AI1395" t="str">
            <v>공구손료(노무비의3%)</v>
          </cell>
          <cell r="AJ1395">
            <v>0.03</v>
          </cell>
          <cell r="AK1395" t="str">
            <v>식</v>
          </cell>
        </row>
        <row r="1396">
          <cell r="J1396">
            <v>0</v>
          </cell>
          <cell r="R1396">
            <v>1</v>
          </cell>
          <cell r="T1396" t="str">
            <v>내선전공</v>
          </cell>
          <cell r="Y1396">
            <v>5.24</v>
          </cell>
          <cell r="Z1396" t="str">
            <v>인</v>
          </cell>
          <cell r="AB1396" t="str">
            <v>전기5-27적용</v>
          </cell>
          <cell r="AC1396" t="str">
            <v>-</v>
          </cell>
          <cell r="AD1396" t="str">
            <v>-</v>
          </cell>
          <cell r="AE1396" t="str">
            <v>-</v>
          </cell>
          <cell r="AF1396" t="str">
            <v>-</v>
          </cell>
          <cell r="AG1396" t="str">
            <v>-</v>
          </cell>
          <cell r="AH1396" t="str">
            <v>-</v>
          </cell>
          <cell r="AI1396" t="str">
            <v>공구손료(노무비의3%)</v>
          </cell>
          <cell r="AJ1396">
            <v>0.03</v>
          </cell>
          <cell r="AK1396" t="str">
            <v>식</v>
          </cell>
        </row>
        <row r="1397">
          <cell r="J1397">
            <v>1800000</v>
          </cell>
          <cell r="R1397">
            <v>1</v>
          </cell>
          <cell r="T1397" t="str">
            <v>등기구6M설치</v>
          </cell>
          <cell r="Y1397">
            <v>1</v>
          </cell>
          <cell r="Z1397" t="str">
            <v>본당</v>
          </cell>
          <cell r="AB1397" t="str">
            <v>산출근거참고</v>
          </cell>
          <cell r="AC1397" t="str">
            <v>-</v>
          </cell>
          <cell r="AD1397" t="str">
            <v>-</v>
          </cell>
          <cell r="AE1397" t="str">
            <v>-</v>
          </cell>
          <cell r="AF1397" t="str">
            <v>-</v>
          </cell>
          <cell r="AG1397" t="str">
            <v>-</v>
          </cell>
          <cell r="AH1397" t="str">
            <v>-</v>
          </cell>
          <cell r="AI1397" t="str">
            <v>공구손료(노무비의3%)</v>
          </cell>
          <cell r="AJ1397">
            <v>0.03</v>
          </cell>
          <cell r="AK1397" t="str">
            <v>식</v>
          </cell>
        </row>
        <row r="1398">
          <cell r="J1398">
            <v>950000</v>
          </cell>
          <cell r="R1398">
            <v>1</v>
          </cell>
          <cell r="T1398" t="str">
            <v>등기구6M설치</v>
          </cell>
          <cell r="Y1398">
            <v>1</v>
          </cell>
          <cell r="Z1398" t="str">
            <v>본당</v>
          </cell>
          <cell r="AB1398" t="str">
            <v>산출근거참고</v>
          </cell>
          <cell r="AC1398" t="str">
            <v>-</v>
          </cell>
          <cell r="AD1398" t="str">
            <v>-</v>
          </cell>
          <cell r="AE1398" t="str">
            <v>-</v>
          </cell>
          <cell r="AF1398" t="str">
            <v>-</v>
          </cell>
          <cell r="AG1398" t="str">
            <v>-</v>
          </cell>
          <cell r="AH1398" t="str">
            <v>-</v>
          </cell>
          <cell r="AI1398" t="str">
            <v>공구손료(노무비의3%)</v>
          </cell>
          <cell r="AJ1398">
            <v>0.03</v>
          </cell>
          <cell r="AK1398" t="str">
            <v>식</v>
          </cell>
        </row>
        <row r="1399">
          <cell r="J1399">
            <v>1400000</v>
          </cell>
          <cell r="R1399">
            <v>1</v>
          </cell>
          <cell r="T1399" t="str">
            <v>등기구5M설치</v>
          </cell>
          <cell r="Y1399">
            <v>1</v>
          </cell>
          <cell r="Z1399" t="str">
            <v>본당</v>
          </cell>
          <cell r="AB1399" t="str">
            <v>산출근거참고</v>
          </cell>
          <cell r="AC1399" t="str">
            <v>-</v>
          </cell>
          <cell r="AD1399" t="str">
            <v>-</v>
          </cell>
          <cell r="AE1399" t="str">
            <v>-</v>
          </cell>
          <cell r="AF1399" t="str">
            <v>-</v>
          </cell>
          <cell r="AG1399" t="str">
            <v>-</v>
          </cell>
          <cell r="AH1399" t="str">
            <v>-</v>
          </cell>
          <cell r="AI1399" t="str">
            <v>공구손료(노무비의3%)</v>
          </cell>
          <cell r="AJ1399">
            <v>0.03</v>
          </cell>
          <cell r="AK1399" t="str">
            <v>식</v>
          </cell>
        </row>
        <row r="1400">
          <cell r="J1400">
            <v>2300000</v>
          </cell>
          <cell r="R1400">
            <v>1</v>
          </cell>
          <cell r="T1400" t="str">
            <v>등기구5M설치</v>
          </cell>
          <cell r="Y1400">
            <v>1</v>
          </cell>
          <cell r="Z1400" t="str">
            <v>본당</v>
          </cell>
          <cell r="AB1400" t="str">
            <v>산출근거참고</v>
          </cell>
          <cell r="AC1400" t="str">
            <v>-</v>
          </cell>
          <cell r="AD1400" t="str">
            <v>-</v>
          </cell>
          <cell r="AE1400" t="str">
            <v>-</v>
          </cell>
          <cell r="AF1400" t="str">
            <v>-</v>
          </cell>
          <cell r="AG1400" t="str">
            <v>-</v>
          </cell>
          <cell r="AH1400" t="str">
            <v>-</v>
          </cell>
          <cell r="AI1400" t="str">
            <v>공구손료(노무비의3%)</v>
          </cell>
          <cell r="AJ1400">
            <v>0.03</v>
          </cell>
          <cell r="AK1400" t="str">
            <v>식</v>
          </cell>
        </row>
        <row r="1401">
          <cell r="J1401">
            <v>1350000</v>
          </cell>
          <cell r="R1401">
            <v>1</v>
          </cell>
          <cell r="T1401" t="str">
            <v>등기구5M설치</v>
          </cell>
          <cell r="Y1401">
            <v>1</v>
          </cell>
          <cell r="Z1401" t="str">
            <v>본당</v>
          </cell>
          <cell r="AB1401" t="str">
            <v>산출근거참고</v>
          </cell>
          <cell r="AC1401" t="str">
            <v>-</v>
          </cell>
          <cell r="AD1401" t="str">
            <v>-</v>
          </cell>
          <cell r="AE1401" t="str">
            <v>-</v>
          </cell>
          <cell r="AF1401" t="str">
            <v>-</v>
          </cell>
          <cell r="AG1401" t="str">
            <v>-</v>
          </cell>
          <cell r="AH1401" t="str">
            <v>-</v>
          </cell>
          <cell r="AI1401" t="str">
            <v>공구손료(노무비의3%)</v>
          </cell>
          <cell r="AJ1401">
            <v>0.03</v>
          </cell>
          <cell r="AK1401" t="str">
            <v>식</v>
          </cell>
        </row>
        <row r="1402">
          <cell r="J1402">
            <v>650000</v>
          </cell>
          <cell r="R1402">
            <v>1</v>
          </cell>
          <cell r="T1402" t="str">
            <v>등기구5M설치</v>
          </cell>
          <cell r="Y1402">
            <v>1</v>
          </cell>
          <cell r="Z1402" t="str">
            <v>본당</v>
          </cell>
          <cell r="AB1402" t="str">
            <v>산출근거참고</v>
          </cell>
          <cell r="AC1402" t="str">
            <v>-</v>
          </cell>
          <cell r="AD1402" t="str">
            <v>-</v>
          </cell>
          <cell r="AE1402" t="str">
            <v>-</v>
          </cell>
          <cell r="AF1402" t="str">
            <v>-</v>
          </cell>
          <cell r="AG1402" t="str">
            <v>-</v>
          </cell>
          <cell r="AH1402" t="str">
            <v>-</v>
          </cell>
          <cell r="AI1402" t="str">
            <v>공구손료(노무비의3%)</v>
          </cell>
          <cell r="AJ1402">
            <v>0.03</v>
          </cell>
          <cell r="AK1402" t="str">
            <v>식</v>
          </cell>
        </row>
        <row r="1403">
          <cell r="J1403">
            <v>630000</v>
          </cell>
          <cell r="R1403">
            <v>1</v>
          </cell>
          <cell r="T1403" t="str">
            <v>등기구5M설치</v>
          </cell>
          <cell r="Y1403">
            <v>1</v>
          </cell>
          <cell r="Z1403" t="str">
            <v>본당</v>
          </cell>
          <cell r="AB1403" t="str">
            <v>산출근거참고</v>
          </cell>
          <cell r="AC1403" t="str">
            <v>-</v>
          </cell>
          <cell r="AD1403" t="str">
            <v>-</v>
          </cell>
          <cell r="AE1403" t="str">
            <v>-</v>
          </cell>
          <cell r="AF1403" t="str">
            <v>-</v>
          </cell>
          <cell r="AG1403" t="str">
            <v>-</v>
          </cell>
          <cell r="AH1403" t="str">
            <v>-</v>
          </cell>
          <cell r="AI1403" t="str">
            <v>공구손료(노무비의3%)</v>
          </cell>
          <cell r="AJ1403">
            <v>0.03</v>
          </cell>
          <cell r="AK1403" t="str">
            <v>식</v>
          </cell>
        </row>
        <row r="1404">
          <cell r="J1404">
            <v>1200000</v>
          </cell>
          <cell r="R1404">
            <v>1</v>
          </cell>
          <cell r="T1404" t="str">
            <v>등기구5M설치</v>
          </cell>
          <cell r="Y1404">
            <v>1</v>
          </cell>
          <cell r="Z1404" t="str">
            <v>본당</v>
          </cell>
          <cell r="AB1404" t="str">
            <v>산출근거참고</v>
          </cell>
          <cell r="AC1404" t="str">
            <v>-</v>
          </cell>
          <cell r="AD1404" t="str">
            <v>-</v>
          </cell>
          <cell r="AE1404" t="str">
            <v>-</v>
          </cell>
          <cell r="AF1404" t="str">
            <v>-</v>
          </cell>
          <cell r="AG1404" t="str">
            <v>-</v>
          </cell>
          <cell r="AH1404" t="str">
            <v>-</v>
          </cell>
          <cell r="AI1404" t="str">
            <v>공구손료(노무비의3%)</v>
          </cell>
          <cell r="AJ1404">
            <v>0.03</v>
          </cell>
          <cell r="AK1404" t="str">
            <v>식</v>
          </cell>
        </row>
        <row r="1405">
          <cell r="J1405">
            <v>1600000</v>
          </cell>
          <cell r="R1405">
            <v>1</v>
          </cell>
          <cell r="T1405" t="str">
            <v>등기구5M설치</v>
          </cell>
          <cell r="Y1405">
            <v>1</v>
          </cell>
          <cell r="Z1405" t="str">
            <v>본당</v>
          </cell>
          <cell r="AB1405" t="str">
            <v>산출근거참고</v>
          </cell>
          <cell r="AC1405" t="str">
            <v>-</v>
          </cell>
          <cell r="AD1405" t="str">
            <v>-</v>
          </cell>
          <cell r="AE1405" t="str">
            <v>-</v>
          </cell>
          <cell r="AF1405" t="str">
            <v>-</v>
          </cell>
          <cell r="AG1405" t="str">
            <v>-</v>
          </cell>
          <cell r="AH1405" t="str">
            <v>-</v>
          </cell>
          <cell r="AI1405" t="str">
            <v>공구손료(노무비의3%)</v>
          </cell>
          <cell r="AJ1405">
            <v>0.03</v>
          </cell>
          <cell r="AK1405" t="str">
            <v>식</v>
          </cell>
        </row>
        <row r="1406">
          <cell r="J1406">
            <v>950000</v>
          </cell>
          <cell r="R1406">
            <v>1</v>
          </cell>
          <cell r="T1406" t="str">
            <v>등기구5M설치</v>
          </cell>
          <cell r="Y1406">
            <v>1</v>
          </cell>
          <cell r="Z1406" t="str">
            <v>본당</v>
          </cell>
          <cell r="AB1406" t="str">
            <v>산출근거참고</v>
          </cell>
          <cell r="AC1406" t="str">
            <v>-</v>
          </cell>
          <cell r="AD1406" t="str">
            <v>-</v>
          </cell>
          <cell r="AE1406" t="str">
            <v>-</v>
          </cell>
          <cell r="AF1406" t="str">
            <v>-</v>
          </cell>
          <cell r="AG1406" t="str">
            <v>-</v>
          </cell>
          <cell r="AH1406" t="str">
            <v>-</v>
          </cell>
          <cell r="AI1406" t="str">
            <v>공구손료(노무비의3%)</v>
          </cell>
          <cell r="AJ1406">
            <v>0.03</v>
          </cell>
          <cell r="AK1406" t="str">
            <v>식</v>
          </cell>
        </row>
        <row r="1407">
          <cell r="J1407">
            <v>900000</v>
          </cell>
          <cell r="R1407">
            <v>1</v>
          </cell>
          <cell r="T1407" t="str">
            <v>등기구5M설치</v>
          </cell>
          <cell r="Y1407">
            <v>1</v>
          </cell>
          <cell r="Z1407" t="str">
            <v>본당</v>
          </cell>
          <cell r="AB1407" t="str">
            <v>산출근거참고</v>
          </cell>
          <cell r="AC1407" t="str">
            <v>-</v>
          </cell>
          <cell r="AD1407" t="str">
            <v>-</v>
          </cell>
          <cell r="AE1407" t="str">
            <v>-</v>
          </cell>
          <cell r="AF1407" t="str">
            <v>-</v>
          </cell>
          <cell r="AG1407" t="str">
            <v>-</v>
          </cell>
          <cell r="AH1407" t="str">
            <v>-</v>
          </cell>
          <cell r="AI1407" t="str">
            <v>공구손료(노무비의3%)</v>
          </cell>
          <cell r="AJ1407">
            <v>0.03</v>
          </cell>
          <cell r="AK1407" t="str">
            <v>식</v>
          </cell>
        </row>
        <row r="1408">
          <cell r="R1408">
            <v>1</v>
          </cell>
          <cell r="T1408" t="str">
            <v>내선전공</v>
          </cell>
          <cell r="Y1408">
            <v>0.53</v>
          </cell>
          <cell r="Z1408" t="str">
            <v>인</v>
          </cell>
          <cell r="AB1408" t="str">
            <v>전기5-26적용</v>
          </cell>
          <cell r="AC1408" t="str">
            <v>-</v>
          </cell>
          <cell r="AD1408" t="str">
            <v>-</v>
          </cell>
          <cell r="AE1408" t="str">
            <v>-</v>
          </cell>
          <cell r="AF1408" t="str">
            <v>-</v>
          </cell>
          <cell r="AG1408" t="str">
            <v>-</v>
          </cell>
          <cell r="AH1408" t="str">
            <v>-</v>
          </cell>
          <cell r="AI1408" t="str">
            <v>공구손료(노무비의3%)</v>
          </cell>
          <cell r="AJ1408">
            <v>0.03</v>
          </cell>
          <cell r="AK1408" t="str">
            <v>식</v>
          </cell>
        </row>
        <row r="1409">
          <cell r="R1409">
            <v>1</v>
          </cell>
          <cell r="T1409" t="str">
            <v>등기구5M설치</v>
          </cell>
          <cell r="Y1409">
            <v>1</v>
          </cell>
          <cell r="Z1409" t="str">
            <v>본당</v>
          </cell>
          <cell r="AB1409" t="str">
            <v>산출근거참고</v>
          </cell>
          <cell r="AC1409" t="str">
            <v>-</v>
          </cell>
          <cell r="AD1409" t="str">
            <v>-</v>
          </cell>
          <cell r="AE1409" t="str">
            <v>-</v>
          </cell>
          <cell r="AF1409" t="str">
            <v>-</v>
          </cell>
          <cell r="AG1409" t="str">
            <v>-</v>
          </cell>
          <cell r="AH1409" t="str">
            <v>-</v>
          </cell>
          <cell r="AI1409" t="str">
            <v>공구손료(노무비의3%)</v>
          </cell>
          <cell r="AJ1409">
            <v>0.03</v>
          </cell>
          <cell r="AK1409" t="str">
            <v>식</v>
          </cell>
        </row>
        <row r="1410">
          <cell r="R1410">
            <v>1</v>
          </cell>
          <cell r="T1410" t="str">
            <v>등기구5M설치</v>
          </cell>
          <cell r="Y1410">
            <v>1</v>
          </cell>
          <cell r="Z1410" t="str">
            <v>본당</v>
          </cell>
          <cell r="AB1410" t="str">
            <v>산출근거참고</v>
          </cell>
          <cell r="AC1410" t="str">
            <v>-</v>
          </cell>
          <cell r="AD1410" t="str">
            <v>-</v>
          </cell>
          <cell r="AE1410" t="str">
            <v>-</v>
          </cell>
          <cell r="AF1410" t="str">
            <v>-</v>
          </cell>
          <cell r="AG1410" t="str">
            <v>-</v>
          </cell>
          <cell r="AH1410" t="str">
            <v>-</v>
          </cell>
          <cell r="AI1410" t="str">
            <v>공구손료(노무비의3%)</v>
          </cell>
          <cell r="AJ1410">
            <v>0.03</v>
          </cell>
          <cell r="AK1410" t="str">
            <v>식</v>
          </cell>
        </row>
        <row r="1411">
          <cell r="R1411">
            <v>1</v>
          </cell>
          <cell r="T1411" t="str">
            <v>등기구10M설치</v>
          </cell>
          <cell r="Y1411">
            <v>1</v>
          </cell>
          <cell r="Z1411" t="str">
            <v>본당</v>
          </cell>
          <cell r="AB1411" t="str">
            <v>산출근거참고</v>
          </cell>
          <cell r="AC1411" t="str">
            <v>-</v>
          </cell>
          <cell r="AD1411" t="str">
            <v>-</v>
          </cell>
          <cell r="AE1411" t="str">
            <v>-</v>
          </cell>
          <cell r="AF1411" t="str">
            <v>-</v>
          </cell>
          <cell r="AG1411" t="str">
            <v>-</v>
          </cell>
          <cell r="AH1411" t="str">
            <v>-</v>
          </cell>
          <cell r="AI1411" t="str">
            <v>공구손료(노무비의3%)</v>
          </cell>
          <cell r="AJ1411">
            <v>0.03</v>
          </cell>
          <cell r="AK1411" t="str">
            <v>식</v>
          </cell>
        </row>
        <row r="1412">
          <cell r="R1412">
            <v>1</v>
          </cell>
          <cell r="T1412" t="str">
            <v>등기구5M설치</v>
          </cell>
          <cell r="Y1412">
            <v>1</v>
          </cell>
          <cell r="Z1412" t="str">
            <v>본당</v>
          </cell>
          <cell r="AB1412" t="str">
            <v>산출근거참고</v>
          </cell>
          <cell r="AC1412" t="str">
            <v>-</v>
          </cell>
          <cell r="AD1412" t="str">
            <v>-</v>
          </cell>
          <cell r="AE1412" t="str">
            <v>-</v>
          </cell>
          <cell r="AF1412" t="str">
            <v>-</v>
          </cell>
          <cell r="AG1412" t="str">
            <v>-</v>
          </cell>
          <cell r="AH1412" t="str">
            <v>-</v>
          </cell>
          <cell r="AI1412" t="str">
            <v>공구손료(노무비의3%)</v>
          </cell>
          <cell r="AJ1412">
            <v>0.03</v>
          </cell>
          <cell r="AK1412" t="str">
            <v>식</v>
          </cell>
        </row>
        <row r="1413">
          <cell r="J1413">
            <v>895000</v>
          </cell>
          <cell r="R1413">
            <v>1</v>
          </cell>
          <cell r="T1413" t="str">
            <v>등기구5M설치</v>
          </cell>
          <cell r="Y1413">
            <v>1</v>
          </cell>
          <cell r="Z1413" t="str">
            <v>본당</v>
          </cell>
          <cell r="AB1413" t="str">
            <v>산출근거참고</v>
          </cell>
          <cell r="AC1413" t="str">
            <v>-</v>
          </cell>
          <cell r="AD1413" t="str">
            <v>-</v>
          </cell>
          <cell r="AE1413" t="str">
            <v>-</v>
          </cell>
          <cell r="AF1413" t="str">
            <v>-</v>
          </cell>
          <cell r="AG1413" t="str">
            <v>-</v>
          </cell>
          <cell r="AH1413" t="str">
            <v>-</v>
          </cell>
          <cell r="AI1413" t="str">
            <v>공구손료(노무비의3%)</v>
          </cell>
          <cell r="AJ1413">
            <v>0.03</v>
          </cell>
          <cell r="AK1413" t="str">
            <v>식</v>
          </cell>
        </row>
        <row r="1414">
          <cell r="J1414">
            <v>0</v>
          </cell>
          <cell r="R1414">
            <v>1</v>
          </cell>
          <cell r="T1414" t="str">
            <v>등기구6M설치</v>
          </cell>
          <cell r="Y1414">
            <v>1</v>
          </cell>
          <cell r="Z1414" t="str">
            <v>본당</v>
          </cell>
          <cell r="AB1414" t="str">
            <v>산출근거참고</v>
          </cell>
          <cell r="AC1414" t="str">
            <v>-</v>
          </cell>
          <cell r="AD1414" t="str">
            <v>-</v>
          </cell>
          <cell r="AE1414" t="str">
            <v>-</v>
          </cell>
          <cell r="AF1414" t="str">
            <v>-</v>
          </cell>
          <cell r="AG1414" t="str">
            <v>-</v>
          </cell>
          <cell r="AH1414" t="str">
            <v>-</v>
          </cell>
          <cell r="AI1414" t="str">
            <v>공구손료(노무비의3%)</v>
          </cell>
          <cell r="AJ1414">
            <v>0.03</v>
          </cell>
          <cell r="AK1414" t="str">
            <v>식</v>
          </cell>
        </row>
        <row r="1415">
          <cell r="J1415">
            <v>0</v>
          </cell>
          <cell r="R1415">
            <v>1</v>
          </cell>
          <cell r="T1415" t="str">
            <v>등기구7M설치</v>
          </cell>
          <cell r="Y1415">
            <v>1</v>
          </cell>
          <cell r="Z1415" t="str">
            <v>본당</v>
          </cell>
          <cell r="AB1415" t="str">
            <v>산출근거참고</v>
          </cell>
          <cell r="AC1415" t="str">
            <v>-</v>
          </cell>
          <cell r="AD1415" t="str">
            <v>-</v>
          </cell>
          <cell r="AE1415" t="str">
            <v>-</v>
          </cell>
          <cell r="AF1415" t="str">
            <v>-</v>
          </cell>
          <cell r="AG1415" t="str">
            <v>-</v>
          </cell>
          <cell r="AH1415" t="str">
            <v>-</v>
          </cell>
          <cell r="AI1415" t="str">
            <v>공구손료(노무비의3%)</v>
          </cell>
          <cell r="AJ1415">
            <v>0.03</v>
          </cell>
          <cell r="AK1415" t="str">
            <v>식</v>
          </cell>
        </row>
        <row r="1416">
          <cell r="J1416">
            <v>0</v>
          </cell>
          <cell r="R1416">
            <v>1</v>
          </cell>
          <cell r="T1416" t="str">
            <v>등기구8M설치</v>
          </cell>
          <cell r="Y1416">
            <v>1</v>
          </cell>
          <cell r="Z1416" t="str">
            <v>본당</v>
          </cell>
          <cell r="AB1416" t="str">
            <v>산출근거참고</v>
          </cell>
          <cell r="AC1416" t="str">
            <v>-</v>
          </cell>
          <cell r="AD1416" t="str">
            <v>-</v>
          </cell>
          <cell r="AE1416" t="str">
            <v>-</v>
          </cell>
          <cell r="AF1416" t="str">
            <v>-</v>
          </cell>
          <cell r="AG1416" t="str">
            <v>-</v>
          </cell>
          <cell r="AH1416" t="str">
            <v>-</v>
          </cell>
          <cell r="AI1416" t="str">
            <v>공구손료(노무비의3%)</v>
          </cell>
          <cell r="AJ1416">
            <v>0.03</v>
          </cell>
          <cell r="AK1416" t="str">
            <v>식</v>
          </cell>
        </row>
        <row r="1417">
          <cell r="J1417">
            <v>0</v>
          </cell>
          <cell r="R1417">
            <v>1</v>
          </cell>
          <cell r="T1417" t="str">
            <v>등기구9M설치</v>
          </cell>
          <cell r="Y1417">
            <v>1</v>
          </cell>
          <cell r="Z1417" t="str">
            <v>본당</v>
          </cell>
          <cell r="AB1417" t="str">
            <v>산출근거참고</v>
          </cell>
          <cell r="AC1417" t="str">
            <v>-</v>
          </cell>
          <cell r="AD1417" t="str">
            <v>-</v>
          </cell>
          <cell r="AE1417" t="str">
            <v>-</v>
          </cell>
          <cell r="AF1417" t="str">
            <v>-</v>
          </cell>
          <cell r="AG1417" t="str">
            <v>-</v>
          </cell>
          <cell r="AH1417" t="str">
            <v>-</v>
          </cell>
          <cell r="AI1417" t="str">
            <v>공구손료(노무비의3%)</v>
          </cell>
          <cell r="AJ1417">
            <v>0.03</v>
          </cell>
          <cell r="AK1417" t="str">
            <v>식</v>
          </cell>
        </row>
        <row r="1418">
          <cell r="R1418">
            <v>1</v>
          </cell>
          <cell r="T1418" t="str">
            <v>등기구10M설치</v>
          </cell>
          <cell r="Y1418">
            <v>1</v>
          </cell>
          <cell r="Z1418" t="str">
            <v>본당</v>
          </cell>
          <cell r="AB1418" t="str">
            <v>산출근거참고</v>
          </cell>
          <cell r="AC1418" t="str">
            <v>-</v>
          </cell>
          <cell r="AD1418" t="str">
            <v>-</v>
          </cell>
          <cell r="AE1418" t="str">
            <v>-</v>
          </cell>
          <cell r="AF1418" t="str">
            <v>-</v>
          </cell>
          <cell r="AG1418" t="str">
            <v>-</v>
          </cell>
          <cell r="AH1418" t="str">
            <v>-</v>
          </cell>
          <cell r="AI1418" t="str">
            <v>공구손료(노무비의3%)</v>
          </cell>
          <cell r="AJ1418">
            <v>0.03</v>
          </cell>
          <cell r="AK1418" t="str">
            <v>식</v>
          </cell>
        </row>
        <row r="1419">
          <cell r="R1419">
            <v>1</v>
          </cell>
          <cell r="T1419" t="str">
            <v>등기구10M설치</v>
          </cell>
          <cell r="Y1419">
            <v>1</v>
          </cell>
          <cell r="Z1419" t="str">
            <v>본당</v>
          </cell>
          <cell r="AB1419" t="str">
            <v>산출근거참고</v>
          </cell>
          <cell r="AC1419" t="str">
            <v>-</v>
          </cell>
          <cell r="AD1419" t="str">
            <v>-</v>
          </cell>
          <cell r="AE1419" t="str">
            <v>-</v>
          </cell>
          <cell r="AF1419" t="str">
            <v>-</v>
          </cell>
          <cell r="AG1419" t="str">
            <v>-</v>
          </cell>
          <cell r="AH1419" t="str">
            <v>-</v>
          </cell>
          <cell r="AI1419" t="str">
            <v>공구손료(노무비의3%)</v>
          </cell>
          <cell r="AJ1419">
            <v>0.03</v>
          </cell>
          <cell r="AK1419" t="str">
            <v>식</v>
          </cell>
        </row>
        <row r="1420">
          <cell r="J1420">
            <v>0</v>
          </cell>
          <cell r="R1420">
            <v>1</v>
          </cell>
          <cell r="T1420" t="str">
            <v>등기구11M설치</v>
          </cell>
          <cell r="Y1420">
            <v>1</v>
          </cell>
          <cell r="Z1420" t="str">
            <v>본당</v>
          </cell>
          <cell r="AB1420" t="str">
            <v>산출근거참고</v>
          </cell>
          <cell r="AC1420" t="str">
            <v>-</v>
          </cell>
          <cell r="AD1420" t="str">
            <v>-</v>
          </cell>
          <cell r="AE1420" t="str">
            <v>-</v>
          </cell>
          <cell r="AF1420" t="str">
            <v>-</v>
          </cell>
          <cell r="AG1420" t="str">
            <v>-</v>
          </cell>
          <cell r="AH1420" t="str">
            <v>-</v>
          </cell>
          <cell r="AI1420" t="str">
            <v>공구손료(노무비의3%)</v>
          </cell>
          <cell r="AJ1420">
            <v>0.03</v>
          </cell>
          <cell r="AK1420" t="str">
            <v>식</v>
          </cell>
        </row>
        <row r="1421">
          <cell r="J1421">
            <v>0</v>
          </cell>
          <cell r="R1421">
            <v>1</v>
          </cell>
          <cell r="T1421" t="str">
            <v>등기구12M설치</v>
          </cell>
          <cell r="Y1421">
            <v>1</v>
          </cell>
          <cell r="Z1421" t="str">
            <v>본당</v>
          </cell>
          <cell r="AB1421" t="str">
            <v>산출근거참고</v>
          </cell>
          <cell r="AC1421" t="str">
            <v>-</v>
          </cell>
          <cell r="AD1421" t="str">
            <v>-</v>
          </cell>
          <cell r="AE1421" t="str">
            <v>-</v>
          </cell>
          <cell r="AF1421" t="str">
            <v>-</v>
          </cell>
          <cell r="AG1421" t="str">
            <v>-</v>
          </cell>
          <cell r="AH1421" t="str">
            <v>-</v>
          </cell>
          <cell r="AI1421" t="str">
            <v>공구손료(노무비의3%)</v>
          </cell>
          <cell r="AJ1421">
            <v>0.03</v>
          </cell>
          <cell r="AK1421" t="str">
            <v>식</v>
          </cell>
        </row>
        <row r="1422">
          <cell r="J1422">
            <v>450</v>
          </cell>
          <cell r="R1422">
            <v>1</v>
          </cell>
          <cell r="T1422" t="str">
            <v>보통인부</v>
          </cell>
          <cell r="Y1422">
            <v>1E-3</v>
          </cell>
          <cell r="Z1422" t="str">
            <v>인</v>
          </cell>
          <cell r="AB1422" t="str">
            <v>전기4-45적용</v>
          </cell>
          <cell r="AC1422" t="str">
            <v>-</v>
          </cell>
          <cell r="AD1422" t="str">
            <v>-</v>
          </cell>
          <cell r="AE1422" t="str">
            <v>-</v>
          </cell>
          <cell r="AF1422" t="str">
            <v>-</v>
          </cell>
          <cell r="AG1422" t="str">
            <v>-</v>
          </cell>
          <cell r="AH1422" t="str">
            <v>-</v>
          </cell>
          <cell r="AI1422" t="str">
            <v>공구손료(노무비의3%)</v>
          </cell>
          <cell r="AJ1422">
            <v>0.03</v>
          </cell>
          <cell r="AK1422" t="str">
            <v>식</v>
          </cell>
        </row>
        <row r="1423">
          <cell r="R1423">
            <v>1</v>
          </cell>
          <cell r="T1423" t="str">
            <v>저압케이블전공</v>
          </cell>
          <cell r="Y1423">
            <v>5.0000000000000001E-4</v>
          </cell>
          <cell r="Z1423" t="str">
            <v>인</v>
          </cell>
          <cell r="AB1423" t="str">
            <v>전기4-45적용</v>
          </cell>
          <cell r="AC1423" t="str">
            <v>-</v>
          </cell>
          <cell r="AD1423" t="str">
            <v>-</v>
          </cell>
          <cell r="AE1423" t="str">
            <v>-</v>
          </cell>
          <cell r="AF1423" t="str">
            <v>-</v>
          </cell>
          <cell r="AG1423" t="str">
            <v>-</v>
          </cell>
          <cell r="AH1423" t="str">
            <v>-</v>
          </cell>
          <cell r="AI1423" t="str">
            <v>공구손료(노무비의3%)</v>
          </cell>
          <cell r="AJ1423">
            <v>0.03</v>
          </cell>
          <cell r="AK1423" t="str">
            <v>식</v>
          </cell>
        </row>
        <row r="1424">
          <cell r="J1424" t="str">
            <v>-</v>
          </cell>
          <cell r="R1424">
            <v>1</v>
          </cell>
          <cell r="T1424" t="str">
            <v>아스팔트절단</v>
          </cell>
          <cell r="Y1424">
            <v>2</v>
          </cell>
          <cell r="Z1424" t="str">
            <v>m</v>
          </cell>
          <cell r="AB1424" t="str">
            <v>일위대가참고</v>
          </cell>
          <cell r="AC1424" t="str">
            <v>-</v>
          </cell>
          <cell r="AD1424" t="str">
            <v>-</v>
          </cell>
          <cell r="AE1424" t="str">
            <v>-</v>
          </cell>
          <cell r="AF1424" t="str">
            <v>-</v>
          </cell>
          <cell r="AG1424" t="str">
            <v>-</v>
          </cell>
          <cell r="AH1424" t="str">
            <v>-</v>
          </cell>
          <cell r="AI1424" t="str">
            <v>-</v>
          </cell>
          <cell r="AJ1424" t="str">
            <v>-</v>
          </cell>
          <cell r="AK1424" t="str">
            <v>-</v>
          </cell>
        </row>
        <row r="1425">
          <cell r="J1425" t="str">
            <v>-</v>
          </cell>
          <cell r="R1425">
            <v>1</v>
          </cell>
          <cell r="T1425" t="str">
            <v>아스팔트포장깨기</v>
          </cell>
          <cell r="Y1425">
            <v>0.09</v>
          </cell>
          <cell r="Z1425" t="str">
            <v>㎥</v>
          </cell>
          <cell r="AB1425" t="str">
            <v>일위대가참고</v>
          </cell>
          <cell r="AC1425" t="str">
            <v>-</v>
          </cell>
          <cell r="AD1425" t="str">
            <v>-</v>
          </cell>
          <cell r="AE1425" t="str">
            <v>-</v>
          </cell>
          <cell r="AF1425" t="str">
            <v>-</v>
          </cell>
          <cell r="AG1425" t="str">
            <v>-</v>
          </cell>
          <cell r="AH1425" t="str">
            <v>-</v>
          </cell>
          <cell r="AI1425" t="str">
            <v>-</v>
          </cell>
          <cell r="AJ1425" t="str">
            <v>-</v>
          </cell>
          <cell r="AK1425" t="str">
            <v>-</v>
          </cell>
        </row>
        <row r="1426">
          <cell r="J1426" t="str">
            <v>-</v>
          </cell>
          <cell r="R1426">
            <v>1</v>
          </cell>
          <cell r="T1426" t="str">
            <v>버럭처리</v>
          </cell>
          <cell r="Y1426">
            <v>0.09</v>
          </cell>
          <cell r="Z1426" t="str">
            <v>㎥</v>
          </cell>
          <cell r="AB1426" t="str">
            <v>일위대가참고</v>
          </cell>
          <cell r="AC1426" t="str">
            <v>-</v>
          </cell>
          <cell r="AD1426" t="str">
            <v>-</v>
          </cell>
          <cell r="AE1426" t="str">
            <v>-</v>
          </cell>
          <cell r="AF1426" t="str">
            <v>-</v>
          </cell>
          <cell r="AG1426" t="str">
            <v>-</v>
          </cell>
          <cell r="AH1426" t="str">
            <v>-</v>
          </cell>
          <cell r="AI1426" t="str">
            <v>-</v>
          </cell>
          <cell r="AJ1426" t="str">
            <v>-</v>
          </cell>
          <cell r="AK1426" t="str">
            <v>-</v>
          </cell>
        </row>
        <row r="1427">
          <cell r="J1427" t="str">
            <v>-</v>
          </cell>
          <cell r="R1427">
            <v>1</v>
          </cell>
          <cell r="T1427" t="str">
            <v>표층아스콘포설및다짐</v>
          </cell>
          <cell r="Y1427">
            <v>6.0000000000000001E-3</v>
          </cell>
          <cell r="Z1427" t="str">
            <v>a</v>
          </cell>
          <cell r="AB1427" t="str">
            <v>일위대가참고</v>
          </cell>
          <cell r="AC1427" t="str">
            <v>-</v>
          </cell>
          <cell r="AD1427" t="str">
            <v>-</v>
          </cell>
          <cell r="AE1427" t="str">
            <v>-</v>
          </cell>
          <cell r="AF1427" t="str">
            <v>-</v>
          </cell>
          <cell r="AG1427" t="str">
            <v>-</v>
          </cell>
          <cell r="AH1427" t="str">
            <v>-</v>
          </cell>
          <cell r="AI1427" t="str">
            <v>-</v>
          </cell>
          <cell r="AJ1427" t="str">
            <v>-</v>
          </cell>
          <cell r="AK1427" t="str">
            <v>-</v>
          </cell>
        </row>
        <row r="1428">
          <cell r="J1428" t="str">
            <v>-</v>
          </cell>
          <cell r="R1428">
            <v>1</v>
          </cell>
          <cell r="T1428" t="str">
            <v>기층아스콘포설및다짐</v>
          </cell>
          <cell r="Y1428">
            <v>6.0000000000000001E-3</v>
          </cell>
          <cell r="Z1428" t="str">
            <v>a</v>
          </cell>
          <cell r="AB1428" t="str">
            <v>일위대가참고</v>
          </cell>
          <cell r="AC1428" t="str">
            <v>-</v>
          </cell>
          <cell r="AD1428" t="str">
            <v>-</v>
          </cell>
          <cell r="AE1428" t="str">
            <v>-</v>
          </cell>
          <cell r="AF1428" t="str">
            <v>-</v>
          </cell>
          <cell r="AG1428" t="str">
            <v>-</v>
          </cell>
          <cell r="AH1428" t="str">
            <v>-</v>
          </cell>
          <cell r="AI1428" t="str">
            <v>-</v>
          </cell>
          <cell r="AJ1428" t="str">
            <v>-</v>
          </cell>
          <cell r="AK1428" t="str">
            <v>-</v>
          </cell>
        </row>
        <row r="1429">
          <cell r="J1429" t="str">
            <v>-</v>
          </cell>
          <cell r="R1429">
            <v>1</v>
          </cell>
          <cell r="T1429" t="str">
            <v>택코팅(RS-4)공사</v>
          </cell>
          <cell r="Y1429">
            <v>6.0000000000000001E-3</v>
          </cell>
          <cell r="Z1429" t="str">
            <v>a</v>
          </cell>
          <cell r="AB1429" t="str">
            <v>일위대가참고</v>
          </cell>
          <cell r="AC1429" t="str">
            <v>-</v>
          </cell>
          <cell r="AD1429" t="str">
            <v>-</v>
          </cell>
          <cell r="AE1429" t="str">
            <v>-</v>
          </cell>
          <cell r="AF1429" t="str">
            <v>-</v>
          </cell>
          <cell r="AG1429" t="str">
            <v>-</v>
          </cell>
          <cell r="AH1429" t="str">
            <v>-</v>
          </cell>
          <cell r="AI1429" t="str">
            <v>-</v>
          </cell>
          <cell r="AJ1429" t="str">
            <v>-</v>
          </cell>
          <cell r="AK1429" t="str">
            <v>-</v>
          </cell>
        </row>
        <row r="1430">
          <cell r="J1430" t="str">
            <v>-</v>
          </cell>
          <cell r="R1430">
            <v>1</v>
          </cell>
          <cell r="T1430" t="str">
            <v>프라임코팅(MC-1)공사</v>
          </cell>
          <cell r="Y1430">
            <v>6.0000000000000001E-3</v>
          </cell>
          <cell r="Z1430" t="str">
            <v>a</v>
          </cell>
          <cell r="AB1430" t="str">
            <v>일위대가참고</v>
          </cell>
          <cell r="AC1430" t="str">
            <v>-</v>
          </cell>
          <cell r="AD1430" t="str">
            <v>-</v>
          </cell>
          <cell r="AE1430" t="str">
            <v>-</v>
          </cell>
          <cell r="AF1430" t="str">
            <v>-</v>
          </cell>
          <cell r="AG1430" t="str">
            <v>-</v>
          </cell>
          <cell r="AH1430" t="str">
            <v>-</v>
          </cell>
          <cell r="AI1430" t="str">
            <v>-</v>
          </cell>
          <cell r="AJ1430" t="str">
            <v>-</v>
          </cell>
          <cell r="AK1430" t="str">
            <v>-</v>
          </cell>
        </row>
        <row r="1431">
          <cell r="J1431" t="str">
            <v>-</v>
          </cell>
          <cell r="R1431">
            <v>1</v>
          </cell>
          <cell r="T1431" t="str">
            <v>보조기층포설및다짐</v>
          </cell>
          <cell r="Y1431">
            <v>0.18</v>
          </cell>
          <cell r="Z1431" t="str">
            <v>㎥</v>
          </cell>
          <cell r="AB1431" t="str">
            <v>일위대가참고</v>
          </cell>
          <cell r="AC1431" t="str">
            <v>-</v>
          </cell>
          <cell r="AD1431" t="str">
            <v>-</v>
          </cell>
          <cell r="AE1431" t="str">
            <v>-</v>
          </cell>
          <cell r="AF1431" t="str">
            <v>-</v>
          </cell>
          <cell r="AG1431" t="str">
            <v>-</v>
          </cell>
          <cell r="AH1431" t="str">
            <v>-</v>
          </cell>
          <cell r="AI1431" t="str">
            <v>-</v>
          </cell>
          <cell r="AJ1431" t="str">
            <v>-</v>
          </cell>
          <cell r="AK1431" t="str">
            <v>-</v>
          </cell>
        </row>
        <row r="1432">
          <cell r="J1432" t="str">
            <v>-</v>
          </cell>
          <cell r="R1432">
            <v>1</v>
          </cell>
          <cell r="T1432" t="str">
            <v>보조기층(도착도)</v>
          </cell>
          <cell r="Y1432">
            <v>0.18</v>
          </cell>
          <cell r="Z1432" t="str">
            <v>㎥</v>
          </cell>
          <cell r="AB1432" t="str">
            <v>일위대가참고</v>
          </cell>
          <cell r="AC1432" t="str">
            <v>-</v>
          </cell>
          <cell r="AD1432" t="str">
            <v>-</v>
          </cell>
          <cell r="AE1432" t="str">
            <v>-</v>
          </cell>
          <cell r="AF1432" t="str">
            <v>-</v>
          </cell>
          <cell r="AG1432" t="str">
            <v>-</v>
          </cell>
          <cell r="AH1432" t="str">
            <v>-</v>
          </cell>
          <cell r="AI1432" t="str">
            <v>-</v>
          </cell>
          <cell r="AJ1432" t="str">
            <v>-</v>
          </cell>
          <cell r="AK1432" t="str">
            <v>-</v>
          </cell>
        </row>
        <row r="1433">
          <cell r="J1433" t="str">
            <v>-</v>
          </cell>
          <cell r="R1433">
            <v>1</v>
          </cell>
          <cell r="T1433" t="str">
            <v>표층(#78)</v>
          </cell>
          <cell r="Y1433">
            <v>6.9599999999999995E-2</v>
          </cell>
          <cell r="Z1433" t="str">
            <v>ton</v>
          </cell>
          <cell r="AB1433" t="str">
            <v>일위대가참고</v>
          </cell>
          <cell r="AC1433" t="str">
            <v>-</v>
          </cell>
          <cell r="AD1433" t="str">
            <v>-</v>
          </cell>
          <cell r="AE1433" t="str">
            <v>-</v>
          </cell>
          <cell r="AF1433" t="str">
            <v>-</v>
          </cell>
          <cell r="AG1433" t="str">
            <v>-</v>
          </cell>
          <cell r="AH1433" t="str">
            <v>-</v>
          </cell>
          <cell r="AI1433" t="str">
            <v>-</v>
          </cell>
          <cell r="AJ1433" t="str">
            <v>-</v>
          </cell>
          <cell r="AK1433" t="str">
            <v>-</v>
          </cell>
        </row>
        <row r="1434">
          <cell r="J1434" t="str">
            <v>-</v>
          </cell>
          <cell r="R1434">
            <v>1</v>
          </cell>
          <cell r="T1434" t="str">
            <v>기층(#467)</v>
          </cell>
          <cell r="Y1434">
            <v>0.13800000000000001</v>
          </cell>
          <cell r="Z1434" t="str">
            <v>ton</v>
          </cell>
          <cell r="AB1434" t="str">
            <v>일위대가참고</v>
          </cell>
          <cell r="AC1434" t="str">
            <v>-</v>
          </cell>
          <cell r="AD1434" t="str">
            <v>-</v>
          </cell>
          <cell r="AE1434" t="str">
            <v>-</v>
          </cell>
          <cell r="AF1434" t="str">
            <v>-</v>
          </cell>
          <cell r="AG1434" t="str">
            <v>-</v>
          </cell>
          <cell r="AH1434" t="str">
            <v>-</v>
          </cell>
          <cell r="AI1434" t="str">
            <v>-</v>
          </cell>
          <cell r="AJ1434" t="str">
            <v>-</v>
          </cell>
          <cell r="AK1434" t="str">
            <v>-</v>
          </cell>
        </row>
        <row r="1435">
          <cell r="J1435" t="str">
            <v>-</v>
          </cell>
          <cell r="R1435">
            <v>1</v>
          </cell>
          <cell r="T1435" t="str">
            <v>택코팅(RS-4)</v>
          </cell>
          <cell r="Y1435">
            <v>0.18</v>
          </cell>
          <cell r="Z1435" t="str">
            <v>드럼</v>
          </cell>
          <cell r="AB1435" t="str">
            <v>일위대가참고</v>
          </cell>
          <cell r="AC1435" t="str">
            <v>-</v>
          </cell>
          <cell r="AD1435" t="str">
            <v>-</v>
          </cell>
          <cell r="AE1435" t="str">
            <v>-</v>
          </cell>
          <cell r="AF1435" t="str">
            <v>-</v>
          </cell>
          <cell r="AG1435" t="str">
            <v>-</v>
          </cell>
          <cell r="AH1435" t="str">
            <v>-</v>
          </cell>
          <cell r="AI1435" t="str">
            <v>-</v>
          </cell>
          <cell r="AJ1435" t="str">
            <v>-</v>
          </cell>
          <cell r="AK1435" t="str">
            <v>-</v>
          </cell>
        </row>
        <row r="1436">
          <cell r="J1436" t="str">
            <v>-</v>
          </cell>
          <cell r="R1436">
            <v>1</v>
          </cell>
          <cell r="T1436" t="str">
            <v>프라임코팅(MC-1)</v>
          </cell>
          <cell r="Y1436">
            <v>0.48</v>
          </cell>
          <cell r="Z1436" t="str">
            <v>드럼</v>
          </cell>
          <cell r="AB1436" t="str">
            <v>일위대가참고</v>
          </cell>
          <cell r="AC1436" t="str">
            <v>-</v>
          </cell>
          <cell r="AD1436" t="str">
            <v>-</v>
          </cell>
          <cell r="AE1436" t="str">
            <v>-</v>
          </cell>
          <cell r="AF1436" t="str">
            <v>-</v>
          </cell>
          <cell r="AG1436" t="str">
            <v>-</v>
          </cell>
          <cell r="AH1436" t="str">
            <v>-</v>
          </cell>
          <cell r="AI1436" t="str">
            <v>-</v>
          </cell>
          <cell r="AJ1436" t="str">
            <v>-</v>
          </cell>
          <cell r="AK1436" t="str">
            <v>-</v>
          </cell>
        </row>
        <row r="1437">
          <cell r="J1437" t="str">
            <v>-</v>
          </cell>
          <cell r="R1437">
            <v>1</v>
          </cell>
          <cell r="T1437" t="str">
            <v>콘크리트절단</v>
          </cell>
          <cell r="Y1437">
            <v>2</v>
          </cell>
          <cell r="Z1437" t="str">
            <v>M</v>
          </cell>
          <cell r="AB1437" t="str">
            <v>공통단가</v>
          </cell>
          <cell r="AC1437" t="str">
            <v>-</v>
          </cell>
          <cell r="AD1437" t="str">
            <v>-</v>
          </cell>
          <cell r="AE1437" t="str">
            <v>-</v>
          </cell>
          <cell r="AF1437" t="str">
            <v>-</v>
          </cell>
          <cell r="AG1437" t="str">
            <v>-</v>
          </cell>
          <cell r="AH1437" t="str">
            <v>-</v>
          </cell>
          <cell r="AI1437" t="str">
            <v>-</v>
          </cell>
          <cell r="AJ1437" t="str">
            <v>-</v>
          </cell>
          <cell r="AK1437" t="str">
            <v>-</v>
          </cell>
        </row>
        <row r="1438">
          <cell r="J1438" t="str">
            <v>-</v>
          </cell>
          <cell r="R1438">
            <v>1</v>
          </cell>
          <cell r="T1438" t="str">
            <v>콘크리트포장깨기</v>
          </cell>
          <cell r="Y1438">
            <v>0.09</v>
          </cell>
          <cell r="Z1438" t="str">
            <v>㎥</v>
          </cell>
          <cell r="AB1438" t="str">
            <v>공통단가</v>
          </cell>
          <cell r="AC1438" t="str">
            <v>-</v>
          </cell>
          <cell r="AD1438" t="str">
            <v>-</v>
          </cell>
          <cell r="AE1438" t="str">
            <v>-</v>
          </cell>
          <cell r="AF1438" t="str">
            <v>-</v>
          </cell>
          <cell r="AG1438" t="str">
            <v>-</v>
          </cell>
          <cell r="AH1438" t="str">
            <v>-</v>
          </cell>
          <cell r="AI1438" t="str">
            <v>-</v>
          </cell>
          <cell r="AJ1438" t="str">
            <v>-</v>
          </cell>
          <cell r="AK1438" t="str">
            <v>-</v>
          </cell>
        </row>
        <row r="1439">
          <cell r="J1439" t="str">
            <v>-</v>
          </cell>
          <cell r="R1439">
            <v>1</v>
          </cell>
          <cell r="T1439" t="str">
            <v>콘크리트포장</v>
          </cell>
          <cell r="Y1439">
            <v>0.18</v>
          </cell>
          <cell r="Z1439" t="str">
            <v>㎡</v>
          </cell>
          <cell r="AB1439" t="str">
            <v>공통단가</v>
          </cell>
          <cell r="AC1439" t="str">
            <v>-</v>
          </cell>
          <cell r="AD1439" t="str">
            <v>-</v>
          </cell>
          <cell r="AE1439" t="str">
            <v>-</v>
          </cell>
          <cell r="AF1439" t="str">
            <v>-</v>
          </cell>
          <cell r="AG1439" t="str">
            <v>-</v>
          </cell>
          <cell r="AH1439" t="str">
            <v>-</v>
          </cell>
          <cell r="AI1439" t="str">
            <v>-</v>
          </cell>
          <cell r="AJ1439" t="str">
            <v>-</v>
          </cell>
          <cell r="AK1439" t="str">
            <v>-</v>
          </cell>
        </row>
        <row r="1440">
          <cell r="J1440" t="str">
            <v>-</v>
          </cell>
          <cell r="R1440">
            <v>1</v>
          </cell>
          <cell r="T1440" t="str">
            <v>보조기층포설및다짐(CON)</v>
          </cell>
          <cell r="Y1440">
            <v>0.18</v>
          </cell>
          <cell r="Z1440" t="str">
            <v>㎥</v>
          </cell>
          <cell r="AB1440" t="str">
            <v>공통단가</v>
          </cell>
          <cell r="AC1440" t="str">
            <v>-</v>
          </cell>
          <cell r="AD1440" t="str">
            <v>-</v>
          </cell>
          <cell r="AE1440" t="str">
            <v>-</v>
          </cell>
          <cell r="AF1440" t="str">
            <v>-</v>
          </cell>
          <cell r="AG1440" t="str">
            <v>-</v>
          </cell>
          <cell r="AH1440" t="str">
            <v>-</v>
          </cell>
          <cell r="AI1440" t="str">
            <v>-</v>
          </cell>
          <cell r="AJ1440" t="str">
            <v>-</v>
          </cell>
          <cell r="AK1440" t="str">
            <v>-</v>
          </cell>
        </row>
        <row r="1441">
          <cell r="J1441">
            <v>18000</v>
          </cell>
          <cell r="R1441">
            <v>1.06</v>
          </cell>
          <cell r="T1441" t="str">
            <v>보통인부</v>
          </cell>
          <cell r="Y1441">
            <v>1.4999999999999999E-2</v>
          </cell>
          <cell r="Z1441" t="str">
            <v>㎥</v>
          </cell>
          <cell r="AB1441" t="str">
            <v>토목5-1적용</v>
          </cell>
          <cell r="AC1441" t="str">
            <v>-</v>
          </cell>
          <cell r="AD1441" t="str">
            <v>-</v>
          </cell>
          <cell r="AE1441" t="str">
            <v>-</v>
          </cell>
          <cell r="AF1441" t="str">
            <v>-</v>
          </cell>
          <cell r="AG1441" t="str">
            <v>-</v>
          </cell>
          <cell r="AH1441" t="str">
            <v>-</v>
          </cell>
          <cell r="AI1441" t="str">
            <v>공구손료(노무비의3%)</v>
          </cell>
          <cell r="AJ1441">
            <v>0.03</v>
          </cell>
          <cell r="AK1441" t="str">
            <v>식</v>
          </cell>
        </row>
        <row r="1442">
          <cell r="J1442">
            <v>14000</v>
          </cell>
          <cell r="R1442">
            <v>1.06</v>
          </cell>
          <cell r="T1442" t="str">
            <v>보통인부</v>
          </cell>
          <cell r="Y1442">
            <v>1.4999999999999999E-2</v>
          </cell>
          <cell r="Z1442" t="str">
            <v>㎥</v>
          </cell>
          <cell r="AB1442" t="str">
            <v>토목5-1적용</v>
          </cell>
          <cell r="AC1442" t="str">
            <v>-</v>
          </cell>
          <cell r="AD1442" t="str">
            <v>-</v>
          </cell>
          <cell r="AE1442" t="str">
            <v>-</v>
          </cell>
          <cell r="AF1442" t="str">
            <v>-</v>
          </cell>
          <cell r="AG1442" t="str">
            <v>-</v>
          </cell>
          <cell r="AH1442" t="str">
            <v>-</v>
          </cell>
          <cell r="AI1442" t="str">
            <v>공구손료(노무비의3%)</v>
          </cell>
          <cell r="AJ1442">
            <v>0.03</v>
          </cell>
          <cell r="AK1442" t="str">
            <v>식</v>
          </cell>
        </row>
        <row r="1443">
          <cell r="J1443" t="str">
            <v>-</v>
          </cell>
          <cell r="R1443">
            <v>1</v>
          </cell>
          <cell r="T1443" t="str">
            <v>보통인부</v>
          </cell>
          <cell r="Y1443">
            <v>0.2</v>
          </cell>
          <cell r="Z1443" t="str">
            <v>㎥</v>
          </cell>
          <cell r="AB1443" t="str">
            <v>일위대가참고</v>
          </cell>
          <cell r="AC1443" t="str">
            <v>-</v>
          </cell>
          <cell r="AD1443" t="str">
            <v>-</v>
          </cell>
          <cell r="AE1443" t="str">
            <v>-</v>
          </cell>
          <cell r="AF1443" t="str">
            <v>-</v>
          </cell>
          <cell r="AG1443" t="str">
            <v>-</v>
          </cell>
          <cell r="AH1443" t="str">
            <v>-</v>
          </cell>
          <cell r="AI1443" t="str">
            <v>공구손료(노무비의3%)</v>
          </cell>
          <cell r="AJ1443">
            <v>0.03</v>
          </cell>
          <cell r="AK1443" t="str">
            <v>식</v>
          </cell>
        </row>
        <row r="1444">
          <cell r="J1444" t="str">
            <v>-</v>
          </cell>
          <cell r="R1444">
            <v>1</v>
          </cell>
          <cell r="T1444" t="str">
            <v>보통인부</v>
          </cell>
          <cell r="Y1444">
            <v>0.1</v>
          </cell>
          <cell r="Z1444" t="str">
            <v>㎥</v>
          </cell>
          <cell r="AB1444" t="str">
            <v>일위대가참고</v>
          </cell>
          <cell r="AC1444" t="str">
            <v>-</v>
          </cell>
          <cell r="AD1444" t="str">
            <v>-</v>
          </cell>
          <cell r="AE1444" t="str">
            <v>-</v>
          </cell>
          <cell r="AF1444" t="str">
            <v>-</v>
          </cell>
          <cell r="AG1444" t="str">
            <v>-</v>
          </cell>
          <cell r="AH1444" t="str">
            <v>-</v>
          </cell>
          <cell r="AI1444" t="str">
            <v>공구손료(노무비의3%)</v>
          </cell>
          <cell r="AJ1444">
            <v>0.03</v>
          </cell>
          <cell r="AK1444" t="str">
            <v>식</v>
          </cell>
        </row>
        <row r="1445">
          <cell r="J1445" t="str">
            <v>-</v>
          </cell>
          <cell r="R1445">
            <v>1</v>
          </cell>
          <cell r="T1445" t="str">
            <v>보통인부</v>
          </cell>
          <cell r="Y1445">
            <v>0.2</v>
          </cell>
          <cell r="Z1445" t="str">
            <v>㎥</v>
          </cell>
          <cell r="AB1445" t="str">
            <v>일위대가참고</v>
          </cell>
          <cell r="AC1445" t="str">
            <v>-</v>
          </cell>
          <cell r="AD1445" t="str">
            <v>-</v>
          </cell>
          <cell r="AE1445" t="str">
            <v>-</v>
          </cell>
          <cell r="AF1445" t="str">
            <v>-</v>
          </cell>
          <cell r="AG1445" t="str">
            <v>-</v>
          </cell>
          <cell r="AH1445" t="str">
            <v>-</v>
          </cell>
          <cell r="AI1445" t="str">
            <v>공구손료(노무비의3%)</v>
          </cell>
          <cell r="AJ1445">
            <v>0.03</v>
          </cell>
          <cell r="AK1445" t="str">
            <v>식</v>
          </cell>
        </row>
        <row r="1446">
          <cell r="J1446" t="str">
            <v>-</v>
          </cell>
          <cell r="R1446">
            <v>1</v>
          </cell>
          <cell r="T1446" t="str">
            <v>기계터파기</v>
          </cell>
          <cell r="Y1446">
            <v>1</v>
          </cell>
          <cell r="Z1446" t="str">
            <v>㎥</v>
          </cell>
          <cell r="AB1446" t="str">
            <v>일위대가참고</v>
          </cell>
          <cell r="AC1446" t="str">
            <v>-</v>
          </cell>
          <cell r="AD1446" t="str">
            <v>-</v>
          </cell>
          <cell r="AE1446" t="str">
            <v>-</v>
          </cell>
          <cell r="AF1446" t="str">
            <v>-</v>
          </cell>
          <cell r="AG1446" t="str">
            <v>-</v>
          </cell>
          <cell r="AH1446" t="str">
            <v>-</v>
          </cell>
          <cell r="AI1446" t="str">
            <v>-</v>
          </cell>
          <cell r="AJ1446" t="str">
            <v>-</v>
          </cell>
          <cell r="AK1446" t="str">
            <v>-</v>
          </cell>
        </row>
        <row r="1447">
          <cell r="J1447" t="str">
            <v>-</v>
          </cell>
          <cell r="R1447">
            <v>1</v>
          </cell>
          <cell r="T1447" t="str">
            <v>기계되메우기</v>
          </cell>
          <cell r="Y1447">
            <v>1</v>
          </cell>
          <cell r="Z1447" t="str">
            <v>㎥</v>
          </cell>
          <cell r="AB1447" t="str">
            <v>일위대가참고</v>
          </cell>
          <cell r="AC1447" t="str">
            <v>-</v>
          </cell>
          <cell r="AD1447" t="str">
            <v>-</v>
          </cell>
          <cell r="AE1447" t="str">
            <v>-</v>
          </cell>
          <cell r="AF1447" t="str">
            <v>-</v>
          </cell>
          <cell r="AG1447" t="str">
            <v>-</v>
          </cell>
          <cell r="AH1447" t="str">
            <v>-</v>
          </cell>
          <cell r="AI1447" t="str">
            <v>-</v>
          </cell>
          <cell r="AJ1447" t="str">
            <v>-</v>
          </cell>
          <cell r="AK1447" t="str">
            <v>-</v>
          </cell>
        </row>
        <row r="1448">
          <cell r="J1448" t="str">
            <v>-</v>
          </cell>
          <cell r="R1448">
            <v>1</v>
          </cell>
          <cell r="T1448" t="str">
            <v>기계잔토처리</v>
          </cell>
          <cell r="Y1448">
            <v>1</v>
          </cell>
          <cell r="Z1448" t="str">
            <v>㎥</v>
          </cell>
          <cell r="AB1448" t="str">
            <v>일위대가참고</v>
          </cell>
          <cell r="AC1448" t="str">
            <v>-</v>
          </cell>
          <cell r="AD1448" t="str">
            <v>-</v>
          </cell>
          <cell r="AE1448" t="str">
            <v>-</v>
          </cell>
          <cell r="AF1448" t="str">
            <v>-</v>
          </cell>
          <cell r="AG1448" t="str">
            <v>-</v>
          </cell>
          <cell r="AH1448" t="str">
            <v>-</v>
          </cell>
          <cell r="AI1448" t="str">
            <v>-</v>
          </cell>
          <cell r="AJ1448" t="str">
            <v>-</v>
          </cell>
          <cell r="AK1448" t="str">
            <v>-</v>
          </cell>
        </row>
        <row r="1449">
          <cell r="J1449" t="str">
            <v>-</v>
          </cell>
          <cell r="R1449">
            <v>1</v>
          </cell>
          <cell r="T1449" t="str">
            <v>합판거푸집(4회)</v>
          </cell>
          <cell r="Y1449">
            <v>1</v>
          </cell>
          <cell r="Z1449" t="str">
            <v>㎥</v>
          </cell>
          <cell r="AB1449" t="str">
            <v>일위대가참고</v>
          </cell>
          <cell r="AC1449" t="str">
            <v>-</v>
          </cell>
          <cell r="AD1449" t="str">
            <v>-</v>
          </cell>
          <cell r="AE1449" t="str">
            <v>-</v>
          </cell>
          <cell r="AF1449" t="str">
            <v>-</v>
          </cell>
          <cell r="AG1449" t="str">
            <v>-</v>
          </cell>
          <cell r="AH1449" t="str">
            <v>-</v>
          </cell>
          <cell r="AI1449" t="str">
            <v>-</v>
          </cell>
          <cell r="AJ1449" t="str">
            <v>-</v>
          </cell>
          <cell r="AK1449" t="str">
            <v>-</v>
          </cell>
        </row>
        <row r="1450">
          <cell r="J1450" t="str">
            <v>-</v>
          </cell>
          <cell r="R1450">
            <v>1</v>
          </cell>
          <cell r="T1450" t="str">
            <v>한전인입설비</v>
          </cell>
          <cell r="Y1450">
            <v>1</v>
          </cell>
          <cell r="Z1450" t="str">
            <v>㎥</v>
          </cell>
          <cell r="AB1450" t="str">
            <v>일위대가참고</v>
          </cell>
          <cell r="AC1450" t="str">
            <v>-</v>
          </cell>
          <cell r="AD1450" t="str">
            <v>-</v>
          </cell>
          <cell r="AE1450" t="str">
            <v>-</v>
          </cell>
          <cell r="AF1450" t="str">
            <v>-</v>
          </cell>
          <cell r="AG1450" t="str">
            <v>-</v>
          </cell>
          <cell r="AH1450" t="str">
            <v>-</v>
          </cell>
          <cell r="AI1450" t="str">
            <v>-</v>
          </cell>
          <cell r="AJ1450" t="str">
            <v>-</v>
          </cell>
          <cell r="AK1450" t="str">
            <v>-</v>
          </cell>
        </row>
        <row r="1451">
          <cell r="J1451" t="str">
            <v>-</v>
          </cell>
          <cell r="R1451">
            <v>1</v>
          </cell>
          <cell r="T1451" t="str">
            <v>가설사무소(6개월)</v>
          </cell>
          <cell r="Y1451">
            <v>1</v>
          </cell>
          <cell r="Z1451" t="str">
            <v>㎥</v>
          </cell>
          <cell r="AB1451" t="str">
            <v>일위대가참고</v>
          </cell>
          <cell r="AC1451" t="str">
            <v>-</v>
          </cell>
          <cell r="AD1451" t="str">
            <v>-</v>
          </cell>
          <cell r="AE1451" t="str">
            <v>-</v>
          </cell>
          <cell r="AF1451" t="str">
            <v>-</v>
          </cell>
          <cell r="AG1451" t="str">
            <v>-</v>
          </cell>
          <cell r="AH1451" t="str">
            <v>-</v>
          </cell>
          <cell r="AI1451" t="str">
            <v>-</v>
          </cell>
          <cell r="AJ1451" t="str">
            <v>-</v>
          </cell>
          <cell r="AK1451" t="str">
            <v>-</v>
          </cell>
        </row>
        <row r="1452">
          <cell r="J1452" t="str">
            <v>-</v>
          </cell>
          <cell r="R1452">
            <v>1</v>
          </cell>
          <cell r="T1452" t="str">
            <v>가설사무소(12개월)</v>
          </cell>
          <cell r="Y1452">
            <v>1</v>
          </cell>
          <cell r="Z1452" t="str">
            <v>㎥</v>
          </cell>
          <cell r="AB1452" t="str">
            <v>일위대가참고</v>
          </cell>
          <cell r="AC1452" t="str">
            <v>-</v>
          </cell>
          <cell r="AD1452" t="str">
            <v>-</v>
          </cell>
          <cell r="AE1452" t="str">
            <v>-</v>
          </cell>
          <cell r="AF1452" t="str">
            <v>-</v>
          </cell>
          <cell r="AG1452" t="str">
            <v>-</v>
          </cell>
          <cell r="AH1452" t="str">
            <v>-</v>
          </cell>
          <cell r="AI1452" t="str">
            <v>-</v>
          </cell>
          <cell r="AJ1452" t="str">
            <v>-</v>
          </cell>
          <cell r="AK1452" t="str">
            <v>-</v>
          </cell>
        </row>
        <row r="1453">
          <cell r="J1453" t="str">
            <v>-</v>
          </cell>
          <cell r="R1453">
            <v>1</v>
          </cell>
          <cell r="T1453" t="str">
            <v>가설사무소(24개월)</v>
          </cell>
          <cell r="Y1453">
            <v>1</v>
          </cell>
          <cell r="Z1453" t="str">
            <v>㎥</v>
          </cell>
          <cell r="AB1453" t="str">
            <v>일위대가참고</v>
          </cell>
          <cell r="AC1453" t="str">
            <v>-</v>
          </cell>
          <cell r="AD1453" t="str">
            <v>-</v>
          </cell>
          <cell r="AE1453" t="str">
            <v>-</v>
          </cell>
          <cell r="AF1453" t="str">
            <v>-</v>
          </cell>
          <cell r="AG1453" t="str">
            <v>-</v>
          </cell>
          <cell r="AH1453" t="str">
            <v>-</v>
          </cell>
          <cell r="AI1453" t="str">
            <v>-</v>
          </cell>
          <cell r="AJ1453" t="str">
            <v>-</v>
          </cell>
          <cell r="AK1453" t="str">
            <v>-</v>
          </cell>
        </row>
        <row r="1454">
          <cell r="J1454" t="str">
            <v>-</v>
          </cell>
          <cell r="R1454">
            <v>1</v>
          </cell>
          <cell r="T1454" t="str">
            <v>가설창고(6개월)</v>
          </cell>
          <cell r="Y1454">
            <v>1</v>
          </cell>
          <cell r="Z1454" t="str">
            <v>㎥</v>
          </cell>
          <cell r="AB1454" t="str">
            <v>일위대가참고</v>
          </cell>
          <cell r="AC1454" t="str">
            <v>-</v>
          </cell>
          <cell r="AD1454" t="str">
            <v>-</v>
          </cell>
          <cell r="AE1454" t="str">
            <v>-</v>
          </cell>
          <cell r="AF1454" t="str">
            <v>-</v>
          </cell>
          <cell r="AG1454" t="str">
            <v>-</v>
          </cell>
          <cell r="AH1454" t="str">
            <v>-</v>
          </cell>
          <cell r="AI1454" t="str">
            <v>-</v>
          </cell>
          <cell r="AJ1454" t="str">
            <v>-</v>
          </cell>
          <cell r="AK1454" t="str">
            <v>-</v>
          </cell>
        </row>
        <row r="1455">
          <cell r="J1455" t="str">
            <v>-</v>
          </cell>
          <cell r="R1455">
            <v>1</v>
          </cell>
          <cell r="T1455" t="str">
            <v>가설창고(12개월)</v>
          </cell>
          <cell r="Y1455">
            <v>1</v>
          </cell>
          <cell r="Z1455" t="str">
            <v>㎥</v>
          </cell>
          <cell r="AB1455" t="str">
            <v>일위대가참고</v>
          </cell>
          <cell r="AC1455" t="str">
            <v>-</v>
          </cell>
          <cell r="AD1455" t="str">
            <v>-</v>
          </cell>
          <cell r="AE1455" t="str">
            <v>-</v>
          </cell>
          <cell r="AF1455" t="str">
            <v>-</v>
          </cell>
          <cell r="AG1455" t="str">
            <v>-</v>
          </cell>
          <cell r="AH1455" t="str">
            <v>-</v>
          </cell>
          <cell r="AI1455" t="str">
            <v>-</v>
          </cell>
          <cell r="AJ1455" t="str">
            <v>-</v>
          </cell>
          <cell r="AK1455" t="str">
            <v>-</v>
          </cell>
        </row>
        <row r="1456">
          <cell r="J1456" t="str">
            <v>-</v>
          </cell>
          <cell r="R1456">
            <v>1</v>
          </cell>
          <cell r="T1456" t="str">
            <v>가설창고(24개월)</v>
          </cell>
          <cell r="Y1456">
            <v>1</v>
          </cell>
          <cell r="Z1456" t="str">
            <v>㎥</v>
          </cell>
          <cell r="AB1456" t="str">
            <v>일위대가참고</v>
          </cell>
          <cell r="AC1456" t="str">
            <v>-</v>
          </cell>
          <cell r="AD1456" t="str">
            <v>-</v>
          </cell>
          <cell r="AE1456" t="str">
            <v>-</v>
          </cell>
          <cell r="AF1456" t="str">
            <v>-</v>
          </cell>
          <cell r="AG1456" t="str">
            <v>-</v>
          </cell>
          <cell r="AH1456" t="str">
            <v>-</v>
          </cell>
          <cell r="AI1456" t="str">
            <v>-</v>
          </cell>
          <cell r="AJ1456" t="str">
            <v>-</v>
          </cell>
          <cell r="AK1456" t="str">
            <v>-</v>
          </cell>
        </row>
        <row r="1457">
          <cell r="J1457" t="str">
            <v>-</v>
          </cell>
          <cell r="R1457">
            <v>1</v>
          </cell>
          <cell r="T1457" t="str">
            <v>현장조작반기초</v>
          </cell>
          <cell r="Y1457">
            <v>1</v>
          </cell>
          <cell r="Z1457" t="str">
            <v>㎥</v>
          </cell>
          <cell r="AB1457" t="str">
            <v>일위대가참고</v>
          </cell>
          <cell r="AC1457" t="str">
            <v>-</v>
          </cell>
          <cell r="AD1457" t="str">
            <v>-</v>
          </cell>
          <cell r="AE1457" t="str">
            <v>-</v>
          </cell>
          <cell r="AF1457" t="str">
            <v>-</v>
          </cell>
          <cell r="AG1457" t="str">
            <v>-</v>
          </cell>
          <cell r="AH1457" t="str">
            <v>-</v>
          </cell>
          <cell r="AI1457" t="str">
            <v>-</v>
          </cell>
          <cell r="AJ1457" t="str">
            <v>-</v>
          </cell>
          <cell r="AK1457" t="str">
            <v>-</v>
          </cell>
        </row>
        <row r="1458">
          <cell r="J1458" t="str">
            <v>-</v>
          </cell>
          <cell r="R1458">
            <v>1</v>
          </cell>
          <cell r="T1458" t="str">
            <v>현장조작반기초</v>
          </cell>
          <cell r="Y1458">
            <v>1</v>
          </cell>
          <cell r="Z1458" t="str">
            <v>㎥</v>
          </cell>
          <cell r="AB1458" t="str">
            <v>일위대가참고</v>
          </cell>
          <cell r="AC1458" t="str">
            <v>-</v>
          </cell>
          <cell r="AD1458" t="str">
            <v>-</v>
          </cell>
          <cell r="AE1458" t="str">
            <v>-</v>
          </cell>
          <cell r="AF1458" t="str">
            <v>-</v>
          </cell>
          <cell r="AG1458" t="str">
            <v>-</v>
          </cell>
          <cell r="AH1458" t="str">
            <v>-</v>
          </cell>
          <cell r="AI1458" t="str">
            <v>-</v>
          </cell>
          <cell r="AJ1458" t="str">
            <v>-</v>
          </cell>
          <cell r="AK1458" t="str">
            <v>-</v>
          </cell>
        </row>
        <row r="1459">
          <cell r="J1459" t="str">
            <v>-</v>
          </cell>
          <cell r="R1459">
            <v>1</v>
          </cell>
          <cell r="T1459" t="str">
            <v>현장조작반기초</v>
          </cell>
          <cell r="Y1459">
            <v>1</v>
          </cell>
          <cell r="Z1459" t="str">
            <v>㎥</v>
          </cell>
          <cell r="AB1459" t="str">
            <v>일위대가참고</v>
          </cell>
          <cell r="AC1459" t="str">
            <v>-</v>
          </cell>
          <cell r="AD1459" t="str">
            <v>-</v>
          </cell>
          <cell r="AE1459" t="str">
            <v>-</v>
          </cell>
          <cell r="AF1459" t="str">
            <v>-</v>
          </cell>
          <cell r="AG1459" t="str">
            <v>-</v>
          </cell>
          <cell r="AH1459" t="str">
            <v>-</v>
          </cell>
          <cell r="AI1459" t="str">
            <v>-</v>
          </cell>
          <cell r="AJ1459" t="str">
            <v>-</v>
          </cell>
          <cell r="AK1459" t="str">
            <v>-</v>
          </cell>
        </row>
        <row r="1460">
          <cell r="J1460" t="str">
            <v>-</v>
          </cell>
          <cell r="R1460">
            <v>1</v>
          </cell>
          <cell r="T1460" t="str">
            <v>무근기초(옥외변전)</v>
          </cell>
          <cell r="Y1460">
            <v>1</v>
          </cell>
          <cell r="Z1460" t="str">
            <v>㎥</v>
          </cell>
          <cell r="AB1460" t="str">
            <v>일위대가참고</v>
          </cell>
          <cell r="AC1460" t="str">
            <v>-</v>
          </cell>
          <cell r="AD1460" t="str">
            <v>-</v>
          </cell>
          <cell r="AE1460" t="str">
            <v>-</v>
          </cell>
          <cell r="AF1460" t="str">
            <v>-</v>
          </cell>
          <cell r="AG1460" t="str">
            <v>-</v>
          </cell>
          <cell r="AH1460" t="str">
            <v>-</v>
          </cell>
          <cell r="AI1460" t="str">
            <v>-</v>
          </cell>
          <cell r="AJ1460" t="str">
            <v>-</v>
          </cell>
          <cell r="AK1460" t="str">
            <v>-</v>
          </cell>
        </row>
        <row r="1461">
          <cell r="J1461" t="str">
            <v>-</v>
          </cell>
          <cell r="R1461">
            <v>1</v>
          </cell>
          <cell r="T1461" t="str">
            <v>등기초</v>
          </cell>
          <cell r="Y1461">
            <v>1</v>
          </cell>
          <cell r="Z1461" t="str">
            <v>㎥</v>
          </cell>
          <cell r="AB1461" t="str">
            <v>일위대가참고</v>
          </cell>
          <cell r="AC1461" t="str">
            <v>-</v>
          </cell>
          <cell r="AD1461" t="str">
            <v>-</v>
          </cell>
          <cell r="AE1461" t="str">
            <v>-</v>
          </cell>
          <cell r="AF1461" t="str">
            <v>-</v>
          </cell>
          <cell r="AG1461" t="str">
            <v>-</v>
          </cell>
          <cell r="AH1461" t="str">
            <v>-</v>
          </cell>
          <cell r="AI1461" t="str">
            <v>-</v>
          </cell>
          <cell r="AJ1461" t="str">
            <v>-</v>
          </cell>
          <cell r="AK1461" t="str">
            <v>-</v>
          </cell>
        </row>
        <row r="1462">
          <cell r="J1462" t="str">
            <v>-</v>
          </cell>
          <cell r="R1462">
            <v>1</v>
          </cell>
          <cell r="T1462" t="str">
            <v>분전반기초</v>
          </cell>
          <cell r="Y1462">
            <v>1</v>
          </cell>
          <cell r="Z1462" t="str">
            <v>㎥</v>
          </cell>
          <cell r="AB1462" t="str">
            <v>일위대가참고</v>
          </cell>
          <cell r="AC1462" t="str">
            <v>-</v>
          </cell>
          <cell r="AD1462" t="str">
            <v>-</v>
          </cell>
          <cell r="AE1462" t="str">
            <v>-</v>
          </cell>
          <cell r="AF1462" t="str">
            <v>-</v>
          </cell>
          <cell r="AG1462" t="str">
            <v>-</v>
          </cell>
          <cell r="AH1462" t="str">
            <v>-</v>
          </cell>
          <cell r="AI1462" t="str">
            <v>-</v>
          </cell>
          <cell r="AJ1462" t="str">
            <v>-</v>
          </cell>
          <cell r="AK1462" t="str">
            <v>-</v>
          </cell>
        </row>
        <row r="1463">
          <cell r="J1463" t="str">
            <v>-</v>
          </cell>
          <cell r="R1463">
            <v>1</v>
          </cell>
          <cell r="T1463" t="str">
            <v>가로등제어반기초</v>
          </cell>
          <cell r="Y1463">
            <v>1</v>
          </cell>
          <cell r="Z1463" t="str">
            <v>㎥</v>
          </cell>
          <cell r="AB1463" t="str">
            <v>일위대가참고</v>
          </cell>
          <cell r="AC1463" t="str">
            <v>-</v>
          </cell>
          <cell r="AD1463" t="str">
            <v>-</v>
          </cell>
          <cell r="AE1463" t="str">
            <v>-</v>
          </cell>
          <cell r="AF1463" t="str">
            <v>-</v>
          </cell>
          <cell r="AG1463" t="str">
            <v>-</v>
          </cell>
          <cell r="AH1463" t="str">
            <v>-</v>
          </cell>
          <cell r="AI1463" t="str">
            <v>-</v>
          </cell>
          <cell r="AJ1463" t="str">
            <v>-</v>
          </cell>
          <cell r="AK1463" t="str">
            <v>-</v>
          </cell>
        </row>
        <row r="1464">
          <cell r="J1464" t="str">
            <v>-</v>
          </cell>
          <cell r="R1464">
            <v>1</v>
          </cell>
          <cell r="T1464" t="str">
            <v>가로등제어반기초</v>
          </cell>
          <cell r="Y1464">
            <v>1</v>
          </cell>
          <cell r="Z1464" t="str">
            <v>㎥</v>
          </cell>
          <cell r="AB1464" t="str">
            <v>일위대가참고</v>
          </cell>
          <cell r="AC1464" t="str">
            <v>-</v>
          </cell>
          <cell r="AD1464" t="str">
            <v>-</v>
          </cell>
          <cell r="AE1464" t="str">
            <v>-</v>
          </cell>
          <cell r="AF1464" t="str">
            <v>-</v>
          </cell>
          <cell r="AG1464" t="str">
            <v>-</v>
          </cell>
          <cell r="AH1464" t="str">
            <v>-</v>
          </cell>
          <cell r="AI1464" t="str">
            <v>-</v>
          </cell>
          <cell r="AJ1464" t="str">
            <v>-</v>
          </cell>
          <cell r="AK1464" t="str">
            <v>-</v>
          </cell>
        </row>
        <row r="1465">
          <cell r="J1465" t="str">
            <v>-</v>
          </cell>
          <cell r="R1465">
            <v>1</v>
          </cell>
          <cell r="T1465" t="str">
            <v>피뢰침기초</v>
          </cell>
          <cell r="Y1465">
            <v>1</v>
          </cell>
          <cell r="Z1465" t="str">
            <v>㎥</v>
          </cell>
          <cell r="AB1465" t="str">
            <v>일위대가참고</v>
          </cell>
          <cell r="AC1465" t="str">
            <v>-</v>
          </cell>
          <cell r="AD1465" t="str">
            <v>-</v>
          </cell>
          <cell r="AE1465" t="str">
            <v>-</v>
          </cell>
          <cell r="AF1465" t="str">
            <v>-</v>
          </cell>
          <cell r="AG1465" t="str">
            <v>-</v>
          </cell>
          <cell r="AH1465" t="str">
            <v>-</v>
          </cell>
          <cell r="AI1465" t="str">
            <v>-</v>
          </cell>
          <cell r="AJ1465" t="str">
            <v>-</v>
          </cell>
          <cell r="AK1465" t="str">
            <v>-</v>
          </cell>
        </row>
        <row r="1466">
          <cell r="J1466" t="str">
            <v>-</v>
          </cell>
          <cell r="R1466">
            <v>1</v>
          </cell>
          <cell r="T1466" t="str">
            <v>판넬지지대(매립장)</v>
          </cell>
          <cell r="Y1466">
            <v>1</v>
          </cell>
          <cell r="Z1466" t="str">
            <v>㎥</v>
          </cell>
          <cell r="AB1466" t="str">
            <v>일위대가참고</v>
          </cell>
          <cell r="AC1466" t="str">
            <v>-</v>
          </cell>
          <cell r="AD1466" t="str">
            <v>-</v>
          </cell>
          <cell r="AE1466" t="str">
            <v>-</v>
          </cell>
          <cell r="AF1466" t="str">
            <v>-</v>
          </cell>
          <cell r="AG1466" t="str">
            <v>-</v>
          </cell>
          <cell r="AH1466" t="str">
            <v>-</v>
          </cell>
          <cell r="AI1466" t="str">
            <v>-</v>
          </cell>
          <cell r="AJ1466" t="str">
            <v>-</v>
          </cell>
          <cell r="AK1466" t="str">
            <v>-</v>
          </cell>
        </row>
        <row r="1467">
          <cell r="J1467" t="str">
            <v>-</v>
          </cell>
          <cell r="R1467">
            <v>1</v>
          </cell>
          <cell r="T1467" t="str">
            <v>판넬지지대(처리장)</v>
          </cell>
          <cell r="Y1467">
            <v>1</v>
          </cell>
          <cell r="Z1467" t="str">
            <v>㎥</v>
          </cell>
          <cell r="AB1467" t="str">
            <v>일위대가참고</v>
          </cell>
          <cell r="AC1467" t="str">
            <v>-</v>
          </cell>
          <cell r="AD1467" t="str">
            <v>-</v>
          </cell>
          <cell r="AE1467" t="str">
            <v>-</v>
          </cell>
          <cell r="AF1467" t="str">
            <v>-</v>
          </cell>
          <cell r="AG1467" t="str">
            <v>-</v>
          </cell>
          <cell r="AH1467" t="str">
            <v>-</v>
          </cell>
          <cell r="AI1467" t="str">
            <v>-</v>
          </cell>
          <cell r="AJ1467" t="str">
            <v>-</v>
          </cell>
          <cell r="AK1467" t="str">
            <v>-</v>
          </cell>
        </row>
        <row r="1468">
          <cell r="J1468" t="str">
            <v>-</v>
          </cell>
          <cell r="R1468">
            <v>1</v>
          </cell>
          <cell r="T1468" t="str">
            <v>판넬지지대(처리장)</v>
          </cell>
          <cell r="Y1468">
            <v>1</v>
          </cell>
          <cell r="Z1468" t="str">
            <v>㎥</v>
          </cell>
          <cell r="AB1468" t="str">
            <v>일위대가참고</v>
          </cell>
          <cell r="AC1468" t="str">
            <v>-</v>
          </cell>
          <cell r="AD1468" t="str">
            <v>-</v>
          </cell>
          <cell r="AE1468" t="str">
            <v>-</v>
          </cell>
          <cell r="AF1468" t="str">
            <v>-</v>
          </cell>
          <cell r="AG1468" t="str">
            <v>-</v>
          </cell>
          <cell r="AH1468" t="str">
            <v>-</v>
          </cell>
          <cell r="AI1468" t="str">
            <v>-</v>
          </cell>
          <cell r="AJ1468" t="str">
            <v>-</v>
          </cell>
          <cell r="AK1468" t="str">
            <v>-</v>
          </cell>
        </row>
        <row r="1469">
          <cell r="J1469" t="str">
            <v>-</v>
          </cell>
          <cell r="R1469">
            <v>1</v>
          </cell>
          <cell r="T1469" t="str">
            <v>배전선로전주(TYPE-A)</v>
          </cell>
          <cell r="Y1469">
            <v>1</v>
          </cell>
          <cell r="Z1469" t="str">
            <v>㎥</v>
          </cell>
          <cell r="AB1469" t="str">
            <v>일위대가참고</v>
          </cell>
          <cell r="AC1469" t="str">
            <v>-</v>
          </cell>
          <cell r="AD1469" t="str">
            <v>-</v>
          </cell>
          <cell r="AE1469" t="str">
            <v>-</v>
          </cell>
          <cell r="AF1469" t="str">
            <v>-</v>
          </cell>
          <cell r="AG1469" t="str">
            <v>-</v>
          </cell>
          <cell r="AH1469" t="str">
            <v>-</v>
          </cell>
          <cell r="AI1469" t="str">
            <v>-</v>
          </cell>
          <cell r="AJ1469" t="str">
            <v>-</v>
          </cell>
          <cell r="AK1469" t="str">
            <v>-</v>
          </cell>
        </row>
        <row r="1470">
          <cell r="J1470" t="str">
            <v>-</v>
          </cell>
          <cell r="R1470">
            <v>1</v>
          </cell>
          <cell r="T1470" t="str">
            <v>배전선로전주(TYPE-B)</v>
          </cell>
          <cell r="Y1470">
            <v>1</v>
          </cell>
          <cell r="Z1470" t="str">
            <v>㎥</v>
          </cell>
          <cell r="AB1470" t="str">
            <v>일위대가참고</v>
          </cell>
          <cell r="AC1470" t="str">
            <v>-</v>
          </cell>
          <cell r="AD1470" t="str">
            <v>-</v>
          </cell>
          <cell r="AE1470" t="str">
            <v>-</v>
          </cell>
          <cell r="AF1470" t="str">
            <v>-</v>
          </cell>
          <cell r="AG1470" t="str">
            <v>-</v>
          </cell>
          <cell r="AH1470" t="str">
            <v>-</v>
          </cell>
          <cell r="AI1470" t="str">
            <v>-</v>
          </cell>
          <cell r="AJ1470" t="str">
            <v>-</v>
          </cell>
          <cell r="AK1470" t="str">
            <v>-</v>
          </cell>
        </row>
        <row r="1471">
          <cell r="J1471" t="str">
            <v>-</v>
          </cell>
          <cell r="R1471">
            <v>1</v>
          </cell>
          <cell r="T1471" t="str">
            <v>배전선로전주(TYPE-C)</v>
          </cell>
          <cell r="Y1471">
            <v>1</v>
          </cell>
          <cell r="Z1471" t="str">
            <v>㎥</v>
          </cell>
          <cell r="AB1471" t="str">
            <v>일위대가참고</v>
          </cell>
          <cell r="AC1471" t="str">
            <v>-</v>
          </cell>
          <cell r="AD1471" t="str">
            <v>-</v>
          </cell>
          <cell r="AE1471" t="str">
            <v>-</v>
          </cell>
          <cell r="AF1471" t="str">
            <v>-</v>
          </cell>
          <cell r="AG1471" t="str">
            <v>-</v>
          </cell>
          <cell r="AH1471" t="str">
            <v>-</v>
          </cell>
          <cell r="AI1471" t="str">
            <v>-</v>
          </cell>
          <cell r="AJ1471" t="str">
            <v>-</v>
          </cell>
          <cell r="AK1471" t="str">
            <v>-</v>
          </cell>
        </row>
        <row r="1472">
          <cell r="J1472" t="str">
            <v>-</v>
          </cell>
          <cell r="R1472">
            <v>1</v>
          </cell>
          <cell r="T1472" t="str">
            <v>철근가공조립(간단)</v>
          </cell>
          <cell r="Y1472">
            <v>1</v>
          </cell>
          <cell r="Z1472" t="str">
            <v>㎥</v>
          </cell>
          <cell r="AB1472" t="str">
            <v>일위대가참고</v>
          </cell>
          <cell r="AC1472" t="str">
            <v>-</v>
          </cell>
          <cell r="AD1472" t="str">
            <v>-</v>
          </cell>
          <cell r="AE1472" t="str">
            <v>-</v>
          </cell>
          <cell r="AF1472" t="str">
            <v>-</v>
          </cell>
          <cell r="AG1472" t="str">
            <v>-</v>
          </cell>
          <cell r="AH1472" t="str">
            <v>-</v>
          </cell>
          <cell r="AI1472" t="str">
            <v>-</v>
          </cell>
          <cell r="AJ1472" t="str">
            <v>-</v>
          </cell>
          <cell r="AK1472" t="str">
            <v>-</v>
          </cell>
        </row>
        <row r="1473">
          <cell r="J1473" t="str">
            <v>-</v>
          </cell>
          <cell r="R1473">
            <v>1</v>
          </cell>
          <cell r="T1473" t="str">
            <v>침투방수</v>
          </cell>
          <cell r="Y1473">
            <v>1</v>
          </cell>
          <cell r="Z1473" t="str">
            <v>㎥</v>
          </cell>
          <cell r="AB1473" t="str">
            <v>일위대가참고</v>
          </cell>
          <cell r="AC1473" t="str">
            <v>-</v>
          </cell>
          <cell r="AD1473" t="str">
            <v>-</v>
          </cell>
          <cell r="AE1473" t="str">
            <v>-</v>
          </cell>
          <cell r="AF1473" t="str">
            <v>-</v>
          </cell>
          <cell r="AG1473" t="str">
            <v>-</v>
          </cell>
          <cell r="AH1473" t="str">
            <v>-</v>
          </cell>
          <cell r="AI1473" t="str">
            <v>-</v>
          </cell>
          <cell r="AJ1473" t="str">
            <v>-</v>
          </cell>
          <cell r="AK1473" t="str">
            <v>-</v>
          </cell>
        </row>
        <row r="1474">
          <cell r="J1474" t="str">
            <v>-</v>
          </cell>
          <cell r="R1474">
            <v>1</v>
          </cell>
          <cell r="T1474" t="str">
            <v>잡철물제작설치</v>
          </cell>
          <cell r="Y1474">
            <v>1</v>
          </cell>
          <cell r="Z1474" t="str">
            <v>㎥</v>
          </cell>
          <cell r="AB1474" t="str">
            <v>일위대가참고</v>
          </cell>
          <cell r="AC1474" t="str">
            <v>-</v>
          </cell>
          <cell r="AD1474" t="str">
            <v>-</v>
          </cell>
          <cell r="AE1474" t="str">
            <v>-</v>
          </cell>
          <cell r="AF1474" t="str">
            <v>-</v>
          </cell>
          <cell r="AG1474" t="str">
            <v>-</v>
          </cell>
          <cell r="AH1474" t="str">
            <v>-</v>
          </cell>
          <cell r="AI1474" t="str">
            <v>-</v>
          </cell>
          <cell r="AJ1474" t="str">
            <v>-</v>
          </cell>
          <cell r="AK1474" t="str">
            <v>-</v>
          </cell>
        </row>
        <row r="1475">
          <cell r="J1475">
            <v>3600000</v>
          </cell>
          <cell r="R1475">
            <v>1</v>
          </cell>
          <cell r="T1475" t="str">
            <v>내선전공</v>
          </cell>
          <cell r="Y1475">
            <v>0.87880000000000014</v>
          </cell>
          <cell r="Z1475" t="str">
            <v>인</v>
          </cell>
          <cell r="AB1475" t="str">
            <v>전기5-18적용</v>
          </cell>
          <cell r="AC1475" t="str">
            <v>-</v>
          </cell>
          <cell r="AD1475" t="str">
            <v>-</v>
          </cell>
          <cell r="AE1475" t="str">
            <v>-</v>
          </cell>
          <cell r="AF1475" t="str">
            <v>-</v>
          </cell>
          <cell r="AG1475" t="str">
            <v>-</v>
          </cell>
          <cell r="AH1475" t="str">
            <v>-</v>
          </cell>
          <cell r="AI1475" t="str">
            <v>공구손료(노무비의3%)</v>
          </cell>
          <cell r="AJ1475">
            <v>0.03</v>
          </cell>
          <cell r="AK1475" t="str">
            <v>식</v>
          </cell>
        </row>
        <row r="1476">
          <cell r="AC1476" t="str">
            <v>-</v>
          </cell>
          <cell r="AD1476" t="str">
            <v>-</v>
          </cell>
          <cell r="AE1476" t="str">
            <v>-</v>
          </cell>
          <cell r="AF1476" t="str">
            <v>-</v>
          </cell>
          <cell r="AG1476" t="str">
            <v>-</v>
          </cell>
          <cell r="AH1476" t="str">
            <v>-</v>
          </cell>
        </row>
        <row r="1477">
          <cell r="R1477" t="str">
            <v>30A</v>
          </cell>
          <cell r="T1477" t="str">
            <v>내선전공</v>
          </cell>
          <cell r="Y1477">
            <v>0</v>
          </cell>
          <cell r="Z1477" t="str">
            <v>인</v>
          </cell>
          <cell r="AB1477" t="str">
            <v>전기5-18적용</v>
          </cell>
          <cell r="AC1477" t="str">
            <v>-</v>
          </cell>
          <cell r="AD1477" t="str">
            <v>-</v>
          </cell>
          <cell r="AE1477" t="str">
            <v>-</v>
          </cell>
          <cell r="AF1477" t="str">
            <v>-</v>
          </cell>
          <cell r="AG1477" t="str">
            <v>-</v>
          </cell>
          <cell r="AH1477" t="str">
            <v>-</v>
          </cell>
          <cell r="AI1477" t="str">
            <v>공구손료(노무비의3%)</v>
          </cell>
          <cell r="AJ1477">
            <v>0.03</v>
          </cell>
          <cell r="AK1477" t="str">
            <v>식</v>
          </cell>
        </row>
        <row r="1478">
          <cell r="R1478" t="str">
            <v>30A</v>
          </cell>
          <cell r="T1478" t="str">
            <v>내선전공</v>
          </cell>
          <cell r="Y1478">
            <v>0</v>
          </cell>
          <cell r="Z1478" t="str">
            <v>인</v>
          </cell>
          <cell r="AB1478" t="str">
            <v>전기5-18적용</v>
          </cell>
          <cell r="AC1478" t="str">
            <v>-</v>
          </cell>
          <cell r="AD1478" t="str">
            <v>-</v>
          </cell>
          <cell r="AE1478" t="str">
            <v>-</v>
          </cell>
          <cell r="AF1478" t="str">
            <v>-</v>
          </cell>
          <cell r="AG1478" t="str">
            <v>-</v>
          </cell>
          <cell r="AH1478" t="str">
            <v>-</v>
          </cell>
          <cell r="AI1478" t="str">
            <v>공구손료(노무비의3%)</v>
          </cell>
          <cell r="AJ1478">
            <v>0.03</v>
          </cell>
          <cell r="AK1478" t="str">
            <v>식</v>
          </cell>
        </row>
        <row r="1479">
          <cell r="R1479" t="str">
            <v>30A</v>
          </cell>
          <cell r="T1479" t="str">
            <v>내선전공</v>
          </cell>
          <cell r="Y1479">
            <v>0</v>
          </cell>
          <cell r="Z1479" t="str">
            <v>인</v>
          </cell>
          <cell r="AB1479" t="str">
            <v>전기5-18적용</v>
          </cell>
          <cell r="AC1479" t="str">
            <v>-</v>
          </cell>
          <cell r="AD1479" t="str">
            <v>-</v>
          </cell>
          <cell r="AE1479" t="str">
            <v>-</v>
          </cell>
          <cell r="AF1479" t="str">
            <v>-</v>
          </cell>
          <cell r="AG1479" t="str">
            <v>-</v>
          </cell>
          <cell r="AH1479" t="str">
            <v>-</v>
          </cell>
          <cell r="AI1479" t="str">
            <v>공구손료(노무비의3%)</v>
          </cell>
          <cell r="AJ1479">
            <v>0.03</v>
          </cell>
          <cell r="AK1479" t="str">
            <v>식</v>
          </cell>
        </row>
        <row r="1480">
          <cell r="R1480" t="str">
            <v>30A</v>
          </cell>
          <cell r="T1480" t="str">
            <v>내선전공</v>
          </cell>
          <cell r="Y1480">
            <v>0</v>
          </cell>
          <cell r="Z1480" t="str">
            <v>인</v>
          </cell>
          <cell r="AB1480" t="str">
            <v>전기5-18적용</v>
          </cell>
          <cell r="AC1480" t="str">
            <v>-</v>
          </cell>
          <cell r="AD1480" t="str">
            <v>-</v>
          </cell>
          <cell r="AE1480" t="str">
            <v>-</v>
          </cell>
          <cell r="AF1480" t="str">
            <v>-</v>
          </cell>
          <cell r="AG1480" t="str">
            <v>-</v>
          </cell>
          <cell r="AH1480" t="str">
            <v>-</v>
          </cell>
          <cell r="AI1480" t="str">
            <v>공구손료(노무비의3%)</v>
          </cell>
          <cell r="AJ1480">
            <v>0.03</v>
          </cell>
          <cell r="AK1480" t="str">
            <v>식</v>
          </cell>
        </row>
        <row r="1481">
          <cell r="R1481" t="str">
            <v>60A</v>
          </cell>
          <cell r="T1481" t="str">
            <v>내선전공</v>
          </cell>
          <cell r="Y1481">
            <v>0</v>
          </cell>
          <cell r="Z1481" t="str">
            <v>인</v>
          </cell>
          <cell r="AB1481" t="str">
            <v>전기5-18적용</v>
          </cell>
          <cell r="AC1481" t="str">
            <v>-</v>
          </cell>
          <cell r="AD1481" t="str">
            <v>-</v>
          </cell>
          <cell r="AE1481" t="str">
            <v>-</v>
          </cell>
          <cell r="AF1481" t="str">
            <v>-</v>
          </cell>
          <cell r="AG1481" t="str">
            <v>-</v>
          </cell>
          <cell r="AH1481" t="str">
            <v>-</v>
          </cell>
          <cell r="AI1481" t="str">
            <v>공구손료(노무비의3%)</v>
          </cell>
          <cell r="AJ1481">
            <v>0.03</v>
          </cell>
          <cell r="AK1481" t="str">
            <v>식</v>
          </cell>
        </row>
        <row r="1482">
          <cell r="R1482" t="str">
            <v>60A</v>
          </cell>
          <cell r="T1482" t="str">
            <v>내선전공</v>
          </cell>
          <cell r="Y1482">
            <v>0</v>
          </cell>
          <cell r="Z1482" t="str">
            <v>인</v>
          </cell>
          <cell r="AB1482" t="str">
            <v>전기5-18적용</v>
          </cell>
          <cell r="AC1482" t="str">
            <v>-</v>
          </cell>
          <cell r="AD1482" t="str">
            <v>-</v>
          </cell>
          <cell r="AE1482" t="str">
            <v>-</v>
          </cell>
          <cell r="AF1482" t="str">
            <v>-</v>
          </cell>
          <cell r="AG1482" t="str">
            <v>-</v>
          </cell>
          <cell r="AH1482" t="str">
            <v>-</v>
          </cell>
          <cell r="AI1482" t="str">
            <v>공구손료(노무비의3%)</v>
          </cell>
          <cell r="AJ1482">
            <v>0.03</v>
          </cell>
          <cell r="AK1482" t="str">
            <v>식</v>
          </cell>
        </row>
        <row r="1483">
          <cell r="R1483" t="str">
            <v>60A</v>
          </cell>
          <cell r="T1483" t="str">
            <v>내선전공</v>
          </cell>
          <cell r="Y1483">
            <v>0</v>
          </cell>
          <cell r="Z1483" t="str">
            <v>인</v>
          </cell>
          <cell r="AB1483" t="str">
            <v>전기5-18적용</v>
          </cell>
          <cell r="AC1483" t="str">
            <v>-</v>
          </cell>
          <cell r="AD1483" t="str">
            <v>-</v>
          </cell>
          <cell r="AE1483" t="str">
            <v>-</v>
          </cell>
          <cell r="AF1483" t="str">
            <v>-</v>
          </cell>
          <cell r="AG1483" t="str">
            <v>-</v>
          </cell>
          <cell r="AH1483" t="str">
            <v>-</v>
          </cell>
          <cell r="AI1483" t="str">
            <v>공구손료(노무비의3%)</v>
          </cell>
          <cell r="AJ1483">
            <v>0.03</v>
          </cell>
          <cell r="AK1483" t="str">
            <v>식</v>
          </cell>
        </row>
        <row r="1484">
          <cell r="R1484" t="str">
            <v>60A</v>
          </cell>
          <cell r="T1484" t="str">
            <v>내선전공</v>
          </cell>
          <cell r="Y1484">
            <v>0</v>
          </cell>
          <cell r="Z1484" t="str">
            <v>인</v>
          </cell>
          <cell r="AB1484" t="str">
            <v>전기5-18적용</v>
          </cell>
          <cell r="AC1484" t="str">
            <v>-</v>
          </cell>
          <cell r="AD1484" t="str">
            <v>-</v>
          </cell>
          <cell r="AE1484" t="str">
            <v>-</v>
          </cell>
          <cell r="AF1484" t="str">
            <v>-</v>
          </cell>
          <cell r="AG1484" t="str">
            <v>-</v>
          </cell>
          <cell r="AH1484" t="str">
            <v>-</v>
          </cell>
          <cell r="AI1484" t="str">
            <v>공구손료(노무비의3%)</v>
          </cell>
          <cell r="AJ1484">
            <v>0.03</v>
          </cell>
          <cell r="AK1484" t="str">
            <v>식</v>
          </cell>
        </row>
        <row r="1485">
          <cell r="R1485" t="str">
            <v>100A</v>
          </cell>
          <cell r="T1485" t="str">
            <v>내선전공</v>
          </cell>
          <cell r="Y1485">
            <v>0</v>
          </cell>
          <cell r="Z1485" t="str">
            <v>인</v>
          </cell>
          <cell r="AB1485" t="str">
            <v>전기5-18적용</v>
          </cell>
          <cell r="AC1485" t="str">
            <v>-</v>
          </cell>
          <cell r="AD1485" t="str">
            <v>-</v>
          </cell>
          <cell r="AE1485" t="str">
            <v>-</v>
          </cell>
          <cell r="AF1485" t="str">
            <v>-</v>
          </cell>
          <cell r="AG1485" t="str">
            <v>-</v>
          </cell>
          <cell r="AH1485" t="str">
            <v>-</v>
          </cell>
          <cell r="AI1485" t="str">
            <v>공구손료(노무비의3%)</v>
          </cell>
          <cell r="AJ1485">
            <v>0.03</v>
          </cell>
          <cell r="AK1485" t="str">
            <v>식</v>
          </cell>
        </row>
        <row r="1486">
          <cell r="R1486" t="str">
            <v>100A</v>
          </cell>
          <cell r="T1486" t="str">
            <v>내선전공</v>
          </cell>
          <cell r="Y1486">
            <v>0</v>
          </cell>
          <cell r="Z1486" t="str">
            <v>인</v>
          </cell>
          <cell r="AB1486" t="str">
            <v>전기5-18적용</v>
          </cell>
          <cell r="AC1486" t="str">
            <v>-</v>
          </cell>
          <cell r="AD1486" t="str">
            <v>-</v>
          </cell>
          <cell r="AE1486" t="str">
            <v>-</v>
          </cell>
          <cell r="AF1486" t="str">
            <v>-</v>
          </cell>
          <cell r="AG1486" t="str">
            <v>-</v>
          </cell>
          <cell r="AH1486" t="str">
            <v>-</v>
          </cell>
          <cell r="AI1486" t="str">
            <v>공구손료(노무비의3%)</v>
          </cell>
          <cell r="AJ1486">
            <v>0.03</v>
          </cell>
          <cell r="AK1486" t="str">
            <v>식</v>
          </cell>
        </row>
        <row r="1487">
          <cell r="R1487" t="str">
            <v>100A</v>
          </cell>
          <cell r="T1487" t="str">
            <v>내선전공</v>
          </cell>
          <cell r="Y1487">
            <v>0</v>
          </cell>
          <cell r="Z1487" t="str">
            <v>인</v>
          </cell>
          <cell r="AB1487" t="str">
            <v>전기5-18적용</v>
          </cell>
          <cell r="AC1487" t="str">
            <v>-</v>
          </cell>
          <cell r="AD1487" t="str">
            <v>-</v>
          </cell>
          <cell r="AE1487" t="str">
            <v>-</v>
          </cell>
          <cell r="AF1487" t="str">
            <v>-</v>
          </cell>
          <cell r="AG1487" t="str">
            <v>-</v>
          </cell>
          <cell r="AH1487" t="str">
            <v>-</v>
          </cell>
          <cell r="AI1487" t="str">
            <v>공구손료(노무비의3%)</v>
          </cell>
          <cell r="AJ1487">
            <v>0.03</v>
          </cell>
          <cell r="AK1487" t="str">
            <v>식</v>
          </cell>
        </row>
        <row r="1488">
          <cell r="R1488" t="str">
            <v>100A</v>
          </cell>
          <cell r="T1488" t="str">
            <v>내선전공</v>
          </cell>
          <cell r="Y1488">
            <v>0.87880000000000014</v>
          </cell>
          <cell r="Z1488" t="str">
            <v>인</v>
          </cell>
          <cell r="AB1488" t="str">
            <v>전기5-18적용</v>
          </cell>
          <cell r="AC1488" t="str">
            <v>-</v>
          </cell>
          <cell r="AD1488" t="str">
            <v>-</v>
          </cell>
          <cell r="AE1488" t="str">
            <v>-</v>
          </cell>
          <cell r="AF1488" t="str">
            <v>-</v>
          </cell>
          <cell r="AG1488" t="str">
            <v>-</v>
          </cell>
          <cell r="AH1488" t="str">
            <v>-</v>
          </cell>
          <cell r="AI1488" t="str">
            <v>공구손료(노무비의3%)</v>
          </cell>
          <cell r="AJ1488">
            <v>0.03</v>
          </cell>
          <cell r="AK1488" t="str">
            <v>식</v>
          </cell>
        </row>
        <row r="1489">
          <cell r="J1489">
            <v>3310000</v>
          </cell>
          <cell r="R1489">
            <v>1</v>
          </cell>
          <cell r="T1489" t="str">
            <v>내선전공</v>
          </cell>
          <cell r="Y1489">
            <v>0.87880000000000014</v>
          </cell>
          <cell r="Z1489" t="str">
            <v>인</v>
          </cell>
          <cell r="AB1489" t="str">
            <v>전기5-18적용</v>
          </cell>
          <cell r="AC1489" t="str">
            <v>-</v>
          </cell>
          <cell r="AD1489" t="str">
            <v>-</v>
          </cell>
          <cell r="AE1489" t="str">
            <v>-</v>
          </cell>
          <cell r="AF1489" t="str">
            <v>-</v>
          </cell>
          <cell r="AG1489" t="str">
            <v>-</v>
          </cell>
          <cell r="AH1489" t="str">
            <v>-</v>
          </cell>
          <cell r="AI1489" t="str">
            <v>공구손료(노무비의3%)</v>
          </cell>
          <cell r="AJ1489">
            <v>0.03</v>
          </cell>
          <cell r="AK1489" t="str">
            <v>식</v>
          </cell>
        </row>
        <row r="1490">
          <cell r="AC1490" t="str">
            <v>-</v>
          </cell>
          <cell r="AD1490" t="str">
            <v>-</v>
          </cell>
          <cell r="AE1490" t="str">
            <v>-</v>
          </cell>
          <cell r="AF1490" t="str">
            <v>-</v>
          </cell>
          <cell r="AG1490" t="str">
            <v>-</v>
          </cell>
          <cell r="AH1490" t="str">
            <v>-</v>
          </cell>
        </row>
        <row r="1491">
          <cell r="R1491" t="str">
            <v>30A</v>
          </cell>
          <cell r="T1491" t="str">
            <v>내선전공</v>
          </cell>
          <cell r="Y1491">
            <v>0</v>
          </cell>
          <cell r="Z1491" t="str">
            <v>인</v>
          </cell>
          <cell r="AB1491" t="str">
            <v>전기5-18적용</v>
          </cell>
          <cell r="AC1491" t="str">
            <v>-</v>
          </cell>
          <cell r="AD1491" t="str">
            <v>-</v>
          </cell>
          <cell r="AE1491" t="str">
            <v>-</v>
          </cell>
          <cell r="AF1491" t="str">
            <v>-</v>
          </cell>
          <cell r="AG1491" t="str">
            <v>-</v>
          </cell>
          <cell r="AH1491" t="str">
            <v>-</v>
          </cell>
          <cell r="AI1491" t="str">
            <v>공구손료(노무비의3%)</v>
          </cell>
          <cell r="AJ1491">
            <v>0.03</v>
          </cell>
          <cell r="AK1491" t="str">
            <v>식</v>
          </cell>
        </row>
        <row r="1492">
          <cell r="R1492" t="str">
            <v>30A</v>
          </cell>
          <cell r="T1492" t="str">
            <v>내선전공</v>
          </cell>
          <cell r="Y1492">
            <v>0</v>
          </cell>
          <cell r="Z1492" t="str">
            <v>인</v>
          </cell>
          <cell r="AB1492" t="str">
            <v>전기5-18적용</v>
          </cell>
          <cell r="AC1492" t="str">
            <v>-</v>
          </cell>
          <cell r="AD1492" t="str">
            <v>-</v>
          </cell>
          <cell r="AE1492" t="str">
            <v>-</v>
          </cell>
          <cell r="AF1492" t="str">
            <v>-</v>
          </cell>
          <cell r="AG1492" t="str">
            <v>-</v>
          </cell>
          <cell r="AH1492" t="str">
            <v>-</v>
          </cell>
          <cell r="AI1492" t="str">
            <v>공구손료(노무비의3%)</v>
          </cell>
          <cell r="AJ1492">
            <v>0.03</v>
          </cell>
          <cell r="AK1492" t="str">
            <v>식</v>
          </cell>
        </row>
        <row r="1493">
          <cell r="R1493" t="str">
            <v>30A</v>
          </cell>
          <cell r="T1493" t="str">
            <v>내선전공</v>
          </cell>
          <cell r="Y1493">
            <v>0</v>
          </cell>
          <cell r="Z1493" t="str">
            <v>인</v>
          </cell>
          <cell r="AB1493" t="str">
            <v>전기5-18적용</v>
          </cell>
          <cell r="AC1493" t="str">
            <v>-</v>
          </cell>
          <cell r="AD1493" t="str">
            <v>-</v>
          </cell>
          <cell r="AE1493" t="str">
            <v>-</v>
          </cell>
          <cell r="AF1493" t="str">
            <v>-</v>
          </cell>
          <cell r="AG1493" t="str">
            <v>-</v>
          </cell>
          <cell r="AH1493" t="str">
            <v>-</v>
          </cell>
          <cell r="AI1493" t="str">
            <v>공구손료(노무비의3%)</v>
          </cell>
          <cell r="AJ1493">
            <v>0.03</v>
          </cell>
          <cell r="AK1493" t="str">
            <v>식</v>
          </cell>
        </row>
        <row r="1494">
          <cell r="R1494" t="str">
            <v>30A</v>
          </cell>
          <cell r="T1494" t="str">
            <v>내선전공</v>
          </cell>
          <cell r="Y1494">
            <v>0</v>
          </cell>
          <cell r="Z1494" t="str">
            <v>인</v>
          </cell>
          <cell r="AB1494" t="str">
            <v>전기5-18적용</v>
          </cell>
          <cell r="AC1494" t="str">
            <v>-</v>
          </cell>
          <cell r="AD1494" t="str">
            <v>-</v>
          </cell>
          <cell r="AE1494" t="str">
            <v>-</v>
          </cell>
          <cell r="AF1494" t="str">
            <v>-</v>
          </cell>
          <cell r="AG1494" t="str">
            <v>-</v>
          </cell>
          <cell r="AH1494" t="str">
            <v>-</v>
          </cell>
          <cell r="AI1494" t="str">
            <v>공구손료(노무비의3%)</v>
          </cell>
          <cell r="AJ1494">
            <v>0.03</v>
          </cell>
          <cell r="AK1494" t="str">
            <v>식</v>
          </cell>
        </row>
        <row r="1495">
          <cell r="R1495" t="str">
            <v>60A</v>
          </cell>
          <cell r="T1495" t="str">
            <v>내선전공</v>
          </cell>
          <cell r="Y1495">
            <v>0</v>
          </cell>
          <cell r="Z1495" t="str">
            <v>인</v>
          </cell>
          <cell r="AB1495" t="str">
            <v>전기5-18적용</v>
          </cell>
          <cell r="AC1495" t="str">
            <v>-</v>
          </cell>
          <cell r="AD1495" t="str">
            <v>-</v>
          </cell>
          <cell r="AE1495" t="str">
            <v>-</v>
          </cell>
          <cell r="AF1495" t="str">
            <v>-</v>
          </cell>
          <cell r="AG1495" t="str">
            <v>-</v>
          </cell>
          <cell r="AH1495" t="str">
            <v>-</v>
          </cell>
          <cell r="AI1495" t="str">
            <v>공구손료(노무비의3%)</v>
          </cell>
          <cell r="AJ1495">
            <v>0.03</v>
          </cell>
          <cell r="AK1495" t="str">
            <v>식</v>
          </cell>
        </row>
        <row r="1496">
          <cell r="R1496" t="str">
            <v>60A</v>
          </cell>
          <cell r="T1496" t="str">
            <v>내선전공</v>
          </cell>
          <cell r="Y1496">
            <v>0</v>
          </cell>
          <cell r="Z1496" t="str">
            <v>인</v>
          </cell>
          <cell r="AB1496" t="str">
            <v>전기5-18적용</v>
          </cell>
          <cell r="AC1496" t="str">
            <v>-</v>
          </cell>
          <cell r="AD1496" t="str">
            <v>-</v>
          </cell>
          <cell r="AE1496" t="str">
            <v>-</v>
          </cell>
          <cell r="AF1496" t="str">
            <v>-</v>
          </cell>
          <cell r="AG1496" t="str">
            <v>-</v>
          </cell>
          <cell r="AH1496" t="str">
            <v>-</v>
          </cell>
          <cell r="AI1496" t="str">
            <v>공구손료(노무비의3%)</v>
          </cell>
          <cell r="AJ1496">
            <v>0.03</v>
          </cell>
          <cell r="AK1496" t="str">
            <v>식</v>
          </cell>
        </row>
        <row r="1497">
          <cell r="R1497" t="str">
            <v>60A</v>
          </cell>
          <cell r="T1497" t="str">
            <v>내선전공</v>
          </cell>
          <cell r="Y1497">
            <v>0</v>
          </cell>
          <cell r="Z1497" t="str">
            <v>인</v>
          </cell>
          <cell r="AB1497" t="str">
            <v>전기5-18적용</v>
          </cell>
          <cell r="AC1497" t="str">
            <v>-</v>
          </cell>
          <cell r="AD1497" t="str">
            <v>-</v>
          </cell>
          <cell r="AE1497" t="str">
            <v>-</v>
          </cell>
          <cell r="AF1497" t="str">
            <v>-</v>
          </cell>
          <cell r="AG1497" t="str">
            <v>-</v>
          </cell>
          <cell r="AH1497" t="str">
            <v>-</v>
          </cell>
          <cell r="AI1497" t="str">
            <v>공구손료(노무비의3%)</v>
          </cell>
          <cell r="AJ1497">
            <v>0.03</v>
          </cell>
          <cell r="AK1497" t="str">
            <v>식</v>
          </cell>
        </row>
        <row r="1498">
          <cell r="R1498" t="str">
            <v>60A</v>
          </cell>
          <cell r="T1498" t="str">
            <v>내선전공</v>
          </cell>
          <cell r="Y1498">
            <v>0</v>
          </cell>
          <cell r="Z1498" t="str">
            <v>인</v>
          </cell>
          <cell r="AB1498" t="str">
            <v>전기5-18적용</v>
          </cell>
          <cell r="AC1498" t="str">
            <v>-</v>
          </cell>
          <cell r="AD1498" t="str">
            <v>-</v>
          </cell>
          <cell r="AE1498" t="str">
            <v>-</v>
          </cell>
          <cell r="AF1498" t="str">
            <v>-</v>
          </cell>
          <cell r="AG1498" t="str">
            <v>-</v>
          </cell>
          <cell r="AH1498" t="str">
            <v>-</v>
          </cell>
          <cell r="AI1498" t="str">
            <v>공구손료(노무비의3%)</v>
          </cell>
          <cell r="AJ1498">
            <v>0.03</v>
          </cell>
          <cell r="AK1498" t="str">
            <v>식</v>
          </cell>
        </row>
        <row r="1499">
          <cell r="R1499" t="str">
            <v>100A</v>
          </cell>
          <cell r="T1499" t="str">
            <v>내선전공</v>
          </cell>
          <cell r="Y1499">
            <v>0</v>
          </cell>
          <cell r="Z1499" t="str">
            <v>인</v>
          </cell>
          <cell r="AB1499" t="str">
            <v>전기5-18적용</v>
          </cell>
          <cell r="AC1499" t="str">
            <v>-</v>
          </cell>
          <cell r="AD1499" t="str">
            <v>-</v>
          </cell>
          <cell r="AE1499" t="str">
            <v>-</v>
          </cell>
          <cell r="AF1499" t="str">
            <v>-</v>
          </cell>
          <cell r="AG1499" t="str">
            <v>-</v>
          </cell>
          <cell r="AH1499" t="str">
            <v>-</v>
          </cell>
          <cell r="AI1499" t="str">
            <v>공구손료(노무비의3%)</v>
          </cell>
          <cell r="AJ1499">
            <v>0.03</v>
          </cell>
          <cell r="AK1499" t="str">
            <v>식</v>
          </cell>
        </row>
        <row r="1500">
          <cell r="R1500" t="str">
            <v>100A</v>
          </cell>
          <cell r="T1500" t="str">
            <v>내선전공</v>
          </cell>
          <cell r="Y1500">
            <v>0</v>
          </cell>
          <cell r="Z1500" t="str">
            <v>인</v>
          </cell>
          <cell r="AB1500" t="str">
            <v>전기5-18적용</v>
          </cell>
          <cell r="AC1500" t="str">
            <v>-</v>
          </cell>
          <cell r="AD1500" t="str">
            <v>-</v>
          </cell>
          <cell r="AE1500" t="str">
            <v>-</v>
          </cell>
          <cell r="AF1500" t="str">
            <v>-</v>
          </cell>
          <cell r="AG1500" t="str">
            <v>-</v>
          </cell>
          <cell r="AH1500" t="str">
            <v>-</v>
          </cell>
          <cell r="AI1500" t="str">
            <v>공구손료(노무비의3%)</v>
          </cell>
          <cell r="AJ1500">
            <v>0.03</v>
          </cell>
          <cell r="AK1500" t="str">
            <v>식</v>
          </cell>
        </row>
        <row r="1501">
          <cell r="R1501" t="str">
            <v>100A</v>
          </cell>
          <cell r="T1501" t="str">
            <v>내선전공</v>
          </cell>
          <cell r="Y1501">
            <v>0</v>
          </cell>
          <cell r="Z1501" t="str">
            <v>인</v>
          </cell>
          <cell r="AB1501" t="str">
            <v>전기5-18적용</v>
          </cell>
          <cell r="AC1501" t="str">
            <v>-</v>
          </cell>
          <cell r="AD1501" t="str">
            <v>-</v>
          </cell>
          <cell r="AE1501" t="str">
            <v>-</v>
          </cell>
          <cell r="AF1501" t="str">
            <v>-</v>
          </cell>
          <cell r="AG1501" t="str">
            <v>-</v>
          </cell>
          <cell r="AH1501" t="str">
            <v>-</v>
          </cell>
          <cell r="AI1501" t="str">
            <v>공구손료(노무비의3%)</v>
          </cell>
          <cell r="AJ1501">
            <v>0.03</v>
          </cell>
          <cell r="AK1501" t="str">
            <v>식</v>
          </cell>
        </row>
        <row r="1502">
          <cell r="R1502" t="str">
            <v>100A</v>
          </cell>
          <cell r="T1502" t="str">
            <v>내선전공</v>
          </cell>
          <cell r="Y1502">
            <v>0.87880000000000014</v>
          </cell>
          <cell r="Z1502" t="str">
            <v>인</v>
          </cell>
          <cell r="AB1502" t="str">
            <v>전기5-18적용</v>
          </cell>
          <cell r="AC1502" t="str">
            <v>-</v>
          </cell>
          <cell r="AD1502" t="str">
            <v>-</v>
          </cell>
          <cell r="AE1502" t="str">
            <v>-</v>
          </cell>
          <cell r="AF1502" t="str">
            <v>-</v>
          </cell>
          <cell r="AG1502" t="str">
            <v>-</v>
          </cell>
          <cell r="AH1502" t="str">
            <v>-</v>
          </cell>
          <cell r="AI1502" t="str">
            <v>공구손료(노무비의3%)</v>
          </cell>
          <cell r="AJ1502">
            <v>0.03</v>
          </cell>
          <cell r="AK1502" t="str">
            <v>식</v>
          </cell>
        </row>
        <row r="1503">
          <cell r="J1503">
            <v>2770000</v>
          </cell>
          <cell r="R1503">
            <v>1</v>
          </cell>
          <cell r="T1503" t="str">
            <v>내선전공</v>
          </cell>
          <cell r="Y1503">
            <v>0.87880000000000014</v>
          </cell>
          <cell r="Z1503" t="str">
            <v>인</v>
          </cell>
          <cell r="AB1503" t="str">
            <v>전기5-18적용</v>
          </cell>
          <cell r="AC1503" t="str">
            <v>-</v>
          </cell>
          <cell r="AD1503" t="str">
            <v>-</v>
          </cell>
          <cell r="AE1503" t="str">
            <v>-</v>
          </cell>
          <cell r="AF1503" t="str">
            <v>-</v>
          </cell>
          <cell r="AG1503" t="str">
            <v>-</v>
          </cell>
          <cell r="AH1503" t="str">
            <v>-</v>
          </cell>
          <cell r="AI1503" t="str">
            <v>공구손료(노무비의3%)</v>
          </cell>
          <cell r="AJ1503">
            <v>0.03</v>
          </cell>
          <cell r="AK1503" t="str">
            <v>식</v>
          </cell>
        </row>
        <row r="1504">
          <cell r="AC1504" t="str">
            <v>-</v>
          </cell>
          <cell r="AD1504" t="str">
            <v>-</v>
          </cell>
          <cell r="AE1504" t="str">
            <v>-</v>
          </cell>
          <cell r="AF1504" t="str">
            <v>-</v>
          </cell>
          <cell r="AG1504" t="str">
            <v>-</v>
          </cell>
          <cell r="AH1504" t="str">
            <v>-</v>
          </cell>
        </row>
        <row r="1505">
          <cell r="R1505" t="str">
            <v>30A</v>
          </cell>
          <cell r="T1505" t="str">
            <v>내선전공</v>
          </cell>
          <cell r="Y1505">
            <v>0</v>
          </cell>
          <cell r="Z1505" t="str">
            <v>인</v>
          </cell>
          <cell r="AB1505" t="str">
            <v>전기5-18적용</v>
          </cell>
          <cell r="AC1505" t="str">
            <v>-</v>
          </cell>
          <cell r="AD1505" t="str">
            <v>-</v>
          </cell>
          <cell r="AE1505" t="str">
            <v>-</v>
          </cell>
          <cell r="AF1505" t="str">
            <v>-</v>
          </cell>
          <cell r="AG1505" t="str">
            <v>-</v>
          </cell>
          <cell r="AH1505" t="str">
            <v>-</v>
          </cell>
          <cell r="AI1505" t="str">
            <v>공구손료(노무비의3%)</v>
          </cell>
          <cell r="AJ1505">
            <v>0.03</v>
          </cell>
          <cell r="AK1505" t="str">
            <v>식</v>
          </cell>
        </row>
        <row r="1506">
          <cell r="R1506" t="str">
            <v>30A</v>
          </cell>
          <cell r="T1506" t="str">
            <v>내선전공</v>
          </cell>
          <cell r="Y1506">
            <v>0</v>
          </cell>
          <cell r="Z1506" t="str">
            <v>인</v>
          </cell>
          <cell r="AB1506" t="str">
            <v>전기5-18적용</v>
          </cell>
          <cell r="AC1506" t="str">
            <v>-</v>
          </cell>
          <cell r="AD1506" t="str">
            <v>-</v>
          </cell>
          <cell r="AE1506" t="str">
            <v>-</v>
          </cell>
          <cell r="AF1506" t="str">
            <v>-</v>
          </cell>
          <cell r="AG1506" t="str">
            <v>-</v>
          </cell>
          <cell r="AH1506" t="str">
            <v>-</v>
          </cell>
          <cell r="AI1506" t="str">
            <v>공구손료(노무비의3%)</v>
          </cell>
          <cell r="AJ1506">
            <v>0.03</v>
          </cell>
          <cell r="AK1506" t="str">
            <v>식</v>
          </cell>
        </row>
        <row r="1507">
          <cell r="R1507" t="str">
            <v>30A</v>
          </cell>
          <cell r="T1507" t="str">
            <v>내선전공</v>
          </cell>
          <cell r="Y1507">
            <v>0</v>
          </cell>
          <cell r="Z1507" t="str">
            <v>인</v>
          </cell>
          <cell r="AB1507" t="str">
            <v>전기5-18적용</v>
          </cell>
          <cell r="AC1507" t="str">
            <v>-</v>
          </cell>
          <cell r="AD1507" t="str">
            <v>-</v>
          </cell>
          <cell r="AE1507" t="str">
            <v>-</v>
          </cell>
          <cell r="AF1507" t="str">
            <v>-</v>
          </cell>
          <cell r="AG1507" t="str">
            <v>-</v>
          </cell>
          <cell r="AH1507" t="str">
            <v>-</v>
          </cell>
          <cell r="AI1507" t="str">
            <v>공구손료(노무비의3%)</v>
          </cell>
          <cell r="AJ1507">
            <v>0.03</v>
          </cell>
          <cell r="AK1507" t="str">
            <v>식</v>
          </cell>
        </row>
        <row r="1508">
          <cell r="R1508" t="str">
            <v>30A</v>
          </cell>
          <cell r="T1508" t="str">
            <v>내선전공</v>
          </cell>
          <cell r="Y1508">
            <v>0</v>
          </cell>
          <cell r="Z1508" t="str">
            <v>인</v>
          </cell>
          <cell r="AB1508" t="str">
            <v>전기5-18적용</v>
          </cell>
          <cell r="AC1508" t="str">
            <v>-</v>
          </cell>
          <cell r="AD1508" t="str">
            <v>-</v>
          </cell>
          <cell r="AE1508" t="str">
            <v>-</v>
          </cell>
          <cell r="AF1508" t="str">
            <v>-</v>
          </cell>
          <cell r="AG1508" t="str">
            <v>-</v>
          </cell>
          <cell r="AH1508" t="str">
            <v>-</v>
          </cell>
          <cell r="AI1508" t="str">
            <v>공구손료(노무비의3%)</v>
          </cell>
          <cell r="AJ1508">
            <v>0.03</v>
          </cell>
          <cell r="AK1508" t="str">
            <v>식</v>
          </cell>
        </row>
        <row r="1509">
          <cell r="R1509" t="str">
            <v>60A</v>
          </cell>
          <cell r="T1509" t="str">
            <v>내선전공</v>
          </cell>
          <cell r="Y1509">
            <v>0</v>
          </cell>
          <cell r="Z1509" t="str">
            <v>인</v>
          </cell>
          <cell r="AB1509" t="str">
            <v>전기5-18적용</v>
          </cell>
          <cell r="AC1509" t="str">
            <v>-</v>
          </cell>
          <cell r="AD1509" t="str">
            <v>-</v>
          </cell>
          <cell r="AE1509" t="str">
            <v>-</v>
          </cell>
          <cell r="AF1509" t="str">
            <v>-</v>
          </cell>
          <cell r="AG1509" t="str">
            <v>-</v>
          </cell>
          <cell r="AH1509" t="str">
            <v>-</v>
          </cell>
          <cell r="AI1509" t="str">
            <v>공구손료(노무비의3%)</v>
          </cell>
          <cell r="AJ1509">
            <v>0.03</v>
          </cell>
          <cell r="AK1509" t="str">
            <v>식</v>
          </cell>
        </row>
        <row r="1510">
          <cell r="R1510" t="str">
            <v>60A</v>
          </cell>
          <cell r="T1510" t="str">
            <v>내선전공</v>
          </cell>
          <cell r="Y1510">
            <v>0</v>
          </cell>
          <cell r="Z1510" t="str">
            <v>인</v>
          </cell>
          <cell r="AB1510" t="str">
            <v>전기5-18적용</v>
          </cell>
          <cell r="AC1510" t="str">
            <v>-</v>
          </cell>
          <cell r="AD1510" t="str">
            <v>-</v>
          </cell>
          <cell r="AE1510" t="str">
            <v>-</v>
          </cell>
          <cell r="AF1510" t="str">
            <v>-</v>
          </cell>
          <cell r="AG1510" t="str">
            <v>-</v>
          </cell>
          <cell r="AH1510" t="str">
            <v>-</v>
          </cell>
          <cell r="AI1510" t="str">
            <v>공구손료(노무비의3%)</v>
          </cell>
          <cell r="AJ1510">
            <v>0.03</v>
          </cell>
          <cell r="AK1510" t="str">
            <v>식</v>
          </cell>
        </row>
        <row r="1511">
          <cell r="R1511" t="str">
            <v>60A</v>
          </cell>
          <cell r="T1511" t="str">
            <v>내선전공</v>
          </cell>
          <cell r="Y1511">
            <v>0</v>
          </cell>
          <cell r="Z1511" t="str">
            <v>인</v>
          </cell>
          <cell r="AB1511" t="str">
            <v>전기5-18적용</v>
          </cell>
          <cell r="AC1511" t="str">
            <v>-</v>
          </cell>
          <cell r="AD1511" t="str">
            <v>-</v>
          </cell>
          <cell r="AE1511" t="str">
            <v>-</v>
          </cell>
          <cell r="AF1511" t="str">
            <v>-</v>
          </cell>
          <cell r="AG1511" t="str">
            <v>-</v>
          </cell>
          <cell r="AH1511" t="str">
            <v>-</v>
          </cell>
          <cell r="AI1511" t="str">
            <v>공구손료(노무비의3%)</v>
          </cell>
          <cell r="AJ1511">
            <v>0.03</v>
          </cell>
          <cell r="AK1511" t="str">
            <v>식</v>
          </cell>
        </row>
        <row r="1512">
          <cell r="R1512" t="str">
            <v>60A</v>
          </cell>
          <cell r="T1512" t="str">
            <v>내선전공</v>
          </cell>
          <cell r="Y1512">
            <v>0</v>
          </cell>
          <cell r="Z1512" t="str">
            <v>인</v>
          </cell>
          <cell r="AB1512" t="str">
            <v>전기5-18적용</v>
          </cell>
          <cell r="AC1512" t="str">
            <v>-</v>
          </cell>
          <cell r="AD1512" t="str">
            <v>-</v>
          </cell>
          <cell r="AE1512" t="str">
            <v>-</v>
          </cell>
          <cell r="AF1512" t="str">
            <v>-</v>
          </cell>
          <cell r="AG1512" t="str">
            <v>-</v>
          </cell>
          <cell r="AH1512" t="str">
            <v>-</v>
          </cell>
          <cell r="AI1512" t="str">
            <v>공구손료(노무비의3%)</v>
          </cell>
          <cell r="AJ1512">
            <v>0.03</v>
          </cell>
          <cell r="AK1512" t="str">
            <v>식</v>
          </cell>
        </row>
        <row r="1513">
          <cell r="R1513" t="str">
            <v>100A</v>
          </cell>
          <cell r="T1513" t="str">
            <v>내선전공</v>
          </cell>
          <cell r="Y1513">
            <v>0</v>
          </cell>
          <cell r="Z1513" t="str">
            <v>인</v>
          </cell>
          <cell r="AB1513" t="str">
            <v>전기5-18적용</v>
          </cell>
          <cell r="AC1513" t="str">
            <v>-</v>
          </cell>
          <cell r="AD1513" t="str">
            <v>-</v>
          </cell>
          <cell r="AE1513" t="str">
            <v>-</v>
          </cell>
          <cell r="AF1513" t="str">
            <v>-</v>
          </cell>
          <cell r="AG1513" t="str">
            <v>-</v>
          </cell>
          <cell r="AH1513" t="str">
            <v>-</v>
          </cell>
          <cell r="AI1513" t="str">
            <v>공구손료(노무비의3%)</v>
          </cell>
          <cell r="AJ1513">
            <v>0.03</v>
          </cell>
          <cell r="AK1513" t="str">
            <v>식</v>
          </cell>
        </row>
        <row r="1514">
          <cell r="R1514" t="str">
            <v>100A</v>
          </cell>
          <cell r="T1514" t="str">
            <v>내선전공</v>
          </cell>
          <cell r="Y1514">
            <v>0</v>
          </cell>
          <cell r="Z1514" t="str">
            <v>인</v>
          </cell>
          <cell r="AB1514" t="str">
            <v>전기5-18적용</v>
          </cell>
          <cell r="AC1514" t="str">
            <v>-</v>
          </cell>
          <cell r="AD1514" t="str">
            <v>-</v>
          </cell>
          <cell r="AE1514" t="str">
            <v>-</v>
          </cell>
          <cell r="AF1514" t="str">
            <v>-</v>
          </cell>
          <cell r="AG1514" t="str">
            <v>-</v>
          </cell>
          <cell r="AH1514" t="str">
            <v>-</v>
          </cell>
          <cell r="AI1514" t="str">
            <v>공구손료(노무비의3%)</v>
          </cell>
          <cell r="AJ1514">
            <v>0.03</v>
          </cell>
          <cell r="AK1514" t="str">
            <v>식</v>
          </cell>
        </row>
        <row r="1515">
          <cell r="R1515" t="str">
            <v>100A</v>
          </cell>
          <cell r="T1515" t="str">
            <v>내선전공</v>
          </cell>
          <cell r="Y1515">
            <v>0</v>
          </cell>
          <cell r="Z1515" t="str">
            <v>인</v>
          </cell>
          <cell r="AB1515" t="str">
            <v>전기5-18적용</v>
          </cell>
          <cell r="AC1515" t="str">
            <v>-</v>
          </cell>
          <cell r="AD1515" t="str">
            <v>-</v>
          </cell>
          <cell r="AE1515" t="str">
            <v>-</v>
          </cell>
          <cell r="AF1515" t="str">
            <v>-</v>
          </cell>
          <cell r="AG1515" t="str">
            <v>-</v>
          </cell>
          <cell r="AH1515" t="str">
            <v>-</v>
          </cell>
          <cell r="AI1515" t="str">
            <v>공구손료(노무비의3%)</v>
          </cell>
          <cell r="AJ1515">
            <v>0.03</v>
          </cell>
          <cell r="AK1515" t="str">
            <v>식</v>
          </cell>
        </row>
        <row r="1516">
          <cell r="R1516" t="str">
            <v>100A</v>
          </cell>
          <cell r="T1516" t="str">
            <v>내선전공</v>
          </cell>
          <cell r="Y1516">
            <v>0.87880000000000014</v>
          </cell>
          <cell r="Z1516" t="str">
            <v>인</v>
          </cell>
          <cell r="AB1516" t="str">
            <v>전기5-18적용</v>
          </cell>
          <cell r="AC1516" t="str">
            <v>-</v>
          </cell>
          <cell r="AD1516" t="str">
            <v>-</v>
          </cell>
          <cell r="AE1516" t="str">
            <v>-</v>
          </cell>
          <cell r="AF1516" t="str">
            <v>-</v>
          </cell>
          <cell r="AG1516" t="str">
            <v>-</v>
          </cell>
          <cell r="AH1516" t="str">
            <v>-</v>
          </cell>
          <cell r="AI1516" t="str">
            <v>공구손료(노무비의3%)</v>
          </cell>
          <cell r="AJ1516">
            <v>0.03</v>
          </cell>
          <cell r="AK1516" t="str">
            <v>식</v>
          </cell>
        </row>
        <row r="1517">
          <cell r="J1517">
            <v>2770000</v>
          </cell>
          <cell r="R1517">
            <v>1</v>
          </cell>
          <cell r="T1517" t="str">
            <v>내선전공</v>
          </cell>
          <cell r="Y1517">
            <v>0.87880000000000014</v>
          </cell>
          <cell r="Z1517" t="str">
            <v>인</v>
          </cell>
          <cell r="AB1517" t="str">
            <v>전기5-18적용</v>
          </cell>
          <cell r="AC1517" t="str">
            <v>-</v>
          </cell>
          <cell r="AD1517" t="str">
            <v>-</v>
          </cell>
          <cell r="AE1517" t="str">
            <v>-</v>
          </cell>
          <cell r="AF1517" t="str">
            <v>-</v>
          </cell>
          <cell r="AG1517" t="str">
            <v>-</v>
          </cell>
          <cell r="AH1517" t="str">
            <v>-</v>
          </cell>
          <cell r="AI1517" t="str">
            <v>공구손료(노무비의3%)</v>
          </cell>
          <cell r="AJ1517">
            <v>0.03</v>
          </cell>
          <cell r="AK1517" t="str">
            <v>식</v>
          </cell>
        </row>
        <row r="1518">
          <cell r="AC1518" t="str">
            <v>-</v>
          </cell>
          <cell r="AD1518" t="str">
            <v>-</v>
          </cell>
          <cell r="AE1518" t="str">
            <v>-</v>
          </cell>
          <cell r="AF1518" t="str">
            <v>-</v>
          </cell>
          <cell r="AG1518" t="str">
            <v>-</v>
          </cell>
          <cell r="AH1518" t="str">
            <v>-</v>
          </cell>
        </row>
        <row r="1519">
          <cell r="R1519" t="str">
            <v>30A</v>
          </cell>
          <cell r="T1519" t="str">
            <v>내선전공</v>
          </cell>
          <cell r="Y1519">
            <v>0</v>
          </cell>
          <cell r="Z1519" t="str">
            <v>인</v>
          </cell>
          <cell r="AB1519" t="str">
            <v>전기5-18적용</v>
          </cell>
          <cell r="AC1519" t="str">
            <v>-</v>
          </cell>
          <cell r="AD1519" t="str">
            <v>-</v>
          </cell>
          <cell r="AE1519" t="str">
            <v>-</v>
          </cell>
          <cell r="AF1519" t="str">
            <v>-</v>
          </cell>
          <cell r="AG1519" t="str">
            <v>-</v>
          </cell>
          <cell r="AH1519" t="str">
            <v>-</v>
          </cell>
          <cell r="AI1519" t="str">
            <v>공구손료(노무비의3%)</v>
          </cell>
          <cell r="AJ1519">
            <v>0.03</v>
          </cell>
          <cell r="AK1519" t="str">
            <v>식</v>
          </cell>
        </row>
        <row r="1520">
          <cell r="R1520" t="str">
            <v>30A</v>
          </cell>
          <cell r="T1520" t="str">
            <v>내선전공</v>
          </cell>
          <cell r="Y1520">
            <v>0</v>
          </cell>
          <cell r="Z1520" t="str">
            <v>인</v>
          </cell>
          <cell r="AB1520" t="str">
            <v>전기5-18적용</v>
          </cell>
          <cell r="AC1520" t="str">
            <v>-</v>
          </cell>
          <cell r="AD1520" t="str">
            <v>-</v>
          </cell>
          <cell r="AE1520" t="str">
            <v>-</v>
          </cell>
          <cell r="AF1520" t="str">
            <v>-</v>
          </cell>
          <cell r="AG1520" t="str">
            <v>-</v>
          </cell>
          <cell r="AH1520" t="str">
            <v>-</v>
          </cell>
          <cell r="AI1520" t="str">
            <v>공구손료(노무비의3%)</v>
          </cell>
          <cell r="AJ1520">
            <v>0.03</v>
          </cell>
          <cell r="AK1520" t="str">
            <v>식</v>
          </cell>
        </row>
        <row r="1521">
          <cell r="R1521" t="str">
            <v>30A</v>
          </cell>
          <cell r="T1521" t="str">
            <v>내선전공</v>
          </cell>
          <cell r="Y1521">
            <v>0</v>
          </cell>
          <cell r="Z1521" t="str">
            <v>인</v>
          </cell>
          <cell r="AB1521" t="str">
            <v>전기5-18적용</v>
          </cell>
          <cell r="AC1521" t="str">
            <v>-</v>
          </cell>
          <cell r="AD1521" t="str">
            <v>-</v>
          </cell>
          <cell r="AE1521" t="str">
            <v>-</v>
          </cell>
          <cell r="AF1521" t="str">
            <v>-</v>
          </cell>
          <cell r="AG1521" t="str">
            <v>-</v>
          </cell>
          <cell r="AH1521" t="str">
            <v>-</v>
          </cell>
          <cell r="AI1521" t="str">
            <v>공구손료(노무비의3%)</v>
          </cell>
          <cell r="AJ1521">
            <v>0.03</v>
          </cell>
          <cell r="AK1521" t="str">
            <v>식</v>
          </cell>
        </row>
        <row r="1522">
          <cell r="R1522" t="str">
            <v>30A</v>
          </cell>
          <cell r="T1522" t="str">
            <v>내선전공</v>
          </cell>
          <cell r="Y1522">
            <v>0</v>
          </cell>
          <cell r="Z1522" t="str">
            <v>인</v>
          </cell>
          <cell r="AB1522" t="str">
            <v>전기5-18적용</v>
          </cell>
          <cell r="AC1522" t="str">
            <v>-</v>
          </cell>
          <cell r="AD1522" t="str">
            <v>-</v>
          </cell>
          <cell r="AE1522" t="str">
            <v>-</v>
          </cell>
          <cell r="AF1522" t="str">
            <v>-</v>
          </cell>
          <cell r="AG1522" t="str">
            <v>-</v>
          </cell>
          <cell r="AH1522" t="str">
            <v>-</v>
          </cell>
          <cell r="AI1522" t="str">
            <v>공구손료(노무비의3%)</v>
          </cell>
          <cell r="AJ1522">
            <v>0.03</v>
          </cell>
          <cell r="AK1522" t="str">
            <v>식</v>
          </cell>
        </row>
        <row r="1523">
          <cell r="R1523" t="str">
            <v>60A</v>
          </cell>
          <cell r="T1523" t="str">
            <v>내선전공</v>
          </cell>
          <cell r="Y1523">
            <v>0</v>
          </cell>
          <cell r="Z1523" t="str">
            <v>인</v>
          </cell>
          <cell r="AB1523" t="str">
            <v>전기5-18적용</v>
          </cell>
          <cell r="AC1523" t="str">
            <v>-</v>
          </cell>
          <cell r="AD1523" t="str">
            <v>-</v>
          </cell>
          <cell r="AE1523" t="str">
            <v>-</v>
          </cell>
          <cell r="AF1523" t="str">
            <v>-</v>
          </cell>
          <cell r="AG1523" t="str">
            <v>-</v>
          </cell>
          <cell r="AH1523" t="str">
            <v>-</v>
          </cell>
          <cell r="AI1523" t="str">
            <v>공구손료(노무비의3%)</v>
          </cell>
          <cell r="AJ1523">
            <v>0.03</v>
          </cell>
          <cell r="AK1523" t="str">
            <v>식</v>
          </cell>
        </row>
        <row r="1524">
          <cell r="R1524" t="str">
            <v>60A</v>
          </cell>
          <cell r="T1524" t="str">
            <v>내선전공</v>
          </cell>
          <cell r="Y1524">
            <v>0</v>
          </cell>
          <cell r="Z1524" t="str">
            <v>인</v>
          </cell>
          <cell r="AB1524" t="str">
            <v>전기5-18적용</v>
          </cell>
          <cell r="AC1524" t="str">
            <v>-</v>
          </cell>
          <cell r="AD1524" t="str">
            <v>-</v>
          </cell>
          <cell r="AE1524" t="str">
            <v>-</v>
          </cell>
          <cell r="AF1524" t="str">
            <v>-</v>
          </cell>
          <cell r="AG1524" t="str">
            <v>-</v>
          </cell>
          <cell r="AH1524" t="str">
            <v>-</v>
          </cell>
          <cell r="AI1524" t="str">
            <v>공구손료(노무비의3%)</v>
          </cell>
          <cell r="AJ1524">
            <v>0.03</v>
          </cell>
          <cell r="AK1524" t="str">
            <v>식</v>
          </cell>
        </row>
        <row r="1525">
          <cell r="R1525" t="str">
            <v>60A</v>
          </cell>
          <cell r="T1525" t="str">
            <v>내선전공</v>
          </cell>
          <cell r="Y1525">
            <v>0</v>
          </cell>
          <cell r="Z1525" t="str">
            <v>인</v>
          </cell>
          <cell r="AB1525" t="str">
            <v>전기5-18적용</v>
          </cell>
          <cell r="AC1525" t="str">
            <v>-</v>
          </cell>
          <cell r="AD1525" t="str">
            <v>-</v>
          </cell>
          <cell r="AE1525" t="str">
            <v>-</v>
          </cell>
          <cell r="AF1525" t="str">
            <v>-</v>
          </cell>
          <cell r="AG1525" t="str">
            <v>-</v>
          </cell>
          <cell r="AH1525" t="str">
            <v>-</v>
          </cell>
          <cell r="AI1525" t="str">
            <v>공구손료(노무비의3%)</v>
          </cell>
          <cell r="AJ1525">
            <v>0.03</v>
          </cell>
          <cell r="AK1525" t="str">
            <v>식</v>
          </cell>
        </row>
        <row r="1526">
          <cell r="R1526" t="str">
            <v>60A</v>
          </cell>
          <cell r="T1526" t="str">
            <v>내선전공</v>
          </cell>
          <cell r="Y1526">
            <v>0</v>
          </cell>
          <cell r="Z1526" t="str">
            <v>인</v>
          </cell>
          <cell r="AB1526" t="str">
            <v>전기5-18적용</v>
          </cell>
          <cell r="AC1526" t="str">
            <v>-</v>
          </cell>
          <cell r="AD1526" t="str">
            <v>-</v>
          </cell>
          <cell r="AE1526" t="str">
            <v>-</v>
          </cell>
          <cell r="AF1526" t="str">
            <v>-</v>
          </cell>
          <cell r="AG1526" t="str">
            <v>-</v>
          </cell>
          <cell r="AH1526" t="str">
            <v>-</v>
          </cell>
          <cell r="AI1526" t="str">
            <v>공구손료(노무비의3%)</v>
          </cell>
          <cell r="AJ1526">
            <v>0.03</v>
          </cell>
          <cell r="AK1526" t="str">
            <v>식</v>
          </cell>
        </row>
        <row r="1527">
          <cell r="R1527" t="str">
            <v>100A</v>
          </cell>
          <cell r="T1527" t="str">
            <v>내선전공</v>
          </cell>
          <cell r="Y1527">
            <v>0</v>
          </cell>
          <cell r="Z1527" t="str">
            <v>인</v>
          </cell>
          <cell r="AB1527" t="str">
            <v>전기5-18적용</v>
          </cell>
          <cell r="AC1527" t="str">
            <v>-</v>
          </cell>
          <cell r="AD1527" t="str">
            <v>-</v>
          </cell>
          <cell r="AE1527" t="str">
            <v>-</v>
          </cell>
          <cell r="AF1527" t="str">
            <v>-</v>
          </cell>
          <cell r="AG1527" t="str">
            <v>-</v>
          </cell>
          <cell r="AH1527" t="str">
            <v>-</v>
          </cell>
          <cell r="AI1527" t="str">
            <v>공구손료(노무비의3%)</v>
          </cell>
          <cell r="AJ1527">
            <v>0.03</v>
          </cell>
          <cell r="AK1527" t="str">
            <v>식</v>
          </cell>
        </row>
        <row r="1528">
          <cell r="R1528" t="str">
            <v>100A</v>
          </cell>
          <cell r="T1528" t="str">
            <v>내선전공</v>
          </cell>
          <cell r="Y1528">
            <v>0</v>
          </cell>
          <cell r="Z1528" t="str">
            <v>인</v>
          </cell>
          <cell r="AB1528" t="str">
            <v>전기5-18적용</v>
          </cell>
          <cell r="AC1528" t="str">
            <v>-</v>
          </cell>
          <cell r="AD1528" t="str">
            <v>-</v>
          </cell>
          <cell r="AE1528" t="str">
            <v>-</v>
          </cell>
          <cell r="AF1528" t="str">
            <v>-</v>
          </cell>
          <cell r="AG1528" t="str">
            <v>-</v>
          </cell>
          <cell r="AH1528" t="str">
            <v>-</v>
          </cell>
          <cell r="AI1528" t="str">
            <v>공구손료(노무비의3%)</v>
          </cell>
          <cell r="AJ1528">
            <v>0.03</v>
          </cell>
          <cell r="AK1528" t="str">
            <v>식</v>
          </cell>
        </row>
        <row r="1529">
          <cell r="R1529" t="str">
            <v>100A</v>
          </cell>
          <cell r="T1529" t="str">
            <v>내선전공</v>
          </cell>
          <cell r="Y1529">
            <v>0</v>
          </cell>
          <cell r="Z1529" t="str">
            <v>인</v>
          </cell>
          <cell r="AB1529" t="str">
            <v>전기5-18적용</v>
          </cell>
          <cell r="AC1529" t="str">
            <v>-</v>
          </cell>
          <cell r="AD1529" t="str">
            <v>-</v>
          </cell>
          <cell r="AE1529" t="str">
            <v>-</v>
          </cell>
          <cell r="AF1529" t="str">
            <v>-</v>
          </cell>
          <cell r="AG1529" t="str">
            <v>-</v>
          </cell>
          <cell r="AH1529" t="str">
            <v>-</v>
          </cell>
          <cell r="AI1529" t="str">
            <v>공구손료(노무비의3%)</v>
          </cell>
          <cell r="AJ1529">
            <v>0.03</v>
          </cell>
          <cell r="AK1529" t="str">
            <v>식</v>
          </cell>
        </row>
        <row r="1530">
          <cell r="R1530" t="str">
            <v>100A</v>
          </cell>
          <cell r="T1530" t="str">
            <v>내선전공</v>
          </cell>
          <cell r="Y1530">
            <v>0.87880000000000014</v>
          </cell>
          <cell r="Z1530" t="str">
            <v>인</v>
          </cell>
          <cell r="AB1530" t="str">
            <v>전기5-18적용</v>
          </cell>
          <cell r="AC1530" t="str">
            <v>-</v>
          </cell>
          <cell r="AD1530" t="str">
            <v>-</v>
          </cell>
          <cell r="AE1530" t="str">
            <v>-</v>
          </cell>
          <cell r="AF1530" t="str">
            <v>-</v>
          </cell>
          <cell r="AG1530" t="str">
            <v>-</v>
          </cell>
          <cell r="AH1530" t="str">
            <v>-</v>
          </cell>
          <cell r="AI1530" t="str">
            <v>공구손료(노무비의3%)</v>
          </cell>
          <cell r="AJ1530">
            <v>0.03</v>
          </cell>
          <cell r="AK1530" t="str">
            <v>식</v>
          </cell>
        </row>
        <row r="1531">
          <cell r="J1531">
            <v>3630000</v>
          </cell>
          <cell r="R1531">
            <v>1</v>
          </cell>
          <cell r="T1531" t="str">
            <v>내선전공</v>
          </cell>
          <cell r="Y1531">
            <v>0.87880000000000014</v>
          </cell>
          <cell r="Z1531" t="str">
            <v>인</v>
          </cell>
          <cell r="AB1531" t="str">
            <v>전기5-18적용</v>
          </cell>
          <cell r="AC1531" t="str">
            <v>-</v>
          </cell>
          <cell r="AD1531" t="str">
            <v>-</v>
          </cell>
          <cell r="AE1531" t="str">
            <v>-</v>
          </cell>
          <cell r="AF1531" t="str">
            <v>-</v>
          </cell>
          <cell r="AG1531" t="str">
            <v>-</v>
          </cell>
          <cell r="AH1531" t="str">
            <v>-</v>
          </cell>
          <cell r="AI1531" t="str">
            <v>공구손료(노무비의3%)</v>
          </cell>
          <cell r="AJ1531">
            <v>0.03</v>
          </cell>
          <cell r="AK1531" t="str">
            <v>식</v>
          </cell>
        </row>
        <row r="1532">
          <cell r="AC1532" t="str">
            <v>-</v>
          </cell>
          <cell r="AD1532" t="str">
            <v>-</v>
          </cell>
          <cell r="AE1532" t="str">
            <v>-</v>
          </cell>
          <cell r="AF1532" t="str">
            <v>-</v>
          </cell>
          <cell r="AG1532" t="str">
            <v>-</v>
          </cell>
          <cell r="AH1532" t="str">
            <v>-</v>
          </cell>
        </row>
        <row r="1533">
          <cell r="R1533" t="str">
            <v>30A</v>
          </cell>
          <cell r="T1533" t="str">
            <v>내선전공</v>
          </cell>
          <cell r="Y1533">
            <v>0</v>
          </cell>
          <cell r="Z1533" t="str">
            <v>인</v>
          </cell>
          <cell r="AB1533" t="str">
            <v>전기5-18적용</v>
          </cell>
          <cell r="AC1533" t="str">
            <v>-</v>
          </cell>
          <cell r="AD1533" t="str">
            <v>-</v>
          </cell>
          <cell r="AE1533" t="str">
            <v>-</v>
          </cell>
          <cell r="AF1533" t="str">
            <v>-</v>
          </cell>
          <cell r="AG1533" t="str">
            <v>-</v>
          </cell>
          <cell r="AH1533" t="str">
            <v>-</v>
          </cell>
          <cell r="AI1533" t="str">
            <v>공구손료(노무비의3%)</v>
          </cell>
          <cell r="AJ1533">
            <v>0.03</v>
          </cell>
          <cell r="AK1533" t="str">
            <v>식</v>
          </cell>
        </row>
        <row r="1534">
          <cell r="R1534" t="str">
            <v>30A</v>
          </cell>
          <cell r="T1534" t="str">
            <v>내선전공</v>
          </cell>
          <cell r="Y1534">
            <v>0</v>
          </cell>
          <cell r="Z1534" t="str">
            <v>인</v>
          </cell>
          <cell r="AB1534" t="str">
            <v>전기5-18적용</v>
          </cell>
          <cell r="AC1534" t="str">
            <v>-</v>
          </cell>
          <cell r="AD1534" t="str">
            <v>-</v>
          </cell>
          <cell r="AE1534" t="str">
            <v>-</v>
          </cell>
          <cell r="AF1534" t="str">
            <v>-</v>
          </cell>
          <cell r="AG1534" t="str">
            <v>-</v>
          </cell>
          <cell r="AH1534" t="str">
            <v>-</v>
          </cell>
          <cell r="AI1534" t="str">
            <v>공구손료(노무비의3%)</v>
          </cell>
          <cell r="AJ1534">
            <v>0.03</v>
          </cell>
          <cell r="AK1534" t="str">
            <v>식</v>
          </cell>
        </row>
        <row r="1535">
          <cell r="R1535" t="str">
            <v>30A</v>
          </cell>
          <cell r="T1535" t="str">
            <v>내선전공</v>
          </cell>
          <cell r="Y1535">
            <v>0</v>
          </cell>
          <cell r="Z1535" t="str">
            <v>인</v>
          </cell>
          <cell r="AB1535" t="str">
            <v>전기5-18적용</v>
          </cell>
          <cell r="AC1535" t="str">
            <v>-</v>
          </cell>
          <cell r="AD1535" t="str">
            <v>-</v>
          </cell>
          <cell r="AE1535" t="str">
            <v>-</v>
          </cell>
          <cell r="AF1535" t="str">
            <v>-</v>
          </cell>
          <cell r="AG1535" t="str">
            <v>-</v>
          </cell>
          <cell r="AH1535" t="str">
            <v>-</v>
          </cell>
          <cell r="AI1535" t="str">
            <v>공구손료(노무비의3%)</v>
          </cell>
          <cell r="AJ1535">
            <v>0.03</v>
          </cell>
          <cell r="AK1535" t="str">
            <v>식</v>
          </cell>
        </row>
        <row r="1536">
          <cell r="R1536" t="str">
            <v>30A</v>
          </cell>
          <cell r="T1536" t="str">
            <v>내선전공</v>
          </cell>
          <cell r="Y1536">
            <v>0</v>
          </cell>
          <cell r="Z1536" t="str">
            <v>인</v>
          </cell>
          <cell r="AB1536" t="str">
            <v>전기5-18적용</v>
          </cell>
          <cell r="AC1536" t="str">
            <v>-</v>
          </cell>
          <cell r="AD1536" t="str">
            <v>-</v>
          </cell>
          <cell r="AE1536" t="str">
            <v>-</v>
          </cell>
          <cell r="AF1536" t="str">
            <v>-</v>
          </cell>
          <cell r="AG1536" t="str">
            <v>-</v>
          </cell>
          <cell r="AH1536" t="str">
            <v>-</v>
          </cell>
          <cell r="AI1536" t="str">
            <v>공구손료(노무비의3%)</v>
          </cell>
          <cell r="AJ1536">
            <v>0.03</v>
          </cell>
          <cell r="AK1536" t="str">
            <v>식</v>
          </cell>
        </row>
        <row r="1537">
          <cell r="R1537" t="str">
            <v>60A</v>
          </cell>
          <cell r="T1537" t="str">
            <v>내선전공</v>
          </cell>
          <cell r="Y1537">
            <v>0</v>
          </cell>
          <cell r="Z1537" t="str">
            <v>인</v>
          </cell>
          <cell r="AB1537" t="str">
            <v>전기5-18적용</v>
          </cell>
          <cell r="AC1537" t="str">
            <v>-</v>
          </cell>
          <cell r="AD1537" t="str">
            <v>-</v>
          </cell>
          <cell r="AE1537" t="str">
            <v>-</v>
          </cell>
          <cell r="AF1537" t="str">
            <v>-</v>
          </cell>
          <cell r="AG1537" t="str">
            <v>-</v>
          </cell>
          <cell r="AH1537" t="str">
            <v>-</v>
          </cell>
          <cell r="AI1537" t="str">
            <v>공구손료(노무비의3%)</v>
          </cell>
          <cell r="AJ1537">
            <v>0.03</v>
          </cell>
          <cell r="AK1537" t="str">
            <v>식</v>
          </cell>
        </row>
        <row r="1538">
          <cell r="R1538" t="str">
            <v>60A</v>
          </cell>
          <cell r="T1538" t="str">
            <v>내선전공</v>
          </cell>
          <cell r="Y1538">
            <v>0</v>
          </cell>
          <cell r="Z1538" t="str">
            <v>인</v>
          </cell>
          <cell r="AB1538" t="str">
            <v>전기5-18적용</v>
          </cell>
          <cell r="AC1538" t="str">
            <v>-</v>
          </cell>
          <cell r="AD1538" t="str">
            <v>-</v>
          </cell>
          <cell r="AE1538" t="str">
            <v>-</v>
          </cell>
          <cell r="AF1538" t="str">
            <v>-</v>
          </cell>
          <cell r="AG1538" t="str">
            <v>-</v>
          </cell>
          <cell r="AH1538" t="str">
            <v>-</v>
          </cell>
          <cell r="AI1538" t="str">
            <v>공구손료(노무비의3%)</v>
          </cell>
          <cell r="AJ1538">
            <v>0.03</v>
          </cell>
          <cell r="AK1538" t="str">
            <v>식</v>
          </cell>
        </row>
        <row r="1539">
          <cell r="R1539" t="str">
            <v>60A</v>
          </cell>
          <cell r="T1539" t="str">
            <v>내선전공</v>
          </cell>
          <cell r="Y1539">
            <v>0</v>
          </cell>
          <cell r="Z1539" t="str">
            <v>인</v>
          </cell>
          <cell r="AB1539" t="str">
            <v>전기5-18적용</v>
          </cell>
          <cell r="AC1539" t="str">
            <v>-</v>
          </cell>
          <cell r="AD1539" t="str">
            <v>-</v>
          </cell>
          <cell r="AE1539" t="str">
            <v>-</v>
          </cell>
          <cell r="AF1539" t="str">
            <v>-</v>
          </cell>
          <cell r="AG1539" t="str">
            <v>-</v>
          </cell>
          <cell r="AH1539" t="str">
            <v>-</v>
          </cell>
          <cell r="AI1539" t="str">
            <v>공구손료(노무비의3%)</v>
          </cell>
          <cell r="AJ1539">
            <v>0.03</v>
          </cell>
          <cell r="AK1539" t="str">
            <v>식</v>
          </cell>
        </row>
        <row r="1540">
          <cell r="R1540" t="str">
            <v>60A</v>
          </cell>
          <cell r="T1540" t="str">
            <v>내선전공</v>
          </cell>
          <cell r="Y1540">
            <v>0</v>
          </cell>
          <cell r="Z1540" t="str">
            <v>인</v>
          </cell>
          <cell r="AB1540" t="str">
            <v>전기5-18적용</v>
          </cell>
          <cell r="AC1540" t="str">
            <v>-</v>
          </cell>
          <cell r="AD1540" t="str">
            <v>-</v>
          </cell>
          <cell r="AE1540" t="str">
            <v>-</v>
          </cell>
          <cell r="AF1540" t="str">
            <v>-</v>
          </cell>
          <cell r="AG1540" t="str">
            <v>-</v>
          </cell>
          <cell r="AH1540" t="str">
            <v>-</v>
          </cell>
          <cell r="AI1540" t="str">
            <v>공구손료(노무비의3%)</v>
          </cell>
          <cell r="AJ1540">
            <v>0.03</v>
          </cell>
          <cell r="AK1540" t="str">
            <v>식</v>
          </cell>
        </row>
        <row r="1541">
          <cell r="R1541" t="str">
            <v>100A</v>
          </cell>
          <cell r="T1541" t="str">
            <v>내선전공</v>
          </cell>
          <cell r="Y1541">
            <v>0</v>
          </cell>
          <cell r="Z1541" t="str">
            <v>인</v>
          </cell>
          <cell r="AB1541" t="str">
            <v>전기5-18적용</v>
          </cell>
          <cell r="AC1541" t="str">
            <v>-</v>
          </cell>
          <cell r="AD1541" t="str">
            <v>-</v>
          </cell>
          <cell r="AE1541" t="str">
            <v>-</v>
          </cell>
          <cell r="AF1541" t="str">
            <v>-</v>
          </cell>
          <cell r="AG1541" t="str">
            <v>-</v>
          </cell>
          <cell r="AH1541" t="str">
            <v>-</v>
          </cell>
          <cell r="AI1541" t="str">
            <v>공구손료(노무비의3%)</v>
          </cell>
          <cell r="AJ1541">
            <v>0.03</v>
          </cell>
          <cell r="AK1541" t="str">
            <v>식</v>
          </cell>
        </row>
        <row r="1542">
          <cell r="R1542" t="str">
            <v>100A</v>
          </cell>
          <cell r="T1542" t="str">
            <v>내선전공</v>
          </cell>
          <cell r="Y1542">
            <v>0</v>
          </cell>
          <cell r="Z1542" t="str">
            <v>인</v>
          </cell>
          <cell r="AB1542" t="str">
            <v>전기5-18적용</v>
          </cell>
          <cell r="AC1542" t="str">
            <v>-</v>
          </cell>
          <cell r="AD1542" t="str">
            <v>-</v>
          </cell>
          <cell r="AE1542" t="str">
            <v>-</v>
          </cell>
          <cell r="AF1542" t="str">
            <v>-</v>
          </cell>
          <cell r="AG1542" t="str">
            <v>-</v>
          </cell>
          <cell r="AH1542" t="str">
            <v>-</v>
          </cell>
          <cell r="AI1542" t="str">
            <v>공구손료(노무비의3%)</v>
          </cell>
          <cell r="AJ1542">
            <v>0.03</v>
          </cell>
          <cell r="AK1542" t="str">
            <v>식</v>
          </cell>
        </row>
        <row r="1543">
          <cell r="R1543" t="str">
            <v>100A</v>
          </cell>
          <cell r="T1543" t="str">
            <v>내선전공</v>
          </cell>
          <cell r="Y1543">
            <v>0</v>
          </cell>
          <cell r="Z1543" t="str">
            <v>인</v>
          </cell>
          <cell r="AB1543" t="str">
            <v>전기5-18적용</v>
          </cell>
          <cell r="AC1543" t="str">
            <v>-</v>
          </cell>
          <cell r="AD1543" t="str">
            <v>-</v>
          </cell>
          <cell r="AE1543" t="str">
            <v>-</v>
          </cell>
          <cell r="AF1543" t="str">
            <v>-</v>
          </cell>
          <cell r="AG1543" t="str">
            <v>-</v>
          </cell>
          <cell r="AH1543" t="str">
            <v>-</v>
          </cell>
          <cell r="AI1543" t="str">
            <v>공구손료(노무비의3%)</v>
          </cell>
          <cell r="AJ1543">
            <v>0.03</v>
          </cell>
          <cell r="AK1543" t="str">
            <v>식</v>
          </cell>
        </row>
        <row r="1544">
          <cell r="R1544" t="str">
            <v>100A</v>
          </cell>
          <cell r="T1544" t="str">
            <v>내선전공</v>
          </cell>
          <cell r="Y1544">
            <v>0.87880000000000014</v>
          </cell>
          <cell r="Z1544" t="str">
            <v>인</v>
          </cell>
          <cell r="AB1544" t="str">
            <v>전기5-18적용</v>
          </cell>
          <cell r="AC1544" t="str">
            <v>-</v>
          </cell>
          <cell r="AD1544" t="str">
            <v>-</v>
          </cell>
          <cell r="AE1544" t="str">
            <v>-</v>
          </cell>
          <cell r="AF1544" t="str">
            <v>-</v>
          </cell>
          <cell r="AG1544" t="str">
            <v>-</v>
          </cell>
          <cell r="AH1544" t="str">
            <v>-</v>
          </cell>
          <cell r="AI1544" t="str">
            <v>공구손료(노무비의3%)</v>
          </cell>
          <cell r="AJ1544">
            <v>0.03</v>
          </cell>
          <cell r="AK1544" t="str">
            <v>식</v>
          </cell>
        </row>
        <row r="1545">
          <cell r="J1545">
            <v>4450000</v>
          </cell>
          <cell r="R1545">
            <v>1</v>
          </cell>
          <cell r="T1545" t="str">
            <v>내선전공</v>
          </cell>
          <cell r="Y1545">
            <v>0.87880000000000014</v>
          </cell>
          <cell r="Z1545" t="str">
            <v>인</v>
          </cell>
          <cell r="AB1545" t="str">
            <v>전기5-18적용</v>
          </cell>
          <cell r="AC1545" t="str">
            <v>-</v>
          </cell>
          <cell r="AD1545" t="str">
            <v>-</v>
          </cell>
          <cell r="AE1545" t="str">
            <v>-</v>
          </cell>
          <cell r="AF1545" t="str">
            <v>-</v>
          </cell>
          <cell r="AG1545" t="str">
            <v>-</v>
          </cell>
          <cell r="AH1545" t="str">
            <v>-</v>
          </cell>
          <cell r="AI1545" t="str">
            <v>공구손료(노무비의3%)</v>
          </cell>
          <cell r="AJ1545">
            <v>0.03</v>
          </cell>
          <cell r="AK1545" t="str">
            <v>식</v>
          </cell>
        </row>
        <row r="1546">
          <cell r="AC1546" t="str">
            <v>-</v>
          </cell>
          <cell r="AD1546" t="str">
            <v>-</v>
          </cell>
          <cell r="AE1546" t="str">
            <v>-</v>
          </cell>
          <cell r="AF1546" t="str">
            <v>-</v>
          </cell>
          <cell r="AG1546" t="str">
            <v>-</v>
          </cell>
          <cell r="AH1546" t="str">
            <v>-</v>
          </cell>
        </row>
        <row r="1547">
          <cell r="R1547" t="str">
            <v>30A</v>
          </cell>
          <cell r="T1547" t="str">
            <v>내선전공</v>
          </cell>
          <cell r="Y1547">
            <v>0</v>
          </cell>
          <cell r="Z1547" t="str">
            <v>인</v>
          </cell>
          <cell r="AB1547" t="str">
            <v>전기5-18적용</v>
          </cell>
          <cell r="AC1547" t="str">
            <v>-</v>
          </cell>
          <cell r="AD1547" t="str">
            <v>-</v>
          </cell>
          <cell r="AE1547" t="str">
            <v>-</v>
          </cell>
          <cell r="AF1547" t="str">
            <v>-</v>
          </cell>
          <cell r="AG1547" t="str">
            <v>-</v>
          </cell>
          <cell r="AH1547" t="str">
            <v>-</v>
          </cell>
          <cell r="AI1547" t="str">
            <v>공구손료(노무비의3%)</v>
          </cell>
          <cell r="AJ1547">
            <v>0.03</v>
          </cell>
          <cell r="AK1547" t="str">
            <v>식</v>
          </cell>
        </row>
        <row r="1548">
          <cell r="R1548" t="str">
            <v>30A</v>
          </cell>
          <cell r="T1548" t="str">
            <v>내선전공</v>
          </cell>
          <cell r="Y1548">
            <v>0</v>
          </cell>
          <cell r="Z1548" t="str">
            <v>인</v>
          </cell>
          <cell r="AB1548" t="str">
            <v>전기5-18적용</v>
          </cell>
          <cell r="AC1548" t="str">
            <v>-</v>
          </cell>
          <cell r="AD1548" t="str">
            <v>-</v>
          </cell>
          <cell r="AE1548" t="str">
            <v>-</v>
          </cell>
          <cell r="AF1548" t="str">
            <v>-</v>
          </cell>
          <cell r="AG1548" t="str">
            <v>-</v>
          </cell>
          <cell r="AH1548" t="str">
            <v>-</v>
          </cell>
          <cell r="AI1548" t="str">
            <v>공구손료(노무비의3%)</v>
          </cell>
          <cell r="AJ1548">
            <v>0.03</v>
          </cell>
          <cell r="AK1548" t="str">
            <v>식</v>
          </cell>
        </row>
        <row r="1549">
          <cell r="R1549" t="str">
            <v>30A</v>
          </cell>
          <cell r="T1549" t="str">
            <v>내선전공</v>
          </cell>
          <cell r="Y1549">
            <v>0</v>
          </cell>
          <cell r="Z1549" t="str">
            <v>인</v>
          </cell>
          <cell r="AB1549" t="str">
            <v>전기5-18적용</v>
          </cell>
          <cell r="AC1549" t="str">
            <v>-</v>
          </cell>
          <cell r="AD1549" t="str">
            <v>-</v>
          </cell>
          <cell r="AE1549" t="str">
            <v>-</v>
          </cell>
          <cell r="AF1549" t="str">
            <v>-</v>
          </cell>
          <cell r="AG1549" t="str">
            <v>-</v>
          </cell>
          <cell r="AH1549" t="str">
            <v>-</v>
          </cell>
          <cell r="AI1549" t="str">
            <v>공구손료(노무비의3%)</v>
          </cell>
          <cell r="AJ1549">
            <v>0.03</v>
          </cell>
          <cell r="AK1549" t="str">
            <v>식</v>
          </cell>
        </row>
        <row r="1550">
          <cell r="R1550" t="str">
            <v>30A</v>
          </cell>
          <cell r="T1550" t="str">
            <v>내선전공</v>
          </cell>
          <cell r="Y1550">
            <v>0</v>
          </cell>
          <cell r="Z1550" t="str">
            <v>인</v>
          </cell>
          <cell r="AB1550" t="str">
            <v>전기5-18적용</v>
          </cell>
          <cell r="AC1550" t="str">
            <v>-</v>
          </cell>
          <cell r="AD1550" t="str">
            <v>-</v>
          </cell>
          <cell r="AE1550" t="str">
            <v>-</v>
          </cell>
          <cell r="AF1550" t="str">
            <v>-</v>
          </cell>
          <cell r="AG1550" t="str">
            <v>-</v>
          </cell>
          <cell r="AH1550" t="str">
            <v>-</v>
          </cell>
          <cell r="AI1550" t="str">
            <v>공구손료(노무비의3%)</v>
          </cell>
          <cell r="AJ1550">
            <v>0.03</v>
          </cell>
          <cell r="AK1550" t="str">
            <v>식</v>
          </cell>
        </row>
        <row r="1551">
          <cell r="R1551" t="str">
            <v>60A</v>
          </cell>
          <cell r="T1551" t="str">
            <v>내선전공</v>
          </cell>
          <cell r="Y1551">
            <v>0</v>
          </cell>
          <cell r="Z1551" t="str">
            <v>인</v>
          </cell>
          <cell r="AB1551" t="str">
            <v>전기5-18적용</v>
          </cell>
          <cell r="AC1551" t="str">
            <v>-</v>
          </cell>
          <cell r="AD1551" t="str">
            <v>-</v>
          </cell>
          <cell r="AE1551" t="str">
            <v>-</v>
          </cell>
          <cell r="AF1551" t="str">
            <v>-</v>
          </cell>
          <cell r="AG1551" t="str">
            <v>-</v>
          </cell>
          <cell r="AH1551" t="str">
            <v>-</v>
          </cell>
          <cell r="AI1551" t="str">
            <v>공구손료(노무비의3%)</v>
          </cell>
          <cell r="AJ1551">
            <v>0.03</v>
          </cell>
          <cell r="AK1551" t="str">
            <v>식</v>
          </cell>
        </row>
        <row r="1552">
          <cell r="R1552" t="str">
            <v>60A</v>
          </cell>
          <cell r="T1552" t="str">
            <v>내선전공</v>
          </cell>
          <cell r="Y1552">
            <v>0</v>
          </cell>
          <cell r="Z1552" t="str">
            <v>인</v>
          </cell>
          <cell r="AB1552" t="str">
            <v>전기5-18적용</v>
          </cell>
          <cell r="AC1552" t="str">
            <v>-</v>
          </cell>
          <cell r="AD1552" t="str">
            <v>-</v>
          </cell>
          <cell r="AE1552" t="str">
            <v>-</v>
          </cell>
          <cell r="AF1552" t="str">
            <v>-</v>
          </cell>
          <cell r="AG1552" t="str">
            <v>-</v>
          </cell>
          <cell r="AH1552" t="str">
            <v>-</v>
          </cell>
          <cell r="AI1552" t="str">
            <v>공구손료(노무비의3%)</v>
          </cell>
          <cell r="AJ1552">
            <v>0.03</v>
          </cell>
          <cell r="AK1552" t="str">
            <v>식</v>
          </cell>
        </row>
        <row r="1553">
          <cell r="R1553" t="str">
            <v>60A</v>
          </cell>
          <cell r="T1553" t="str">
            <v>내선전공</v>
          </cell>
          <cell r="Y1553">
            <v>0</v>
          </cell>
          <cell r="Z1553" t="str">
            <v>인</v>
          </cell>
          <cell r="AB1553" t="str">
            <v>전기5-18적용</v>
          </cell>
          <cell r="AC1553" t="str">
            <v>-</v>
          </cell>
          <cell r="AD1553" t="str">
            <v>-</v>
          </cell>
          <cell r="AE1553" t="str">
            <v>-</v>
          </cell>
          <cell r="AF1553" t="str">
            <v>-</v>
          </cell>
          <cell r="AG1553" t="str">
            <v>-</v>
          </cell>
          <cell r="AH1553" t="str">
            <v>-</v>
          </cell>
          <cell r="AI1553" t="str">
            <v>공구손료(노무비의3%)</v>
          </cell>
          <cell r="AJ1553">
            <v>0.03</v>
          </cell>
          <cell r="AK1553" t="str">
            <v>식</v>
          </cell>
        </row>
        <row r="1554">
          <cell r="R1554" t="str">
            <v>60A</v>
          </cell>
          <cell r="T1554" t="str">
            <v>내선전공</v>
          </cell>
          <cell r="Y1554">
            <v>0</v>
          </cell>
          <cell r="Z1554" t="str">
            <v>인</v>
          </cell>
          <cell r="AB1554" t="str">
            <v>전기5-18적용</v>
          </cell>
          <cell r="AC1554" t="str">
            <v>-</v>
          </cell>
          <cell r="AD1554" t="str">
            <v>-</v>
          </cell>
          <cell r="AE1554" t="str">
            <v>-</v>
          </cell>
          <cell r="AF1554" t="str">
            <v>-</v>
          </cell>
          <cell r="AG1554" t="str">
            <v>-</v>
          </cell>
          <cell r="AH1554" t="str">
            <v>-</v>
          </cell>
          <cell r="AI1554" t="str">
            <v>공구손료(노무비의3%)</v>
          </cell>
          <cell r="AJ1554">
            <v>0.03</v>
          </cell>
          <cell r="AK1554" t="str">
            <v>식</v>
          </cell>
        </row>
        <row r="1555">
          <cell r="R1555" t="str">
            <v>100A</v>
          </cell>
          <cell r="T1555" t="str">
            <v>내선전공</v>
          </cell>
          <cell r="Y1555">
            <v>0</v>
          </cell>
          <cell r="Z1555" t="str">
            <v>인</v>
          </cell>
          <cell r="AB1555" t="str">
            <v>전기5-18적용</v>
          </cell>
          <cell r="AC1555" t="str">
            <v>-</v>
          </cell>
          <cell r="AD1555" t="str">
            <v>-</v>
          </cell>
          <cell r="AE1555" t="str">
            <v>-</v>
          </cell>
          <cell r="AF1555" t="str">
            <v>-</v>
          </cell>
          <cell r="AG1555" t="str">
            <v>-</v>
          </cell>
          <cell r="AH1555" t="str">
            <v>-</v>
          </cell>
          <cell r="AI1555" t="str">
            <v>공구손료(노무비의3%)</v>
          </cell>
          <cell r="AJ1555">
            <v>0.03</v>
          </cell>
          <cell r="AK1555" t="str">
            <v>식</v>
          </cell>
        </row>
        <row r="1556">
          <cell r="R1556" t="str">
            <v>100A</v>
          </cell>
          <cell r="T1556" t="str">
            <v>내선전공</v>
          </cell>
          <cell r="Y1556">
            <v>0</v>
          </cell>
          <cell r="Z1556" t="str">
            <v>인</v>
          </cell>
          <cell r="AB1556" t="str">
            <v>전기5-18적용</v>
          </cell>
          <cell r="AC1556" t="str">
            <v>-</v>
          </cell>
          <cell r="AD1556" t="str">
            <v>-</v>
          </cell>
          <cell r="AE1556" t="str">
            <v>-</v>
          </cell>
          <cell r="AF1556" t="str">
            <v>-</v>
          </cell>
          <cell r="AG1556" t="str">
            <v>-</v>
          </cell>
          <cell r="AH1556" t="str">
            <v>-</v>
          </cell>
          <cell r="AI1556" t="str">
            <v>공구손료(노무비의3%)</v>
          </cell>
          <cell r="AJ1556">
            <v>0.03</v>
          </cell>
          <cell r="AK1556" t="str">
            <v>식</v>
          </cell>
        </row>
        <row r="1557">
          <cell r="R1557" t="str">
            <v>100A</v>
          </cell>
          <cell r="T1557" t="str">
            <v>내선전공</v>
          </cell>
          <cell r="Y1557">
            <v>0</v>
          </cell>
          <cell r="Z1557" t="str">
            <v>인</v>
          </cell>
          <cell r="AB1557" t="str">
            <v>전기5-18적용</v>
          </cell>
          <cell r="AC1557" t="str">
            <v>-</v>
          </cell>
          <cell r="AD1557" t="str">
            <v>-</v>
          </cell>
          <cell r="AE1557" t="str">
            <v>-</v>
          </cell>
          <cell r="AF1557" t="str">
            <v>-</v>
          </cell>
          <cell r="AG1557" t="str">
            <v>-</v>
          </cell>
          <cell r="AH1557" t="str">
            <v>-</v>
          </cell>
          <cell r="AI1557" t="str">
            <v>공구손료(노무비의3%)</v>
          </cell>
          <cell r="AJ1557">
            <v>0.03</v>
          </cell>
          <cell r="AK1557" t="str">
            <v>식</v>
          </cell>
        </row>
        <row r="1558">
          <cell r="R1558" t="str">
            <v>100A</v>
          </cell>
          <cell r="T1558" t="str">
            <v>내선전공</v>
          </cell>
          <cell r="Y1558">
            <v>0.87880000000000014</v>
          </cell>
          <cell r="Z1558" t="str">
            <v>인</v>
          </cell>
          <cell r="AB1558" t="str">
            <v>전기5-18적용</v>
          </cell>
          <cell r="AC1558" t="str">
            <v>-</v>
          </cell>
          <cell r="AD1558" t="str">
            <v>-</v>
          </cell>
          <cell r="AE1558" t="str">
            <v>-</v>
          </cell>
          <cell r="AF1558" t="str">
            <v>-</v>
          </cell>
          <cell r="AG1558" t="str">
            <v>-</v>
          </cell>
          <cell r="AH1558" t="str">
            <v>-</v>
          </cell>
          <cell r="AI1558" t="str">
            <v>공구손료(노무비의3%)</v>
          </cell>
          <cell r="AJ1558">
            <v>0.03</v>
          </cell>
          <cell r="AK1558" t="str">
            <v>식</v>
          </cell>
        </row>
        <row r="1559">
          <cell r="J1559">
            <v>3340000</v>
          </cell>
          <cell r="R1559">
            <v>1</v>
          </cell>
          <cell r="T1559" t="str">
            <v>내선전공</v>
          </cell>
          <cell r="Y1559">
            <v>0.62529999999999997</v>
          </cell>
          <cell r="Z1559" t="str">
            <v>인</v>
          </cell>
          <cell r="AB1559" t="str">
            <v>전기5-18적용</v>
          </cell>
          <cell r="AC1559" t="str">
            <v>-</v>
          </cell>
          <cell r="AD1559" t="str">
            <v>-</v>
          </cell>
          <cell r="AE1559" t="str">
            <v>-</v>
          </cell>
          <cell r="AF1559" t="str">
            <v>-</v>
          </cell>
          <cell r="AG1559" t="str">
            <v>-</v>
          </cell>
          <cell r="AH1559" t="str">
            <v>-</v>
          </cell>
          <cell r="AI1559" t="str">
            <v>공구손료(노무비의3%)</v>
          </cell>
          <cell r="AJ1559">
            <v>0.03</v>
          </cell>
          <cell r="AK1559" t="str">
            <v>식</v>
          </cell>
        </row>
        <row r="1560">
          <cell r="AC1560" t="str">
            <v>-</v>
          </cell>
          <cell r="AD1560" t="str">
            <v>-</v>
          </cell>
          <cell r="AE1560" t="str">
            <v>-</v>
          </cell>
          <cell r="AF1560" t="str">
            <v>-</v>
          </cell>
          <cell r="AG1560" t="str">
            <v>-</v>
          </cell>
          <cell r="AH1560" t="str">
            <v>-</v>
          </cell>
        </row>
        <row r="1561">
          <cell r="R1561" t="str">
            <v>30A</v>
          </cell>
          <cell r="T1561" t="str">
            <v>내선전공</v>
          </cell>
          <cell r="Y1561">
            <v>0</v>
          </cell>
          <cell r="Z1561" t="str">
            <v>인</v>
          </cell>
          <cell r="AB1561" t="str">
            <v>전기5-18적용</v>
          </cell>
          <cell r="AC1561" t="str">
            <v>-</v>
          </cell>
          <cell r="AD1561" t="str">
            <v>-</v>
          </cell>
          <cell r="AE1561" t="str">
            <v>-</v>
          </cell>
          <cell r="AF1561" t="str">
            <v>-</v>
          </cell>
          <cell r="AG1561" t="str">
            <v>-</v>
          </cell>
          <cell r="AH1561" t="str">
            <v>-</v>
          </cell>
          <cell r="AI1561" t="str">
            <v>공구손료(노무비의3%)</v>
          </cell>
          <cell r="AJ1561">
            <v>0.03</v>
          </cell>
          <cell r="AK1561" t="str">
            <v>식</v>
          </cell>
        </row>
        <row r="1562">
          <cell r="R1562" t="str">
            <v>30A</v>
          </cell>
          <cell r="T1562" t="str">
            <v>내선전공</v>
          </cell>
          <cell r="Y1562">
            <v>0</v>
          </cell>
          <cell r="Z1562" t="str">
            <v>인</v>
          </cell>
          <cell r="AB1562" t="str">
            <v>전기5-18적용</v>
          </cell>
          <cell r="AC1562" t="str">
            <v>-</v>
          </cell>
          <cell r="AD1562" t="str">
            <v>-</v>
          </cell>
          <cell r="AE1562" t="str">
            <v>-</v>
          </cell>
          <cell r="AF1562" t="str">
            <v>-</v>
          </cell>
          <cell r="AG1562" t="str">
            <v>-</v>
          </cell>
          <cell r="AH1562" t="str">
            <v>-</v>
          </cell>
          <cell r="AI1562" t="str">
            <v>공구손료(노무비의3%)</v>
          </cell>
          <cell r="AJ1562">
            <v>0.03</v>
          </cell>
          <cell r="AK1562" t="str">
            <v>식</v>
          </cell>
        </row>
        <row r="1563">
          <cell r="R1563" t="str">
            <v>30A</v>
          </cell>
          <cell r="T1563" t="str">
            <v>내선전공</v>
          </cell>
          <cell r="Y1563">
            <v>0</v>
          </cell>
          <cell r="Z1563" t="str">
            <v>인</v>
          </cell>
          <cell r="AB1563" t="str">
            <v>전기5-18적용</v>
          </cell>
          <cell r="AC1563" t="str">
            <v>-</v>
          </cell>
          <cell r="AD1563" t="str">
            <v>-</v>
          </cell>
          <cell r="AE1563" t="str">
            <v>-</v>
          </cell>
          <cell r="AF1563" t="str">
            <v>-</v>
          </cell>
          <cell r="AG1563" t="str">
            <v>-</v>
          </cell>
          <cell r="AH1563" t="str">
            <v>-</v>
          </cell>
          <cell r="AI1563" t="str">
            <v>공구손료(노무비의3%)</v>
          </cell>
          <cell r="AJ1563">
            <v>0.03</v>
          </cell>
          <cell r="AK1563" t="str">
            <v>식</v>
          </cell>
        </row>
        <row r="1564">
          <cell r="R1564" t="str">
            <v>30A</v>
          </cell>
          <cell r="T1564" t="str">
            <v>내선전공</v>
          </cell>
          <cell r="Y1564">
            <v>0</v>
          </cell>
          <cell r="Z1564" t="str">
            <v>인</v>
          </cell>
          <cell r="AB1564" t="str">
            <v>전기5-18적용</v>
          </cell>
          <cell r="AC1564" t="str">
            <v>-</v>
          </cell>
          <cell r="AD1564" t="str">
            <v>-</v>
          </cell>
          <cell r="AE1564" t="str">
            <v>-</v>
          </cell>
          <cell r="AF1564" t="str">
            <v>-</v>
          </cell>
          <cell r="AG1564" t="str">
            <v>-</v>
          </cell>
          <cell r="AH1564" t="str">
            <v>-</v>
          </cell>
          <cell r="AI1564" t="str">
            <v>공구손료(노무비의3%)</v>
          </cell>
          <cell r="AJ1564">
            <v>0.03</v>
          </cell>
          <cell r="AK1564" t="str">
            <v>식</v>
          </cell>
        </row>
        <row r="1565">
          <cell r="R1565" t="str">
            <v>60A</v>
          </cell>
          <cell r="T1565" t="str">
            <v>내선전공</v>
          </cell>
          <cell r="Y1565">
            <v>0</v>
          </cell>
          <cell r="Z1565" t="str">
            <v>인</v>
          </cell>
          <cell r="AB1565" t="str">
            <v>전기5-18적용</v>
          </cell>
          <cell r="AC1565" t="str">
            <v>-</v>
          </cell>
          <cell r="AD1565" t="str">
            <v>-</v>
          </cell>
          <cell r="AE1565" t="str">
            <v>-</v>
          </cell>
          <cell r="AF1565" t="str">
            <v>-</v>
          </cell>
          <cell r="AG1565" t="str">
            <v>-</v>
          </cell>
          <cell r="AH1565" t="str">
            <v>-</v>
          </cell>
          <cell r="AI1565" t="str">
            <v>공구손료(노무비의3%)</v>
          </cell>
          <cell r="AJ1565">
            <v>0.03</v>
          </cell>
          <cell r="AK1565" t="str">
            <v>식</v>
          </cell>
        </row>
        <row r="1566">
          <cell r="R1566" t="str">
            <v>60A</v>
          </cell>
          <cell r="T1566" t="str">
            <v>내선전공</v>
          </cell>
          <cell r="Y1566">
            <v>0</v>
          </cell>
          <cell r="Z1566" t="str">
            <v>인</v>
          </cell>
          <cell r="AB1566" t="str">
            <v>전기5-18적용</v>
          </cell>
          <cell r="AC1566" t="str">
            <v>-</v>
          </cell>
          <cell r="AD1566" t="str">
            <v>-</v>
          </cell>
          <cell r="AE1566" t="str">
            <v>-</v>
          </cell>
          <cell r="AF1566" t="str">
            <v>-</v>
          </cell>
          <cell r="AG1566" t="str">
            <v>-</v>
          </cell>
          <cell r="AH1566" t="str">
            <v>-</v>
          </cell>
          <cell r="AI1566" t="str">
            <v>공구손료(노무비의3%)</v>
          </cell>
          <cell r="AJ1566">
            <v>0.03</v>
          </cell>
          <cell r="AK1566" t="str">
            <v>식</v>
          </cell>
        </row>
        <row r="1567">
          <cell r="R1567" t="str">
            <v>60A</v>
          </cell>
          <cell r="T1567" t="str">
            <v>내선전공</v>
          </cell>
          <cell r="Y1567">
            <v>0</v>
          </cell>
          <cell r="Z1567" t="str">
            <v>인</v>
          </cell>
          <cell r="AB1567" t="str">
            <v>전기5-18적용</v>
          </cell>
          <cell r="AC1567" t="str">
            <v>-</v>
          </cell>
          <cell r="AD1567" t="str">
            <v>-</v>
          </cell>
          <cell r="AE1567" t="str">
            <v>-</v>
          </cell>
          <cell r="AF1567" t="str">
            <v>-</v>
          </cell>
          <cell r="AG1567" t="str">
            <v>-</v>
          </cell>
          <cell r="AH1567" t="str">
            <v>-</v>
          </cell>
          <cell r="AI1567" t="str">
            <v>공구손료(노무비의3%)</v>
          </cell>
          <cell r="AJ1567">
            <v>0.03</v>
          </cell>
          <cell r="AK1567" t="str">
            <v>식</v>
          </cell>
        </row>
        <row r="1568">
          <cell r="R1568" t="str">
            <v>60A</v>
          </cell>
          <cell r="T1568" t="str">
            <v>내선전공</v>
          </cell>
          <cell r="Y1568">
            <v>0.62529999999999997</v>
          </cell>
          <cell r="Z1568" t="str">
            <v>인</v>
          </cell>
          <cell r="AB1568" t="str">
            <v>전기5-18적용</v>
          </cell>
          <cell r="AC1568" t="str">
            <v>-</v>
          </cell>
          <cell r="AD1568" t="str">
            <v>-</v>
          </cell>
          <cell r="AE1568" t="str">
            <v>-</v>
          </cell>
          <cell r="AF1568" t="str">
            <v>-</v>
          </cell>
          <cell r="AG1568" t="str">
            <v>-</v>
          </cell>
          <cell r="AH1568" t="str">
            <v>-</v>
          </cell>
          <cell r="AI1568" t="str">
            <v>공구손료(노무비의3%)</v>
          </cell>
          <cell r="AJ1568">
            <v>0.03</v>
          </cell>
          <cell r="AK1568" t="str">
            <v>식</v>
          </cell>
        </row>
        <row r="1569">
          <cell r="R1569" t="str">
            <v>100A</v>
          </cell>
          <cell r="T1569" t="str">
            <v>내선전공</v>
          </cell>
          <cell r="Y1569">
            <v>0</v>
          </cell>
          <cell r="Z1569" t="str">
            <v>인</v>
          </cell>
          <cell r="AB1569" t="str">
            <v>전기5-18적용</v>
          </cell>
          <cell r="AC1569" t="str">
            <v>-</v>
          </cell>
          <cell r="AD1569" t="str">
            <v>-</v>
          </cell>
          <cell r="AE1569" t="str">
            <v>-</v>
          </cell>
          <cell r="AF1569" t="str">
            <v>-</v>
          </cell>
          <cell r="AG1569" t="str">
            <v>-</v>
          </cell>
          <cell r="AH1569" t="str">
            <v>-</v>
          </cell>
          <cell r="AI1569" t="str">
            <v>공구손료(노무비의3%)</v>
          </cell>
          <cell r="AJ1569">
            <v>0.03</v>
          </cell>
          <cell r="AK1569" t="str">
            <v>식</v>
          </cell>
        </row>
        <row r="1570">
          <cell r="R1570" t="str">
            <v>100A</v>
          </cell>
          <cell r="T1570" t="str">
            <v>내선전공</v>
          </cell>
          <cell r="Y1570">
            <v>0</v>
          </cell>
          <cell r="Z1570" t="str">
            <v>인</v>
          </cell>
          <cell r="AB1570" t="str">
            <v>전기5-18적용</v>
          </cell>
          <cell r="AC1570" t="str">
            <v>-</v>
          </cell>
          <cell r="AD1570" t="str">
            <v>-</v>
          </cell>
          <cell r="AE1570" t="str">
            <v>-</v>
          </cell>
          <cell r="AF1570" t="str">
            <v>-</v>
          </cell>
          <cell r="AG1570" t="str">
            <v>-</v>
          </cell>
          <cell r="AH1570" t="str">
            <v>-</v>
          </cell>
          <cell r="AI1570" t="str">
            <v>공구손료(노무비의3%)</v>
          </cell>
          <cell r="AJ1570">
            <v>0.03</v>
          </cell>
          <cell r="AK1570" t="str">
            <v>식</v>
          </cell>
        </row>
        <row r="1571">
          <cell r="R1571" t="str">
            <v>100A</v>
          </cell>
          <cell r="T1571" t="str">
            <v>내선전공</v>
          </cell>
          <cell r="Y1571">
            <v>0</v>
          </cell>
          <cell r="Z1571" t="str">
            <v>인</v>
          </cell>
          <cell r="AB1571" t="str">
            <v>전기5-18적용</v>
          </cell>
          <cell r="AC1571" t="str">
            <v>-</v>
          </cell>
          <cell r="AD1571" t="str">
            <v>-</v>
          </cell>
          <cell r="AE1571" t="str">
            <v>-</v>
          </cell>
          <cell r="AF1571" t="str">
            <v>-</v>
          </cell>
          <cell r="AG1571" t="str">
            <v>-</v>
          </cell>
          <cell r="AH1571" t="str">
            <v>-</v>
          </cell>
          <cell r="AI1571" t="str">
            <v>공구손료(노무비의3%)</v>
          </cell>
          <cell r="AJ1571">
            <v>0.03</v>
          </cell>
          <cell r="AK1571" t="str">
            <v>식</v>
          </cell>
        </row>
        <row r="1572">
          <cell r="R1572" t="str">
            <v>100A</v>
          </cell>
          <cell r="T1572" t="str">
            <v>내선전공</v>
          </cell>
          <cell r="Y1572">
            <v>0</v>
          </cell>
          <cell r="Z1572" t="str">
            <v>인</v>
          </cell>
          <cell r="AB1572" t="str">
            <v>전기5-18적용</v>
          </cell>
          <cell r="AC1572" t="str">
            <v>-</v>
          </cell>
          <cell r="AD1572" t="str">
            <v>-</v>
          </cell>
          <cell r="AE1572" t="str">
            <v>-</v>
          </cell>
          <cell r="AF1572" t="str">
            <v>-</v>
          </cell>
          <cell r="AG1572" t="str">
            <v>-</v>
          </cell>
          <cell r="AH1572" t="str">
            <v>-</v>
          </cell>
          <cell r="AI1572" t="str">
            <v>공구손료(노무비의3%)</v>
          </cell>
          <cell r="AJ1572">
            <v>0.03</v>
          </cell>
          <cell r="AK1572" t="str">
            <v>식</v>
          </cell>
        </row>
        <row r="1573">
          <cell r="J1573">
            <v>3630000</v>
          </cell>
          <cell r="R1573">
            <v>1</v>
          </cell>
          <cell r="T1573" t="str">
            <v>내선전공</v>
          </cell>
          <cell r="Y1573">
            <v>0.62529999999999997</v>
          </cell>
          <cell r="Z1573" t="str">
            <v>인</v>
          </cell>
          <cell r="AB1573" t="str">
            <v>전기5-18적용</v>
          </cell>
          <cell r="AC1573" t="str">
            <v>-</v>
          </cell>
          <cell r="AD1573" t="str">
            <v>-</v>
          </cell>
          <cell r="AE1573" t="str">
            <v>-</v>
          </cell>
          <cell r="AF1573" t="str">
            <v>-</v>
          </cell>
          <cell r="AG1573" t="str">
            <v>-</v>
          </cell>
          <cell r="AH1573" t="str">
            <v>-</v>
          </cell>
          <cell r="AI1573" t="str">
            <v>공구손료(노무비의3%)</v>
          </cell>
          <cell r="AJ1573">
            <v>0.03</v>
          </cell>
          <cell r="AK1573" t="str">
            <v>식</v>
          </cell>
        </row>
        <row r="1574">
          <cell r="AC1574" t="str">
            <v>-</v>
          </cell>
          <cell r="AD1574" t="str">
            <v>-</v>
          </cell>
          <cell r="AE1574" t="str">
            <v>-</v>
          </cell>
          <cell r="AF1574" t="str">
            <v>-</v>
          </cell>
          <cell r="AG1574" t="str">
            <v>-</v>
          </cell>
          <cell r="AH1574" t="str">
            <v>-</v>
          </cell>
        </row>
        <row r="1575">
          <cell r="R1575" t="str">
            <v>30A</v>
          </cell>
          <cell r="T1575" t="str">
            <v>내선전공</v>
          </cell>
          <cell r="Y1575">
            <v>0</v>
          </cell>
          <cell r="Z1575" t="str">
            <v>인</v>
          </cell>
          <cell r="AB1575" t="str">
            <v>전기5-18적용</v>
          </cell>
          <cell r="AC1575" t="str">
            <v>-</v>
          </cell>
          <cell r="AD1575" t="str">
            <v>-</v>
          </cell>
          <cell r="AE1575" t="str">
            <v>-</v>
          </cell>
          <cell r="AF1575" t="str">
            <v>-</v>
          </cell>
          <cell r="AG1575" t="str">
            <v>-</v>
          </cell>
          <cell r="AH1575" t="str">
            <v>-</v>
          </cell>
          <cell r="AI1575" t="str">
            <v>공구손료(노무비의3%)</v>
          </cell>
          <cell r="AJ1575">
            <v>0.03</v>
          </cell>
          <cell r="AK1575" t="str">
            <v>식</v>
          </cell>
        </row>
        <row r="1576">
          <cell r="R1576" t="str">
            <v>30A</v>
          </cell>
          <cell r="T1576" t="str">
            <v>내선전공</v>
          </cell>
          <cell r="Y1576">
            <v>0</v>
          </cell>
          <cell r="Z1576" t="str">
            <v>인</v>
          </cell>
          <cell r="AB1576" t="str">
            <v>전기5-18적용</v>
          </cell>
          <cell r="AC1576" t="str">
            <v>-</v>
          </cell>
          <cell r="AD1576" t="str">
            <v>-</v>
          </cell>
          <cell r="AE1576" t="str">
            <v>-</v>
          </cell>
          <cell r="AF1576" t="str">
            <v>-</v>
          </cell>
          <cell r="AG1576" t="str">
            <v>-</v>
          </cell>
          <cell r="AH1576" t="str">
            <v>-</v>
          </cell>
          <cell r="AI1576" t="str">
            <v>공구손료(노무비의3%)</v>
          </cell>
          <cell r="AJ1576">
            <v>0.03</v>
          </cell>
          <cell r="AK1576" t="str">
            <v>식</v>
          </cell>
        </row>
        <row r="1577">
          <cell r="R1577" t="str">
            <v>30A</v>
          </cell>
          <cell r="T1577" t="str">
            <v>내선전공</v>
          </cell>
          <cell r="Y1577">
            <v>0</v>
          </cell>
          <cell r="Z1577" t="str">
            <v>인</v>
          </cell>
          <cell r="AB1577" t="str">
            <v>전기5-18적용</v>
          </cell>
          <cell r="AC1577" t="str">
            <v>-</v>
          </cell>
          <cell r="AD1577" t="str">
            <v>-</v>
          </cell>
          <cell r="AE1577" t="str">
            <v>-</v>
          </cell>
          <cell r="AF1577" t="str">
            <v>-</v>
          </cell>
          <cell r="AG1577" t="str">
            <v>-</v>
          </cell>
          <cell r="AH1577" t="str">
            <v>-</v>
          </cell>
          <cell r="AI1577" t="str">
            <v>공구손료(노무비의3%)</v>
          </cell>
          <cell r="AJ1577">
            <v>0.03</v>
          </cell>
          <cell r="AK1577" t="str">
            <v>식</v>
          </cell>
        </row>
        <row r="1578">
          <cell r="R1578" t="str">
            <v>30A</v>
          </cell>
          <cell r="T1578" t="str">
            <v>내선전공</v>
          </cell>
          <cell r="Y1578">
            <v>0</v>
          </cell>
          <cell r="Z1578" t="str">
            <v>인</v>
          </cell>
          <cell r="AB1578" t="str">
            <v>전기5-18적용</v>
          </cell>
          <cell r="AC1578" t="str">
            <v>-</v>
          </cell>
          <cell r="AD1578" t="str">
            <v>-</v>
          </cell>
          <cell r="AE1578" t="str">
            <v>-</v>
          </cell>
          <cell r="AF1578" t="str">
            <v>-</v>
          </cell>
          <cell r="AG1578" t="str">
            <v>-</v>
          </cell>
          <cell r="AH1578" t="str">
            <v>-</v>
          </cell>
          <cell r="AI1578" t="str">
            <v>공구손료(노무비의3%)</v>
          </cell>
          <cell r="AJ1578">
            <v>0.03</v>
          </cell>
          <cell r="AK1578" t="str">
            <v>식</v>
          </cell>
        </row>
        <row r="1579">
          <cell r="R1579" t="str">
            <v>60A</v>
          </cell>
          <cell r="T1579" t="str">
            <v>내선전공</v>
          </cell>
          <cell r="Y1579">
            <v>0</v>
          </cell>
          <cell r="Z1579" t="str">
            <v>인</v>
          </cell>
          <cell r="AB1579" t="str">
            <v>전기5-18적용</v>
          </cell>
          <cell r="AC1579" t="str">
            <v>-</v>
          </cell>
          <cell r="AD1579" t="str">
            <v>-</v>
          </cell>
          <cell r="AE1579" t="str">
            <v>-</v>
          </cell>
          <cell r="AF1579" t="str">
            <v>-</v>
          </cell>
          <cell r="AG1579" t="str">
            <v>-</v>
          </cell>
          <cell r="AH1579" t="str">
            <v>-</v>
          </cell>
          <cell r="AI1579" t="str">
            <v>공구손료(노무비의3%)</v>
          </cell>
          <cell r="AJ1579">
            <v>0.03</v>
          </cell>
          <cell r="AK1579" t="str">
            <v>식</v>
          </cell>
        </row>
        <row r="1580">
          <cell r="R1580" t="str">
            <v>60A</v>
          </cell>
          <cell r="T1580" t="str">
            <v>내선전공</v>
          </cell>
          <cell r="Y1580">
            <v>0</v>
          </cell>
          <cell r="Z1580" t="str">
            <v>인</v>
          </cell>
          <cell r="AB1580" t="str">
            <v>전기5-18적용</v>
          </cell>
          <cell r="AC1580" t="str">
            <v>-</v>
          </cell>
          <cell r="AD1580" t="str">
            <v>-</v>
          </cell>
          <cell r="AE1580" t="str">
            <v>-</v>
          </cell>
          <cell r="AF1580" t="str">
            <v>-</v>
          </cell>
          <cell r="AG1580" t="str">
            <v>-</v>
          </cell>
          <cell r="AH1580" t="str">
            <v>-</v>
          </cell>
          <cell r="AI1580" t="str">
            <v>공구손료(노무비의3%)</v>
          </cell>
          <cell r="AJ1580">
            <v>0.03</v>
          </cell>
          <cell r="AK1580" t="str">
            <v>식</v>
          </cell>
        </row>
        <row r="1581">
          <cell r="R1581" t="str">
            <v>60A</v>
          </cell>
          <cell r="T1581" t="str">
            <v>내선전공</v>
          </cell>
          <cell r="Y1581">
            <v>0</v>
          </cell>
          <cell r="Z1581" t="str">
            <v>인</v>
          </cell>
          <cell r="AB1581" t="str">
            <v>전기5-18적용</v>
          </cell>
          <cell r="AC1581" t="str">
            <v>-</v>
          </cell>
          <cell r="AD1581" t="str">
            <v>-</v>
          </cell>
          <cell r="AE1581" t="str">
            <v>-</v>
          </cell>
          <cell r="AF1581" t="str">
            <v>-</v>
          </cell>
          <cell r="AG1581" t="str">
            <v>-</v>
          </cell>
          <cell r="AH1581" t="str">
            <v>-</v>
          </cell>
          <cell r="AI1581" t="str">
            <v>공구손료(노무비의3%)</v>
          </cell>
          <cell r="AJ1581">
            <v>0.03</v>
          </cell>
          <cell r="AK1581" t="str">
            <v>식</v>
          </cell>
        </row>
        <row r="1582">
          <cell r="R1582" t="str">
            <v>60A</v>
          </cell>
          <cell r="T1582" t="str">
            <v>내선전공</v>
          </cell>
          <cell r="Y1582">
            <v>0.62529999999999997</v>
          </cell>
          <cell r="Z1582" t="str">
            <v>인</v>
          </cell>
          <cell r="AB1582" t="str">
            <v>전기5-18적용</v>
          </cell>
          <cell r="AC1582" t="str">
            <v>-</v>
          </cell>
          <cell r="AD1582" t="str">
            <v>-</v>
          </cell>
          <cell r="AE1582" t="str">
            <v>-</v>
          </cell>
          <cell r="AF1582" t="str">
            <v>-</v>
          </cell>
          <cell r="AG1582" t="str">
            <v>-</v>
          </cell>
          <cell r="AH1582" t="str">
            <v>-</v>
          </cell>
          <cell r="AI1582" t="str">
            <v>공구손료(노무비의3%)</v>
          </cell>
          <cell r="AJ1582">
            <v>0.03</v>
          </cell>
          <cell r="AK1582" t="str">
            <v>식</v>
          </cell>
        </row>
        <row r="1583">
          <cell r="R1583" t="str">
            <v>100A</v>
          </cell>
          <cell r="T1583" t="str">
            <v>내선전공</v>
          </cell>
          <cell r="Y1583">
            <v>0</v>
          </cell>
          <cell r="Z1583" t="str">
            <v>인</v>
          </cell>
          <cell r="AB1583" t="str">
            <v>전기5-18적용</v>
          </cell>
          <cell r="AC1583" t="str">
            <v>-</v>
          </cell>
          <cell r="AD1583" t="str">
            <v>-</v>
          </cell>
          <cell r="AE1583" t="str">
            <v>-</v>
          </cell>
          <cell r="AF1583" t="str">
            <v>-</v>
          </cell>
          <cell r="AG1583" t="str">
            <v>-</v>
          </cell>
          <cell r="AH1583" t="str">
            <v>-</v>
          </cell>
          <cell r="AI1583" t="str">
            <v>공구손료(노무비의3%)</v>
          </cell>
          <cell r="AJ1583">
            <v>0.03</v>
          </cell>
          <cell r="AK1583" t="str">
            <v>식</v>
          </cell>
        </row>
        <row r="1584">
          <cell r="R1584" t="str">
            <v>100A</v>
          </cell>
          <cell r="T1584" t="str">
            <v>내선전공</v>
          </cell>
          <cell r="Y1584">
            <v>0</v>
          </cell>
          <cell r="Z1584" t="str">
            <v>인</v>
          </cell>
          <cell r="AB1584" t="str">
            <v>전기5-18적용</v>
          </cell>
          <cell r="AC1584" t="str">
            <v>-</v>
          </cell>
          <cell r="AD1584" t="str">
            <v>-</v>
          </cell>
          <cell r="AE1584" t="str">
            <v>-</v>
          </cell>
          <cell r="AF1584" t="str">
            <v>-</v>
          </cell>
          <cell r="AG1584" t="str">
            <v>-</v>
          </cell>
          <cell r="AH1584" t="str">
            <v>-</v>
          </cell>
          <cell r="AI1584" t="str">
            <v>공구손료(노무비의3%)</v>
          </cell>
          <cell r="AJ1584">
            <v>0.03</v>
          </cell>
          <cell r="AK1584" t="str">
            <v>식</v>
          </cell>
        </row>
        <row r="1585">
          <cell r="R1585" t="str">
            <v>100A</v>
          </cell>
          <cell r="T1585" t="str">
            <v>내선전공</v>
          </cell>
          <cell r="Y1585">
            <v>0</v>
          </cell>
          <cell r="Z1585" t="str">
            <v>인</v>
          </cell>
          <cell r="AB1585" t="str">
            <v>전기5-18적용</v>
          </cell>
          <cell r="AC1585" t="str">
            <v>-</v>
          </cell>
          <cell r="AD1585" t="str">
            <v>-</v>
          </cell>
          <cell r="AE1585" t="str">
            <v>-</v>
          </cell>
          <cell r="AF1585" t="str">
            <v>-</v>
          </cell>
          <cell r="AG1585" t="str">
            <v>-</v>
          </cell>
          <cell r="AH1585" t="str">
            <v>-</v>
          </cell>
          <cell r="AI1585" t="str">
            <v>공구손료(노무비의3%)</v>
          </cell>
          <cell r="AJ1585">
            <v>0.03</v>
          </cell>
          <cell r="AK1585" t="str">
            <v>식</v>
          </cell>
        </row>
        <row r="1586">
          <cell r="R1586" t="str">
            <v>100A</v>
          </cell>
          <cell r="T1586" t="str">
            <v>내선전공</v>
          </cell>
          <cell r="Y1586">
            <v>0</v>
          </cell>
          <cell r="Z1586" t="str">
            <v>인</v>
          </cell>
          <cell r="AB1586" t="str">
            <v>전기5-18적용</v>
          </cell>
          <cell r="AC1586" t="str">
            <v>-</v>
          </cell>
          <cell r="AD1586" t="str">
            <v>-</v>
          </cell>
          <cell r="AE1586" t="str">
            <v>-</v>
          </cell>
          <cell r="AF1586" t="str">
            <v>-</v>
          </cell>
          <cell r="AG1586" t="str">
            <v>-</v>
          </cell>
          <cell r="AH1586" t="str">
            <v>-</v>
          </cell>
          <cell r="AI1586" t="str">
            <v>공구손료(노무비의3%)</v>
          </cell>
          <cell r="AJ1586">
            <v>0.03</v>
          </cell>
          <cell r="AK1586" t="str">
            <v>식</v>
          </cell>
        </row>
        <row r="1587">
          <cell r="J1587">
            <v>3300000</v>
          </cell>
          <cell r="R1587">
            <v>1</v>
          </cell>
          <cell r="T1587" t="str">
            <v>내선전공</v>
          </cell>
          <cell r="Y1587">
            <v>0.62529999999999997</v>
          </cell>
          <cell r="Z1587" t="str">
            <v>인</v>
          </cell>
          <cell r="AB1587" t="str">
            <v>전기5-18적용</v>
          </cell>
          <cell r="AC1587" t="str">
            <v>-</v>
          </cell>
          <cell r="AD1587" t="str">
            <v>-</v>
          </cell>
          <cell r="AE1587" t="str">
            <v>-</v>
          </cell>
          <cell r="AF1587" t="str">
            <v>-</v>
          </cell>
          <cell r="AG1587" t="str">
            <v>-</v>
          </cell>
          <cell r="AH1587" t="str">
            <v>-</v>
          </cell>
          <cell r="AI1587" t="str">
            <v>공구손료(노무비의3%)</v>
          </cell>
          <cell r="AJ1587">
            <v>0.03</v>
          </cell>
          <cell r="AK1587" t="str">
            <v>식</v>
          </cell>
        </row>
        <row r="1588">
          <cell r="AC1588" t="str">
            <v>-</v>
          </cell>
          <cell r="AD1588" t="str">
            <v>-</v>
          </cell>
          <cell r="AE1588" t="str">
            <v>-</v>
          </cell>
          <cell r="AF1588" t="str">
            <v>-</v>
          </cell>
          <cell r="AG1588" t="str">
            <v>-</v>
          </cell>
          <cell r="AH1588" t="str">
            <v>-</v>
          </cell>
        </row>
        <row r="1589">
          <cell r="R1589" t="str">
            <v>30A</v>
          </cell>
          <cell r="T1589" t="str">
            <v>내선전공</v>
          </cell>
          <cell r="Y1589">
            <v>0</v>
          </cell>
          <cell r="Z1589" t="str">
            <v>인</v>
          </cell>
          <cell r="AB1589" t="str">
            <v>전기5-18적용</v>
          </cell>
          <cell r="AC1589" t="str">
            <v>-</v>
          </cell>
          <cell r="AD1589" t="str">
            <v>-</v>
          </cell>
          <cell r="AE1589" t="str">
            <v>-</v>
          </cell>
          <cell r="AF1589" t="str">
            <v>-</v>
          </cell>
          <cell r="AG1589" t="str">
            <v>-</v>
          </cell>
          <cell r="AH1589" t="str">
            <v>-</v>
          </cell>
          <cell r="AI1589" t="str">
            <v>공구손료(노무비의3%)</v>
          </cell>
          <cell r="AJ1589">
            <v>0.03</v>
          </cell>
          <cell r="AK1589" t="str">
            <v>식</v>
          </cell>
        </row>
        <row r="1590">
          <cell r="R1590" t="str">
            <v>30A</v>
          </cell>
          <cell r="T1590" t="str">
            <v>내선전공</v>
          </cell>
          <cell r="Y1590">
            <v>0</v>
          </cell>
          <cell r="Z1590" t="str">
            <v>인</v>
          </cell>
          <cell r="AB1590" t="str">
            <v>전기5-18적용</v>
          </cell>
          <cell r="AC1590" t="str">
            <v>-</v>
          </cell>
          <cell r="AD1590" t="str">
            <v>-</v>
          </cell>
          <cell r="AE1590" t="str">
            <v>-</v>
          </cell>
          <cell r="AF1590" t="str">
            <v>-</v>
          </cell>
          <cell r="AG1590" t="str">
            <v>-</v>
          </cell>
          <cell r="AH1590" t="str">
            <v>-</v>
          </cell>
          <cell r="AI1590" t="str">
            <v>공구손료(노무비의3%)</v>
          </cell>
          <cell r="AJ1590">
            <v>0.03</v>
          </cell>
          <cell r="AK1590" t="str">
            <v>식</v>
          </cell>
        </row>
        <row r="1591">
          <cell r="R1591" t="str">
            <v>30A</v>
          </cell>
          <cell r="T1591" t="str">
            <v>내선전공</v>
          </cell>
          <cell r="Y1591">
            <v>0</v>
          </cell>
          <cell r="Z1591" t="str">
            <v>인</v>
          </cell>
          <cell r="AB1591" t="str">
            <v>전기5-18적용</v>
          </cell>
          <cell r="AC1591" t="str">
            <v>-</v>
          </cell>
          <cell r="AD1591" t="str">
            <v>-</v>
          </cell>
          <cell r="AE1591" t="str">
            <v>-</v>
          </cell>
          <cell r="AF1591" t="str">
            <v>-</v>
          </cell>
          <cell r="AG1591" t="str">
            <v>-</v>
          </cell>
          <cell r="AH1591" t="str">
            <v>-</v>
          </cell>
          <cell r="AI1591" t="str">
            <v>공구손료(노무비의3%)</v>
          </cell>
          <cell r="AJ1591">
            <v>0.03</v>
          </cell>
          <cell r="AK1591" t="str">
            <v>식</v>
          </cell>
        </row>
        <row r="1592">
          <cell r="R1592" t="str">
            <v>30A</v>
          </cell>
          <cell r="T1592" t="str">
            <v>내선전공</v>
          </cell>
          <cell r="Y1592">
            <v>0</v>
          </cell>
          <cell r="Z1592" t="str">
            <v>인</v>
          </cell>
          <cell r="AB1592" t="str">
            <v>전기5-18적용</v>
          </cell>
          <cell r="AC1592" t="str">
            <v>-</v>
          </cell>
          <cell r="AD1592" t="str">
            <v>-</v>
          </cell>
          <cell r="AE1592" t="str">
            <v>-</v>
          </cell>
          <cell r="AF1592" t="str">
            <v>-</v>
          </cell>
          <cell r="AG1592" t="str">
            <v>-</v>
          </cell>
          <cell r="AH1592" t="str">
            <v>-</v>
          </cell>
          <cell r="AI1592" t="str">
            <v>공구손료(노무비의3%)</v>
          </cell>
          <cell r="AJ1592">
            <v>0.03</v>
          </cell>
          <cell r="AK1592" t="str">
            <v>식</v>
          </cell>
        </row>
        <row r="1593">
          <cell r="R1593" t="str">
            <v>60A</v>
          </cell>
          <cell r="T1593" t="str">
            <v>내선전공</v>
          </cell>
          <cell r="Y1593">
            <v>0</v>
          </cell>
          <cell r="Z1593" t="str">
            <v>인</v>
          </cell>
          <cell r="AB1593" t="str">
            <v>전기5-18적용</v>
          </cell>
          <cell r="AC1593" t="str">
            <v>-</v>
          </cell>
          <cell r="AD1593" t="str">
            <v>-</v>
          </cell>
          <cell r="AE1593" t="str">
            <v>-</v>
          </cell>
          <cell r="AF1593" t="str">
            <v>-</v>
          </cell>
          <cell r="AG1593" t="str">
            <v>-</v>
          </cell>
          <cell r="AH1593" t="str">
            <v>-</v>
          </cell>
          <cell r="AI1593" t="str">
            <v>공구손료(노무비의3%)</v>
          </cell>
          <cell r="AJ1593">
            <v>0.03</v>
          </cell>
          <cell r="AK1593" t="str">
            <v>식</v>
          </cell>
        </row>
        <row r="1594">
          <cell r="R1594" t="str">
            <v>60A</v>
          </cell>
          <cell r="T1594" t="str">
            <v>내선전공</v>
          </cell>
          <cell r="Y1594">
            <v>0</v>
          </cell>
          <cell r="Z1594" t="str">
            <v>인</v>
          </cell>
          <cell r="AB1594" t="str">
            <v>전기5-18적용</v>
          </cell>
          <cell r="AC1594" t="str">
            <v>-</v>
          </cell>
          <cell r="AD1594" t="str">
            <v>-</v>
          </cell>
          <cell r="AE1594" t="str">
            <v>-</v>
          </cell>
          <cell r="AF1594" t="str">
            <v>-</v>
          </cell>
          <cell r="AG1594" t="str">
            <v>-</v>
          </cell>
          <cell r="AH1594" t="str">
            <v>-</v>
          </cell>
          <cell r="AI1594" t="str">
            <v>공구손료(노무비의3%)</v>
          </cell>
          <cell r="AJ1594">
            <v>0.03</v>
          </cell>
          <cell r="AK1594" t="str">
            <v>식</v>
          </cell>
        </row>
        <row r="1595">
          <cell r="R1595" t="str">
            <v>60A</v>
          </cell>
          <cell r="T1595" t="str">
            <v>내선전공</v>
          </cell>
          <cell r="Y1595">
            <v>0</v>
          </cell>
          <cell r="Z1595" t="str">
            <v>인</v>
          </cell>
          <cell r="AB1595" t="str">
            <v>전기5-18적용</v>
          </cell>
          <cell r="AC1595" t="str">
            <v>-</v>
          </cell>
          <cell r="AD1595" t="str">
            <v>-</v>
          </cell>
          <cell r="AE1595" t="str">
            <v>-</v>
          </cell>
          <cell r="AF1595" t="str">
            <v>-</v>
          </cell>
          <cell r="AG1595" t="str">
            <v>-</v>
          </cell>
          <cell r="AH1595" t="str">
            <v>-</v>
          </cell>
          <cell r="AI1595" t="str">
            <v>공구손료(노무비의3%)</v>
          </cell>
          <cell r="AJ1595">
            <v>0.03</v>
          </cell>
          <cell r="AK1595" t="str">
            <v>식</v>
          </cell>
        </row>
        <row r="1596">
          <cell r="R1596" t="str">
            <v>60A</v>
          </cell>
          <cell r="T1596" t="str">
            <v>내선전공</v>
          </cell>
          <cell r="Y1596">
            <v>0.62529999999999997</v>
          </cell>
          <cell r="Z1596" t="str">
            <v>인</v>
          </cell>
          <cell r="AB1596" t="str">
            <v>전기5-18적용</v>
          </cell>
          <cell r="AC1596" t="str">
            <v>-</v>
          </cell>
          <cell r="AD1596" t="str">
            <v>-</v>
          </cell>
          <cell r="AE1596" t="str">
            <v>-</v>
          </cell>
          <cell r="AF1596" t="str">
            <v>-</v>
          </cell>
          <cell r="AG1596" t="str">
            <v>-</v>
          </cell>
          <cell r="AH1596" t="str">
            <v>-</v>
          </cell>
          <cell r="AI1596" t="str">
            <v>공구손료(노무비의3%)</v>
          </cell>
          <cell r="AJ1596">
            <v>0.03</v>
          </cell>
          <cell r="AK1596" t="str">
            <v>식</v>
          </cell>
        </row>
        <row r="1597">
          <cell r="R1597" t="str">
            <v>100A</v>
          </cell>
          <cell r="T1597" t="str">
            <v>내선전공</v>
          </cell>
          <cell r="Y1597">
            <v>0</v>
          </cell>
          <cell r="Z1597" t="str">
            <v>인</v>
          </cell>
          <cell r="AB1597" t="str">
            <v>전기5-18적용</v>
          </cell>
          <cell r="AC1597" t="str">
            <v>-</v>
          </cell>
          <cell r="AD1597" t="str">
            <v>-</v>
          </cell>
          <cell r="AE1597" t="str">
            <v>-</v>
          </cell>
          <cell r="AF1597" t="str">
            <v>-</v>
          </cell>
          <cell r="AG1597" t="str">
            <v>-</v>
          </cell>
          <cell r="AH1597" t="str">
            <v>-</v>
          </cell>
          <cell r="AI1597" t="str">
            <v>공구손료(노무비의3%)</v>
          </cell>
          <cell r="AJ1597">
            <v>0.03</v>
          </cell>
          <cell r="AK1597" t="str">
            <v>식</v>
          </cell>
        </row>
        <row r="1598">
          <cell r="R1598" t="str">
            <v>100A</v>
          </cell>
          <cell r="T1598" t="str">
            <v>내선전공</v>
          </cell>
          <cell r="Y1598">
            <v>0</v>
          </cell>
          <cell r="Z1598" t="str">
            <v>인</v>
          </cell>
          <cell r="AB1598" t="str">
            <v>전기5-18적용</v>
          </cell>
          <cell r="AC1598" t="str">
            <v>-</v>
          </cell>
          <cell r="AD1598" t="str">
            <v>-</v>
          </cell>
          <cell r="AE1598" t="str">
            <v>-</v>
          </cell>
          <cell r="AF1598" t="str">
            <v>-</v>
          </cell>
          <cell r="AG1598" t="str">
            <v>-</v>
          </cell>
          <cell r="AH1598" t="str">
            <v>-</v>
          </cell>
          <cell r="AI1598" t="str">
            <v>공구손료(노무비의3%)</v>
          </cell>
          <cell r="AJ1598">
            <v>0.03</v>
          </cell>
          <cell r="AK1598" t="str">
            <v>식</v>
          </cell>
        </row>
        <row r="1599">
          <cell r="R1599" t="str">
            <v>100A</v>
          </cell>
          <cell r="T1599" t="str">
            <v>내선전공</v>
          </cell>
          <cell r="Y1599">
            <v>0</v>
          </cell>
          <cell r="Z1599" t="str">
            <v>인</v>
          </cell>
          <cell r="AB1599" t="str">
            <v>전기5-18적용</v>
          </cell>
          <cell r="AC1599" t="str">
            <v>-</v>
          </cell>
          <cell r="AD1599" t="str">
            <v>-</v>
          </cell>
          <cell r="AE1599" t="str">
            <v>-</v>
          </cell>
          <cell r="AF1599" t="str">
            <v>-</v>
          </cell>
          <cell r="AG1599" t="str">
            <v>-</v>
          </cell>
          <cell r="AH1599" t="str">
            <v>-</v>
          </cell>
          <cell r="AI1599" t="str">
            <v>공구손료(노무비의3%)</v>
          </cell>
          <cell r="AJ1599">
            <v>0.03</v>
          </cell>
          <cell r="AK1599" t="str">
            <v>식</v>
          </cell>
        </row>
        <row r="1600">
          <cell r="R1600" t="str">
            <v>100A</v>
          </cell>
          <cell r="T1600" t="str">
            <v>내선전공</v>
          </cell>
          <cell r="Y1600">
            <v>0</v>
          </cell>
          <cell r="Z1600" t="str">
            <v>인</v>
          </cell>
          <cell r="AB1600" t="str">
            <v>전기5-18적용</v>
          </cell>
          <cell r="AC1600" t="str">
            <v>-</v>
          </cell>
          <cell r="AD1600" t="str">
            <v>-</v>
          </cell>
          <cell r="AE1600" t="str">
            <v>-</v>
          </cell>
          <cell r="AF1600" t="str">
            <v>-</v>
          </cell>
          <cell r="AG1600" t="str">
            <v>-</v>
          </cell>
          <cell r="AH1600" t="str">
            <v>-</v>
          </cell>
          <cell r="AI1600" t="str">
            <v>공구손료(노무비의3%)</v>
          </cell>
          <cell r="AJ1600">
            <v>0.03</v>
          </cell>
          <cell r="AK1600" t="str">
            <v>식</v>
          </cell>
        </row>
        <row r="1601">
          <cell r="J1601">
            <v>2676000</v>
          </cell>
          <cell r="R1601">
            <v>1</v>
          </cell>
          <cell r="T1601" t="str">
            <v>내선전공</v>
          </cell>
          <cell r="Y1601">
            <v>1.1407500000000002</v>
          </cell>
          <cell r="Z1601" t="str">
            <v>인</v>
          </cell>
          <cell r="AB1601" t="str">
            <v>일위대가참고</v>
          </cell>
          <cell r="AC1601" t="str">
            <v>-</v>
          </cell>
          <cell r="AD1601" t="str">
            <v>-</v>
          </cell>
          <cell r="AE1601" t="str">
            <v>-</v>
          </cell>
          <cell r="AF1601" t="str">
            <v>-</v>
          </cell>
          <cell r="AG1601" t="str">
            <v>-</v>
          </cell>
          <cell r="AH1601" t="str">
            <v>-</v>
          </cell>
          <cell r="AI1601" t="str">
            <v>공구손료(노무비의3%)</v>
          </cell>
          <cell r="AJ1601">
            <v>0.03</v>
          </cell>
          <cell r="AK1601" t="str">
            <v>식</v>
          </cell>
        </row>
        <row r="1602">
          <cell r="AC1602" t="str">
            <v>-</v>
          </cell>
          <cell r="AD1602" t="str">
            <v>-</v>
          </cell>
          <cell r="AE1602" t="str">
            <v>-</v>
          </cell>
          <cell r="AF1602" t="str">
            <v>-</v>
          </cell>
          <cell r="AG1602" t="str">
            <v>-</v>
          </cell>
          <cell r="AH1602" t="str">
            <v>-</v>
          </cell>
        </row>
        <row r="1603">
          <cell r="R1603" t="str">
            <v>30A</v>
          </cell>
          <cell r="T1603" t="str">
            <v>내선전공</v>
          </cell>
          <cell r="Y1603">
            <v>0</v>
          </cell>
          <cell r="Z1603" t="str">
            <v>인</v>
          </cell>
          <cell r="AB1603" t="str">
            <v>전기5-18적용</v>
          </cell>
          <cell r="AC1603" t="str">
            <v>-</v>
          </cell>
          <cell r="AD1603" t="str">
            <v>-</v>
          </cell>
          <cell r="AE1603" t="str">
            <v>-</v>
          </cell>
          <cell r="AF1603" t="str">
            <v>-</v>
          </cell>
          <cell r="AG1603" t="str">
            <v>-</v>
          </cell>
          <cell r="AH1603" t="str">
            <v>-</v>
          </cell>
          <cell r="AI1603" t="str">
            <v>공구손료(노무비의3%)</v>
          </cell>
          <cell r="AJ1603">
            <v>0.03</v>
          </cell>
          <cell r="AK1603" t="str">
            <v>식</v>
          </cell>
        </row>
        <row r="1604">
          <cell r="R1604" t="str">
            <v>30A</v>
          </cell>
          <cell r="T1604" t="str">
            <v>내선전공</v>
          </cell>
          <cell r="Y1604">
            <v>0</v>
          </cell>
          <cell r="Z1604" t="str">
            <v>인</v>
          </cell>
          <cell r="AB1604" t="str">
            <v>전기5-18적용</v>
          </cell>
          <cell r="AC1604" t="str">
            <v>-</v>
          </cell>
          <cell r="AD1604" t="str">
            <v>-</v>
          </cell>
          <cell r="AE1604" t="str">
            <v>-</v>
          </cell>
          <cell r="AF1604" t="str">
            <v>-</v>
          </cell>
          <cell r="AG1604" t="str">
            <v>-</v>
          </cell>
          <cell r="AH1604" t="str">
            <v>-</v>
          </cell>
          <cell r="AI1604" t="str">
            <v>공구손료(노무비의3%)</v>
          </cell>
          <cell r="AJ1604">
            <v>0.03</v>
          </cell>
          <cell r="AK1604" t="str">
            <v>식</v>
          </cell>
        </row>
        <row r="1605">
          <cell r="R1605" t="str">
            <v>30A</v>
          </cell>
          <cell r="T1605" t="str">
            <v>내선전공</v>
          </cell>
          <cell r="Y1605">
            <v>0</v>
          </cell>
          <cell r="Z1605" t="str">
            <v>인</v>
          </cell>
          <cell r="AB1605" t="str">
            <v>전기5-18적용</v>
          </cell>
          <cell r="AC1605" t="str">
            <v>-</v>
          </cell>
          <cell r="AD1605" t="str">
            <v>-</v>
          </cell>
          <cell r="AE1605" t="str">
            <v>-</v>
          </cell>
          <cell r="AF1605" t="str">
            <v>-</v>
          </cell>
          <cell r="AG1605" t="str">
            <v>-</v>
          </cell>
          <cell r="AH1605" t="str">
            <v>-</v>
          </cell>
          <cell r="AI1605" t="str">
            <v>공구손료(노무비의3%)</v>
          </cell>
          <cell r="AJ1605">
            <v>0.03</v>
          </cell>
          <cell r="AK1605" t="str">
            <v>식</v>
          </cell>
        </row>
        <row r="1606">
          <cell r="R1606" t="str">
            <v>30A</v>
          </cell>
          <cell r="T1606" t="str">
            <v>내선전공</v>
          </cell>
          <cell r="Y1606">
            <v>0</v>
          </cell>
          <cell r="Z1606" t="str">
            <v>인</v>
          </cell>
          <cell r="AB1606" t="str">
            <v>전기5-18적용</v>
          </cell>
          <cell r="AC1606" t="str">
            <v>-</v>
          </cell>
          <cell r="AD1606" t="str">
            <v>-</v>
          </cell>
          <cell r="AE1606" t="str">
            <v>-</v>
          </cell>
          <cell r="AF1606" t="str">
            <v>-</v>
          </cell>
          <cell r="AG1606" t="str">
            <v>-</v>
          </cell>
          <cell r="AH1606" t="str">
            <v>-</v>
          </cell>
          <cell r="AI1606" t="str">
            <v>공구손료(노무비의3%)</v>
          </cell>
          <cell r="AJ1606">
            <v>0.03</v>
          </cell>
          <cell r="AK1606" t="str">
            <v>식</v>
          </cell>
        </row>
        <row r="1607">
          <cell r="R1607" t="str">
            <v>60A</v>
          </cell>
          <cell r="T1607" t="str">
            <v>내선전공</v>
          </cell>
          <cell r="Y1607">
            <v>0</v>
          </cell>
          <cell r="Z1607" t="str">
            <v>인</v>
          </cell>
          <cell r="AB1607" t="str">
            <v>전기5-18적용</v>
          </cell>
          <cell r="AC1607" t="str">
            <v>-</v>
          </cell>
          <cell r="AD1607" t="str">
            <v>-</v>
          </cell>
          <cell r="AE1607" t="str">
            <v>-</v>
          </cell>
          <cell r="AF1607" t="str">
            <v>-</v>
          </cell>
          <cell r="AG1607" t="str">
            <v>-</v>
          </cell>
          <cell r="AH1607" t="str">
            <v>-</v>
          </cell>
          <cell r="AI1607" t="str">
            <v>공구손료(노무비의3%)</v>
          </cell>
          <cell r="AJ1607">
            <v>0.03</v>
          </cell>
          <cell r="AK1607" t="str">
            <v>식</v>
          </cell>
        </row>
        <row r="1608">
          <cell r="R1608" t="str">
            <v>60A</v>
          </cell>
          <cell r="T1608" t="str">
            <v>내선전공</v>
          </cell>
          <cell r="Y1608">
            <v>0</v>
          </cell>
          <cell r="Z1608" t="str">
            <v>인</v>
          </cell>
          <cell r="AB1608" t="str">
            <v>전기5-18적용</v>
          </cell>
          <cell r="AC1608" t="str">
            <v>-</v>
          </cell>
          <cell r="AD1608" t="str">
            <v>-</v>
          </cell>
          <cell r="AE1608" t="str">
            <v>-</v>
          </cell>
          <cell r="AF1608" t="str">
            <v>-</v>
          </cell>
          <cell r="AG1608" t="str">
            <v>-</v>
          </cell>
          <cell r="AH1608" t="str">
            <v>-</v>
          </cell>
          <cell r="AI1608" t="str">
            <v>공구손료(노무비의3%)</v>
          </cell>
          <cell r="AJ1608">
            <v>0.03</v>
          </cell>
          <cell r="AK1608" t="str">
            <v>식</v>
          </cell>
        </row>
        <row r="1609">
          <cell r="R1609" t="str">
            <v>60A</v>
          </cell>
          <cell r="T1609" t="str">
            <v>내선전공</v>
          </cell>
          <cell r="Y1609">
            <v>0</v>
          </cell>
          <cell r="Z1609" t="str">
            <v>인</v>
          </cell>
          <cell r="AB1609" t="str">
            <v>전기5-18적용</v>
          </cell>
          <cell r="AC1609" t="str">
            <v>-</v>
          </cell>
          <cell r="AD1609" t="str">
            <v>-</v>
          </cell>
          <cell r="AE1609" t="str">
            <v>-</v>
          </cell>
          <cell r="AF1609" t="str">
            <v>-</v>
          </cell>
          <cell r="AG1609" t="str">
            <v>-</v>
          </cell>
          <cell r="AH1609" t="str">
            <v>-</v>
          </cell>
          <cell r="AI1609" t="str">
            <v>공구손료(노무비의3%)</v>
          </cell>
          <cell r="AJ1609">
            <v>0.03</v>
          </cell>
          <cell r="AK1609" t="str">
            <v>식</v>
          </cell>
        </row>
        <row r="1610">
          <cell r="R1610" t="str">
            <v>60A</v>
          </cell>
          <cell r="T1610" t="str">
            <v>내선전공</v>
          </cell>
          <cell r="Y1610">
            <v>0</v>
          </cell>
          <cell r="Z1610" t="str">
            <v>인</v>
          </cell>
          <cell r="AB1610" t="str">
            <v>전기5-18적용</v>
          </cell>
          <cell r="AC1610" t="str">
            <v>-</v>
          </cell>
          <cell r="AD1610" t="str">
            <v>-</v>
          </cell>
          <cell r="AE1610" t="str">
            <v>-</v>
          </cell>
          <cell r="AF1610" t="str">
            <v>-</v>
          </cell>
          <cell r="AG1610" t="str">
            <v>-</v>
          </cell>
          <cell r="AH1610" t="str">
            <v>-</v>
          </cell>
          <cell r="AI1610" t="str">
            <v>공구손료(노무비의3%)</v>
          </cell>
          <cell r="AJ1610">
            <v>0.03</v>
          </cell>
          <cell r="AK1610" t="str">
            <v>식</v>
          </cell>
        </row>
        <row r="1611">
          <cell r="R1611" t="str">
            <v>100A</v>
          </cell>
          <cell r="T1611" t="str">
            <v>내선전공</v>
          </cell>
          <cell r="Y1611">
            <v>0</v>
          </cell>
          <cell r="Z1611" t="str">
            <v>인</v>
          </cell>
          <cell r="AB1611" t="str">
            <v>전기5-18적용</v>
          </cell>
          <cell r="AC1611" t="str">
            <v>-</v>
          </cell>
          <cell r="AD1611" t="str">
            <v>-</v>
          </cell>
          <cell r="AE1611" t="str">
            <v>-</v>
          </cell>
          <cell r="AF1611" t="str">
            <v>-</v>
          </cell>
          <cell r="AG1611" t="str">
            <v>-</v>
          </cell>
          <cell r="AH1611" t="str">
            <v>-</v>
          </cell>
          <cell r="AI1611" t="str">
            <v>공구손료(노무비의3%)</v>
          </cell>
          <cell r="AJ1611">
            <v>0.03</v>
          </cell>
          <cell r="AK1611" t="str">
            <v>식</v>
          </cell>
        </row>
        <row r="1612">
          <cell r="R1612" t="str">
            <v>100A</v>
          </cell>
          <cell r="T1612" t="str">
            <v>내선전공</v>
          </cell>
          <cell r="Y1612">
            <v>0</v>
          </cell>
          <cell r="Z1612" t="str">
            <v>인</v>
          </cell>
          <cell r="AB1612" t="str">
            <v>전기5-18적용</v>
          </cell>
          <cell r="AC1612" t="str">
            <v>-</v>
          </cell>
          <cell r="AD1612" t="str">
            <v>-</v>
          </cell>
          <cell r="AE1612" t="str">
            <v>-</v>
          </cell>
          <cell r="AF1612" t="str">
            <v>-</v>
          </cell>
          <cell r="AG1612" t="str">
            <v>-</v>
          </cell>
          <cell r="AH1612" t="str">
            <v>-</v>
          </cell>
          <cell r="AI1612" t="str">
            <v>공구손료(노무비의3%)</v>
          </cell>
          <cell r="AJ1612">
            <v>0.03</v>
          </cell>
          <cell r="AK1612" t="str">
            <v>식</v>
          </cell>
        </row>
        <row r="1613">
          <cell r="R1613" t="str">
            <v>100A</v>
          </cell>
          <cell r="T1613" t="str">
            <v>내선전공</v>
          </cell>
          <cell r="Y1613">
            <v>0</v>
          </cell>
          <cell r="Z1613" t="str">
            <v>인</v>
          </cell>
          <cell r="AB1613" t="str">
            <v>전기5-18적용</v>
          </cell>
          <cell r="AC1613" t="str">
            <v>-</v>
          </cell>
          <cell r="AD1613" t="str">
            <v>-</v>
          </cell>
          <cell r="AE1613" t="str">
            <v>-</v>
          </cell>
          <cell r="AF1613" t="str">
            <v>-</v>
          </cell>
          <cell r="AG1613" t="str">
            <v>-</v>
          </cell>
          <cell r="AH1613" t="str">
            <v>-</v>
          </cell>
          <cell r="AI1613" t="str">
            <v>공구손료(노무비의3%)</v>
          </cell>
          <cell r="AJ1613">
            <v>0.03</v>
          </cell>
          <cell r="AK1613" t="str">
            <v>식</v>
          </cell>
        </row>
        <row r="1614">
          <cell r="R1614" t="str">
            <v>225A</v>
          </cell>
          <cell r="T1614" t="str">
            <v>내선전공</v>
          </cell>
          <cell r="Y1614">
            <v>1.1407500000000002</v>
          </cell>
          <cell r="Z1614" t="str">
            <v>인</v>
          </cell>
          <cell r="AB1614" t="str">
            <v>전기5-18적용</v>
          </cell>
          <cell r="AC1614" t="str">
            <v>-</v>
          </cell>
          <cell r="AD1614" t="str">
            <v>-</v>
          </cell>
          <cell r="AE1614" t="str">
            <v>-</v>
          </cell>
          <cell r="AF1614" t="str">
            <v>-</v>
          </cell>
          <cell r="AG1614" t="str">
            <v>-</v>
          </cell>
          <cell r="AH1614" t="str">
            <v>-</v>
          </cell>
          <cell r="AI1614" t="str">
            <v>공구손료(노무비의3%)</v>
          </cell>
          <cell r="AJ1614">
            <v>0.03</v>
          </cell>
          <cell r="AK1614" t="str">
            <v>식</v>
          </cell>
        </row>
        <row r="1615">
          <cell r="J1615">
            <v>1529000</v>
          </cell>
          <cell r="R1615">
            <v>1</v>
          </cell>
          <cell r="T1615" t="str">
            <v>내선전공</v>
          </cell>
          <cell r="Y1615">
            <v>0.67600000000000005</v>
          </cell>
          <cell r="Z1615" t="str">
            <v>인</v>
          </cell>
          <cell r="AB1615" t="str">
            <v>일위대가참고</v>
          </cell>
          <cell r="AC1615" t="str">
            <v>-</v>
          </cell>
          <cell r="AD1615" t="str">
            <v>-</v>
          </cell>
          <cell r="AE1615" t="str">
            <v>-</v>
          </cell>
          <cell r="AF1615" t="str">
            <v>-</v>
          </cell>
          <cell r="AG1615" t="str">
            <v>-</v>
          </cell>
          <cell r="AH1615" t="str">
            <v>-</v>
          </cell>
          <cell r="AI1615" t="str">
            <v>공구손료(노무비의3%)</v>
          </cell>
          <cell r="AJ1615">
            <v>0.03</v>
          </cell>
          <cell r="AK1615" t="str">
            <v>식</v>
          </cell>
        </row>
        <row r="1616">
          <cell r="AC1616" t="str">
            <v>-</v>
          </cell>
          <cell r="AD1616" t="str">
            <v>-</v>
          </cell>
          <cell r="AE1616" t="str">
            <v>-</v>
          </cell>
          <cell r="AF1616" t="str">
            <v>-</v>
          </cell>
          <cell r="AG1616" t="str">
            <v>-</v>
          </cell>
          <cell r="AH1616" t="str">
            <v>-</v>
          </cell>
        </row>
        <row r="1617">
          <cell r="R1617" t="str">
            <v>30A</v>
          </cell>
          <cell r="T1617" t="str">
            <v>내선전공</v>
          </cell>
          <cell r="Y1617">
            <v>0</v>
          </cell>
          <cell r="Z1617" t="str">
            <v>인</v>
          </cell>
          <cell r="AB1617" t="str">
            <v>전기5-18적용</v>
          </cell>
          <cell r="AC1617" t="str">
            <v>-</v>
          </cell>
          <cell r="AD1617" t="str">
            <v>-</v>
          </cell>
          <cell r="AE1617" t="str">
            <v>-</v>
          </cell>
          <cell r="AF1617" t="str">
            <v>-</v>
          </cell>
          <cell r="AG1617" t="str">
            <v>-</v>
          </cell>
          <cell r="AH1617" t="str">
            <v>-</v>
          </cell>
          <cell r="AI1617" t="str">
            <v>공구손료(노무비의3%)</v>
          </cell>
          <cell r="AJ1617">
            <v>0.03</v>
          </cell>
          <cell r="AK1617" t="str">
            <v>식</v>
          </cell>
        </row>
        <row r="1618">
          <cell r="R1618" t="str">
            <v>30A</v>
          </cell>
          <cell r="T1618" t="str">
            <v>내선전공</v>
          </cell>
          <cell r="Y1618">
            <v>0</v>
          </cell>
          <cell r="Z1618" t="str">
            <v>인</v>
          </cell>
          <cell r="AB1618" t="str">
            <v>전기5-18적용</v>
          </cell>
          <cell r="AC1618" t="str">
            <v>-</v>
          </cell>
          <cell r="AD1618" t="str">
            <v>-</v>
          </cell>
          <cell r="AE1618" t="str">
            <v>-</v>
          </cell>
          <cell r="AF1618" t="str">
            <v>-</v>
          </cell>
          <cell r="AG1618" t="str">
            <v>-</v>
          </cell>
          <cell r="AH1618" t="str">
            <v>-</v>
          </cell>
          <cell r="AI1618" t="str">
            <v>공구손료(노무비의3%)</v>
          </cell>
          <cell r="AJ1618">
            <v>0.03</v>
          </cell>
          <cell r="AK1618" t="str">
            <v>식</v>
          </cell>
        </row>
        <row r="1619">
          <cell r="R1619" t="str">
            <v>30A</v>
          </cell>
          <cell r="T1619" t="str">
            <v>내선전공</v>
          </cell>
          <cell r="Y1619">
            <v>0</v>
          </cell>
          <cell r="Z1619" t="str">
            <v>인</v>
          </cell>
          <cell r="AB1619" t="str">
            <v>전기5-18적용</v>
          </cell>
          <cell r="AC1619" t="str">
            <v>-</v>
          </cell>
          <cell r="AD1619" t="str">
            <v>-</v>
          </cell>
          <cell r="AE1619" t="str">
            <v>-</v>
          </cell>
          <cell r="AF1619" t="str">
            <v>-</v>
          </cell>
          <cell r="AG1619" t="str">
            <v>-</v>
          </cell>
          <cell r="AH1619" t="str">
            <v>-</v>
          </cell>
          <cell r="AI1619" t="str">
            <v>공구손료(노무비의3%)</v>
          </cell>
          <cell r="AJ1619">
            <v>0.03</v>
          </cell>
          <cell r="AK1619" t="str">
            <v>식</v>
          </cell>
        </row>
        <row r="1620">
          <cell r="R1620" t="str">
            <v>30A</v>
          </cell>
          <cell r="T1620" t="str">
            <v>내선전공</v>
          </cell>
          <cell r="Y1620">
            <v>0</v>
          </cell>
          <cell r="Z1620" t="str">
            <v>인</v>
          </cell>
          <cell r="AB1620" t="str">
            <v>전기5-18적용</v>
          </cell>
          <cell r="AC1620" t="str">
            <v>-</v>
          </cell>
          <cell r="AD1620" t="str">
            <v>-</v>
          </cell>
          <cell r="AE1620" t="str">
            <v>-</v>
          </cell>
          <cell r="AF1620" t="str">
            <v>-</v>
          </cell>
          <cell r="AG1620" t="str">
            <v>-</v>
          </cell>
          <cell r="AH1620" t="str">
            <v>-</v>
          </cell>
          <cell r="AI1620" t="str">
            <v>공구손료(노무비의3%)</v>
          </cell>
          <cell r="AJ1620">
            <v>0.03</v>
          </cell>
          <cell r="AK1620" t="str">
            <v>식</v>
          </cell>
        </row>
        <row r="1621">
          <cell r="R1621" t="str">
            <v>60A</v>
          </cell>
          <cell r="T1621" t="str">
            <v>내선전공</v>
          </cell>
          <cell r="Y1621">
            <v>0</v>
          </cell>
          <cell r="Z1621" t="str">
            <v>인</v>
          </cell>
          <cell r="AB1621" t="str">
            <v>전기5-18적용</v>
          </cell>
          <cell r="AC1621" t="str">
            <v>-</v>
          </cell>
          <cell r="AD1621" t="str">
            <v>-</v>
          </cell>
          <cell r="AE1621" t="str">
            <v>-</v>
          </cell>
          <cell r="AF1621" t="str">
            <v>-</v>
          </cell>
          <cell r="AG1621" t="str">
            <v>-</v>
          </cell>
          <cell r="AH1621" t="str">
            <v>-</v>
          </cell>
          <cell r="AI1621" t="str">
            <v>공구손료(노무비의3%)</v>
          </cell>
          <cell r="AJ1621">
            <v>0.03</v>
          </cell>
          <cell r="AK1621" t="str">
            <v>식</v>
          </cell>
        </row>
        <row r="1622">
          <cell r="R1622" t="str">
            <v>60A</v>
          </cell>
          <cell r="T1622" t="str">
            <v>내선전공</v>
          </cell>
          <cell r="Y1622">
            <v>0</v>
          </cell>
          <cell r="Z1622" t="str">
            <v>인</v>
          </cell>
          <cell r="AB1622" t="str">
            <v>전기5-18적용</v>
          </cell>
          <cell r="AC1622" t="str">
            <v>-</v>
          </cell>
          <cell r="AD1622" t="str">
            <v>-</v>
          </cell>
          <cell r="AE1622" t="str">
            <v>-</v>
          </cell>
          <cell r="AF1622" t="str">
            <v>-</v>
          </cell>
          <cell r="AG1622" t="str">
            <v>-</v>
          </cell>
          <cell r="AH1622" t="str">
            <v>-</v>
          </cell>
          <cell r="AI1622" t="str">
            <v>공구손료(노무비의3%)</v>
          </cell>
          <cell r="AJ1622">
            <v>0.03</v>
          </cell>
          <cell r="AK1622" t="str">
            <v>식</v>
          </cell>
        </row>
        <row r="1623">
          <cell r="R1623" t="str">
            <v>60A</v>
          </cell>
          <cell r="T1623" t="str">
            <v>내선전공</v>
          </cell>
          <cell r="Y1623">
            <v>0</v>
          </cell>
          <cell r="Z1623" t="str">
            <v>인</v>
          </cell>
          <cell r="AB1623" t="str">
            <v>전기5-18적용</v>
          </cell>
          <cell r="AC1623" t="str">
            <v>-</v>
          </cell>
          <cell r="AD1623" t="str">
            <v>-</v>
          </cell>
          <cell r="AE1623" t="str">
            <v>-</v>
          </cell>
          <cell r="AF1623" t="str">
            <v>-</v>
          </cell>
          <cell r="AG1623" t="str">
            <v>-</v>
          </cell>
          <cell r="AH1623" t="str">
            <v>-</v>
          </cell>
          <cell r="AI1623" t="str">
            <v>공구손료(노무비의3%)</v>
          </cell>
          <cell r="AJ1623">
            <v>0.03</v>
          </cell>
          <cell r="AK1623" t="str">
            <v>식</v>
          </cell>
        </row>
        <row r="1624">
          <cell r="R1624" t="str">
            <v>60A</v>
          </cell>
          <cell r="T1624" t="str">
            <v>내선전공</v>
          </cell>
          <cell r="Y1624">
            <v>0</v>
          </cell>
          <cell r="Z1624" t="str">
            <v>인</v>
          </cell>
          <cell r="AB1624" t="str">
            <v>전기5-18적용</v>
          </cell>
          <cell r="AC1624" t="str">
            <v>-</v>
          </cell>
          <cell r="AD1624" t="str">
            <v>-</v>
          </cell>
          <cell r="AE1624" t="str">
            <v>-</v>
          </cell>
          <cell r="AF1624" t="str">
            <v>-</v>
          </cell>
          <cell r="AG1624" t="str">
            <v>-</v>
          </cell>
          <cell r="AH1624" t="str">
            <v>-</v>
          </cell>
          <cell r="AI1624" t="str">
            <v>공구손료(노무비의3%)</v>
          </cell>
          <cell r="AJ1624">
            <v>0.03</v>
          </cell>
          <cell r="AK1624" t="str">
            <v>식</v>
          </cell>
        </row>
        <row r="1625">
          <cell r="R1625" t="str">
            <v>100A</v>
          </cell>
          <cell r="T1625" t="str">
            <v>내선전공</v>
          </cell>
          <cell r="Y1625">
            <v>0</v>
          </cell>
          <cell r="Z1625" t="str">
            <v>인</v>
          </cell>
          <cell r="AB1625" t="str">
            <v>전기5-18적용</v>
          </cell>
          <cell r="AC1625" t="str">
            <v>-</v>
          </cell>
          <cell r="AD1625" t="str">
            <v>-</v>
          </cell>
          <cell r="AE1625" t="str">
            <v>-</v>
          </cell>
          <cell r="AF1625" t="str">
            <v>-</v>
          </cell>
          <cell r="AG1625" t="str">
            <v>-</v>
          </cell>
          <cell r="AH1625" t="str">
            <v>-</v>
          </cell>
          <cell r="AI1625" t="str">
            <v>공구손료(노무비의3%)</v>
          </cell>
          <cell r="AJ1625">
            <v>0.03</v>
          </cell>
          <cell r="AK1625" t="str">
            <v>식</v>
          </cell>
        </row>
        <row r="1626">
          <cell r="R1626" t="str">
            <v>100A</v>
          </cell>
          <cell r="T1626" t="str">
            <v>내선전공</v>
          </cell>
          <cell r="Y1626">
            <v>0</v>
          </cell>
          <cell r="Z1626" t="str">
            <v>인</v>
          </cell>
          <cell r="AB1626" t="str">
            <v>전기5-18적용</v>
          </cell>
          <cell r="AC1626" t="str">
            <v>-</v>
          </cell>
          <cell r="AD1626" t="str">
            <v>-</v>
          </cell>
          <cell r="AE1626" t="str">
            <v>-</v>
          </cell>
          <cell r="AF1626" t="str">
            <v>-</v>
          </cell>
          <cell r="AG1626" t="str">
            <v>-</v>
          </cell>
          <cell r="AH1626" t="str">
            <v>-</v>
          </cell>
          <cell r="AI1626" t="str">
            <v>공구손료(노무비의3%)</v>
          </cell>
          <cell r="AJ1626">
            <v>0.03</v>
          </cell>
          <cell r="AK1626" t="str">
            <v>식</v>
          </cell>
        </row>
        <row r="1627">
          <cell r="R1627" t="str">
            <v>100A</v>
          </cell>
          <cell r="T1627" t="str">
            <v>내선전공</v>
          </cell>
          <cell r="Y1627">
            <v>0.67600000000000005</v>
          </cell>
          <cell r="Z1627" t="str">
            <v>인</v>
          </cell>
          <cell r="AB1627" t="str">
            <v>전기5-18적용</v>
          </cell>
          <cell r="AC1627" t="str">
            <v>-</v>
          </cell>
          <cell r="AD1627" t="str">
            <v>-</v>
          </cell>
          <cell r="AE1627" t="str">
            <v>-</v>
          </cell>
          <cell r="AF1627" t="str">
            <v>-</v>
          </cell>
          <cell r="AG1627" t="str">
            <v>-</v>
          </cell>
          <cell r="AH1627" t="str">
            <v>-</v>
          </cell>
          <cell r="AI1627" t="str">
            <v>공구손료(노무비의3%)</v>
          </cell>
          <cell r="AJ1627">
            <v>0.03</v>
          </cell>
          <cell r="AK1627" t="str">
            <v>식</v>
          </cell>
        </row>
        <row r="1628">
          <cell r="R1628" t="str">
            <v>100A</v>
          </cell>
          <cell r="T1628" t="str">
            <v>내선전공</v>
          </cell>
          <cell r="Y1628">
            <v>0</v>
          </cell>
          <cell r="Z1628" t="str">
            <v>인</v>
          </cell>
          <cell r="AB1628" t="str">
            <v>전기5-18적용</v>
          </cell>
          <cell r="AC1628" t="str">
            <v>-</v>
          </cell>
          <cell r="AD1628" t="str">
            <v>-</v>
          </cell>
          <cell r="AE1628" t="str">
            <v>-</v>
          </cell>
          <cell r="AF1628" t="str">
            <v>-</v>
          </cell>
          <cell r="AG1628" t="str">
            <v>-</v>
          </cell>
          <cell r="AH1628" t="str">
            <v>-</v>
          </cell>
          <cell r="AI1628" t="str">
            <v>공구손료(노무비의3%)</v>
          </cell>
          <cell r="AJ1628">
            <v>0.03</v>
          </cell>
          <cell r="AK1628" t="str">
            <v>식</v>
          </cell>
        </row>
        <row r="1629">
          <cell r="J1629">
            <v>1122000</v>
          </cell>
          <cell r="R1629">
            <v>1</v>
          </cell>
          <cell r="T1629" t="str">
            <v>내선전공</v>
          </cell>
          <cell r="Y1629">
            <v>0.377</v>
          </cell>
          <cell r="Z1629" t="str">
            <v>인</v>
          </cell>
          <cell r="AB1629" t="str">
            <v>일위대가참고</v>
          </cell>
          <cell r="AC1629" t="str">
            <v>-</v>
          </cell>
          <cell r="AD1629" t="str">
            <v>-</v>
          </cell>
          <cell r="AE1629" t="str">
            <v>-</v>
          </cell>
          <cell r="AF1629" t="str">
            <v>-</v>
          </cell>
          <cell r="AG1629" t="str">
            <v>-</v>
          </cell>
          <cell r="AH1629" t="str">
            <v>-</v>
          </cell>
          <cell r="AI1629" t="str">
            <v>공구손료(노무비의3%)</v>
          </cell>
          <cell r="AJ1629">
            <v>0.03</v>
          </cell>
          <cell r="AK1629" t="str">
            <v>식</v>
          </cell>
        </row>
        <row r="1630">
          <cell r="AC1630" t="str">
            <v>-</v>
          </cell>
          <cell r="AD1630" t="str">
            <v>-</v>
          </cell>
          <cell r="AE1630" t="str">
            <v>-</v>
          </cell>
          <cell r="AF1630" t="str">
            <v>-</v>
          </cell>
          <cell r="AG1630" t="str">
            <v>-</v>
          </cell>
          <cell r="AH1630" t="str">
            <v>-</v>
          </cell>
        </row>
        <row r="1631">
          <cell r="R1631" t="str">
            <v>30A</v>
          </cell>
          <cell r="T1631" t="str">
            <v>내선전공</v>
          </cell>
          <cell r="Y1631">
            <v>0</v>
          </cell>
          <cell r="Z1631" t="str">
            <v>인</v>
          </cell>
          <cell r="AB1631" t="str">
            <v>전기5-18적용</v>
          </cell>
          <cell r="AC1631" t="str">
            <v>-</v>
          </cell>
          <cell r="AD1631" t="str">
            <v>-</v>
          </cell>
          <cell r="AE1631" t="str">
            <v>-</v>
          </cell>
          <cell r="AF1631" t="str">
            <v>-</v>
          </cell>
          <cell r="AG1631" t="str">
            <v>-</v>
          </cell>
          <cell r="AH1631" t="str">
            <v>-</v>
          </cell>
          <cell r="AI1631" t="str">
            <v>공구손료(노무비의3%)</v>
          </cell>
          <cell r="AJ1631">
            <v>0.03</v>
          </cell>
          <cell r="AK1631" t="str">
            <v>식</v>
          </cell>
        </row>
        <row r="1632">
          <cell r="R1632" t="str">
            <v>30A</v>
          </cell>
          <cell r="T1632" t="str">
            <v>내선전공</v>
          </cell>
          <cell r="Y1632">
            <v>0</v>
          </cell>
          <cell r="Z1632" t="str">
            <v>인</v>
          </cell>
          <cell r="AB1632" t="str">
            <v>전기5-18적용</v>
          </cell>
          <cell r="AC1632" t="str">
            <v>-</v>
          </cell>
          <cell r="AD1632" t="str">
            <v>-</v>
          </cell>
          <cell r="AE1632" t="str">
            <v>-</v>
          </cell>
          <cell r="AF1632" t="str">
            <v>-</v>
          </cell>
          <cell r="AG1632" t="str">
            <v>-</v>
          </cell>
          <cell r="AH1632" t="str">
            <v>-</v>
          </cell>
          <cell r="AI1632" t="str">
            <v>공구손료(노무비의3%)</v>
          </cell>
          <cell r="AJ1632">
            <v>0.03</v>
          </cell>
          <cell r="AK1632" t="str">
            <v>식</v>
          </cell>
        </row>
        <row r="1633">
          <cell r="R1633" t="str">
            <v>30A</v>
          </cell>
          <cell r="T1633" t="str">
            <v>내선전공</v>
          </cell>
          <cell r="Y1633">
            <v>0</v>
          </cell>
          <cell r="Z1633" t="str">
            <v>인</v>
          </cell>
          <cell r="AB1633" t="str">
            <v>전기5-18적용</v>
          </cell>
          <cell r="AC1633" t="str">
            <v>-</v>
          </cell>
          <cell r="AD1633" t="str">
            <v>-</v>
          </cell>
          <cell r="AE1633" t="str">
            <v>-</v>
          </cell>
          <cell r="AF1633" t="str">
            <v>-</v>
          </cell>
          <cell r="AG1633" t="str">
            <v>-</v>
          </cell>
          <cell r="AH1633" t="str">
            <v>-</v>
          </cell>
          <cell r="AI1633" t="str">
            <v>공구손료(노무비의3%)</v>
          </cell>
          <cell r="AJ1633">
            <v>0.03</v>
          </cell>
          <cell r="AK1633" t="str">
            <v>식</v>
          </cell>
        </row>
        <row r="1634">
          <cell r="R1634" t="str">
            <v>30A</v>
          </cell>
          <cell r="T1634" t="str">
            <v>내선전공</v>
          </cell>
          <cell r="Y1634">
            <v>0</v>
          </cell>
          <cell r="Z1634" t="str">
            <v>인</v>
          </cell>
          <cell r="AB1634" t="str">
            <v>전기5-18적용</v>
          </cell>
          <cell r="AC1634" t="str">
            <v>-</v>
          </cell>
          <cell r="AD1634" t="str">
            <v>-</v>
          </cell>
          <cell r="AE1634" t="str">
            <v>-</v>
          </cell>
          <cell r="AF1634" t="str">
            <v>-</v>
          </cell>
          <cell r="AG1634" t="str">
            <v>-</v>
          </cell>
          <cell r="AH1634" t="str">
            <v>-</v>
          </cell>
          <cell r="AI1634" t="str">
            <v>공구손료(노무비의3%)</v>
          </cell>
          <cell r="AJ1634">
            <v>0.03</v>
          </cell>
          <cell r="AK1634" t="str">
            <v>식</v>
          </cell>
        </row>
        <row r="1635">
          <cell r="R1635" t="str">
            <v>60A</v>
          </cell>
          <cell r="T1635" t="str">
            <v>내선전공</v>
          </cell>
          <cell r="Y1635">
            <v>0</v>
          </cell>
          <cell r="Z1635" t="str">
            <v>인</v>
          </cell>
          <cell r="AB1635" t="str">
            <v>전기5-18적용</v>
          </cell>
          <cell r="AC1635" t="str">
            <v>-</v>
          </cell>
          <cell r="AD1635" t="str">
            <v>-</v>
          </cell>
          <cell r="AE1635" t="str">
            <v>-</v>
          </cell>
          <cell r="AF1635" t="str">
            <v>-</v>
          </cell>
          <cell r="AG1635" t="str">
            <v>-</v>
          </cell>
          <cell r="AH1635" t="str">
            <v>-</v>
          </cell>
          <cell r="AI1635" t="str">
            <v>공구손료(노무비의3%)</v>
          </cell>
          <cell r="AJ1635">
            <v>0.03</v>
          </cell>
          <cell r="AK1635" t="str">
            <v>식</v>
          </cell>
        </row>
        <row r="1636">
          <cell r="R1636" t="str">
            <v>60A</v>
          </cell>
          <cell r="T1636" t="str">
            <v>내선전공</v>
          </cell>
          <cell r="Y1636">
            <v>0.377</v>
          </cell>
          <cell r="Z1636" t="str">
            <v>인</v>
          </cell>
          <cell r="AB1636" t="str">
            <v>전기5-18적용</v>
          </cell>
          <cell r="AC1636" t="str">
            <v>-</v>
          </cell>
          <cell r="AD1636" t="str">
            <v>-</v>
          </cell>
          <cell r="AE1636" t="str">
            <v>-</v>
          </cell>
          <cell r="AF1636" t="str">
            <v>-</v>
          </cell>
          <cell r="AG1636" t="str">
            <v>-</v>
          </cell>
          <cell r="AH1636" t="str">
            <v>-</v>
          </cell>
          <cell r="AI1636" t="str">
            <v>공구손료(노무비의3%)</v>
          </cell>
          <cell r="AJ1636">
            <v>0.03</v>
          </cell>
          <cell r="AK1636" t="str">
            <v>식</v>
          </cell>
        </row>
        <row r="1637">
          <cell r="R1637" t="str">
            <v>60A</v>
          </cell>
          <cell r="T1637" t="str">
            <v>내선전공</v>
          </cell>
          <cell r="Y1637">
            <v>0</v>
          </cell>
          <cell r="Z1637" t="str">
            <v>인</v>
          </cell>
          <cell r="AB1637" t="str">
            <v>전기5-18적용</v>
          </cell>
          <cell r="AC1637" t="str">
            <v>-</v>
          </cell>
          <cell r="AD1637" t="str">
            <v>-</v>
          </cell>
          <cell r="AE1637" t="str">
            <v>-</v>
          </cell>
          <cell r="AF1637" t="str">
            <v>-</v>
          </cell>
          <cell r="AG1637" t="str">
            <v>-</v>
          </cell>
          <cell r="AH1637" t="str">
            <v>-</v>
          </cell>
          <cell r="AI1637" t="str">
            <v>공구손료(노무비의3%)</v>
          </cell>
          <cell r="AJ1637">
            <v>0.03</v>
          </cell>
          <cell r="AK1637" t="str">
            <v>식</v>
          </cell>
        </row>
        <row r="1638">
          <cell r="R1638" t="str">
            <v>60A</v>
          </cell>
          <cell r="T1638" t="str">
            <v>내선전공</v>
          </cell>
          <cell r="Y1638">
            <v>0</v>
          </cell>
          <cell r="Z1638" t="str">
            <v>인</v>
          </cell>
          <cell r="AB1638" t="str">
            <v>전기5-18적용</v>
          </cell>
          <cell r="AC1638" t="str">
            <v>-</v>
          </cell>
          <cell r="AD1638" t="str">
            <v>-</v>
          </cell>
          <cell r="AE1638" t="str">
            <v>-</v>
          </cell>
          <cell r="AF1638" t="str">
            <v>-</v>
          </cell>
          <cell r="AG1638" t="str">
            <v>-</v>
          </cell>
          <cell r="AH1638" t="str">
            <v>-</v>
          </cell>
          <cell r="AI1638" t="str">
            <v>공구손료(노무비의3%)</v>
          </cell>
          <cell r="AJ1638">
            <v>0.03</v>
          </cell>
          <cell r="AK1638" t="str">
            <v>식</v>
          </cell>
        </row>
        <row r="1639">
          <cell r="R1639" t="str">
            <v>100A</v>
          </cell>
          <cell r="T1639" t="str">
            <v>내선전공</v>
          </cell>
          <cell r="Y1639">
            <v>0</v>
          </cell>
          <cell r="Z1639" t="str">
            <v>인</v>
          </cell>
          <cell r="AB1639" t="str">
            <v>전기5-18적용</v>
          </cell>
          <cell r="AC1639" t="str">
            <v>-</v>
          </cell>
          <cell r="AD1639" t="str">
            <v>-</v>
          </cell>
          <cell r="AE1639" t="str">
            <v>-</v>
          </cell>
          <cell r="AF1639" t="str">
            <v>-</v>
          </cell>
          <cell r="AG1639" t="str">
            <v>-</v>
          </cell>
          <cell r="AH1639" t="str">
            <v>-</v>
          </cell>
          <cell r="AI1639" t="str">
            <v>공구손료(노무비의3%)</v>
          </cell>
          <cell r="AJ1639">
            <v>0.03</v>
          </cell>
          <cell r="AK1639" t="str">
            <v>식</v>
          </cell>
        </row>
        <row r="1640">
          <cell r="R1640" t="str">
            <v>100A</v>
          </cell>
          <cell r="T1640" t="str">
            <v>내선전공</v>
          </cell>
          <cell r="Y1640">
            <v>0</v>
          </cell>
          <cell r="Z1640" t="str">
            <v>인</v>
          </cell>
          <cell r="AB1640" t="str">
            <v>전기5-18적용</v>
          </cell>
          <cell r="AC1640" t="str">
            <v>-</v>
          </cell>
          <cell r="AD1640" t="str">
            <v>-</v>
          </cell>
          <cell r="AE1640" t="str">
            <v>-</v>
          </cell>
          <cell r="AF1640" t="str">
            <v>-</v>
          </cell>
          <cell r="AG1640" t="str">
            <v>-</v>
          </cell>
          <cell r="AH1640" t="str">
            <v>-</v>
          </cell>
          <cell r="AI1640" t="str">
            <v>공구손료(노무비의3%)</v>
          </cell>
          <cell r="AJ1640">
            <v>0.03</v>
          </cell>
          <cell r="AK1640" t="str">
            <v>식</v>
          </cell>
        </row>
        <row r="1641">
          <cell r="R1641" t="str">
            <v>100A</v>
          </cell>
          <cell r="T1641" t="str">
            <v>내선전공</v>
          </cell>
          <cell r="Y1641">
            <v>0</v>
          </cell>
          <cell r="Z1641" t="str">
            <v>인</v>
          </cell>
          <cell r="AB1641" t="str">
            <v>전기5-18적용</v>
          </cell>
          <cell r="AC1641" t="str">
            <v>-</v>
          </cell>
          <cell r="AD1641" t="str">
            <v>-</v>
          </cell>
          <cell r="AE1641" t="str">
            <v>-</v>
          </cell>
          <cell r="AF1641" t="str">
            <v>-</v>
          </cell>
          <cell r="AG1641" t="str">
            <v>-</v>
          </cell>
          <cell r="AH1641" t="str">
            <v>-</v>
          </cell>
          <cell r="AI1641" t="str">
            <v>공구손료(노무비의3%)</v>
          </cell>
          <cell r="AJ1641">
            <v>0.03</v>
          </cell>
          <cell r="AK1641" t="str">
            <v>식</v>
          </cell>
        </row>
        <row r="1642">
          <cell r="R1642" t="str">
            <v>100A</v>
          </cell>
          <cell r="T1642" t="str">
            <v>내선전공</v>
          </cell>
          <cell r="Y1642">
            <v>0</v>
          </cell>
          <cell r="Z1642" t="str">
            <v>인</v>
          </cell>
          <cell r="AB1642" t="str">
            <v>전기5-18적용</v>
          </cell>
          <cell r="AC1642" t="str">
            <v>-</v>
          </cell>
          <cell r="AD1642" t="str">
            <v>-</v>
          </cell>
          <cell r="AE1642" t="str">
            <v>-</v>
          </cell>
          <cell r="AF1642" t="str">
            <v>-</v>
          </cell>
          <cell r="AG1642" t="str">
            <v>-</v>
          </cell>
          <cell r="AH1642" t="str">
            <v>-</v>
          </cell>
          <cell r="AI1642" t="str">
            <v>공구손료(노무비의3%)</v>
          </cell>
          <cell r="AJ1642">
            <v>0.03</v>
          </cell>
          <cell r="AK1642" t="str">
            <v>식</v>
          </cell>
        </row>
        <row r="1643">
          <cell r="J1643">
            <v>308000</v>
          </cell>
          <cell r="R1643">
            <v>1</v>
          </cell>
          <cell r="T1643" t="str">
            <v>내선전공</v>
          </cell>
          <cell r="Y1643">
            <v>0.377</v>
          </cell>
          <cell r="Z1643" t="str">
            <v>인</v>
          </cell>
          <cell r="AB1643" t="str">
            <v>일위대가참고</v>
          </cell>
          <cell r="AC1643" t="str">
            <v>-</v>
          </cell>
          <cell r="AD1643" t="str">
            <v>-</v>
          </cell>
          <cell r="AE1643" t="str">
            <v>-</v>
          </cell>
          <cell r="AF1643" t="str">
            <v>-</v>
          </cell>
          <cell r="AG1643" t="str">
            <v>-</v>
          </cell>
          <cell r="AH1643" t="str">
            <v>-</v>
          </cell>
          <cell r="AI1643" t="str">
            <v>공구손료(노무비의3%)</v>
          </cell>
          <cell r="AJ1643">
            <v>0.03</v>
          </cell>
          <cell r="AK1643" t="str">
            <v>식</v>
          </cell>
        </row>
        <row r="1644">
          <cell r="AC1644" t="str">
            <v>-</v>
          </cell>
          <cell r="AD1644" t="str">
            <v>-</v>
          </cell>
          <cell r="AE1644" t="str">
            <v>-</v>
          </cell>
          <cell r="AF1644" t="str">
            <v>-</v>
          </cell>
          <cell r="AG1644" t="str">
            <v>-</v>
          </cell>
          <cell r="AH1644" t="str">
            <v>-</v>
          </cell>
        </row>
        <row r="1645">
          <cell r="R1645" t="str">
            <v>30A</v>
          </cell>
          <cell r="T1645" t="str">
            <v>내선전공</v>
          </cell>
          <cell r="Y1645">
            <v>0</v>
          </cell>
          <cell r="Z1645" t="str">
            <v>인</v>
          </cell>
          <cell r="AB1645" t="str">
            <v>전기5-18적용</v>
          </cell>
          <cell r="AC1645" t="str">
            <v>-</v>
          </cell>
          <cell r="AD1645" t="str">
            <v>-</v>
          </cell>
          <cell r="AE1645" t="str">
            <v>-</v>
          </cell>
          <cell r="AF1645" t="str">
            <v>-</v>
          </cell>
          <cell r="AG1645" t="str">
            <v>-</v>
          </cell>
          <cell r="AH1645" t="str">
            <v>-</v>
          </cell>
          <cell r="AI1645" t="str">
            <v>공구손료(노무비의3%)</v>
          </cell>
          <cell r="AJ1645">
            <v>0.03</v>
          </cell>
          <cell r="AK1645" t="str">
            <v>식</v>
          </cell>
        </row>
        <row r="1646">
          <cell r="R1646" t="str">
            <v>30A</v>
          </cell>
          <cell r="T1646" t="str">
            <v>내선전공</v>
          </cell>
          <cell r="Y1646">
            <v>0</v>
          </cell>
          <cell r="Z1646" t="str">
            <v>인</v>
          </cell>
          <cell r="AB1646" t="str">
            <v>전기5-18적용</v>
          </cell>
          <cell r="AC1646" t="str">
            <v>-</v>
          </cell>
          <cell r="AD1646" t="str">
            <v>-</v>
          </cell>
          <cell r="AE1646" t="str">
            <v>-</v>
          </cell>
          <cell r="AF1646" t="str">
            <v>-</v>
          </cell>
          <cell r="AG1646" t="str">
            <v>-</v>
          </cell>
          <cell r="AH1646" t="str">
            <v>-</v>
          </cell>
          <cell r="AI1646" t="str">
            <v>공구손료(노무비의3%)</v>
          </cell>
          <cell r="AJ1646">
            <v>0.03</v>
          </cell>
          <cell r="AK1646" t="str">
            <v>식</v>
          </cell>
        </row>
        <row r="1647">
          <cell r="R1647" t="str">
            <v>30A</v>
          </cell>
          <cell r="T1647" t="str">
            <v>내선전공</v>
          </cell>
          <cell r="Y1647">
            <v>0</v>
          </cell>
          <cell r="Z1647" t="str">
            <v>인</v>
          </cell>
          <cell r="AB1647" t="str">
            <v>전기5-18적용</v>
          </cell>
          <cell r="AC1647" t="str">
            <v>-</v>
          </cell>
          <cell r="AD1647" t="str">
            <v>-</v>
          </cell>
          <cell r="AE1647" t="str">
            <v>-</v>
          </cell>
          <cell r="AF1647" t="str">
            <v>-</v>
          </cell>
          <cell r="AG1647" t="str">
            <v>-</v>
          </cell>
          <cell r="AH1647" t="str">
            <v>-</v>
          </cell>
          <cell r="AI1647" t="str">
            <v>공구손료(노무비의3%)</v>
          </cell>
          <cell r="AJ1647">
            <v>0.03</v>
          </cell>
          <cell r="AK1647" t="str">
            <v>식</v>
          </cell>
        </row>
        <row r="1648">
          <cell r="R1648" t="str">
            <v>30A</v>
          </cell>
          <cell r="T1648" t="str">
            <v>내선전공</v>
          </cell>
          <cell r="Y1648">
            <v>0</v>
          </cell>
          <cell r="Z1648" t="str">
            <v>인</v>
          </cell>
          <cell r="AB1648" t="str">
            <v>전기5-18적용</v>
          </cell>
          <cell r="AC1648" t="str">
            <v>-</v>
          </cell>
          <cell r="AD1648" t="str">
            <v>-</v>
          </cell>
          <cell r="AE1648" t="str">
            <v>-</v>
          </cell>
          <cell r="AF1648" t="str">
            <v>-</v>
          </cell>
          <cell r="AG1648" t="str">
            <v>-</v>
          </cell>
          <cell r="AH1648" t="str">
            <v>-</v>
          </cell>
          <cell r="AI1648" t="str">
            <v>공구손료(노무비의3%)</v>
          </cell>
          <cell r="AJ1648">
            <v>0.03</v>
          </cell>
          <cell r="AK1648" t="str">
            <v>식</v>
          </cell>
        </row>
        <row r="1649">
          <cell r="R1649" t="str">
            <v>60A</v>
          </cell>
          <cell r="T1649" t="str">
            <v>내선전공</v>
          </cell>
          <cell r="Y1649">
            <v>0</v>
          </cell>
          <cell r="Z1649" t="str">
            <v>인</v>
          </cell>
          <cell r="AB1649" t="str">
            <v>전기5-18적용</v>
          </cell>
          <cell r="AC1649" t="str">
            <v>-</v>
          </cell>
          <cell r="AD1649" t="str">
            <v>-</v>
          </cell>
          <cell r="AE1649" t="str">
            <v>-</v>
          </cell>
          <cell r="AF1649" t="str">
            <v>-</v>
          </cell>
          <cell r="AG1649" t="str">
            <v>-</v>
          </cell>
          <cell r="AH1649" t="str">
            <v>-</v>
          </cell>
          <cell r="AI1649" t="str">
            <v>공구손료(노무비의3%)</v>
          </cell>
          <cell r="AJ1649">
            <v>0.03</v>
          </cell>
          <cell r="AK1649" t="str">
            <v>식</v>
          </cell>
        </row>
        <row r="1650">
          <cell r="R1650" t="str">
            <v>60A</v>
          </cell>
          <cell r="T1650" t="str">
            <v>내선전공</v>
          </cell>
          <cell r="Y1650">
            <v>0.377</v>
          </cell>
          <cell r="Z1650" t="str">
            <v>인</v>
          </cell>
          <cell r="AB1650" t="str">
            <v>전기5-18적용</v>
          </cell>
          <cell r="AC1650" t="str">
            <v>-</v>
          </cell>
          <cell r="AD1650" t="str">
            <v>-</v>
          </cell>
          <cell r="AE1650" t="str">
            <v>-</v>
          </cell>
          <cell r="AF1650" t="str">
            <v>-</v>
          </cell>
          <cell r="AG1650" t="str">
            <v>-</v>
          </cell>
          <cell r="AH1650" t="str">
            <v>-</v>
          </cell>
          <cell r="AI1650" t="str">
            <v>공구손료(노무비의3%)</v>
          </cell>
          <cell r="AJ1650">
            <v>0.03</v>
          </cell>
          <cell r="AK1650" t="str">
            <v>식</v>
          </cell>
        </row>
        <row r="1651">
          <cell r="R1651" t="str">
            <v>60A</v>
          </cell>
          <cell r="T1651" t="str">
            <v>내선전공</v>
          </cell>
          <cell r="Y1651">
            <v>0</v>
          </cell>
          <cell r="Z1651" t="str">
            <v>인</v>
          </cell>
          <cell r="AB1651" t="str">
            <v>전기5-18적용</v>
          </cell>
          <cell r="AC1651" t="str">
            <v>-</v>
          </cell>
          <cell r="AD1651" t="str">
            <v>-</v>
          </cell>
          <cell r="AE1651" t="str">
            <v>-</v>
          </cell>
          <cell r="AF1651" t="str">
            <v>-</v>
          </cell>
          <cell r="AG1651" t="str">
            <v>-</v>
          </cell>
          <cell r="AH1651" t="str">
            <v>-</v>
          </cell>
          <cell r="AI1651" t="str">
            <v>공구손료(노무비의3%)</v>
          </cell>
          <cell r="AJ1651">
            <v>0.03</v>
          </cell>
          <cell r="AK1651" t="str">
            <v>식</v>
          </cell>
        </row>
        <row r="1652">
          <cell r="R1652" t="str">
            <v>60A</v>
          </cell>
          <cell r="T1652" t="str">
            <v>내선전공</v>
          </cell>
          <cell r="Y1652">
            <v>0</v>
          </cell>
          <cell r="Z1652" t="str">
            <v>인</v>
          </cell>
          <cell r="AB1652" t="str">
            <v>전기5-18적용</v>
          </cell>
          <cell r="AC1652" t="str">
            <v>-</v>
          </cell>
          <cell r="AD1652" t="str">
            <v>-</v>
          </cell>
          <cell r="AE1652" t="str">
            <v>-</v>
          </cell>
          <cell r="AF1652" t="str">
            <v>-</v>
          </cell>
          <cell r="AG1652" t="str">
            <v>-</v>
          </cell>
          <cell r="AH1652" t="str">
            <v>-</v>
          </cell>
          <cell r="AI1652" t="str">
            <v>공구손료(노무비의3%)</v>
          </cell>
          <cell r="AJ1652">
            <v>0.03</v>
          </cell>
          <cell r="AK1652" t="str">
            <v>식</v>
          </cell>
        </row>
        <row r="1653">
          <cell r="R1653" t="str">
            <v>100A</v>
          </cell>
          <cell r="T1653" t="str">
            <v>내선전공</v>
          </cell>
          <cell r="Y1653">
            <v>0</v>
          </cell>
          <cell r="Z1653" t="str">
            <v>인</v>
          </cell>
          <cell r="AB1653" t="str">
            <v>전기5-18적용</v>
          </cell>
          <cell r="AC1653" t="str">
            <v>-</v>
          </cell>
          <cell r="AD1653" t="str">
            <v>-</v>
          </cell>
          <cell r="AE1653" t="str">
            <v>-</v>
          </cell>
          <cell r="AF1653" t="str">
            <v>-</v>
          </cell>
          <cell r="AG1653" t="str">
            <v>-</v>
          </cell>
          <cell r="AH1653" t="str">
            <v>-</v>
          </cell>
          <cell r="AI1653" t="str">
            <v>공구손료(노무비의3%)</v>
          </cell>
          <cell r="AJ1653">
            <v>0.03</v>
          </cell>
          <cell r="AK1653" t="str">
            <v>식</v>
          </cell>
        </row>
        <row r="1654">
          <cell r="R1654" t="str">
            <v>100A</v>
          </cell>
          <cell r="T1654" t="str">
            <v>내선전공</v>
          </cell>
          <cell r="Y1654">
            <v>0</v>
          </cell>
          <cell r="Z1654" t="str">
            <v>인</v>
          </cell>
          <cell r="AB1654" t="str">
            <v>전기5-18적용</v>
          </cell>
          <cell r="AC1654" t="str">
            <v>-</v>
          </cell>
          <cell r="AD1654" t="str">
            <v>-</v>
          </cell>
          <cell r="AE1654" t="str">
            <v>-</v>
          </cell>
          <cell r="AF1654" t="str">
            <v>-</v>
          </cell>
          <cell r="AG1654" t="str">
            <v>-</v>
          </cell>
          <cell r="AH1654" t="str">
            <v>-</v>
          </cell>
          <cell r="AI1654" t="str">
            <v>공구손료(노무비의3%)</v>
          </cell>
          <cell r="AJ1654">
            <v>0.03</v>
          </cell>
          <cell r="AK1654" t="str">
            <v>식</v>
          </cell>
        </row>
        <row r="1655">
          <cell r="R1655" t="str">
            <v>100A</v>
          </cell>
          <cell r="T1655" t="str">
            <v>내선전공</v>
          </cell>
          <cell r="Y1655">
            <v>0</v>
          </cell>
          <cell r="Z1655" t="str">
            <v>인</v>
          </cell>
          <cell r="AB1655" t="str">
            <v>전기5-18적용</v>
          </cell>
          <cell r="AC1655" t="str">
            <v>-</v>
          </cell>
          <cell r="AD1655" t="str">
            <v>-</v>
          </cell>
          <cell r="AE1655" t="str">
            <v>-</v>
          </cell>
          <cell r="AF1655" t="str">
            <v>-</v>
          </cell>
          <cell r="AG1655" t="str">
            <v>-</v>
          </cell>
          <cell r="AH1655" t="str">
            <v>-</v>
          </cell>
          <cell r="AI1655" t="str">
            <v>공구손료(노무비의3%)</v>
          </cell>
          <cell r="AJ1655">
            <v>0.03</v>
          </cell>
          <cell r="AK1655" t="str">
            <v>식</v>
          </cell>
        </row>
        <row r="1656">
          <cell r="R1656" t="str">
            <v>100A</v>
          </cell>
          <cell r="T1656" t="str">
            <v>내선전공</v>
          </cell>
          <cell r="Y1656">
            <v>0</v>
          </cell>
          <cell r="Z1656" t="str">
            <v>인</v>
          </cell>
          <cell r="AB1656" t="str">
            <v>전기5-18적용</v>
          </cell>
          <cell r="AC1656" t="str">
            <v>-</v>
          </cell>
          <cell r="AD1656" t="str">
            <v>-</v>
          </cell>
          <cell r="AE1656" t="str">
            <v>-</v>
          </cell>
          <cell r="AF1656" t="str">
            <v>-</v>
          </cell>
          <cell r="AG1656" t="str">
            <v>-</v>
          </cell>
          <cell r="AH1656" t="str">
            <v>-</v>
          </cell>
          <cell r="AI1656" t="str">
            <v>공구손료(노무비의3%)</v>
          </cell>
          <cell r="AJ1656">
            <v>0.03</v>
          </cell>
          <cell r="AK1656" t="str">
            <v>식</v>
          </cell>
        </row>
        <row r="1657">
          <cell r="J1657">
            <v>983000</v>
          </cell>
          <cell r="R1657">
            <v>1</v>
          </cell>
          <cell r="T1657" t="str">
            <v>내선전공</v>
          </cell>
          <cell r="Y1657">
            <v>0.48099999999999998</v>
          </cell>
          <cell r="Z1657" t="str">
            <v>인</v>
          </cell>
          <cell r="AB1657" t="str">
            <v>일위대가참고</v>
          </cell>
          <cell r="AC1657" t="str">
            <v>-</v>
          </cell>
          <cell r="AD1657" t="str">
            <v>-</v>
          </cell>
          <cell r="AE1657" t="str">
            <v>-</v>
          </cell>
          <cell r="AF1657" t="str">
            <v>-</v>
          </cell>
          <cell r="AG1657" t="str">
            <v>-</v>
          </cell>
          <cell r="AH1657" t="str">
            <v>-</v>
          </cell>
          <cell r="AI1657" t="str">
            <v>공구손료(노무비의3%)</v>
          </cell>
          <cell r="AJ1657">
            <v>0.03</v>
          </cell>
          <cell r="AK1657" t="str">
            <v>식</v>
          </cell>
        </row>
        <row r="1658">
          <cell r="AC1658" t="str">
            <v>-</v>
          </cell>
          <cell r="AD1658" t="str">
            <v>-</v>
          </cell>
          <cell r="AE1658" t="str">
            <v>-</v>
          </cell>
          <cell r="AF1658" t="str">
            <v>-</v>
          </cell>
          <cell r="AG1658" t="str">
            <v>-</v>
          </cell>
          <cell r="AH1658" t="str">
            <v>-</v>
          </cell>
        </row>
        <row r="1659">
          <cell r="R1659" t="str">
            <v>30A</v>
          </cell>
          <cell r="T1659" t="str">
            <v>내선전공</v>
          </cell>
          <cell r="Y1659">
            <v>0</v>
          </cell>
          <cell r="Z1659" t="str">
            <v>인</v>
          </cell>
          <cell r="AB1659" t="str">
            <v>전기5-18적용</v>
          </cell>
          <cell r="AC1659" t="str">
            <v>-</v>
          </cell>
          <cell r="AD1659" t="str">
            <v>-</v>
          </cell>
          <cell r="AE1659" t="str">
            <v>-</v>
          </cell>
          <cell r="AF1659" t="str">
            <v>-</v>
          </cell>
          <cell r="AG1659" t="str">
            <v>-</v>
          </cell>
          <cell r="AH1659" t="str">
            <v>-</v>
          </cell>
          <cell r="AI1659" t="str">
            <v>공구손료(노무비의3%)</v>
          </cell>
          <cell r="AJ1659">
            <v>0.03</v>
          </cell>
          <cell r="AK1659" t="str">
            <v>식</v>
          </cell>
        </row>
        <row r="1660">
          <cell r="R1660" t="str">
            <v>30A</v>
          </cell>
          <cell r="T1660" t="str">
            <v>내선전공</v>
          </cell>
          <cell r="Y1660">
            <v>0</v>
          </cell>
          <cell r="Z1660" t="str">
            <v>인</v>
          </cell>
          <cell r="AB1660" t="str">
            <v>전기5-18적용</v>
          </cell>
          <cell r="AC1660" t="str">
            <v>-</v>
          </cell>
          <cell r="AD1660" t="str">
            <v>-</v>
          </cell>
          <cell r="AE1660" t="str">
            <v>-</v>
          </cell>
          <cell r="AF1660" t="str">
            <v>-</v>
          </cell>
          <cell r="AG1660" t="str">
            <v>-</v>
          </cell>
          <cell r="AH1660" t="str">
            <v>-</v>
          </cell>
          <cell r="AI1660" t="str">
            <v>공구손료(노무비의3%)</v>
          </cell>
          <cell r="AJ1660">
            <v>0.03</v>
          </cell>
          <cell r="AK1660" t="str">
            <v>식</v>
          </cell>
        </row>
        <row r="1661">
          <cell r="R1661" t="str">
            <v>30A</v>
          </cell>
          <cell r="T1661" t="str">
            <v>내선전공</v>
          </cell>
          <cell r="Y1661">
            <v>0</v>
          </cell>
          <cell r="Z1661" t="str">
            <v>인</v>
          </cell>
          <cell r="AB1661" t="str">
            <v>전기5-18적용</v>
          </cell>
          <cell r="AC1661" t="str">
            <v>-</v>
          </cell>
          <cell r="AD1661" t="str">
            <v>-</v>
          </cell>
          <cell r="AE1661" t="str">
            <v>-</v>
          </cell>
          <cell r="AF1661" t="str">
            <v>-</v>
          </cell>
          <cell r="AG1661" t="str">
            <v>-</v>
          </cell>
          <cell r="AH1661" t="str">
            <v>-</v>
          </cell>
          <cell r="AI1661" t="str">
            <v>공구손료(노무비의3%)</v>
          </cell>
          <cell r="AJ1661">
            <v>0.03</v>
          </cell>
          <cell r="AK1661" t="str">
            <v>식</v>
          </cell>
        </row>
        <row r="1662">
          <cell r="R1662" t="str">
            <v>30A</v>
          </cell>
          <cell r="T1662" t="str">
            <v>내선전공</v>
          </cell>
          <cell r="Y1662">
            <v>0</v>
          </cell>
          <cell r="Z1662" t="str">
            <v>인</v>
          </cell>
          <cell r="AB1662" t="str">
            <v>전기5-18적용</v>
          </cell>
          <cell r="AC1662" t="str">
            <v>-</v>
          </cell>
          <cell r="AD1662" t="str">
            <v>-</v>
          </cell>
          <cell r="AE1662" t="str">
            <v>-</v>
          </cell>
          <cell r="AF1662" t="str">
            <v>-</v>
          </cell>
          <cell r="AG1662" t="str">
            <v>-</v>
          </cell>
          <cell r="AH1662" t="str">
            <v>-</v>
          </cell>
          <cell r="AI1662" t="str">
            <v>공구손료(노무비의3%)</v>
          </cell>
          <cell r="AJ1662">
            <v>0.03</v>
          </cell>
          <cell r="AK1662" t="str">
            <v>식</v>
          </cell>
        </row>
        <row r="1663">
          <cell r="R1663" t="str">
            <v>60A</v>
          </cell>
          <cell r="T1663" t="str">
            <v>내선전공</v>
          </cell>
          <cell r="Y1663">
            <v>0</v>
          </cell>
          <cell r="Z1663" t="str">
            <v>인</v>
          </cell>
          <cell r="AB1663" t="str">
            <v>전기5-18적용</v>
          </cell>
          <cell r="AC1663" t="str">
            <v>-</v>
          </cell>
          <cell r="AD1663" t="str">
            <v>-</v>
          </cell>
          <cell r="AE1663" t="str">
            <v>-</v>
          </cell>
          <cell r="AF1663" t="str">
            <v>-</v>
          </cell>
          <cell r="AG1663" t="str">
            <v>-</v>
          </cell>
          <cell r="AH1663" t="str">
            <v>-</v>
          </cell>
          <cell r="AI1663" t="str">
            <v>공구손료(노무비의3%)</v>
          </cell>
          <cell r="AJ1663">
            <v>0.03</v>
          </cell>
          <cell r="AK1663" t="str">
            <v>식</v>
          </cell>
        </row>
        <row r="1664">
          <cell r="R1664" t="str">
            <v>60A</v>
          </cell>
          <cell r="T1664" t="str">
            <v>내선전공</v>
          </cell>
          <cell r="Y1664">
            <v>0</v>
          </cell>
          <cell r="Z1664" t="str">
            <v>인</v>
          </cell>
          <cell r="AB1664" t="str">
            <v>전기5-18적용</v>
          </cell>
          <cell r="AC1664" t="str">
            <v>-</v>
          </cell>
          <cell r="AD1664" t="str">
            <v>-</v>
          </cell>
          <cell r="AE1664" t="str">
            <v>-</v>
          </cell>
          <cell r="AF1664" t="str">
            <v>-</v>
          </cell>
          <cell r="AG1664" t="str">
            <v>-</v>
          </cell>
          <cell r="AH1664" t="str">
            <v>-</v>
          </cell>
          <cell r="AI1664" t="str">
            <v>공구손료(노무비의3%)</v>
          </cell>
          <cell r="AJ1664">
            <v>0.03</v>
          </cell>
          <cell r="AK1664" t="str">
            <v>식</v>
          </cell>
        </row>
        <row r="1665">
          <cell r="R1665" t="str">
            <v>60A</v>
          </cell>
          <cell r="T1665" t="str">
            <v>내선전공</v>
          </cell>
          <cell r="Y1665">
            <v>0.48099999999999998</v>
          </cell>
          <cell r="Z1665" t="str">
            <v>인</v>
          </cell>
          <cell r="AB1665" t="str">
            <v>전기5-18적용</v>
          </cell>
          <cell r="AC1665" t="str">
            <v>-</v>
          </cell>
          <cell r="AD1665" t="str">
            <v>-</v>
          </cell>
          <cell r="AE1665" t="str">
            <v>-</v>
          </cell>
          <cell r="AF1665" t="str">
            <v>-</v>
          </cell>
          <cell r="AG1665" t="str">
            <v>-</v>
          </cell>
          <cell r="AH1665" t="str">
            <v>-</v>
          </cell>
          <cell r="AI1665" t="str">
            <v>공구손료(노무비의3%)</v>
          </cell>
          <cell r="AJ1665">
            <v>0.03</v>
          </cell>
          <cell r="AK1665" t="str">
            <v>식</v>
          </cell>
        </row>
        <row r="1666">
          <cell r="R1666" t="str">
            <v>60A</v>
          </cell>
          <cell r="T1666" t="str">
            <v>내선전공</v>
          </cell>
          <cell r="Y1666">
            <v>0</v>
          </cell>
          <cell r="Z1666" t="str">
            <v>인</v>
          </cell>
          <cell r="AB1666" t="str">
            <v>전기5-18적용</v>
          </cell>
          <cell r="AC1666" t="str">
            <v>-</v>
          </cell>
          <cell r="AD1666" t="str">
            <v>-</v>
          </cell>
          <cell r="AE1666" t="str">
            <v>-</v>
          </cell>
          <cell r="AF1666" t="str">
            <v>-</v>
          </cell>
          <cell r="AG1666" t="str">
            <v>-</v>
          </cell>
          <cell r="AH1666" t="str">
            <v>-</v>
          </cell>
          <cell r="AI1666" t="str">
            <v>공구손료(노무비의3%)</v>
          </cell>
          <cell r="AJ1666">
            <v>0.03</v>
          </cell>
          <cell r="AK1666" t="str">
            <v>식</v>
          </cell>
        </row>
        <row r="1667">
          <cell r="R1667" t="str">
            <v>100A</v>
          </cell>
          <cell r="T1667" t="str">
            <v>내선전공</v>
          </cell>
          <cell r="Y1667">
            <v>0</v>
          </cell>
          <cell r="Z1667" t="str">
            <v>인</v>
          </cell>
          <cell r="AB1667" t="str">
            <v>전기5-18적용</v>
          </cell>
          <cell r="AC1667" t="str">
            <v>-</v>
          </cell>
          <cell r="AD1667" t="str">
            <v>-</v>
          </cell>
          <cell r="AE1667" t="str">
            <v>-</v>
          </cell>
          <cell r="AF1667" t="str">
            <v>-</v>
          </cell>
          <cell r="AG1667" t="str">
            <v>-</v>
          </cell>
          <cell r="AH1667" t="str">
            <v>-</v>
          </cell>
          <cell r="AI1667" t="str">
            <v>공구손료(노무비의3%)</v>
          </cell>
          <cell r="AJ1667">
            <v>0.03</v>
          </cell>
          <cell r="AK1667" t="str">
            <v>식</v>
          </cell>
        </row>
        <row r="1668">
          <cell r="R1668" t="str">
            <v>100A</v>
          </cell>
          <cell r="T1668" t="str">
            <v>내선전공</v>
          </cell>
          <cell r="Y1668">
            <v>0</v>
          </cell>
          <cell r="Z1668" t="str">
            <v>인</v>
          </cell>
          <cell r="AB1668" t="str">
            <v>전기5-18적용</v>
          </cell>
          <cell r="AC1668" t="str">
            <v>-</v>
          </cell>
          <cell r="AD1668" t="str">
            <v>-</v>
          </cell>
          <cell r="AE1668" t="str">
            <v>-</v>
          </cell>
          <cell r="AF1668" t="str">
            <v>-</v>
          </cell>
          <cell r="AG1668" t="str">
            <v>-</v>
          </cell>
          <cell r="AH1668" t="str">
            <v>-</v>
          </cell>
          <cell r="AI1668" t="str">
            <v>공구손료(노무비의3%)</v>
          </cell>
          <cell r="AJ1668">
            <v>0.03</v>
          </cell>
          <cell r="AK1668" t="str">
            <v>식</v>
          </cell>
        </row>
        <row r="1669">
          <cell r="R1669" t="str">
            <v>100A</v>
          </cell>
          <cell r="T1669" t="str">
            <v>내선전공</v>
          </cell>
          <cell r="Y1669">
            <v>0</v>
          </cell>
          <cell r="Z1669" t="str">
            <v>인</v>
          </cell>
          <cell r="AB1669" t="str">
            <v>전기5-18적용</v>
          </cell>
          <cell r="AC1669" t="str">
            <v>-</v>
          </cell>
          <cell r="AD1669" t="str">
            <v>-</v>
          </cell>
          <cell r="AE1669" t="str">
            <v>-</v>
          </cell>
          <cell r="AF1669" t="str">
            <v>-</v>
          </cell>
          <cell r="AG1669" t="str">
            <v>-</v>
          </cell>
          <cell r="AH1669" t="str">
            <v>-</v>
          </cell>
          <cell r="AI1669" t="str">
            <v>공구손료(노무비의3%)</v>
          </cell>
          <cell r="AJ1669">
            <v>0.03</v>
          </cell>
          <cell r="AK1669" t="str">
            <v>식</v>
          </cell>
        </row>
        <row r="1670">
          <cell r="R1670" t="str">
            <v>100A</v>
          </cell>
          <cell r="T1670" t="str">
            <v>내선전공</v>
          </cell>
          <cell r="Y1670">
            <v>0</v>
          </cell>
          <cell r="Z1670" t="str">
            <v>인</v>
          </cell>
          <cell r="AB1670" t="str">
            <v>전기5-18적용</v>
          </cell>
          <cell r="AC1670" t="str">
            <v>-</v>
          </cell>
          <cell r="AD1670" t="str">
            <v>-</v>
          </cell>
          <cell r="AE1670" t="str">
            <v>-</v>
          </cell>
          <cell r="AF1670" t="str">
            <v>-</v>
          </cell>
          <cell r="AG1670" t="str">
            <v>-</v>
          </cell>
          <cell r="AH1670" t="str">
            <v>-</v>
          </cell>
          <cell r="AI1670" t="str">
            <v>공구손료(노무비의3%)</v>
          </cell>
          <cell r="AJ1670">
            <v>0.03</v>
          </cell>
          <cell r="AK1670" t="str">
            <v>식</v>
          </cell>
        </row>
        <row r="1671">
          <cell r="J1671">
            <v>1172000</v>
          </cell>
          <cell r="R1671">
            <v>1</v>
          </cell>
          <cell r="T1671" t="str">
            <v>내선전공</v>
          </cell>
          <cell r="Y1671">
            <v>0.87880000000000014</v>
          </cell>
          <cell r="Z1671" t="str">
            <v>인</v>
          </cell>
          <cell r="AB1671" t="str">
            <v>일위대가참고</v>
          </cell>
          <cell r="AC1671" t="str">
            <v>-</v>
          </cell>
          <cell r="AD1671" t="str">
            <v>-</v>
          </cell>
          <cell r="AE1671" t="str">
            <v>-</v>
          </cell>
          <cell r="AF1671" t="str">
            <v>-</v>
          </cell>
          <cell r="AG1671" t="str">
            <v>-</v>
          </cell>
          <cell r="AH1671" t="str">
            <v>-</v>
          </cell>
          <cell r="AI1671" t="str">
            <v>공구손료(노무비의3%)</v>
          </cell>
          <cell r="AJ1671">
            <v>0.03</v>
          </cell>
          <cell r="AK1671" t="str">
            <v>식</v>
          </cell>
        </row>
        <row r="1672">
          <cell r="AC1672" t="str">
            <v>-</v>
          </cell>
          <cell r="AD1672" t="str">
            <v>-</v>
          </cell>
          <cell r="AE1672" t="str">
            <v>-</v>
          </cell>
          <cell r="AF1672" t="str">
            <v>-</v>
          </cell>
          <cell r="AG1672" t="str">
            <v>-</v>
          </cell>
          <cell r="AH1672" t="str">
            <v>-</v>
          </cell>
        </row>
        <row r="1673">
          <cell r="R1673" t="str">
            <v>30A</v>
          </cell>
          <cell r="T1673" t="str">
            <v>내선전공</v>
          </cell>
          <cell r="Y1673">
            <v>0</v>
          </cell>
          <cell r="Z1673" t="str">
            <v>인</v>
          </cell>
          <cell r="AB1673" t="str">
            <v>전기5-18적용</v>
          </cell>
          <cell r="AC1673" t="str">
            <v>-</v>
          </cell>
          <cell r="AD1673" t="str">
            <v>-</v>
          </cell>
          <cell r="AE1673" t="str">
            <v>-</v>
          </cell>
          <cell r="AF1673" t="str">
            <v>-</v>
          </cell>
          <cell r="AG1673" t="str">
            <v>-</v>
          </cell>
          <cell r="AH1673" t="str">
            <v>-</v>
          </cell>
          <cell r="AI1673" t="str">
            <v>공구손료(노무비의3%)</v>
          </cell>
          <cell r="AJ1673">
            <v>0.03</v>
          </cell>
          <cell r="AK1673" t="str">
            <v>식</v>
          </cell>
        </row>
        <row r="1674">
          <cell r="R1674" t="str">
            <v>30A</v>
          </cell>
          <cell r="T1674" t="str">
            <v>내선전공</v>
          </cell>
          <cell r="Y1674">
            <v>0</v>
          </cell>
          <cell r="Z1674" t="str">
            <v>인</v>
          </cell>
          <cell r="AB1674" t="str">
            <v>전기5-18적용</v>
          </cell>
          <cell r="AC1674" t="str">
            <v>-</v>
          </cell>
          <cell r="AD1674" t="str">
            <v>-</v>
          </cell>
          <cell r="AE1674" t="str">
            <v>-</v>
          </cell>
          <cell r="AF1674" t="str">
            <v>-</v>
          </cell>
          <cell r="AG1674" t="str">
            <v>-</v>
          </cell>
          <cell r="AH1674" t="str">
            <v>-</v>
          </cell>
          <cell r="AI1674" t="str">
            <v>공구손료(노무비의3%)</v>
          </cell>
          <cell r="AJ1674">
            <v>0.03</v>
          </cell>
          <cell r="AK1674" t="str">
            <v>식</v>
          </cell>
        </row>
        <row r="1675">
          <cell r="R1675" t="str">
            <v>30A</v>
          </cell>
          <cell r="T1675" t="str">
            <v>내선전공</v>
          </cell>
          <cell r="Y1675">
            <v>0</v>
          </cell>
          <cell r="Z1675" t="str">
            <v>인</v>
          </cell>
          <cell r="AB1675" t="str">
            <v>전기5-18적용</v>
          </cell>
          <cell r="AC1675" t="str">
            <v>-</v>
          </cell>
          <cell r="AD1675" t="str">
            <v>-</v>
          </cell>
          <cell r="AE1675" t="str">
            <v>-</v>
          </cell>
          <cell r="AF1675" t="str">
            <v>-</v>
          </cell>
          <cell r="AG1675" t="str">
            <v>-</v>
          </cell>
          <cell r="AH1675" t="str">
            <v>-</v>
          </cell>
          <cell r="AI1675" t="str">
            <v>공구손료(노무비의3%)</v>
          </cell>
          <cell r="AJ1675">
            <v>0.03</v>
          </cell>
          <cell r="AK1675" t="str">
            <v>식</v>
          </cell>
        </row>
        <row r="1676">
          <cell r="R1676" t="str">
            <v>30A</v>
          </cell>
          <cell r="T1676" t="str">
            <v>내선전공</v>
          </cell>
          <cell r="Y1676">
            <v>0</v>
          </cell>
          <cell r="Z1676" t="str">
            <v>인</v>
          </cell>
          <cell r="AB1676" t="str">
            <v>전기5-18적용</v>
          </cell>
          <cell r="AC1676" t="str">
            <v>-</v>
          </cell>
          <cell r="AD1676" t="str">
            <v>-</v>
          </cell>
          <cell r="AE1676" t="str">
            <v>-</v>
          </cell>
          <cell r="AF1676" t="str">
            <v>-</v>
          </cell>
          <cell r="AG1676" t="str">
            <v>-</v>
          </cell>
          <cell r="AH1676" t="str">
            <v>-</v>
          </cell>
          <cell r="AI1676" t="str">
            <v>공구손료(노무비의3%)</v>
          </cell>
          <cell r="AJ1676">
            <v>0.03</v>
          </cell>
          <cell r="AK1676" t="str">
            <v>식</v>
          </cell>
        </row>
        <row r="1677">
          <cell r="R1677" t="str">
            <v>60A</v>
          </cell>
          <cell r="T1677" t="str">
            <v>내선전공</v>
          </cell>
          <cell r="Y1677">
            <v>0</v>
          </cell>
          <cell r="Z1677" t="str">
            <v>인</v>
          </cell>
          <cell r="AB1677" t="str">
            <v>전기5-18적용</v>
          </cell>
          <cell r="AC1677" t="str">
            <v>-</v>
          </cell>
          <cell r="AD1677" t="str">
            <v>-</v>
          </cell>
          <cell r="AE1677" t="str">
            <v>-</v>
          </cell>
          <cell r="AF1677" t="str">
            <v>-</v>
          </cell>
          <cell r="AG1677" t="str">
            <v>-</v>
          </cell>
          <cell r="AH1677" t="str">
            <v>-</v>
          </cell>
          <cell r="AI1677" t="str">
            <v>공구손료(노무비의3%)</v>
          </cell>
          <cell r="AJ1677">
            <v>0.03</v>
          </cell>
          <cell r="AK1677" t="str">
            <v>식</v>
          </cell>
        </row>
        <row r="1678">
          <cell r="R1678" t="str">
            <v>60A</v>
          </cell>
          <cell r="T1678" t="str">
            <v>내선전공</v>
          </cell>
          <cell r="Y1678">
            <v>0</v>
          </cell>
          <cell r="Z1678" t="str">
            <v>인</v>
          </cell>
          <cell r="AB1678" t="str">
            <v>전기5-18적용</v>
          </cell>
          <cell r="AC1678" t="str">
            <v>-</v>
          </cell>
          <cell r="AD1678" t="str">
            <v>-</v>
          </cell>
          <cell r="AE1678" t="str">
            <v>-</v>
          </cell>
          <cell r="AF1678" t="str">
            <v>-</v>
          </cell>
          <cell r="AG1678" t="str">
            <v>-</v>
          </cell>
          <cell r="AH1678" t="str">
            <v>-</v>
          </cell>
          <cell r="AI1678" t="str">
            <v>공구손료(노무비의3%)</v>
          </cell>
          <cell r="AJ1678">
            <v>0.03</v>
          </cell>
          <cell r="AK1678" t="str">
            <v>식</v>
          </cell>
        </row>
        <row r="1679">
          <cell r="R1679" t="str">
            <v>60A</v>
          </cell>
          <cell r="T1679" t="str">
            <v>내선전공</v>
          </cell>
          <cell r="Y1679">
            <v>0</v>
          </cell>
          <cell r="Z1679" t="str">
            <v>인</v>
          </cell>
          <cell r="AB1679" t="str">
            <v>전기5-18적용</v>
          </cell>
          <cell r="AC1679" t="str">
            <v>-</v>
          </cell>
          <cell r="AD1679" t="str">
            <v>-</v>
          </cell>
          <cell r="AE1679" t="str">
            <v>-</v>
          </cell>
          <cell r="AF1679" t="str">
            <v>-</v>
          </cell>
          <cell r="AG1679" t="str">
            <v>-</v>
          </cell>
          <cell r="AH1679" t="str">
            <v>-</v>
          </cell>
          <cell r="AI1679" t="str">
            <v>공구손료(노무비의3%)</v>
          </cell>
          <cell r="AJ1679">
            <v>0.03</v>
          </cell>
          <cell r="AK1679" t="str">
            <v>식</v>
          </cell>
        </row>
        <row r="1680">
          <cell r="R1680" t="str">
            <v>60A</v>
          </cell>
          <cell r="T1680" t="str">
            <v>내선전공</v>
          </cell>
          <cell r="Y1680">
            <v>0</v>
          </cell>
          <cell r="Z1680" t="str">
            <v>인</v>
          </cell>
          <cell r="AB1680" t="str">
            <v>전기5-18적용</v>
          </cell>
          <cell r="AC1680" t="str">
            <v>-</v>
          </cell>
          <cell r="AD1680" t="str">
            <v>-</v>
          </cell>
          <cell r="AE1680" t="str">
            <v>-</v>
          </cell>
          <cell r="AF1680" t="str">
            <v>-</v>
          </cell>
          <cell r="AG1680" t="str">
            <v>-</v>
          </cell>
          <cell r="AH1680" t="str">
            <v>-</v>
          </cell>
          <cell r="AI1680" t="str">
            <v>공구손료(노무비의3%)</v>
          </cell>
          <cell r="AJ1680">
            <v>0.03</v>
          </cell>
          <cell r="AK1680" t="str">
            <v>식</v>
          </cell>
        </row>
        <row r="1681">
          <cell r="R1681" t="str">
            <v>100A</v>
          </cell>
          <cell r="T1681" t="str">
            <v>내선전공</v>
          </cell>
          <cell r="Y1681">
            <v>0</v>
          </cell>
          <cell r="Z1681" t="str">
            <v>인</v>
          </cell>
          <cell r="AB1681" t="str">
            <v>전기5-18적용</v>
          </cell>
          <cell r="AC1681" t="str">
            <v>-</v>
          </cell>
          <cell r="AD1681" t="str">
            <v>-</v>
          </cell>
          <cell r="AE1681" t="str">
            <v>-</v>
          </cell>
          <cell r="AF1681" t="str">
            <v>-</v>
          </cell>
          <cell r="AG1681" t="str">
            <v>-</v>
          </cell>
          <cell r="AH1681" t="str">
            <v>-</v>
          </cell>
          <cell r="AI1681" t="str">
            <v>공구손료(노무비의3%)</v>
          </cell>
          <cell r="AJ1681">
            <v>0.03</v>
          </cell>
          <cell r="AK1681" t="str">
            <v>식</v>
          </cell>
        </row>
        <row r="1682">
          <cell r="R1682" t="str">
            <v>100A</v>
          </cell>
          <cell r="T1682" t="str">
            <v>내선전공</v>
          </cell>
          <cell r="Y1682">
            <v>0</v>
          </cell>
          <cell r="Z1682" t="str">
            <v>인</v>
          </cell>
          <cell r="AB1682" t="str">
            <v>전기5-18적용</v>
          </cell>
          <cell r="AC1682" t="str">
            <v>-</v>
          </cell>
          <cell r="AD1682" t="str">
            <v>-</v>
          </cell>
          <cell r="AE1682" t="str">
            <v>-</v>
          </cell>
          <cell r="AF1682" t="str">
            <v>-</v>
          </cell>
          <cell r="AG1682" t="str">
            <v>-</v>
          </cell>
          <cell r="AH1682" t="str">
            <v>-</v>
          </cell>
          <cell r="AI1682" t="str">
            <v>공구손료(노무비의3%)</v>
          </cell>
          <cell r="AJ1682">
            <v>0.03</v>
          </cell>
          <cell r="AK1682" t="str">
            <v>식</v>
          </cell>
        </row>
        <row r="1683">
          <cell r="R1683" t="str">
            <v>100A</v>
          </cell>
          <cell r="T1683" t="str">
            <v>내선전공</v>
          </cell>
          <cell r="Y1683">
            <v>0</v>
          </cell>
          <cell r="Z1683" t="str">
            <v>인</v>
          </cell>
          <cell r="AB1683" t="str">
            <v>전기5-18적용</v>
          </cell>
          <cell r="AC1683" t="str">
            <v>-</v>
          </cell>
          <cell r="AD1683" t="str">
            <v>-</v>
          </cell>
          <cell r="AE1683" t="str">
            <v>-</v>
          </cell>
          <cell r="AF1683" t="str">
            <v>-</v>
          </cell>
          <cell r="AG1683" t="str">
            <v>-</v>
          </cell>
          <cell r="AH1683" t="str">
            <v>-</v>
          </cell>
          <cell r="AI1683" t="str">
            <v>공구손료(노무비의3%)</v>
          </cell>
          <cell r="AJ1683">
            <v>0.03</v>
          </cell>
          <cell r="AK1683" t="str">
            <v>식</v>
          </cell>
        </row>
        <row r="1684">
          <cell r="R1684" t="str">
            <v>100A</v>
          </cell>
          <cell r="T1684" t="str">
            <v>내선전공</v>
          </cell>
          <cell r="Y1684">
            <v>0.87880000000000014</v>
          </cell>
          <cell r="Z1684" t="str">
            <v>인</v>
          </cell>
          <cell r="AB1684" t="str">
            <v>전기5-18적용</v>
          </cell>
          <cell r="AC1684" t="str">
            <v>-</v>
          </cell>
          <cell r="AD1684" t="str">
            <v>-</v>
          </cell>
          <cell r="AE1684" t="str">
            <v>-</v>
          </cell>
          <cell r="AF1684" t="str">
            <v>-</v>
          </cell>
          <cell r="AG1684" t="str">
            <v>-</v>
          </cell>
          <cell r="AH1684" t="str">
            <v>-</v>
          </cell>
          <cell r="AI1684" t="str">
            <v>공구손료(노무비의3%)</v>
          </cell>
          <cell r="AJ1684">
            <v>0.03</v>
          </cell>
          <cell r="AK1684" t="str">
            <v>식</v>
          </cell>
        </row>
        <row r="1685">
          <cell r="J1685">
            <v>737000</v>
          </cell>
          <cell r="R1685">
            <v>1</v>
          </cell>
          <cell r="T1685" t="str">
            <v>내선전공</v>
          </cell>
          <cell r="Y1685">
            <v>0.48099999999999998</v>
          </cell>
          <cell r="Z1685" t="str">
            <v>인</v>
          </cell>
          <cell r="AB1685" t="str">
            <v>일위대가참고</v>
          </cell>
          <cell r="AC1685" t="str">
            <v>-</v>
          </cell>
          <cell r="AD1685" t="str">
            <v>-</v>
          </cell>
          <cell r="AE1685" t="str">
            <v>-</v>
          </cell>
          <cell r="AF1685" t="str">
            <v>-</v>
          </cell>
          <cell r="AG1685" t="str">
            <v>-</v>
          </cell>
          <cell r="AH1685" t="str">
            <v>-</v>
          </cell>
          <cell r="AI1685" t="str">
            <v>공구손료(노무비의3%)</v>
          </cell>
          <cell r="AJ1685">
            <v>0.03</v>
          </cell>
          <cell r="AK1685" t="str">
            <v>식</v>
          </cell>
        </row>
        <row r="1686">
          <cell r="AC1686" t="str">
            <v>-</v>
          </cell>
          <cell r="AD1686" t="str">
            <v>-</v>
          </cell>
          <cell r="AE1686" t="str">
            <v>-</v>
          </cell>
          <cell r="AF1686" t="str">
            <v>-</v>
          </cell>
          <cell r="AG1686" t="str">
            <v>-</v>
          </cell>
          <cell r="AH1686" t="str">
            <v>-</v>
          </cell>
        </row>
        <row r="1687">
          <cell r="R1687" t="str">
            <v>30A</v>
          </cell>
          <cell r="T1687" t="str">
            <v>내선전공</v>
          </cell>
          <cell r="Y1687">
            <v>0</v>
          </cell>
          <cell r="Z1687" t="str">
            <v>인</v>
          </cell>
          <cell r="AB1687" t="str">
            <v>전기5-18적용</v>
          </cell>
          <cell r="AC1687" t="str">
            <v>-</v>
          </cell>
          <cell r="AD1687" t="str">
            <v>-</v>
          </cell>
          <cell r="AE1687" t="str">
            <v>-</v>
          </cell>
          <cell r="AF1687" t="str">
            <v>-</v>
          </cell>
          <cell r="AG1687" t="str">
            <v>-</v>
          </cell>
          <cell r="AH1687" t="str">
            <v>-</v>
          </cell>
          <cell r="AI1687" t="str">
            <v>공구손료(노무비의3%)</v>
          </cell>
          <cell r="AJ1687">
            <v>0.03</v>
          </cell>
          <cell r="AK1687" t="str">
            <v>식</v>
          </cell>
        </row>
        <row r="1688">
          <cell r="R1688" t="str">
            <v>30A</v>
          </cell>
          <cell r="T1688" t="str">
            <v>내선전공</v>
          </cell>
          <cell r="Y1688">
            <v>0</v>
          </cell>
          <cell r="Z1688" t="str">
            <v>인</v>
          </cell>
          <cell r="AB1688" t="str">
            <v>전기5-18적용</v>
          </cell>
          <cell r="AC1688" t="str">
            <v>-</v>
          </cell>
          <cell r="AD1688" t="str">
            <v>-</v>
          </cell>
          <cell r="AE1688" t="str">
            <v>-</v>
          </cell>
          <cell r="AF1688" t="str">
            <v>-</v>
          </cell>
          <cell r="AG1688" t="str">
            <v>-</v>
          </cell>
          <cell r="AH1688" t="str">
            <v>-</v>
          </cell>
          <cell r="AI1688" t="str">
            <v>공구손료(노무비의3%)</v>
          </cell>
          <cell r="AJ1688">
            <v>0.03</v>
          </cell>
          <cell r="AK1688" t="str">
            <v>식</v>
          </cell>
        </row>
        <row r="1689">
          <cell r="R1689" t="str">
            <v>30A</v>
          </cell>
          <cell r="T1689" t="str">
            <v>내선전공</v>
          </cell>
          <cell r="Y1689">
            <v>0</v>
          </cell>
          <cell r="Z1689" t="str">
            <v>인</v>
          </cell>
          <cell r="AB1689" t="str">
            <v>전기5-18적용</v>
          </cell>
          <cell r="AC1689" t="str">
            <v>-</v>
          </cell>
          <cell r="AD1689" t="str">
            <v>-</v>
          </cell>
          <cell r="AE1689" t="str">
            <v>-</v>
          </cell>
          <cell r="AF1689" t="str">
            <v>-</v>
          </cell>
          <cell r="AG1689" t="str">
            <v>-</v>
          </cell>
          <cell r="AH1689" t="str">
            <v>-</v>
          </cell>
          <cell r="AI1689" t="str">
            <v>공구손료(노무비의3%)</v>
          </cell>
          <cell r="AJ1689">
            <v>0.03</v>
          </cell>
          <cell r="AK1689" t="str">
            <v>식</v>
          </cell>
        </row>
        <row r="1690">
          <cell r="R1690" t="str">
            <v>30A</v>
          </cell>
          <cell r="T1690" t="str">
            <v>내선전공</v>
          </cell>
          <cell r="Y1690">
            <v>0</v>
          </cell>
          <cell r="Z1690" t="str">
            <v>인</v>
          </cell>
          <cell r="AB1690" t="str">
            <v>전기5-18적용</v>
          </cell>
          <cell r="AC1690" t="str">
            <v>-</v>
          </cell>
          <cell r="AD1690" t="str">
            <v>-</v>
          </cell>
          <cell r="AE1690" t="str">
            <v>-</v>
          </cell>
          <cell r="AF1690" t="str">
            <v>-</v>
          </cell>
          <cell r="AG1690" t="str">
            <v>-</v>
          </cell>
          <cell r="AH1690" t="str">
            <v>-</v>
          </cell>
          <cell r="AI1690" t="str">
            <v>공구손료(노무비의3%)</v>
          </cell>
          <cell r="AJ1690">
            <v>0.03</v>
          </cell>
          <cell r="AK1690" t="str">
            <v>식</v>
          </cell>
        </row>
        <row r="1691">
          <cell r="R1691" t="str">
            <v>60A</v>
          </cell>
          <cell r="T1691" t="str">
            <v>내선전공</v>
          </cell>
          <cell r="Y1691">
            <v>0</v>
          </cell>
          <cell r="Z1691" t="str">
            <v>인</v>
          </cell>
          <cell r="AB1691" t="str">
            <v>전기5-18적용</v>
          </cell>
          <cell r="AC1691" t="str">
            <v>-</v>
          </cell>
          <cell r="AD1691" t="str">
            <v>-</v>
          </cell>
          <cell r="AE1691" t="str">
            <v>-</v>
          </cell>
          <cell r="AF1691" t="str">
            <v>-</v>
          </cell>
          <cell r="AG1691" t="str">
            <v>-</v>
          </cell>
          <cell r="AH1691" t="str">
            <v>-</v>
          </cell>
          <cell r="AI1691" t="str">
            <v>공구손료(노무비의3%)</v>
          </cell>
          <cell r="AJ1691">
            <v>0.03</v>
          </cell>
          <cell r="AK1691" t="str">
            <v>식</v>
          </cell>
        </row>
        <row r="1692">
          <cell r="R1692" t="str">
            <v>60A</v>
          </cell>
          <cell r="T1692" t="str">
            <v>내선전공</v>
          </cell>
          <cell r="Y1692">
            <v>0</v>
          </cell>
          <cell r="Z1692" t="str">
            <v>인</v>
          </cell>
          <cell r="AB1692" t="str">
            <v>전기5-18적용</v>
          </cell>
          <cell r="AC1692" t="str">
            <v>-</v>
          </cell>
          <cell r="AD1692" t="str">
            <v>-</v>
          </cell>
          <cell r="AE1692" t="str">
            <v>-</v>
          </cell>
          <cell r="AF1692" t="str">
            <v>-</v>
          </cell>
          <cell r="AG1692" t="str">
            <v>-</v>
          </cell>
          <cell r="AH1692" t="str">
            <v>-</v>
          </cell>
          <cell r="AI1692" t="str">
            <v>공구손료(노무비의3%)</v>
          </cell>
          <cell r="AJ1692">
            <v>0.03</v>
          </cell>
          <cell r="AK1692" t="str">
            <v>식</v>
          </cell>
        </row>
        <row r="1693">
          <cell r="R1693" t="str">
            <v>60A</v>
          </cell>
          <cell r="T1693" t="str">
            <v>내선전공</v>
          </cell>
          <cell r="Y1693">
            <v>0.48099999999999998</v>
          </cell>
          <cell r="Z1693" t="str">
            <v>인</v>
          </cell>
          <cell r="AB1693" t="str">
            <v>전기5-18적용</v>
          </cell>
          <cell r="AC1693" t="str">
            <v>-</v>
          </cell>
          <cell r="AD1693" t="str">
            <v>-</v>
          </cell>
          <cell r="AE1693" t="str">
            <v>-</v>
          </cell>
          <cell r="AF1693" t="str">
            <v>-</v>
          </cell>
          <cell r="AG1693" t="str">
            <v>-</v>
          </cell>
          <cell r="AH1693" t="str">
            <v>-</v>
          </cell>
          <cell r="AI1693" t="str">
            <v>공구손료(노무비의3%)</v>
          </cell>
          <cell r="AJ1693">
            <v>0.03</v>
          </cell>
          <cell r="AK1693" t="str">
            <v>식</v>
          </cell>
        </row>
        <row r="1694">
          <cell r="R1694" t="str">
            <v>60A</v>
          </cell>
          <cell r="T1694" t="str">
            <v>내선전공</v>
          </cell>
          <cell r="Y1694">
            <v>0</v>
          </cell>
          <cell r="Z1694" t="str">
            <v>인</v>
          </cell>
          <cell r="AB1694" t="str">
            <v>전기5-18적용</v>
          </cell>
          <cell r="AC1694" t="str">
            <v>-</v>
          </cell>
          <cell r="AD1694" t="str">
            <v>-</v>
          </cell>
          <cell r="AE1694" t="str">
            <v>-</v>
          </cell>
          <cell r="AF1694" t="str">
            <v>-</v>
          </cell>
          <cell r="AG1694" t="str">
            <v>-</v>
          </cell>
          <cell r="AH1694" t="str">
            <v>-</v>
          </cell>
          <cell r="AI1694" t="str">
            <v>공구손료(노무비의3%)</v>
          </cell>
          <cell r="AJ1694">
            <v>0.03</v>
          </cell>
          <cell r="AK1694" t="str">
            <v>식</v>
          </cell>
        </row>
        <row r="1695">
          <cell r="R1695" t="str">
            <v>100A</v>
          </cell>
          <cell r="T1695" t="str">
            <v>내선전공</v>
          </cell>
          <cell r="Y1695">
            <v>0</v>
          </cell>
          <cell r="Z1695" t="str">
            <v>인</v>
          </cell>
          <cell r="AB1695" t="str">
            <v>전기5-18적용</v>
          </cell>
          <cell r="AC1695" t="str">
            <v>-</v>
          </cell>
          <cell r="AD1695" t="str">
            <v>-</v>
          </cell>
          <cell r="AE1695" t="str">
            <v>-</v>
          </cell>
          <cell r="AF1695" t="str">
            <v>-</v>
          </cell>
          <cell r="AG1695" t="str">
            <v>-</v>
          </cell>
          <cell r="AH1695" t="str">
            <v>-</v>
          </cell>
          <cell r="AI1695" t="str">
            <v>공구손료(노무비의3%)</v>
          </cell>
          <cell r="AJ1695">
            <v>0.03</v>
          </cell>
          <cell r="AK1695" t="str">
            <v>식</v>
          </cell>
        </row>
        <row r="1696">
          <cell r="R1696" t="str">
            <v>100A</v>
          </cell>
          <cell r="T1696" t="str">
            <v>내선전공</v>
          </cell>
          <cell r="Y1696">
            <v>0</v>
          </cell>
          <cell r="Z1696" t="str">
            <v>인</v>
          </cell>
          <cell r="AB1696" t="str">
            <v>전기5-18적용</v>
          </cell>
          <cell r="AC1696" t="str">
            <v>-</v>
          </cell>
          <cell r="AD1696" t="str">
            <v>-</v>
          </cell>
          <cell r="AE1696" t="str">
            <v>-</v>
          </cell>
          <cell r="AF1696" t="str">
            <v>-</v>
          </cell>
          <cell r="AG1696" t="str">
            <v>-</v>
          </cell>
          <cell r="AH1696" t="str">
            <v>-</v>
          </cell>
          <cell r="AI1696" t="str">
            <v>공구손료(노무비의3%)</v>
          </cell>
          <cell r="AJ1696">
            <v>0.03</v>
          </cell>
          <cell r="AK1696" t="str">
            <v>식</v>
          </cell>
        </row>
        <row r="1697">
          <cell r="R1697" t="str">
            <v>100A</v>
          </cell>
          <cell r="T1697" t="str">
            <v>내선전공</v>
          </cell>
          <cell r="Y1697">
            <v>0</v>
          </cell>
          <cell r="Z1697" t="str">
            <v>인</v>
          </cell>
          <cell r="AB1697" t="str">
            <v>전기5-18적용</v>
          </cell>
          <cell r="AC1697" t="str">
            <v>-</v>
          </cell>
          <cell r="AD1697" t="str">
            <v>-</v>
          </cell>
          <cell r="AE1697" t="str">
            <v>-</v>
          </cell>
          <cell r="AF1697" t="str">
            <v>-</v>
          </cell>
          <cell r="AG1697" t="str">
            <v>-</v>
          </cell>
          <cell r="AH1697" t="str">
            <v>-</v>
          </cell>
          <cell r="AI1697" t="str">
            <v>공구손료(노무비의3%)</v>
          </cell>
          <cell r="AJ1697">
            <v>0.03</v>
          </cell>
          <cell r="AK1697" t="str">
            <v>식</v>
          </cell>
        </row>
        <row r="1698">
          <cell r="R1698" t="str">
            <v>100A</v>
          </cell>
          <cell r="T1698" t="str">
            <v>내선전공</v>
          </cell>
          <cell r="Y1698">
            <v>0</v>
          </cell>
          <cell r="Z1698" t="str">
            <v>인</v>
          </cell>
          <cell r="AB1698" t="str">
            <v>전기5-18적용</v>
          </cell>
          <cell r="AC1698" t="str">
            <v>-</v>
          </cell>
          <cell r="AD1698" t="str">
            <v>-</v>
          </cell>
          <cell r="AE1698" t="str">
            <v>-</v>
          </cell>
          <cell r="AF1698" t="str">
            <v>-</v>
          </cell>
          <cell r="AG1698" t="str">
            <v>-</v>
          </cell>
          <cell r="AH1698" t="str">
            <v>-</v>
          </cell>
          <cell r="AI1698" t="str">
            <v>공구손료(노무비의3%)</v>
          </cell>
          <cell r="AJ1698">
            <v>0.03</v>
          </cell>
          <cell r="AK1698" t="str">
            <v>식</v>
          </cell>
        </row>
        <row r="1699">
          <cell r="J1699">
            <v>829000</v>
          </cell>
          <cell r="R1699">
            <v>1</v>
          </cell>
          <cell r="T1699" t="str">
            <v>내선전공</v>
          </cell>
          <cell r="Y1699">
            <v>0.48099999999999998</v>
          </cell>
          <cell r="Z1699" t="str">
            <v>인</v>
          </cell>
          <cell r="AB1699" t="str">
            <v>일위대가참고</v>
          </cell>
          <cell r="AC1699" t="str">
            <v>-</v>
          </cell>
          <cell r="AD1699" t="str">
            <v>-</v>
          </cell>
          <cell r="AE1699" t="str">
            <v>-</v>
          </cell>
          <cell r="AF1699" t="str">
            <v>-</v>
          </cell>
          <cell r="AG1699" t="str">
            <v>-</v>
          </cell>
          <cell r="AH1699" t="str">
            <v>-</v>
          </cell>
          <cell r="AI1699" t="str">
            <v>공구손료(노무비의3%)</v>
          </cell>
          <cell r="AJ1699">
            <v>0.03</v>
          </cell>
          <cell r="AK1699" t="str">
            <v>식</v>
          </cell>
        </row>
        <row r="1700">
          <cell r="AC1700" t="str">
            <v>-</v>
          </cell>
          <cell r="AD1700" t="str">
            <v>-</v>
          </cell>
          <cell r="AE1700" t="str">
            <v>-</v>
          </cell>
          <cell r="AF1700" t="str">
            <v>-</v>
          </cell>
          <cell r="AG1700" t="str">
            <v>-</v>
          </cell>
          <cell r="AH1700" t="str">
            <v>-</v>
          </cell>
        </row>
        <row r="1701">
          <cell r="R1701" t="str">
            <v>30A</v>
          </cell>
          <cell r="T1701" t="str">
            <v>내선전공</v>
          </cell>
          <cell r="Y1701">
            <v>0</v>
          </cell>
          <cell r="Z1701" t="str">
            <v>인</v>
          </cell>
          <cell r="AB1701" t="str">
            <v>전기5-18적용</v>
          </cell>
          <cell r="AC1701" t="str">
            <v>-</v>
          </cell>
          <cell r="AD1701" t="str">
            <v>-</v>
          </cell>
          <cell r="AE1701" t="str">
            <v>-</v>
          </cell>
          <cell r="AF1701" t="str">
            <v>-</v>
          </cell>
          <cell r="AG1701" t="str">
            <v>-</v>
          </cell>
          <cell r="AH1701" t="str">
            <v>-</v>
          </cell>
          <cell r="AI1701" t="str">
            <v>공구손료(노무비의3%)</v>
          </cell>
          <cell r="AJ1701">
            <v>0.03</v>
          </cell>
          <cell r="AK1701" t="str">
            <v>식</v>
          </cell>
        </row>
        <row r="1702">
          <cell r="R1702" t="str">
            <v>30A</v>
          </cell>
          <cell r="T1702" t="str">
            <v>내선전공</v>
          </cell>
          <cell r="Y1702">
            <v>0</v>
          </cell>
          <cell r="Z1702" t="str">
            <v>인</v>
          </cell>
          <cell r="AB1702" t="str">
            <v>전기5-18적용</v>
          </cell>
          <cell r="AC1702" t="str">
            <v>-</v>
          </cell>
          <cell r="AD1702" t="str">
            <v>-</v>
          </cell>
          <cell r="AE1702" t="str">
            <v>-</v>
          </cell>
          <cell r="AF1702" t="str">
            <v>-</v>
          </cell>
          <cell r="AG1702" t="str">
            <v>-</v>
          </cell>
          <cell r="AH1702" t="str">
            <v>-</v>
          </cell>
          <cell r="AI1702" t="str">
            <v>공구손료(노무비의3%)</v>
          </cell>
          <cell r="AJ1702">
            <v>0.03</v>
          </cell>
          <cell r="AK1702" t="str">
            <v>식</v>
          </cell>
        </row>
        <row r="1703">
          <cell r="R1703" t="str">
            <v>30A</v>
          </cell>
          <cell r="T1703" t="str">
            <v>내선전공</v>
          </cell>
          <cell r="Y1703">
            <v>0</v>
          </cell>
          <cell r="Z1703" t="str">
            <v>인</v>
          </cell>
          <cell r="AB1703" t="str">
            <v>전기5-18적용</v>
          </cell>
          <cell r="AC1703" t="str">
            <v>-</v>
          </cell>
          <cell r="AD1703" t="str">
            <v>-</v>
          </cell>
          <cell r="AE1703" t="str">
            <v>-</v>
          </cell>
          <cell r="AF1703" t="str">
            <v>-</v>
          </cell>
          <cell r="AG1703" t="str">
            <v>-</v>
          </cell>
          <cell r="AH1703" t="str">
            <v>-</v>
          </cell>
          <cell r="AI1703" t="str">
            <v>공구손료(노무비의3%)</v>
          </cell>
          <cell r="AJ1703">
            <v>0.03</v>
          </cell>
          <cell r="AK1703" t="str">
            <v>식</v>
          </cell>
        </row>
        <row r="1704">
          <cell r="R1704" t="str">
            <v>30A</v>
          </cell>
          <cell r="T1704" t="str">
            <v>내선전공</v>
          </cell>
          <cell r="Y1704">
            <v>0</v>
          </cell>
          <cell r="Z1704" t="str">
            <v>인</v>
          </cell>
          <cell r="AB1704" t="str">
            <v>전기5-18적용</v>
          </cell>
          <cell r="AC1704" t="str">
            <v>-</v>
          </cell>
          <cell r="AD1704" t="str">
            <v>-</v>
          </cell>
          <cell r="AE1704" t="str">
            <v>-</v>
          </cell>
          <cell r="AF1704" t="str">
            <v>-</v>
          </cell>
          <cell r="AG1704" t="str">
            <v>-</v>
          </cell>
          <cell r="AH1704" t="str">
            <v>-</v>
          </cell>
          <cell r="AI1704" t="str">
            <v>공구손료(노무비의3%)</v>
          </cell>
          <cell r="AJ1704">
            <v>0.03</v>
          </cell>
          <cell r="AK1704" t="str">
            <v>식</v>
          </cell>
        </row>
        <row r="1705">
          <cell r="R1705" t="str">
            <v>60A</v>
          </cell>
          <cell r="T1705" t="str">
            <v>내선전공</v>
          </cell>
          <cell r="Y1705">
            <v>0</v>
          </cell>
          <cell r="Z1705" t="str">
            <v>인</v>
          </cell>
          <cell r="AB1705" t="str">
            <v>전기5-18적용</v>
          </cell>
          <cell r="AC1705" t="str">
            <v>-</v>
          </cell>
          <cell r="AD1705" t="str">
            <v>-</v>
          </cell>
          <cell r="AE1705" t="str">
            <v>-</v>
          </cell>
          <cell r="AF1705" t="str">
            <v>-</v>
          </cell>
          <cell r="AG1705" t="str">
            <v>-</v>
          </cell>
          <cell r="AH1705" t="str">
            <v>-</v>
          </cell>
          <cell r="AI1705" t="str">
            <v>공구손료(노무비의3%)</v>
          </cell>
          <cell r="AJ1705">
            <v>0.03</v>
          </cell>
          <cell r="AK1705" t="str">
            <v>식</v>
          </cell>
        </row>
        <row r="1706">
          <cell r="R1706" t="str">
            <v>60A</v>
          </cell>
          <cell r="T1706" t="str">
            <v>내선전공</v>
          </cell>
          <cell r="Y1706">
            <v>0</v>
          </cell>
          <cell r="Z1706" t="str">
            <v>인</v>
          </cell>
          <cell r="AB1706" t="str">
            <v>전기5-18적용</v>
          </cell>
          <cell r="AC1706" t="str">
            <v>-</v>
          </cell>
          <cell r="AD1706" t="str">
            <v>-</v>
          </cell>
          <cell r="AE1706" t="str">
            <v>-</v>
          </cell>
          <cell r="AF1706" t="str">
            <v>-</v>
          </cell>
          <cell r="AG1706" t="str">
            <v>-</v>
          </cell>
          <cell r="AH1706" t="str">
            <v>-</v>
          </cell>
          <cell r="AI1706" t="str">
            <v>공구손료(노무비의3%)</v>
          </cell>
          <cell r="AJ1706">
            <v>0.03</v>
          </cell>
          <cell r="AK1706" t="str">
            <v>식</v>
          </cell>
        </row>
        <row r="1707">
          <cell r="R1707" t="str">
            <v>60A</v>
          </cell>
          <cell r="T1707" t="str">
            <v>내선전공</v>
          </cell>
          <cell r="Y1707">
            <v>0.48099999999999998</v>
          </cell>
          <cell r="Z1707" t="str">
            <v>인</v>
          </cell>
          <cell r="AB1707" t="str">
            <v>전기5-18적용</v>
          </cell>
          <cell r="AC1707" t="str">
            <v>-</v>
          </cell>
          <cell r="AD1707" t="str">
            <v>-</v>
          </cell>
          <cell r="AE1707" t="str">
            <v>-</v>
          </cell>
          <cell r="AF1707" t="str">
            <v>-</v>
          </cell>
          <cell r="AG1707" t="str">
            <v>-</v>
          </cell>
          <cell r="AH1707" t="str">
            <v>-</v>
          </cell>
          <cell r="AI1707" t="str">
            <v>공구손료(노무비의3%)</v>
          </cell>
          <cell r="AJ1707">
            <v>0.03</v>
          </cell>
          <cell r="AK1707" t="str">
            <v>식</v>
          </cell>
        </row>
        <row r="1708">
          <cell r="R1708" t="str">
            <v>60A</v>
          </cell>
          <cell r="T1708" t="str">
            <v>내선전공</v>
          </cell>
          <cell r="Y1708">
            <v>0</v>
          </cell>
          <cell r="Z1708" t="str">
            <v>인</v>
          </cell>
          <cell r="AB1708" t="str">
            <v>전기5-18적용</v>
          </cell>
          <cell r="AC1708" t="str">
            <v>-</v>
          </cell>
          <cell r="AD1708" t="str">
            <v>-</v>
          </cell>
          <cell r="AE1708" t="str">
            <v>-</v>
          </cell>
          <cell r="AF1708" t="str">
            <v>-</v>
          </cell>
          <cell r="AG1708" t="str">
            <v>-</v>
          </cell>
          <cell r="AH1708" t="str">
            <v>-</v>
          </cell>
          <cell r="AI1708" t="str">
            <v>공구손료(노무비의3%)</v>
          </cell>
          <cell r="AJ1708">
            <v>0.03</v>
          </cell>
          <cell r="AK1708" t="str">
            <v>식</v>
          </cell>
        </row>
        <row r="1709">
          <cell r="R1709" t="str">
            <v>100A</v>
          </cell>
          <cell r="T1709" t="str">
            <v>내선전공</v>
          </cell>
          <cell r="Y1709">
            <v>0</v>
          </cell>
          <cell r="Z1709" t="str">
            <v>인</v>
          </cell>
          <cell r="AB1709" t="str">
            <v>전기5-18적용</v>
          </cell>
          <cell r="AC1709" t="str">
            <v>-</v>
          </cell>
          <cell r="AD1709" t="str">
            <v>-</v>
          </cell>
          <cell r="AE1709" t="str">
            <v>-</v>
          </cell>
          <cell r="AF1709" t="str">
            <v>-</v>
          </cell>
          <cell r="AG1709" t="str">
            <v>-</v>
          </cell>
          <cell r="AH1709" t="str">
            <v>-</v>
          </cell>
          <cell r="AI1709" t="str">
            <v>공구손료(노무비의3%)</v>
          </cell>
          <cell r="AJ1709">
            <v>0.03</v>
          </cell>
          <cell r="AK1709" t="str">
            <v>식</v>
          </cell>
        </row>
        <row r="1710">
          <cell r="R1710" t="str">
            <v>100A</v>
          </cell>
          <cell r="T1710" t="str">
            <v>내선전공</v>
          </cell>
          <cell r="Y1710">
            <v>0</v>
          </cell>
          <cell r="Z1710" t="str">
            <v>인</v>
          </cell>
          <cell r="AB1710" t="str">
            <v>전기5-18적용</v>
          </cell>
          <cell r="AC1710" t="str">
            <v>-</v>
          </cell>
          <cell r="AD1710" t="str">
            <v>-</v>
          </cell>
          <cell r="AE1710" t="str">
            <v>-</v>
          </cell>
          <cell r="AF1710" t="str">
            <v>-</v>
          </cell>
          <cell r="AG1710" t="str">
            <v>-</v>
          </cell>
          <cell r="AH1710" t="str">
            <v>-</v>
          </cell>
          <cell r="AI1710" t="str">
            <v>공구손료(노무비의3%)</v>
          </cell>
          <cell r="AJ1710">
            <v>0.03</v>
          </cell>
          <cell r="AK1710" t="str">
            <v>식</v>
          </cell>
        </row>
        <row r="1711">
          <cell r="R1711" t="str">
            <v>100A</v>
          </cell>
          <cell r="T1711" t="str">
            <v>내선전공</v>
          </cell>
          <cell r="Y1711">
            <v>0</v>
          </cell>
          <cell r="Z1711" t="str">
            <v>인</v>
          </cell>
          <cell r="AB1711" t="str">
            <v>전기5-18적용</v>
          </cell>
          <cell r="AC1711" t="str">
            <v>-</v>
          </cell>
          <cell r="AD1711" t="str">
            <v>-</v>
          </cell>
          <cell r="AE1711" t="str">
            <v>-</v>
          </cell>
          <cell r="AF1711" t="str">
            <v>-</v>
          </cell>
          <cell r="AG1711" t="str">
            <v>-</v>
          </cell>
          <cell r="AH1711" t="str">
            <v>-</v>
          </cell>
          <cell r="AI1711" t="str">
            <v>공구손료(노무비의3%)</v>
          </cell>
          <cell r="AJ1711">
            <v>0.03</v>
          </cell>
          <cell r="AK1711" t="str">
            <v>식</v>
          </cell>
        </row>
        <row r="1712">
          <cell r="R1712" t="str">
            <v>100A</v>
          </cell>
          <cell r="T1712" t="str">
            <v>내선전공</v>
          </cell>
          <cell r="Y1712">
            <v>0</v>
          </cell>
          <cell r="Z1712" t="str">
            <v>인</v>
          </cell>
          <cell r="AB1712" t="str">
            <v>전기5-18적용</v>
          </cell>
          <cell r="AC1712" t="str">
            <v>-</v>
          </cell>
          <cell r="AD1712" t="str">
            <v>-</v>
          </cell>
          <cell r="AE1712" t="str">
            <v>-</v>
          </cell>
          <cell r="AF1712" t="str">
            <v>-</v>
          </cell>
          <cell r="AG1712" t="str">
            <v>-</v>
          </cell>
          <cell r="AH1712" t="str">
            <v>-</v>
          </cell>
          <cell r="AI1712" t="str">
            <v>공구손료(노무비의3%)</v>
          </cell>
          <cell r="AJ1712">
            <v>0.03</v>
          </cell>
          <cell r="AK1712" t="str">
            <v>식</v>
          </cell>
        </row>
        <row r="1713">
          <cell r="J1713">
            <v>2589000</v>
          </cell>
          <cell r="R1713">
            <v>1</v>
          </cell>
          <cell r="T1713" t="str">
            <v>내선전공</v>
          </cell>
          <cell r="Y1713">
            <v>0.62529999999999997</v>
          </cell>
          <cell r="Z1713" t="str">
            <v>인</v>
          </cell>
          <cell r="AB1713" t="str">
            <v>일위대가참고</v>
          </cell>
          <cell r="AC1713" t="str">
            <v>-</v>
          </cell>
          <cell r="AD1713" t="str">
            <v>-</v>
          </cell>
          <cell r="AE1713" t="str">
            <v>-</v>
          </cell>
          <cell r="AF1713" t="str">
            <v>-</v>
          </cell>
          <cell r="AG1713" t="str">
            <v>-</v>
          </cell>
          <cell r="AH1713" t="str">
            <v>-</v>
          </cell>
          <cell r="AI1713" t="str">
            <v>공구손료(노무비의3%)</v>
          </cell>
          <cell r="AJ1713">
            <v>0.03</v>
          </cell>
          <cell r="AK1713" t="str">
            <v>식</v>
          </cell>
        </row>
        <row r="1714">
          <cell r="AC1714" t="str">
            <v>-</v>
          </cell>
          <cell r="AD1714" t="str">
            <v>-</v>
          </cell>
          <cell r="AE1714" t="str">
            <v>-</v>
          </cell>
          <cell r="AF1714" t="str">
            <v>-</v>
          </cell>
          <cell r="AG1714" t="str">
            <v>-</v>
          </cell>
          <cell r="AH1714" t="str">
            <v>-</v>
          </cell>
        </row>
        <row r="1715">
          <cell r="R1715" t="str">
            <v>30A</v>
          </cell>
          <cell r="T1715" t="str">
            <v>내선전공</v>
          </cell>
          <cell r="Y1715">
            <v>0</v>
          </cell>
          <cell r="Z1715" t="str">
            <v>인</v>
          </cell>
          <cell r="AB1715" t="str">
            <v>전기5-18적용</v>
          </cell>
          <cell r="AC1715" t="str">
            <v>-</v>
          </cell>
          <cell r="AD1715" t="str">
            <v>-</v>
          </cell>
          <cell r="AE1715" t="str">
            <v>-</v>
          </cell>
          <cell r="AF1715" t="str">
            <v>-</v>
          </cell>
          <cell r="AG1715" t="str">
            <v>-</v>
          </cell>
          <cell r="AH1715" t="str">
            <v>-</v>
          </cell>
          <cell r="AI1715" t="str">
            <v>공구손료(노무비의3%)</v>
          </cell>
          <cell r="AJ1715">
            <v>0.03</v>
          </cell>
          <cell r="AK1715" t="str">
            <v>식</v>
          </cell>
        </row>
        <row r="1716">
          <cell r="R1716" t="str">
            <v>30A</v>
          </cell>
          <cell r="T1716" t="str">
            <v>내선전공</v>
          </cell>
          <cell r="Y1716">
            <v>0</v>
          </cell>
          <cell r="Z1716" t="str">
            <v>인</v>
          </cell>
          <cell r="AB1716" t="str">
            <v>전기5-18적용</v>
          </cell>
          <cell r="AC1716" t="str">
            <v>-</v>
          </cell>
          <cell r="AD1716" t="str">
            <v>-</v>
          </cell>
          <cell r="AE1716" t="str">
            <v>-</v>
          </cell>
          <cell r="AF1716" t="str">
            <v>-</v>
          </cell>
          <cell r="AG1716" t="str">
            <v>-</v>
          </cell>
          <cell r="AH1716" t="str">
            <v>-</v>
          </cell>
          <cell r="AI1716" t="str">
            <v>공구손료(노무비의3%)</v>
          </cell>
          <cell r="AJ1716">
            <v>0.03</v>
          </cell>
          <cell r="AK1716" t="str">
            <v>식</v>
          </cell>
        </row>
        <row r="1717">
          <cell r="R1717" t="str">
            <v>30A</v>
          </cell>
          <cell r="T1717" t="str">
            <v>내선전공</v>
          </cell>
          <cell r="Y1717">
            <v>0</v>
          </cell>
          <cell r="Z1717" t="str">
            <v>인</v>
          </cell>
          <cell r="AB1717" t="str">
            <v>전기5-18적용</v>
          </cell>
          <cell r="AC1717" t="str">
            <v>-</v>
          </cell>
          <cell r="AD1717" t="str">
            <v>-</v>
          </cell>
          <cell r="AE1717" t="str">
            <v>-</v>
          </cell>
          <cell r="AF1717" t="str">
            <v>-</v>
          </cell>
          <cell r="AG1717" t="str">
            <v>-</v>
          </cell>
          <cell r="AH1717" t="str">
            <v>-</v>
          </cell>
          <cell r="AI1717" t="str">
            <v>공구손료(노무비의3%)</v>
          </cell>
          <cell r="AJ1717">
            <v>0.03</v>
          </cell>
          <cell r="AK1717" t="str">
            <v>식</v>
          </cell>
        </row>
        <row r="1718">
          <cell r="R1718" t="str">
            <v>30A</v>
          </cell>
          <cell r="T1718" t="str">
            <v>내선전공</v>
          </cell>
          <cell r="Y1718">
            <v>0</v>
          </cell>
          <cell r="Z1718" t="str">
            <v>인</v>
          </cell>
          <cell r="AB1718" t="str">
            <v>전기5-18적용</v>
          </cell>
          <cell r="AC1718" t="str">
            <v>-</v>
          </cell>
          <cell r="AD1718" t="str">
            <v>-</v>
          </cell>
          <cell r="AE1718" t="str">
            <v>-</v>
          </cell>
          <cell r="AF1718" t="str">
            <v>-</v>
          </cell>
          <cell r="AG1718" t="str">
            <v>-</v>
          </cell>
          <cell r="AH1718" t="str">
            <v>-</v>
          </cell>
          <cell r="AI1718" t="str">
            <v>공구손료(노무비의3%)</v>
          </cell>
          <cell r="AJ1718">
            <v>0.03</v>
          </cell>
          <cell r="AK1718" t="str">
            <v>식</v>
          </cell>
        </row>
        <row r="1719">
          <cell r="R1719" t="str">
            <v>60A</v>
          </cell>
          <cell r="T1719" t="str">
            <v>내선전공</v>
          </cell>
          <cell r="Y1719">
            <v>0</v>
          </cell>
          <cell r="Z1719" t="str">
            <v>인</v>
          </cell>
          <cell r="AB1719" t="str">
            <v>전기5-18적용</v>
          </cell>
          <cell r="AC1719" t="str">
            <v>-</v>
          </cell>
          <cell r="AD1719" t="str">
            <v>-</v>
          </cell>
          <cell r="AE1719" t="str">
            <v>-</v>
          </cell>
          <cell r="AF1719" t="str">
            <v>-</v>
          </cell>
          <cell r="AG1719" t="str">
            <v>-</v>
          </cell>
          <cell r="AH1719" t="str">
            <v>-</v>
          </cell>
          <cell r="AI1719" t="str">
            <v>공구손료(노무비의3%)</v>
          </cell>
          <cell r="AJ1719">
            <v>0.03</v>
          </cell>
          <cell r="AK1719" t="str">
            <v>식</v>
          </cell>
        </row>
        <row r="1720">
          <cell r="R1720" t="str">
            <v>60A</v>
          </cell>
          <cell r="T1720" t="str">
            <v>내선전공</v>
          </cell>
          <cell r="Y1720">
            <v>0</v>
          </cell>
          <cell r="Z1720" t="str">
            <v>인</v>
          </cell>
          <cell r="AB1720" t="str">
            <v>전기5-18적용</v>
          </cell>
          <cell r="AC1720" t="str">
            <v>-</v>
          </cell>
          <cell r="AD1720" t="str">
            <v>-</v>
          </cell>
          <cell r="AE1720" t="str">
            <v>-</v>
          </cell>
          <cell r="AF1720" t="str">
            <v>-</v>
          </cell>
          <cell r="AG1720" t="str">
            <v>-</v>
          </cell>
          <cell r="AH1720" t="str">
            <v>-</v>
          </cell>
          <cell r="AI1720" t="str">
            <v>공구손료(노무비의3%)</v>
          </cell>
          <cell r="AJ1720">
            <v>0.03</v>
          </cell>
          <cell r="AK1720" t="str">
            <v>식</v>
          </cell>
        </row>
        <row r="1721">
          <cell r="R1721" t="str">
            <v>60A</v>
          </cell>
          <cell r="T1721" t="str">
            <v>내선전공</v>
          </cell>
          <cell r="Y1721">
            <v>0</v>
          </cell>
          <cell r="Z1721" t="str">
            <v>인</v>
          </cell>
          <cell r="AB1721" t="str">
            <v>전기5-18적용</v>
          </cell>
          <cell r="AC1721" t="str">
            <v>-</v>
          </cell>
          <cell r="AD1721" t="str">
            <v>-</v>
          </cell>
          <cell r="AE1721" t="str">
            <v>-</v>
          </cell>
          <cell r="AF1721" t="str">
            <v>-</v>
          </cell>
          <cell r="AG1721" t="str">
            <v>-</v>
          </cell>
          <cell r="AH1721" t="str">
            <v>-</v>
          </cell>
          <cell r="AI1721" t="str">
            <v>공구손료(노무비의3%)</v>
          </cell>
          <cell r="AJ1721">
            <v>0.03</v>
          </cell>
          <cell r="AK1721" t="str">
            <v>식</v>
          </cell>
        </row>
        <row r="1722">
          <cell r="R1722" t="str">
            <v>60A</v>
          </cell>
          <cell r="T1722" t="str">
            <v>내선전공</v>
          </cell>
          <cell r="Y1722">
            <v>0.62529999999999997</v>
          </cell>
          <cell r="Z1722" t="str">
            <v>인</v>
          </cell>
          <cell r="AB1722" t="str">
            <v>전기5-18적용</v>
          </cell>
          <cell r="AC1722" t="str">
            <v>-</v>
          </cell>
          <cell r="AD1722" t="str">
            <v>-</v>
          </cell>
          <cell r="AE1722" t="str">
            <v>-</v>
          </cell>
          <cell r="AF1722" t="str">
            <v>-</v>
          </cell>
          <cell r="AG1722" t="str">
            <v>-</v>
          </cell>
          <cell r="AH1722" t="str">
            <v>-</v>
          </cell>
          <cell r="AI1722" t="str">
            <v>공구손료(노무비의3%)</v>
          </cell>
          <cell r="AJ1722">
            <v>0.03</v>
          </cell>
          <cell r="AK1722" t="str">
            <v>식</v>
          </cell>
        </row>
        <row r="1723">
          <cell r="R1723" t="str">
            <v>100A</v>
          </cell>
          <cell r="T1723" t="str">
            <v>내선전공</v>
          </cell>
          <cell r="Y1723">
            <v>0</v>
          </cell>
          <cell r="Z1723" t="str">
            <v>인</v>
          </cell>
          <cell r="AB1723" t="str">
            <v>전기5-18적용</v>
          </cell>
          <cell r="AC1723" t="str">
            <v>-</v>
          </cell>
          <cell r="AD1723" t="str">
            <v>-</v>
          </cell>
          <cell r="AE1723" t="str">
            <v>-</v>
          </cell>
          <cell r="AF1723" t="str">
            <v>-</v>
          </cell>
          <cell r="AG1723" t="str">
            <v>-</v>
          </cell>
          <cell r="AH1723" t="str">
            <v>-</v>
          </cell>
          <cell r="AI1723" t="str">
            <v>공구손료(노무비의3%)</v>
          </cell>
          <cell r="AJ1723">
            <v>0.03</v>
          </cell>
          <cell r="AK1723" t="str">
            <v>식</v>
          </cell>
        </row>
        <row r="1724">
          <cell r="R1724" t="str">
            <v>100A</v>
          </cell>
          <cell r="T1724" t="str">
            <v>내선전공</v>
          </cell>
          <cell r="Y1724">
            <v>0</v>
          </cell>
          <cell r="Z1724" t="str">
            <v>인</v>
          </cell>
          <cell r="AB1724" t="str">
            <v>전기5-18적용</v>
          </cell>
          <cell r="AC1724" t="str">
            <v>-</v>
          </cell>
          <cell r="AD1724" t="str">
            <v>-</v>
          </cell>
          <cell r="AE1724" t="str">
            <v>-</v>
          </cell>
          <cell r="AF1724" t="str">
            <v>-</v>
          </cell>
          <cell r="AG1724" t="str">
            <v>-</v>
          </cell>
          <cell r="AH1724" t="str">
            <v>-</v>
          </cell>
          <cell r="AI1724" t="str">
            <v>공구손료(노무비의3%)</v>
          </cell>
          <cell r="AJ1724">
            <v>0.03</v>
          </cell>
          <cell r="AK1724" t="str">
            <v>식</v>
          </cell>
        </row>
        <row r="1725">
          <cell r="R1725" t="str">
            <v>100A</v>
          </cell>
          <cell r="T1725" t="str">
            <v>내선전공</v>
          </cell>
          <cell r="Y1725">
            <v>0</v>
          </cell>
          <cell r="Z1725" t="str">
            <v>인</v>
          </cell>
          <cell r="AB1725" t="str">
            <v>전기5-18적용</v>
          </cell>
          <cell r="AC1725" t="str">
            <v>-</v>
          </cell>
          <cell r="AD1725" t="str">
            <v>-</v>
          </cell>
          <cell r="AE1725" t="str">
            <v>-</v>
          </cell>
          <cell r="AF1725" t="str">
            <v>-</v>
          </cell>
          <cell r="AG1725" t="str">
            <v>-</v>
          </cell>
          <cell r="AH1725" t="str">
            <v>-</v>
          </cell>
          <cell r="AI1725" t="str">
            <v>공구손료(노무비의3%)</v>
          </cell>
          <cell r="AJ1725">
            <v>0.03</v>
          </cell>
          <cell r="AK1725" t="str">
            <v>식</v>
          </cell>
        </row>
        <row r="1726">
          <cell r="R1726" t="str">
            <v>100A</v>
          </cell>
          <cell r="T1726" t="str">
            <v>내선전공</v>
          </cell>
          <cell r="Y1726">
            <v>0</v>
          </cell>
          <cell r="Z1726" t="str">
            <v>인</v>
          </cell>
          <cell r="AB1726" t="str">
            <v>전기5-18적용</v>
          </cell>
          <cell r="AC1726" t="str">
            <v>-</v>
          </cell>
          <cell r="AD1726" t="str">
            <v>-</v>
          </cell>
          <cell r="AE1726" t="str">
            <v>-</v>
          </cell>
          <cell r="AF1726" t="str">
            <v>-</v>
          </cell>
          <cell r="AG1726" t="str">
            <v>-</v>
          </cell>
          <cell r="AH1726" t="str">
            <v>-</v>
          </cell>
          <cell r="AI1726" t="str">
            <v>공구손료(노무비의3%)</v>
          </cell>
          <cell r="AJ1726">
            <v>0.03</v>
          </cell>
          <cell r="AK1726" t="str">
            <v>식</v>
          </cell>
        </row>
        <row r="1727">
          <cell r="J1727">
            <v>1668000</v>
          </cell>
          <cell r="R1727">
            <v>1</v>
          </cell>
          <cell r="T1727" t="str">
            <v>내선전공</v>
          </cell>
          <cell r="Y1727">
            <v>1.1407500000000002</v>
          </cell>
          <cell r="Z1727" t="str">
            <v>인</v>
          </cell>
          <cell r="AB1727" t="str">
            <v>일위대가참고</v>
          </cell>
          <cell r="AC1727" t="str">
            <v>-</v>
          </cell>
          <cell r="AD1727" t="str">
            <v>-</v>
          </cell>
          <cell r="AE1727" t="str">
            <v>-</v>
          </cell>
          <cell r="AF1727" t="str">
            <v>-</v>
          </cell>
          <cell r="AG1727" t="str">
            <v>-</v>
          </cell>
          <cell r="AH1727" t="str">
            <v>-</v>
          </cell>
          <cell r="AI1727" t="str">
            <v>공구손료(노무비의3%)</v>
          </cell>
          <cell r="AJ1727">
            <v>0.03</v>
          </cell>
          <cell r="AK1727" t="str">
            <v>식</v>
          </cell>
        </row>
        <row r="1728">
          <cell r="AC1728" t="str">
            <v>-</v>
          </cell>
          <cell r="AD1728" t="str">
            <v>-</v>
          </cell>
          <cell r="AE1728" t="str">
            <v>-</v>
          </cell>
          <cell r="AF1728" t="str">
            <v>-</v>
          </cell>
          <cell r="AG1728" t="str">
            <v>-</v>
          </cell>
          <cell r="AH1728" t="str">
            <v>-</v>
          </cell>
        </row>
        <row r="1729">
          <cell r="R1729" t="str">
            <v>30A</v>
          </cell>
          <cell r="T1729" t="str">
            <v>내선전공</v>
          </cell>
          <cell r="Y1729">
            <v>0</v>
          </cell>
          <cell r="Z1729" t="str">
            <v>인</v>
          </cell>
          <cell r="AB1729" t="str">
            <v>전기5-18적용</v>
          </cell>
          <cell r="AC1729" t="str">
            <v>-</v>
          </cell>
          <cell r="AD1729" t="str">
            <v>-</v>
          </cell>
          <cell r="AE1729" t="str">
            <v>-</v>
          </cell>
          <cell r="AF1729" t="str">
            <v>-</v>
          </cell>
          <cell r="AG1729" t="str">
            <v>-</v>
          </cell>
          <cell r="AH1729" t="str">
            <v>-</v>
          </cell>
          <cell r="AI1729" t="str">
            <v>공구손료(노무비의3%)</v>
          </cell>
          <cell r="AJ1729">
            <v>0.03</v>
          </cell>
          <cell r="AK1729" t="str">
            <v>식</v>
          </cell>
        </row>
        <row r="1730">
          <cell r="R1730" t="str">
            <v>30A</v>
          </cell>
          <cell r="T1730" t="str">
            <v>내선전공</v>
          </cell>
          <cell r="Y1730">
            <v>0</v>
          </cell>
          <cell r="Z1730" t="str">
            <v>인</v>
          </cell>
          <cell r="AB1730" t="str">
            <v>전기5-18적용</v>
          </cell>
          <cell r="AC1730" t="str">
            <v>-</v>
          </cell>
          <cell r="AD1730" t="str">
            <v>-</v>
          </cell>
          <cell r="AE1730" t="str">
            <v>-</v>
          </cell>
          <cell r="AF1730" t="str">
            <v>-</v>
          </cell>
          <cell r="AG1730" t="str">
            <v>-</v>
          </cell>
          <cell r="AH1730" t="str">
            <v>-</v>
          </cell>
          <cell r="AI1730" t="str">
            <v>공구손료(노무비의3%)</v>
          </cell>
          <cell r="AJ1730">
            <v>0.03</v>
          </cell>
          <cell r="AK1730" t="str">
            <v>식</v>
          </cell>
        </row>
        <row r="1731">
          <cell r="R1731" t="str">
            <v>30A</v>
          </cell>
          <cell r="T1731" t="str">
            <v>내선전공</v>
          </cell>
          <cell r="Y1731">
            <v>0</v>
          </cell>
          <cell r="Z1731" t="str">
            <v>인</v>
          </cell>
          <cell r="AB1731" t="str">
            <v>전기5-18적용</v>
          </cell>
          <cell r="AC1731" t="str">
            <v>-</v>
          </cell>
          <cell r="AD1731" t="str">
            <v>-</v>
          </cell>
          <cell r="AE1731" t="str">
            <v>-</v>
          </cell>
          <cell r="AF1731" t="str">
            <v>-</v>
          </cell>
          <cell r="AG1731" t="str">
            <v>-</v>
          </cell>
          <cell r="AH1731" t="str">
            <v>-</v>
          </cell>
          <cell r="AI1731" t="str">
            <v>공구손료(노무비의3%)</v>
          </cell>
          <cell r="AJ1731">
            <v>0.03</v>
          </cell>
          <cell r="AK1731" t="str">
            <v>식</v>
          </cell>
        </row>
        <row r="1732">
          <cell r="R1732" t="str">
            <v>30A</v>
          </cell>
          <cell r="T1732" t="str">
            <v>내선전공</v>
          </cell>
          <cell r="Y1732">
            <v>0</v>
          </cell>
          <cell r="Z1732" t="str">
            <v>인</v>
          </cell>
          <cell r="AB1732" t="str">
            <v>전기5-18적용</v>
          </cell>
          <cell r="AC1732" t="str">
            <v>-</v>
          </cell>
          <cell r="AD1732" t="str">
            <v>-</v>
          </cell>
          <cell r="AE1732" t="str">
            <v>-</v>
          </cell>
          <cell r="AF1732" t="str">
            <v>-</v>
          </cell>
          <cell r="AG1732" t="str">
            <v>-</v>
          </cell>
          <cell r="AH1732" t="str">
            <v>-</v>
          </cell>
          <cell r="AI1732" t="str">
            <v>공구손료(노무비의3%)</v>
          </cell>
          <cell r="AJ1732">
            <v>0.03</v>
          </cell>
          <cell r="AK1732" t="str">
            <v>식</v>
          </cell>
        </row>
        <row r="1733">
          <cell r="R1733" t="str">
            <v>60A</v>
          </cell>
          <cell r="T1733" t="str">
            <v>내선전공</v>
          </cell>
          <cell r="Y1733">
            <v>0</v>
          </cell>
          <cell r="Z1733" t="str">
            <v>인</v>
          </cell>
          <cell r="AB1733" t="str">
            <v>전기5-18적용</v>
          </cell>
          <cell r="AC1733" t="str">
            <v>-</v>
          </cell>
          <cell r="AD1733" t="str">
            <v>-</v>
          </cell>
          <cell r="AE1733" t="str">
            <v>-</v>
          </cell>
          <cell r="AF1733" t="str">
            <v>-</v>
          </cell>
          <cell r="AG1733" t="str">
            <v>-</v>
          </cell>
          <cell r="AH1733" t="str">
            <v>-</v>
          </cell>
          <cell r="AI1733" t="str">
            <v>공구손료(노무비의3%)</v>
          </cell>
          <cell r="AJ1733">
            <v>0.03</v>
          </cell>
          <cell r="AK1733" t="str">
            <v>식</v>
          </cell>
        </row>
        <row r="1734">
          <cell r="R1734" t="str">
            <v>60A</v>
          </cell>
          <cell r="T1734" t="str">
            <v>내선전공</v>
          </cell>
          <cell r="Y1734">
            <v>0</v>
          </cell>
          <cell r="Z1734" t="str">
            <v>인</v>
          </cell>
          <cell r="AB1734" t="str">
            <v>전기5-18적용</v>
          </cell>
          <cell r="AC1734" t="str">
            <v>-</v>
          </cell>
          <cell r="AD1734" t="str">
            <v>-</v>
          </cell>
          <cell r="AE1734" t="str">
            <v>-</v>
          </cell>
          <cell r="AF1734" t="str">
            <v>-</v>
          </cell>
          <cell r="AG1734" t="str">
            <v>-</v>
          </cell>
          <cell r="AH1734" t="str">
            <v>-</v>
          </cell>
          <cell r="AI1734" t="str">
            <v>공구손료(노무비의3%)</v>
          </cell>
          <cell r="AJ1734">
            <v>0.03</v>
          </cell>
          <cell r="AK1734" t="str">
            <v>식</v>
          </cell>
        </row>
        <row r="1735">
          <cell r="R1735" t="str">
            <v>60A</v>
          </cell>
          <cell r="T1735" t="str">
            <v>내선전공</v>
          </cell>
          <cell r="Y1735">
            <v>0</v>
          </cell>
          <cell r="Z1735" t="str">
            <v>인</v>
          </cell>
          <cell r="AB1735" t="str">
            <v>전기5-18적용</v>
          </cell>
          <cell r="AC1735" t="str">
            <v>-</v>
          </cell>
          <cell r="AD1735" t="str">
            <v>-</v>
          </cell>
          <cell r="AE1735" t="str">
            <v>-</v>
          </cell>
          <cell r="AF1735" t="str">
            <v>-</v>
          </cell>
          <cell r="AG1735" t="str">
            <v>-</v>
          </cell>
          <cell r="AH1735" t="str">
            <v>-</v>
          </cell>
          <cell r="AI1735" t="str">
            <v>공구손료(노무비의3%)</v>
          </cell>
          <cell r="AJ1735">
            <v>0.03</v>
          </cell>
          <cell r="AK1735" t="str">
            <v>식</v>
          </cell>
        </row>
        <row r="1736">
          <cell r="R1736" t="str">
            <v>60A</v>
          </cell>
          <cell r="T1736" t="str">
            <v>내선전공</v>
          </cell>
          <cell r="Y1736">
            <v>0</v>
          </cell>
          <cell r="Z1736" t="str">
            <v>인</v>
          </cell>
          <cell r="AB1736" t="str">
            <v>전기5-18적용</v>
          </cell>
          <cell r="AC1736" t="str">
            <v>-</v>
          </cell>
          <cell r="AD1736" t="str">
            <v>-</v>
          </cell>
          <cell r="AE1736" t="str">
            <v>-</v>
          </cell>
          <cell r="AF1736" t="str">
            <v>-</v>
          </cell>
          <cell r="AG1736" t="str">
            <v>-</v>
          </cell>
          <cell r="AH1736" t="str">
            <v>-</v>
          </cell>
          <cell r="AI1736" t="str">
            <v>공구손료(노무비의3%)</v>
          </cell>
          <cell r="AJ1736">
            <v>0.03</v>
          </cell>
          <cell r="AK1736" t="str">
            <v>식</v>
          </cell>
        </row>
        <row r="1737">
          <cell r="R1737" t="str">
            <v>100A</v>
          </cell>
          <cell r="T1737" t="str">
            <v>내선전공</v>
          </cell>
          <cell r="Y1737">
            <v>0</v>
          </cell>
          <cell r="Z1737" t="str">
            <v>인</v>
          </cell>
          <cell r="AB1737" t="str">
            <v>전기5-18적용</v>
          </cell>
          <cell r="AC1737" t="str">
            <v>-</v>
          </cell>
          <cell r="AD1737" t="str">
            <v>-</v>
          </cell>
          <cell r="AE1737" t="str">
            <v>-</v>
          </cell>
          <cell r="AF1737" t="str">
            <v>-</v>
          </cell>
          <cell r="AG1737" t="str">
            <v>-</v>
          </cell>
          <cell r="AH1737" t="str">
            <v>-</v>
          </cell>
          <cell r="AI1737" t="str">
            <v>공구손료(노무비의3%)</v>
          </cell>
          <cell r="AJ1737">
            <v>0.03</v>
          </cell>
          <cell r="AK1737" t="str">
            <v>식</v>
          </cell>
        </row>
        <row r="1738">
          <cell r="R1738" t="str">
            <v>100A</v>
          </cell>
          <cell r="T1738" t="str">
            <v>내선전공</v>
          </cell>
          <cell r="Y1738">
            <v>0</v>
          </cell>
          <cell r="Z1738" t="str">
            <v>인</v>
          </cell>
          <cell r="AB1738" t="str">
            <v>전기5-18적용</v>
          </cell>
          <cell r="AC1738" t="str">
            <v>-</v>
          </cell>
          <cell r="AD1738" t="str">
            <v>-</v>
          </cell>
          <cell r="AE1738" t="str">
            <v>-</v>
          </cell>
          <cell r="AF1738" t="str">
            <v>-</v>
          </cell>
          <cell r="AG1738" t="str">
            <v>-</v>
          </cell>
          <cell r="AH1738" t="str">
            <v>-</v>
          </cell>
          <cell r="AI1738" t="str">
            <v>공구손료(노무비의3%)</v>
          </cell>
          <cell r="AJ1738">
            <v>0.03</v>
          </cell>
          <cell r="AK1738" t="str">
            <v>식</v>
          </cell>
        </row>
        <row r="1739">
          <cell r="R1739" t="str">
            <v>100A</v>
          </cell>
          <cell r="T1739" t="str">
            <v>내선전공</v>
          </cell>
          <cell r="Y1739">
            <v>0</v>
          </cell>
          <cell r="Z1739" t="str">
            <v>인</v>
          </cell>
          <cell r="AB1739" t="str">
            <v>전기5-18적용</v>
          </cell>
          <cell r="AC1739" t="str">
            <v>-</v>
          </cell>
          <cell r="AD1739" t="str">
            <v>-</v>
          </cell>
          <cell r="AE1739" t="str">
            <v>-</v>
          </cell>
          <cell r="AF1739" t="str">
            <v>-</v>
          </cell>
          <cell r="AG1739" t="str">
            <v>-</v>
          </cell>
          <cell r="AH1739" t="str">
            <v>-</v>
          </cell>
          <cell r="AI1739" t="str">
            <v>공구손료(노무비의3%)</v>
          </cell>
          <cell r="AJ1739">
            <v>0.03</v>
          </cell>
          <cell r="AK1739" t="str">
            <v>식</v>
          </cell>
        </row>
        <row r="1740">
          <cell r="R1740" t="str">
            <v>225A</v>
          </cell>
          <cell r="T1740" t="str">
            <v>내선전공</v>
          </cell>
          <cell r="Y1740">
            <v>1.1407500000000002</v>
          </cell>
          <cell r="Z1740" t="str">
            <v>인</v>
          </cell>
          <cell r="AB1740" t="str">
            <v>전기5-18적용</v>
          </cell>
          <cell r="AC1740" t="str">
            <v>-</v>
          </cell>
          <cell r="AD1740" t="str">
            <v>-</v>
          </cell>
          <cell r="AE1740" t="str">
            <v>-</v>
          </cell>
          <cell r="AF1740" t="str">
            <v>-</v>
          </cell>
          <cell r="AG1740" t="str">
            <v>-</v>
          </cell>
          <cell r="AH1740" t="str">
            <v>-</v>
          </cell>
          <cell r="AI1740" t="str">
            <v>공구손료(노무비의3%)</v>
          </cell>
          <cell r="AJ1740">
            <v>0.03</v>
          </cell>
          <cell r="AK1740" t="str">
            <v>식</v>
          </cell>
        </row>
        <row r="1741">
          <cell r="J1741">
            <v>360000</v>
          </cell>
          <cell r="R1741">
            <v>1</v>
          </cell>
          <cell r="T1741" t="str">
            <v>내선전공</v>
          </cell>
          <cell r="Y1741">
            <v>0.377</v>
          </cell>
          <cell r="Z1741" t="str">
            <v>인</v>
          </cell>
          <cell r="AB1741" t="str">
            <v>일위대가참고</v>
          </cell>
          <cell r="AC1741" t="str">
            <v>-</v>
          </cell>
          <cell r="AD1741" t="str">
            <v>-</v>
          </cell>
          <cell r="AE1741" t="str">
            <v>-</v>
          </cell>
          <cell r="AF1741" t="str">
            <v>-</v>
          </cell>
          <cell r="AG1741" t="str">
            <v>-</v>
          </cell>
          <cell r="AH1741" t="str">
            <v>-</v>
          </cell>
          <cell r="AI1741" t="str">
            <v>공구손료(노무비의3%)</v>
          </cell>
          <cell r="AJ1741">
            <v>0.03</v>
          </cell>
          <cell r="AK1741" t="str">
            <v>식</v>
          </cell>
        </row>
        <row r="1742">
          <cell r="AC1742" t="str">
            <v>-</v>
          </cell>
          <cell r="AD1742" t="str">
            <v>-</v>
          </cell>
          <cell r="AE1742" t="str">
            <v>-</v>
          </cell>
          <cell r="AF1742" t="str">
            <v>-</v>
          </cell>
          <cell r="AG1742" t="str">
            <v>-</v>
          </cell>
          <cell r="AH1742" t="str">
            <v>-</v>
          </cell>
        </row>
        <row r="1743">
          <cell r="R1743" t="str">
            <v>30A</v>
          </cell>
          <cell r="T1743" t="str">
            <v>내선전공</v>
          </cell>
          <cell r="Y1743">
            <v>0</v>
          </cell>
          <cell r="Z1743" t="str">
            <v>인</v>
          </cell>
          <cell r="AB1743" t="str">
            <v>전기5-18적용</v>
          </cell>
          <cell r="AC1743" t="str">
            <v>-</v>
          </cell>
          <cell r="AD1743" t="str">
            <v>-</v>
          </cell>
          <cell r="AE1743" t="str">
            <v>-</v>
          </cell>
          <cell r="AF1743" t="str">
            <v>-</v>
          </cell>
          <cell r="AG1743" t="str">
            <v>-</v>
          </cell>
          <cell r="AH1743" t="str">
            <v>-</v>
          </cell>
          <cell r="AI1743" t="str">
            <v>공구손료(노무비의3%)</v>
          </cell>
          <cell r="AJ1743">
            <v>0.03</v>
          </cell>
          <cell r="AK1743" t="str">
            <v>식</v>
          </cell>
        </row>
        <row r="1744">
          <cell r="R1744" t="str">
            <v>30A</v>
          </cell>
          <cell r="T1744" t="str">
            <v>내선전공</v>
          </cell>
          <cell r="Y1744">
            <v>0</v>
          </cell>
          <cell r="Z1744" t="str">
            <v>인</v>
          </cell>
          <cell r="AB1744" t="str">
            <v>전기5-18적용</v>
          </cell>
          <cell r="AC1744" t="str">
            <v>-</v>
          </cell>
          <cell r="AD1744" t="str">
            <v>-</v>
          </cell>
          <cell r="AE1744" t="str">
            <v>-</v>
          </cell>
          <cell r="AF1744" t="str">
            <v>-</v>
          </cell>
          <cell r="AG1744" t="str">
            <v>-</v>
          </cell>
          <cell r="AH1744" t="str">
            <v>-</v>
          </cell>
          <cell r="AI1744" t="str">
            <v>공구손료(노무비의3%)</v>
          </cell>
          <cell r="AJ1744">
            <v>0.03</v>
          </cell>
          <cell r="AK1744" t="str">
            <v>식</v>
          </cell>
        </row>
        <row r="1745">
          <cell r="R1745" t="str">
            <v>30A</v>
          </cell>
          <cell r="T1745" t="str">
            <v>내선전공</v>
          </cell>
          <cell r="Y1745">
            <v>0</v>
          </cell>
          <cell r="Z1745" t="str">
            <v>인</v>
          </cell>
          <cell r="AB1745" t="str">
            <v>전기5-18적용</v>
          </cell>
          <cell r="AC1745" t="str">
            <v>-</v>
          </cell>
          <cell r="AD1745" t="str">
            <v>-</v>
          </cell>
          <cell r="AE1745" t="str">
            <v>-</v>
          </cell>
          <cell r="AF1745" t="str">
            <v>-</v>
          </cell>
          <cell r="AG1745" t="str">
            <v>-</v>
          </cell>
          <cell r="AH1745" t="str">
            <v>-</v>
          </cell>
          <cell r="AI1745" t="str">
            <v>공구손료(노무비의3%)</v>
          </cell>
          <cell r="AJ1745">
            <v>0.03</v>
          </cell>
          <cell r="AK1745" t="str">
            <v>식</v>
          </cell>
        </row>
        <row r="1746">
          <cell r="R1746" t="str">
            <v>30A</v>
          </cell>
          <cell r="T1746" t="str">
            <v>내선전공</v>
          </cell>
          <cell r="Y1746">
            <v>0</v>
          </cell>
          <cell r="Z1746" t="str">
            <v>인</v>
          </cell>
          <cell r="AB1746" t="str">
            <v>전기5-18적용</v>
          </cell>
          <cell r="AC1746" t="str">
            <v>-</v>
          </cell>
          <cell r="AD1746" t="str">
            <v>-</v>
          </cell>
          <cell r="AE1746" t="str">
            <v>-</v>
          </cell>
          <cell r="AF1746" t="str">
            <v>-</v>
          </cell>
          <cell r="AG1746" t="str">
            <v>-</v>
          </cell>
          <cell r="AH1746" t="str">
            <v>-</v>
          </cell>
          <cell r="AI1746" t="str">
            <v>공구손료(노무비의3%)</v>
          </cell>
          <cell r="AJ1746">
            <v>0.03</v>
          </cell>
          <cell r="AK1746" t="str">
            <v>식</v>
          </cell>
        </row>
        <row r="1747">
          <cell r="R1747" t="str">
            <v>60A</v>
          </cell>
          <cell r="T1747" t="str">
            <v>내선전공</v>
          </cell>
          <cell r="Y1747">
            <v>0</v>
          </cell>
          <cell r="Z1747" t="str">
            <v>인</v>
          </cell>
          <cell r="AB1747" t="str">
            <v>전기5-18적용</v>
          </cell>
          <cell r="AC1747" t="str">
            <v>-</v>
          </cell>
          <cell r="AD1747" t="str">
            <v>-</v>
          </cell>
          <cell r="AE1747" t="str">
            <v>-</v>
          </cell>
          <cell r="AF1747" t="str">
            <v>-</v>
          </cell>
          <cell r="AG1747" t="str">
            <v>-</v>
          </cell>
          <cell r="AH1747" t="str">
            <v>-</v>
          </cell>
          <cell r="AI1747" t="str">
            <v>공구손료(노무비의3%)</v>
          </cell>
          <cell r="AJ1747">
            <v>0.03</v>
          </cell>
          <cell r="AK1747" t="str">
            <v>식</v>
          </cell>
        </row>
        <row r="1748">
          <cell r="R1748" t="str">
            <v>60A</v>
          </cell>
          <cell r="T1748" t="str">
            <v>내선전공</v>
          </cell>
          <cell r="Y1748">
            <v>0.377</v>
          </cell>
          <cell r="Z1748" t="str">
            <v>인</v>
          </cell>
          <cell r="AB1748" t="str">
            <v>전기5-18적용</v>
          </cell>
          <cell r="AC1748" t="str">
            <v>-</v>
          </cell>
          <cell r="AD1748" t="str">
            <v>-</v>
          </cell>
          <cell r="AE1748" t="str">
            <v>-</v>
          </cell>
          <cell r="AF1748" t="str">
            <v>-</v>
          </cell>
          <cell r="AG1748" t="str">
            <v>-</v>
          </cell>
          <cell r="AH1748" t="str">
            <v>-</v>
          </cell>
          <cell r="AI1748" t="str">
            <v>공구손료(노무비의3%)</v>
          </cell>
          <cell r="AJ1748">
            <v>0.03</v>
          </cell>
          <cell r="AK1748" t="str">
            <v>식</v>
          </cell>
        </row>
        <row r="1749">
          <cell r="R1749" t="str">
            <v>60A</v>
          </cell>
          <cell r="T1749" t="str">
            <v>내선전공</v>
          </cell>
          <cell r="Y1749">
            <v>0</v>
          </cell>
          <cell r="Z1749" t="str">
            <v>인</v>
          </cell>
          <cell r="AB1749" t="str">
            <v>전기5-18적용</v>
          </cell>
          <cell r="AC1749" t="str">
            <v>-</v>
          </cell>
          <cell r="AD1749" t="str">
            <v>-</v>
          </cell>
          <cell r="AE1749" t="str">
            <v>-</v>
          </cell>
          <cell r="AF1749" t="str">
            <v>-</v>
          </cell>
          <cell r="AG1749" t="str">
            <v>-</v>
          </cell>
          <cell r="AH1749" t="str">
            <v>-</v>
          </cell>
          <cell r="AI1749" t="str">
            <v>공구손료(노무비의3%)</v>
          </cell>
          <cell r="AJ1749">
            <v>0.03</v>
          </cell>
          <cell r="AK1749" t="str">
            <v>식</v>
          </cell>
        </row>
        <row r="1750">
          <cell r="R1750" t="str">
            <v>60A</v>
          </cell>
          <cell r="T1750" t="str">
            <v>내선전공</v>
          </cell>
          <cell r="Y1750">
            <v>0</v>
          </cell>
          <cell r="Z1750" t="str">
            <v>인</v>
          </cell>
          <cell r="AB1750" t="str">
            <v>전기5-18적용</v>
          </cell>
          <cell r="AC1750" t="str">
            <v>-</v>
          </cell>
          <cell r="AD1750" t="str">
            <v>-</v>
          </cell>
          <cell r="AE1750" t="str">
            <v>-</v>
          </cell>
          <cell r="AF1750" t="str">
            <v>-</v>
          </cell>
          <cell r="AG1750" t="str">
            <v>-</v>
          </cell>
          <cell r="AH1750" t="str">
            <v>-</v>
          </cell>
          <cell r="AI1750" t="str">
            <v>공구손료(노무비의3%)</v>
          </cell>
          <cell r="AJ1750">
            <v>0.03</v>
          </cell>
          <cell r="AK1750" t="str">
            <v>식</v>
          </cell>
        </row>
        <row r="1751">
          <cell r="R1751" t="str">
            <v>100A</v>
          </cell>
          <cell r="T1751" t="str">
            <v>내선전공</v>
          </cell>
          <cell r="Y1751">
            <v>0</v>
          </cell>
          <cell r="Z1751" t="str">
            <v>인</v>
          </cell>
          <cell r="AB1751" t="str">
            <v>전기5-18적용</v>
          </cell>
          <cell r="AC1751" t="str">
            <v>-</v>
          </cell>
          <cell r="AD1751" t="str">
            <v>-</v>
          </cell>
          <cell r="AE1751" t="str">
            <v>-</v>
          </cell>
          <cell r="AF1751" t="str">
            <v>-</v>
          </cell>
          <cell r="AG1751" t="str">
            <v>-</v>
          </cell>
          <cell r="AH1751" t="str">
            <v>-</v>
          </cell>
          <cell r="AI1751" t="str">
            <v>공구손료(노무비의3%)</v>
          </cell>
          <cell r="AJ1751">
            <v>0.03</v>
          </cell>
          <cell r="AK1751" t="str">
            <v>식</v>
          </cell>
        </row>
        <row r="1752">
          <cell r="R1752" t="str">
            <v>100A</v>
          </cell>
          <cell r="T1752" t="str">
            <v>내선전공</v>
          </cell>
          <cell r="Y1752">
            <v>0</v>
          </cell>
          <cell r="Z1752" t="str">
            <v>인</v>
          </cell>
          <cell r="AB1752" t="str">
            <v>전기5-18적용</v>
          </cell>
          <cell r="AC1752" t="str">
            <v>-</v>
          </cell>
          <cell r="AD1752" t="str">
            <v>-</v>
          </cell>
          <cell r="AE1752" t="str">
            <v>-</v>
          </cell>
          <cell r="AF1752" t="str">
            <v>-</v>
          </cell>
          <cell r="AG1752" t="str">
            <v>-</v>
          </cell>
          <cell r="AH1752" t="str">
            <v>-</v>
          </cell>
          <cell r="AI1752" t="str">
            <v>공구손료(노무비의3%)</v>
          </cell>
          <cell r="AJ1752">
            <v>0.03</v>
          </cell>
          <cell r="AK1752" t="str">
            <v>식</v>
          </cell>
        </row>
        <row r="1753">
          <cell r="R1753" t="str">
            <v>100A</v>
          </cell>
          <cell r="T1753" t="str">
            <v>내선전공</v>
          </cell>
          <cell r="Y1753">
            <v>0</v>
          </cell>
          <cell r="Z1753" t="str">
            <v>인</v>
          </cell>
          <cell r="AB1753" t="str">
            <v>전기5-18적용</v>
          </cell>
          <cell r="AC1753" t="str">
            <v>-</v>
          </cell>
          <cell r="AD1753" t="str">
            <v>-</v>
          </cell>
          <cell r="AE1753" t="str">
            <v>-</v>
          </cell>
          <cell r="AF1753" t="str">
            <v>-</v>
          </cell>
          <cell r="AG1753" t="str">
            <v>-</v>
          </cell>
          <cell r="AH1753" t="str">
            <v>-</v>
          </cell>
          <cell r="AI1753" t="str">
            <v>공구손료(노무비의3%)</v>
          </cell>
          <cell r="AJ1753">
            <v>0.03</v>
          </cell>
          <cell r="AK1753" t="str">
            <v>식</v>
          </cell>
        </row>
        <row r="1754">
          <cell r="R1754" t="str">
            <v>100A</v>
          </cell>
          <cell r="T1754" t="str">
            <v>내선전공</v>
          </cell>
          <cell r="Y1754">
            <v>0</v>
          </cell>
          <cell r="Z1754" t="str">
            <v>인</v>
          </cell>
          <cell r="AB1754" t="str">
            <v>전기5-18적용</v>
          </cell>
          <cell r="AC1754" t="str">
            <v>-</v>
          </cell>
          <cell r="AD1754" t="str">
            <v>-</v>
          </cell>
          <cell r="AE1754" t="str">
            <v>-</v>
          </cell>
          <cell r="AF1754" t="str">
            <v>-</v>
          </cell>
          <cell r="AG1754" t="str">
            <v>-</v>
          </cell>
          <cell r="AH1754" t="str">
            <v>-</v>
          </cell>
          <cell r="AI1754" t="str">
            <v>공구손료(노무비의3%)</v>
          </cell>
          <cell r="AJ1754">
            <v>0.03</v>
          </cell>
          <cell r="AK1754" t="str">
            <v>식</v>
          </cell>
        </row>
        <row r="1755">
          <cell r="J1755">
            <v>360000</v>
          </cell>
          <cell r="R1755">
            <v>1</v>
          </cell>
          <cell r="T1755" t="str">
            <v>내선전공</v>
          </cell>
          <cell r="Y1755">
            <v>0.377</v>
          </cell>
          <cell r="Z1755" t="str">
            <v>인</v>
          </cell>
          <cell r="AB1755" t="str">
            <v>일위대가참고</v>
          </cell>
          <cell r="AC1755" t="str">
            <v>-</v>
          </cell>
          <cell r="AD1755" t="str">
            <v>-</v>
          </cell>
          <cell r="AE1755" t="str">
            <v>-</v>
          </cell>
          <cell r="AF1755" t="str">
            <v>-</v>
          </cell>
          <cell r="AG1755" t="str">
            <v>-</v>
          </cell>
          <cell r="AH1755" t="str">
            <v>-</v>
          </cell>
          <cell r="AI1755" t="str">
            <v>공구손료(노무비의3%)</v>
          </cell>
          <cell r="AJ1755">
            <v>0.03</v>
          </cell>
          <cell r="AK1755" t="str">
            <v>식</v>
          </cell>
        </row>
        <row r="1756">
          <cell r="AC1756" t="str">
            <v>-</v>
          </cell>
          <cell r="AD1756" t="str">
            <v>-</v>
          </cell>
          <cell r="AE1756" t="str">
            <v>-</v>
          </cell>
          <cell r="AF1756" t="str">
            <v>-</v>
          </cell>
          <cell r="AG1756" t="str">
            <v>-</v>
          </cell>
          <cell r="AH1756" t="str">
            <v>-</v>
          </cell>
        </row>
        <row r="1757">
          <cell r="R1757" t="str">
            <v>30A</v>
          </cell>
          <cell r="T1757" t="str">
            <v>내선전공</v>
          </cell>
          <cell r="Y1757">
            <v>0</v>
          </cell>
          <cell r="Z1757" t="str">
            <v>인</v>
          </cell>
          <cell r="AB1757" t="str">
            <v>전기5-18적용</v>
          </cell>
          <cell r="AC1757" t="str">
            <v>-</v>
          </cell>
          <cell r="AD1757" t="str">
            <v>-</v>
          </cell>
          <cell r="AE1757" t="str">
            <v>-</v>
          </cell>
          <cell r="AF1757" t="str">
            <v>-</v>
          </cell>
          <cell r="AG1757" t="str">
            <v>-</v>
          </cell>
          <cell r="AH1757" t="str">
            <v>-</v>
          </cell>
          <cell r="AI1757" t="str">
            <v>공구손료(노무비의3%)</v>
          </cell>
          <cell r="AJ1757">
            <v>0.03</v>
          </cell>
          <cell r="AK1757" t="str">
            <v>식</v>
          </cell>
        </row>
        <row r="1758">
          <cell r="R1758" t="str">
            <v>30A</v>
          </cell>
          <cell r="T1758" t="str">
            <v>내선전공</v>
          </cell>
          <cell r="Y1758">
            <v>0</v>
          </cell>
          <cell r="Z1758" t="str">
            <v>인</v>
          </cell>
          <cell r="AB1758" t="str">
            <v>전기5-18적용</v>
          </cell>
          <cell r="AC1758" t="str">
            <v>-</v>
          </cell>
          <cell r="AD1758" t="str">
            <v>-</v>
          </cell>
          <cell r="AE1758" t="str">
            <v>-</v>
          </cell>
          <cell r="AF1758" t="str">
            <v>-</v>
          </cell>
          <cell r="AG1758" t="str">
            <v>-</v>
          </cell>
          <cell r="AH1758" t="str">
            <v>-</v>
          </cell>
          <cell r="AI1758" t="str">
            <v>공구손료(노무비의3%)</v>
          </cell>
          <cell r="AJ1758">
            <v>0.03</v>
          </cell>
          <cell r="AK1758" t="str">
            <v>식</v>
          </cell>
        </row>
        <row r="1759">
          <cell r="R1759" t="str">
            <v>30A</v>
          </cell>
          <cell r="T1759" t="str">
            <v>내선전공</v>
          </cell>
          <cell r="Y1759">
            <v>0</v>
          </cell>
          <cell r="Z1759" t="str">
            <v>인</v>
          </cell>
          <cell r="AB1759" t="str">
            <v>전기5-18적용</v>
          </cell>
          <cell r="AC1759" t="str">
            <v>-</v>
          </cell>
          <cell r="AD1759" t="str">
            <v>-</v>
          </cell>
          <cell r="AE1759" t="str">
            <v>-</v>
          </cell>
          <cell r="AF1759" t="str">
            <v>-</v>
          </cell>
          <cell r="AG1759" t="str">
            <v>-</v>
          </cell>
          <cell r="AH1759" t="str">
            <v>-</v>
          </cell>
          <cell r="AI1759" t="str">
            <v>공구손료(노무비의3%)</v>
          </cell>
          <cell r="AJ1759">
            <v>0.03</v>
          </cell>
          <cell r="AK1759" t="str">
            <v>식</v>
          </cell>
        </row>
        <row r="1760">
          <cell r="R1760" t="str">
            <v>30A</v>
          </cell>
          <cell r="T1760" t="str">
            <v>내선전공</v>
          </cell>
          <cell r="Y1760">
            <v>0</v>
          </cell>
          <cell r="Z1760" t="str">
            <v>인</v>
          </cell>
          <cell r="AB1760" t="str">
            <v>전기5-18적용</v>
          </cell>
          <cell r="AC1760" t="str">
            <v>-</v>
          </cell>
          <cell r="AD1760" t="str">
            <v>-</v>
          </cell>
          <cell r="AE1760" t="str">
            <v>-</v>
          </cell>
          <cell r="AF1760" t="str">
            <v>-</v>
          </cell>
          <cell r="AG1760" t="str">
            <v>-</v>
          </cell>
          <cell r="AH1760" t="str">
            <v>-</v>
          </cell>
          <cell r="AI1760" t="str">
            <v>공구손료(노무비의3%)</v>
          </cell>
          <cell r="AJ1760">
            <v>0.03</v>
          </cell>
          <cell r="AK1760" t="str">
            <v>식</v>
          </cell>
        </row>
        <row r="1761">
          <cell r="R1761" t="str">
            <v>60A</v>
          </cell>
          <cell r="T1761" t="str">
            <v>내선전공</v>
          </cell>
          <cell r="Y1761">
            <v>0</v>
          </cell>
          <cell r="Z1761" t="str">
            <v>인</v>
          </cell>
          <cell r="AB1761" t="str">
            <v>전기5-18적용</v>
          </cell>
          <cell r="AC1761" t="str">
            <v>-</v>
          </cell>
          <cell r="AD1761" t="str">
            <v>-</v>
          </cell>
          <cell r="AE1761" t="str">
            <v>-</v>
          </cell>
          <cell r="AF1761" t="str">
            <v>-</v>
          </cell>
          <cell r="AG1761" t="str">
            <v>-</v>
          </cell>
          <cell r="AH1761" t="str">
            <v>-</v>
          </cell>
          <cell r="AI1761" t="str">
            <v>공구손료(노무비의3%)</v>
          </cell>
          <cell r="AJ1761">
            <v>0.03</v>
          </cell>
          <cell r="AK1761" t="str">
            <v>식</v>
          </cell>
        </row>
        <row r="1762">
          <cell r="R1762" t="str">
            <v>60A</v>
          </cell>
          <cell r="T1762" t="str">
            <v>내선전공</v>
          </cell>
          <cell r="Y1762">
            <v>0.377</v>
          </cell>
          <cell r="Z1762" t="str">
            <v>인</v>
          </cell>
          <cell r="AB1762" t="str">
            <v>전기5-18적용</v>
          </cell>
          <cell r="AC1762" t="str">
            <v>-</v>
          </cell>
          <cell r="AD1762" t="str">
            <v>-</v>
          </cell>
          <cell r="AE1762" t="str">
            <v>-</v>
          </cell>
          <cell r="AF1762" t="str">
            <v>-</v>
          </cell>
          <cell r="AG1762" t="str">
            <v>-</v>
          </cell>
          <cell r="AH1762" t="str">
            <v>-</v>
          </cell>
          <cell r="AI1762" t="str">
            <v>공구손료(노무비의3%)</v>
          </cell>
          <cell r="AJ1762">
            <v>0.03</v>
          </cell>
          <cell r="AK1762" t="str">
            <v>식</v>
          </cell>
        </row>
        <row r="1763">
          <cell r="R1763" t="str">
            <v>60A</v>
          </cell>
          <cell r="T1763" t="str">
            <v>내선전공</v>
          </cell>
          <cell r="Y1763">
            <v>0</v>
          </cell>
          <cell r="Z1763" t="str">
            <v>인</v>
          </cell>
          <cell r="AB1763" t="str">
            <v>전기5-18적용</v>
          </cell>
          <cell r="AC1763" t="str">
            <v>-</v>
          </cell>
          <cell r="AD1763" t="str">
            <v>-</v>
          </cell>
          <cell r="AE1763" t="str">
            <v>-</v>
          </cell>
          <cell r="AF1763" t="str">
            <v>-</v>
          </cell>
          <cell r="AG1763" t="str">
            <v>-</v>
          </cell>
          <cell r="AH1763" t="str">
            <v>-</v>
          </cell>
          <cell r="AI1763" t="str">
            <v>공구손료(노무비의3%)</v>
          </cell>
          <cell r="AJ1763">
            <v>0.03</v>
          </cell>
          <cell r="AK1763" t="str">
            <v>식</v>
          </cell>
        </row>
        <row r="1764">
          <cell r="R1764" t="str">
            <v>60A</v>
          </cell>
          <cell r="T1764" t="str">
            <v>내선전공</v>
          </cell>
          <cell r="Y1764">
            <v>0</v>
          </cell>
          <cell r="Z1764" t="str">
            <v>인</v>
          </cell>
          <cell r="AB1764" t="str">
            <v>전기5-18적용</v>
          </cell>
          <cell r="AC1764" t="str">
            <v>-</v>
          </cell>
          <cell r="AD1764" t="str">
            <v>-</v>
          </cell>
          <cell r="AE1764" t="str">
            <v>-</v>
          </cell>
          <cell r="AF1764" t="str">
            <v>-</v>
          </cell>
          <cell r="AG1764" t="str">
            <v>-</v>
          </cell>
          <cell r="AH1764" t="str">
            <v>-</v>
          </cell>
          <cell r="AI1764" t="str">
            <v>공구손료(노무비의3%)</v>
          </cell>
          <cell r="AJ1764">
            <v>0.03</v>
          </cell>
          <cell r="AK1764" t="str">
            <v>식</v>
          </cell>
        </row>
        <row r="1765">
          <cell r="R1765" t="str">
            <v>100A</v>
          </cell>
          <cell r="T1765" t="str">
            <v>내선전공</v>
          </cell>
          <cell r="Y1765">
            <v>0</v>
          </cell>
          <cell r="Z1765" t="str">
            <v>인</v>
          </cell>
          <cell r="AB1765" t="str">
            <v>전기5-18적용</v>
          </cell>
          <cell r="AC1765" t="str">
            <v>-</v>
          </cell>
          <cell r="AD1765" t="str">
            <v>-</v>
          </cell>
          <cell r="AE1765" t="str">
            <v>-</v>
          </cell>
          <cell r="AF1765" t="str">
            <v>-</v>
          </cell>
          <cell r="AG1765" t="str">
            <v>-</v>
          </cell>
          <cell r="AH1765" t="str">
            <v>-</v>
          </cell>
          <cell r="AI1765" t="str">
            <v>공구손료(노무비의3%)</v>
          </cell>
          <cell r="AJ1765">
            <v>0.03</v>
          </cell>
          <cell r="AK1765" t="str">
            <v>식</v>
          </cell>
        </row>
        <row r="1766">
          <cell r="R1766" t="str">
            <v>100A</v>
          </cell>
          <cell r="T1766" t="str">
            <v>내선전공</v>
          </cell>
          <cell r="Y1766">
            <v>0</v>
          </cell>
          <cell r="Z1766" t="str">
            <v>인</v>
          </cell>
          <cell r="AB1766" t="str">
            <v>전기5-18적용</v>
          </cell>
          <cell r="AC1766" t="str">
            <v>-</v>
          </cell>
          <cell r="AD1766" t="str">
            <v>-</v>
          </cell>
          <cell r="AE1766" t="str">
            <v>-</v>
          </cell>
          <cell r="AF1766" t="str">
            <v>-</v>
          </cell>
          <cell r="AG1766" t="str">
            <v>-</v>
          </cell>
          <cell r="AH1766" t="str">
            <v>-</v>
          </cell>
          <cell r="AI1766" t="str">
            <v>공구손료(노무비의3%)</v>
          </cell>
          <cell r="AJ1766">
            <v>0.03</v>
          </cell>
          <cell r="AK1766" t="str">
            <v>식</v>
          </cell>
        </row>
        <row r="1767">
          <cell r="R1767" t="str">
            <v>100A</v>
          </cell>
          <cell r="T1767" t="str">
            <v>내선전공</v>
          </cell>
          <cell r="Y1767">
            <v>0</v>
          </cell>
          <cell r="Z1767" t="str">
            <v>인</v>
          </cell>
          <cell r="AB1767" t="str">
            <v>전기5-18적용</v>
          </cell>
          <cell r="AC1767" t="str">
            <v>-</v>
          </cell>
          <cell r="AD1767" t="str">
            <v>-</v>
          </cell>
          <cell r="AE1767" t="str">
            <v>-</v>
          </cell>
          <cell r="AF1767" t="str">
            <v>-</v>
          </cell>
          <cell r="AG1767" t="str">
            <v>-</v>
          </cell>
          <cell r="AH1767" t="str">
            <v>-</v>
          </cell>
          <cell r="AI1767" t="str">
            <v>공구손료(노무비의3%)</v>
          </cell>
          <cell r="AJ1767">
            <v>0.03</v>
          </cell>
          <cell r="AK1767" t="str">
            <v>식</v>
          </cell>
        </row>
        <row r="1768">
          <cell r="R1768" t="str">
            <v>100A</v>
          </cell>
          <cell r="T1768" t="str">
            <v>내선전공</v>
          </cell>
          <cell r="Y1768">
            <v>0</v>
          </cell>
          <cell r="Z1768" t="str">
            <v>인</v>
          </cell>
          <cell r="AB1768" t="str">
            <v>전기5-18적용</v>
          </cell>
          <cell r="AC1768" t="str">
            <v>-</v>
          </cell>
          <cell r="AD1768" t="str">
            <v>-</v>
          </cell>
          <cell r="AE1768" t="str">
            <v>-</v>
          </cell>
          <cell r="AF1768" t="str">
            <v>-</v>
          </cell>
          <cell r="AG1768" t="str">
            <v>-</v>
          </cell>
          <cell r="AH1768" t="str">
            <v>-</v>
          </cell>
          <cell r="AI1768" t="str">
            <v>공구손료(노무비의3%)</v>
          </cell>
          <cell r="AJ1768">
            <v>0.03</v>
          </cell>
          <cell r="AK1768" t="str">
            <v>식</v>
          </cell>
        </row>
        <row r="1769">
          <cell r="J1769">
            <v>50200</v>
          </cell>
          <cell r="R1769">
            <v>1</v>
          </cell>
          <cell r="T1769" t="str">
            <v>내선전공</v>
          </cell>
          <cell r="Y1769">
            <v>0.377</v>
          </cell>
          <cell r="Z1769" t="str">
            <v>인</v>
          </cell>
          <cell r="AB1769" t="str">
            <v>일위대가참고</v>
          </cell>
          <cell r="AC1769" t="str">
            <v>-</v>
          </cell>
          <cell r="AD1769" t="str">
            <v>-</v>
          </cell>
          <cell r="AE1769" t="str">
            <v>-</v>
          </cell>
          <cell r="AF1769" t="str">
            <v>-</v>
          </cell>
          <cell r="AG1769" t="str">
            <v>-</v>
          </cell>
          <cell r="AH1769" t="str">
            <v>-</v>
          </cell>
          <cell r="AI1769" t="str">
            <v>공구손료(노무비의3%)</v>
          </cell>
          <cell r="AJ1769">
            <v>0.03</v>
          </cell>
          <cell r="AK1769" t="str">
            <v>식</v>
          </cell>
        </row>
        <row r="1770">
          <cell r="AC1770" t="str">
            <v>-</v>
          </cell>
          <cell r="AD1770" t="str">
            <v>-</v>
          </cell>
          <cell r="AE1770" t="str">
            <v>-</v>
          </cell>
          <cell r="AF1770" t="str">
            <v>-</v>
          </cell>
          <cell r="AG1770" t="str">
            <v>-</v>
          </cell>
          <cell r="AH1770" t="str">
            <v>-</v>
          </cell>
        </row>
        <row r="1771">
          <cell r="R1771" t="str">
            <v>30A</v>
          </cell>
          <cell r="T1771" t="str">
            <v>내선전공</v>
          </cell>
          <cell r="Y1771">
            <v>0</v>
          </cell>
          <cell r="Z1771" t="str">
            <v>인</v>
          </cell>
          <cell r="AB1771" t="str">
            <v>전기5-18적용</v>
          </cell>
          <cell r="AC1771" t="str">
            <v>-</v>
          </cell>
          <cell r="AD1771" t="str">
            <v>-</v>
          </cell>
          <cell r="AE1771" t="str">
            <v>-</v>
          </cell>
          <cell r="AF1771" t="str">
            <v>-</v>
          </cell>
          <cell r="AG1771" t="str">
            <v>-</v>
          </cell>
          <cell r="AH1771" t="str">
            <v>-</v>
          </cell>
          <cell r="AI1771" t="str">
            <v>공구손료(노무비의3%)</v>
          </cell>
          <cell r="AJ1771">
            <v>0.03</v>
          </cell>
          <cell r="AK1771" t="str">
            <v>식</v>
          </cell>
        </row>
        <row r="1772">
          <cell r="R1772" t="str">
            <v>30A</v>
          </cell>
          <cell r="T1772" t="str">
            <v>내선전공</v>
          </cell>
          <cell r="Y1772">
            <v>0</v>
          </cell>
          <cell r="Z1772" t="str">
            <v>인</v>
          </cell>
          <cell r="AB1772" t="str">
            <v>전기5-18적용</v>
          </cell>
          <cell r="AC1772" t="str">
            <v>-</v>
          </cell>
          <cell r="AD1772" t="str">
            <v>-</v>
          </cell>
          <cell r="AE1772" t="str">
            <v>-</v>
          </cell>
          <cell r="AF1772" t="str">
            <v>-</v>
          </cell>
          <cell r="AG1772" t="str">
            <v>-</v>
          </cell>
          <cell r="AH1772" t="str">
            <v>-</v>
          </cell>
          <cell r="AI1772" t="str">
            <v>공구손료(노무비의3%)</v>
          </cell>
          <cell r="AJ1772">
            <v>0.03</v>
          </cell>
          <cell r="AK1772" t="str">
            <v>식</v>
          </cell>
        </row>
        <row r="1773">
          <cell r="R1773" t="str">
            <v>30A</v>
          </cell>
          <cell r="T1773" t="str">
            <v>내선전공</v>
          </cell>
          <cell r="Y1773">
            <v>0</v>
          </cell>
          <cell r="Z1773" t="str">
            <v>인</v>
          </cell>
          <cell r="AB1773" t="str">
            <v>전기5-18적용</v>
          </cell>
          <cell r="AC1773" t="str">
            <v>-</v>
          </cell>
          <cell r="AD1773" t="str">
            <v>-</v>
          </cell>
          <cell r="AE1773" t="str">
            <v>-</v>
          </cell>
          <cell r="AF1773" t="str">
            <v>-</v>
          </cell>
          <cell r="AG1773" t="str">
            <v>-</v>
          </cell>
          <cell r="AH1773" t="str">
            <v>-</v>
          </cell>
          <cell r="AI1773" t="str">
            <v>공구손료(노무비의3%)</v>
          </cell>
          <cell r="AJ1773">
            <v>0.03</v>
          </cell>
          <cell r="AK1773" t="str">
            <v>식</v>
          </cell>
        </row>
        <row r="1774">
          <cell r="R1774" t="str">
            <v>30A</v>
          </cell>
          <cell r="T1774" t="str">
            <v>내선전공</v>
          </cell>
          <cell r="Y1774">
            <v>0</v>
          </cell>
          <cell r="Z1774" t="str">
            <v>인</v>
          </cell>
          <cell r="AB1774" t="str">
            <v>전기5-18적용</v>
          </cell>
          <cell r="AC1774" t="str">
            <v>-</v>
          </cell>
          <cell r="AD1774" t="str">
            <v>-</v>
          </cell>
          <cell r="AE1774" t="str">
            <v>-</v>
          </cell>
          <cell r="AF1774" t="str">
            <v>-</v>
          </cell>
          <cell r="AG1774" t="str">
            <v>-</v>
          </cell>
          <cell r="AH1774" t="str">
            <v>-</v>
          </cell>
          <cell r="AI1774" t="str">
            <v>공구손료(노무비의3%)</v>
          </cell>
          <cell r="AJ1774">
            <v>0.03</v>
          </cell>
          <cell r="AK1774" t="str">
            <v>식</v>
          </cell>
        </row>
        <row r="1775">
          <cell r="R1775" t="str">
            <v>60A</v>
          </cell>
          <cell r="T1775" t="str">
            <v>내선전공</v>
          </cell>
          <cell r="Y1775">
            <v>0</v>
          </cell>
          <cell r="Z1775" t="str">
            <v>인</v>
          </cell>
          <cell r="AB1775" t="str">
            <v>전기5-18적용</v>
          </cell>
          <cell r="AC1775" t="str">
            <v>-</v>
          </cell>
          <cell r="AD1775" t="str">
            <v>-</v>
          </cell>
          <cell r="AE1775" t="str">
            <v>-</v>
          </cell>
          <cell r="AF1775" t="str">
            <v>-</v>
          </cell>
          <cell r="AG1775" t="str">
            <v>-</v>
          </cell>
          <cell r="AH1775" t="str">
            <v>-</v>
          </cell>
          <cell r="AI1775" t="str">
            <v>공구손료(노무비의3%)</v>
          </cell>
          <cell r="AJ1775">
            <v>0.03</v>
          </cell>
          <cell r="AK1775" t="str">
            <v>식</v>
          </cell>
        </row>
        <row r="1776">
          <cell r="R1776" t="str">
            <v>60A</v>
          </cell>
          <cell r="T1776" t="str">
            <v>내선전공</v>
          </cell>
          <cell r="Y1776">
            <v>0.377</v>
          </cell>
          <cell r="Z1776" t="str">
            <v>인</v>
          </cell>
          <cell r="AB1776" t="str">
            <v>전기5-18적용</v>
          </cell>
          <cell r="AC1776" t="str">
            <v>-</v>
          </cell>
          <cell r="AD1776" t="str">
            <v>-</v>
          </cell>
          <cell r="AE1776" t="str">
            <v>-</v>
          </cell>
          <cell r="AF1776" t="str">
            <v>-</v>
          </cell>
          <cell r="AG1776" t="str">
            <v>-</v>
          </cell>
          <cell r="AH1776" t="str">
            <v>-</v>
          </cell>
          <cell r="AI1776" t="str">
            <v>공구손료(노무비의3%)</v>
          </cell>
          <cell r="AJ1776">
            <v>0.03</v>
          </cell>
          <cell r="AK1776" t="str">
            <v>식</v>
          </cell>
        </row>
        <row r="1777">
          <cell r="R1777" t="str">
            <v>60A</v>
          </cell>
          <cell r="T1777" t="str">
            <v>내선전공</v>
          </cell>
          <cell r="Y1777">
            <v>0</v>
          </cell>
          <cell r="Z1777" t="str">
            <v>인</v>
          </cell>
          <cell r="AB1777" t="str">
            <v>전기5-18적용</v>
          </cell>
          <cell r="AC1777" t="str">
            <v>-</v>
          </cell>
          <cell r="AD1777" t="str">
            <v>-</v>
          </cell>
          <cell r="AE1777" t="str">
            <v>-</v>
          </cell>
          <cell r="AF1777" t="str">
            <v>-</v>
          </cell>
          <cell r="AG1777" t="str">
            <v>-</v>
          </cell>
          <cell r="AH1777" t="str">
            <v>-</v>
          </cell>
          <cell r="AI1777" t="str">
            <v>공구손료(노무비의3%)</v>
          </cell>
          <cell r="AJ1777">
            <v>0.03</v>
          </cell>
          <cell r="AK1777" t="str">
            <v>식</v>
          </cell>
        </row>
        <row r="1778">
          <cell r="R1778" t="str">
            <v>60A</v>
          </cell>
          <cell r="T1778" t="str">
            <v>내선전공</v>
          </cell>
          <cell r="Y1778">
            <v>0</v>
          </cell>
          <cell r="Z1778" t="str">
            <v>인</v>
          </cell>
          <cell r="AB1778" t="str">
            <v>전기5-18적용</v>
          </cell>
          <cell r="AC1778" t="str">
            <v>-</v>
          </cell>
          <cell r="AD1778" t="str">
            <v>-</v>
          </cell>
          <cell r="AE1778" t="str">
            <v>-</v>
          </cell>
          <cell r="AF1778" t="str">
            <v>-</v>
          </cell>
          <cell r="AG1778" t="str">
            <v>-</v>
          </cell>
          <cell r="AH1778" t="str">
            <v>-</v>
          </cell>
          <cell r="AI1778" t="str">
            <v>공구손료(노무비의3%)</v>
          </cell>
          <cell r="AJ1778">
            <v>0.03</v>
          </cell>
          <cell r="AK1778" t="str">
            <v>식</v>
          </cell>
        </row>
        <row r="1779">
          <cell r="R1779" t="str">
            <v>100A</v>
          </cell>
          <cell r="T1779" t="str">
            <v>내선전공</v>
          </cell>
          <cell r="Y1779">
            <v>0</v>
          </cell>
          <cell r="Z1779" t="str">
            <v>인</v>
          </cell>
          <cell r="AB1779" t="str">
            <v>전기5-18적용</v>
          </cell>
          <cell r="AC1779" t="str">
            <v>-</v>
          </cell>
          <cell r="AD1779" t="str">
            <v>-</v>
          </cell>
          <cell r="AE1779" t="str">
            <v>-</v>
          </cell>
          <cell r="AF1779" t="str">
            <v>-</v>
          </cell>
          <cell r="AG1779" t="str">
            <v>-</v>
          </cell>
          <cell r="AH1779" t="str">
            <v>-</v>
          </cell>
          <cell r="AI1779" t="str">
            <v>공구손료(노무비의3%)</v>
          </cell>
          <cell r="AJ1779">
            <v>0.03</v>
          </cell>
          <cell r="AK1779" t="str">
            <v>식</v>
          </cell>
        </row>
        <row r="1780">
          <cell r="R1780" t="str">
            <v>100A</v>
          </cell>
          <cell r="T1780" t="str">
            <v>내선전공</v>
          </cell>
          <cell r="Y1780">
            <v>0</v>
          </cell>
          <cell r="Z1780" t="str">
            <v>인</v>
          </cell>
          <cell r="AB1780" t="str">
            <v>전기5-18적용</v>
          </cell>
          <cell r="AC1780" t="str">
            <v>-</v>
          </cell>
          <cell r="AD1780" t="str">
            <v>-</v>
          </cell>
          <cell r="AE1780" t="str">
            <v>-</v>
          </cell>
          <cell r="AF1780" t="str">
            <v>-</v>
          </cell>
          <cell r="AG1780" t="str">
            <v>-</v>
          </cell>
          <cell r="AH1780" t="str">
            <v>-</v>
          </cell>
          <cell r="AI1780" t="str">
            <v>공구손료(노무비의3%)</v>
          </cell>
          <cell r="AJ1780">
            <v>0.03</v>
          </cell>
          <cell r="AK1780" t="str">
            <v>식</v>
          </cell>
        </row>
        <row r="1781">
          <cell r="R1781" t="str">
            <v>100A</v>
          </cell>
          <cell r="T1781" t="str">
            <v>내선전공</v>
          </cell>
          <cell r="Y1781">
            <v>0</v>
          </cell>
          <cell r="Z1781" t="str">
            <v>인</v>
          </cell>
          <cell r="AB1781" t="str">
            <v>전기5-18적용</v>
          </cell>
          <cell r="AC1781" t="str">
            <v>-</v>
          </cell>
          <cell r="AD1781" t="str">
            <v>-</v>
          </cell>
          <cell r="AE1781" t="str">
            <v>-</v>
          </cell>
          <cell r="AF1781" t="str">
            <v>-</v>
          </cell>
          <cell r="AG1781" t="str">
            <v>-</v>
          </cell>
          <cell r="AH1781" t="str">
            <v>-</v>
          </cell>
          <cell r="AI1781" t="str">
            <v>공구손료(노무비의3%)</v>
          </cell>
          <cell r="AJ1781">
            <v>0.03</v>
          </cell>
          <cell r="AK1781" t="str">
            <v>식</v>
          </cell>
        </row>
        <row r="1782">
          <cell r="R1782" t="str">
            <v>100A</v>
          </cell>
          <cell r="T1782" t="str">
            <v>내선전공</v>
          </cell>
          <cell r="Y1782">
            <v>0</v>
          </cell>
          <cell r="Z1782" t="str">
            <v>인</v>
          </cell>
          <cell r="AB1782" t="str">
            <v>전기5-18적용</v>
          </cell>
          <cell r="AC1782" t="str">
            <v>-</v>
          </cell>
          <cell r="AD1782" t="str">
            <v>-</v>
          </cell>
          <cell r="AE1782" t="str">
            <v>-</v>
          </cell>
          <cell r="AF1782" t="str">
            <v>-</v>
          </cell>
          <cell r="AG1782" t="str">
            <v>-</v>
          </cell>
          <cell r="AH1782" t="str">
            <v>-</v>
          </cell>
          <cell r="AI1782" t="str">
            <v>공구손료(노무비의3%)</v>
          </cell>
          <cell r="AJ1782">
            <v>0.03</v>
          </cell>
          <cell r="AK1782" t="str">
            <v>식</v>
          </cell>
        </row>
        <row r="1783">
          <cell r="J1783">
            <v>50200</v>
          </cell>
          <cell r="R1783">
            <v>1</v>
          </cell>
          <cell r="T1783" t="str">
            <v>내선전공</v>
          </cell>
          <cell r="Y1783">
            <v>0.377</v>
          </cell>
          <cell r="Z1783" t="str">
            <v>인</v>
          </cell>
          <cell r="AB1783" t="str">
            <v>일위대가참고</v>
          </cell>
          <cell r="AC1783" t="str">
            <v>-</v>
          </cell>
          <cell r="AD1783" t="str">
            <v>-</v>
          </cell>
          <cell r="AE1783" t="str">
            <v>-</v>
          </cell>
          <cell r="AF1783" t="str">
            <v>-</v>
          </cell>
          <cell r="AG1783" t="str">
            <v>-</v>
          </cell>
          <cell r="AH1783" t="str">
            <v>-</v>
          </cell>
          <cell r="AI1783" t="str">
            <v>공구손료(노무비의3%)</v>
          </cell>
          <cell r="AJ1783">
            <v>0.03</v>
          </cell>
          <cell r="AK1783" t="str">
            <v>식</v>
          </cell>
        </row>
        <row r="1784">
          <cell r="AC1784" t="str">
            <v>-</v>
          </cell>
          <cell r="AD1784" t="str">
            <v>-</v>
          </cell>
          <cell r="AE1784" t="str">
            <v>-</v>
          </cell>
          <cell r="AF1784" t="str">
            <v>-</v>
          </cell>
          <cell r="AG1784" t="str">
            <v>-</v>
          </cell>
          <cell r="AH1784" t="str">
            <v>-</v>
          </cell>
        </row>
        <row r="1785">
          <cell r="R1785" t="str">
            <v>30A</v>
          </cell>
          <cell r="T1785" t="str">
            <v>내선전공</v>
          </cell>
          <cell r="Y1785">
            <v>0</v>
          </cell>
          <cell r="Z1785" t="str">
            <v>인</v>
          </cell>
          <cell r="AB1785" t="str">
            <v>전기5-18적용</v>
          </cell>
          <cell r="AC1785" t="str">
            <v>-</v>
          </cell>
          <cell r="AD1785" t="str">
            <v>-</v>
          </cell>
          <cell r="AE1785" t="str">
            <v>-</v>
          </cell>
          <cell r="AF1785" t="str">
            <v>-</v>
          </cell>
          <cell r="AG1785" t="str">
            <v>-</v>
          </cell>
          <cell r="AH1785" t="str">
            <v>-</v>
          </cell>
          <cell r="AI1785" t="str">
            <v>공구손료(노무비의3%)</v>
          </cell>
          <cell r="AJ1785">
            <v>0.03</v>
          </cell>
          <cell r="AK1785" t="str">
            <v>식</v>
          </cell>
        </row>
        <row r="1786">
          <cell r="R1786" t="str">
            <v>30A</v>
          </cell>
          <cell r="T1786" t="str">
            <v>내선전공</v>
          </cell>
          <cell r="Y1786">
            <v>0</v>
          </cell>
          <cell r="Z1786" t="str">
            <v>인</v>
          </cell>
          <cell r="AB1786" t="str">
            <v>전기5-18적용</v>
          </cell>
          <cell r="AC1786" t="str">
            <v>-</v>
          </cell>
          <cell r="AD1786" t="str">
            <v>-</v>
          </cell>
          <cell r="AE1786" t="str">
            <v>-</v>
          </cell>
          <cell r="AF1786" t="str">
            <v>-</v>
          </cell>
          <cell r="AG1786" t="str">
            <v>-</v>
          </cell>
          <cell r="AH1786" t="str">
            <v>-</v>
          </cell>
          <cell r="AI1786" t="str">
            <v>공구손료(노무비의3%)</v>
          </cell>
          <cell r="AJ1786">
            <v>0.03</v>
          </cell>
          <cell r="AK1786" t="str">
            <v>식</v>
          </cell>
        </row>
        <row r="1787">
          <cell r="R1787" t="str">
            <v>30A</v>
          </cell>
          <cell r="T1787" t="str">
            <v>내선전공</v>
          </cell>
          <cell r="Y1787">
            <v>0</v>
          </cell>
          <cell r="Z1787" t="str">
            <v>인</v>
          </cell>
          <cell r="AB1787" t="str">
            <v>전기5-18적용</v>
          </cell>
          <cell r="AC1787" t="str">
            <v>-</v>
          </cell>
          <cell r="AD1787" t="str">
            <v>-</v>
          </cell>
          <cell r="AE1787" t="str">
            <v>-</v>
          </cell>
          <cell r="AF1787" t="str">
            <v>-</v>
          </cell>
          <cell r="AG1787" t="str">
            <v>-</v>
          </cell>
          <cell r="AH1787" t="str">
            <v>-</v>
          </cell>
          <cell r="AI1787" t="str">
            <v>공구손료(노무비의3%)</v>
          </cell>
          <cell r="AJ1787">
            <v>0.03</v>
          </cell>
          <cell r="AK1787" t="str">
            <v>식</v>
          </cell>
        </row>
        <row r="1788">
          <cell r="R1788" t="str">
            <v>30A</v>
          </cell>
          <cell r="T1788" t="str">
            <v>내선전공</v>
          </cell>
          <cell r="Y1788">
            <v>0</v>
          </cell>
          <cell r="Z1788" t="str">
            <v>인</v>
          </cell>
          <cell r="AB1788" t="str">
            <v>전기5-18적용</v>
          </cell>
          <cell r="AC1788" t="str">
            <v>-</v>
          </cell>
          <cell r="AD1788" t="str">
            <v>-</v>
          </cell>
          <cell r="AE1788" t="str">
            <v>-</v>
          </cell>
          <cell r="AF1788" t="str">
            <v>-</v>
          </cell>
          <cell r="AG1788" t="str">
            <v>-</v>
          </cell>
          <cell r="AH1788" t="str">
            <v>-</v>
          </cell>
          <cell r="AI1788" t="str">
            <v>공구손료(노무비의3%)</v>
          </cell>
          <cell r="AJ1788">
            <v>0.03</v>
          </cell>
          <cell r="AK1788" t="str">
            <v>식</v>
          </cell>
        </row>
        <row r="1789">
          <cell r="R1789" t="str">
            <v>60A</v>
          </cell>
          <cell r="T1789" t="str">
            <v>내선전공</v>
          </cell>
          <cell r="Y1789">
            <v>0</v>
          </cell>
          <cell r="Z1789" t="str">
            <v>인</v>
          </cell>
          <cell r="AB1789" t="str">
            <v>전기5-18적용</v>
          </cell>
          <cell r="AC1789" t="str">
            <v>-</v>
          </cell>
          <cell r="AD1789" t="str">
            <v>-</v>
          </cell>
          <cell r="AE1789" t="str">
            <v>-</v>
          </cell>
          <cell r="AF1789" t="str">
            <v>-</v>
          </cell>
          <cell r="AG1789" t="str">
            <v>-</v>
          </cell>
          <cell r="AH1789" t="str">
            <v>-</v>
          </cell>
          <cell r="AI1789" t="str">
            <v>공구손료(노무비의3%)</v>
          </cell>
          <cell r="AJ1789">
            <v>0.03</v>
          </cell>
          <cell r="AK1789" t="str">
            <v>식</v>
          </cell>
        </row>
        <row r="1790">
          <cell r="R1790" t="str">
            <v>60A</v>
          </cell>
          <cell r="T1790" t="str">
            <v>내선전공</v>
          </cell>
          <cell r="Y1790">
            <v>0.377</v>
          </cell>
          <cell r="Z1790" t="str">
            <v>인</v>
          </cell>
          <cell r="AB1790" t="str">
            <v>전기5-18적용</v>
          </cell>
          <cell r="AC1790" t="str">
            <v>-</v>
          </cell>
          <cell r="AD1790" t="str">
            <v>-</v>
          </cell>
          <cell r="AE1790" t="str">
            <v>-</v>
          </cell>
          <cell r="AF1790" t="str">
            <v>-</v>
          </cell>
          <cell r="AG1790" t="str">
            <v>-</v>
          </cell>
          <cell r="AH1790" t="str">
            <v>-</v>
          </cell>
          <cell r="AI1790" t="str">
            <v>공구손료(노무비의3%)</v>
          </cell>
          <cell r="AJ1790">
            <v>0.03</v>
          </cell>
          <cell r="AK1790" t="str">
            <v>식</v>
          </cell>
        </row>
        <row r="1791">
          <cell r="R1791" t="str">
            <v>60A</v>
          </cell>
          <cell r="T1791" t="str">
            <v>내선전공</v>
          </cell>
          <cell r="Y1791">
            <v>0</v>
          </cell>
          <cell r="Z1791" t="str">
            <v>인</v>
          </cell>
          <cell r="AB1791" t="str">
            <v>전기5-18적용</v>
          </cell>
          <cell r="AC1791" t="str">
            <v>-</v>
          </cell>
          <cell r="AD1791" t="str">
            <v>-</v>
          </cell>
          <cell r="AE1791" t="str">
            <v>-</v>
          </cell>
          <cell r="AF1791" t="str">
            <v>-</v>
          </cell>
          <cell r="AG1791" t="str">
            <v>-</v>
          </cell>
          <cell r="AH1791" t="str">
            <v>-</v>
          </cell>
          <cell r="AI1791" t="str">
            <v>공구손료(노무비의3%)</v>
          </cell>
          <cell r="AJ1791">
            <v>0.03</v>
          </cell>
          <cell r="AK1791" t="str">
            <v>식</v>
          </cell>
        </row>
        <row r="1792">
          <cell r="R1792" t="str">
            <v>60A</v>
          </cell>
          <cell r="T1792" t="str">
            <v>내선전공</v>
          </cell>
          <cell r="Y1792">
            <v>0</v>
          </cell>
          <cell r="Z1792" t="str">
            <v>인</v>
          </cell>
          <cell r="AB1792" t="str">
            <v>전기5-18적용</v>
          </cell>
          <cell r="AC1792" t="str">
            <v>-</v>
          </cell>
          <cell r="AD1792" t="str">
            <v>-</v>
          </cell>
          <cell r="AE1792" t="str">
            <v>-</v>
          </cell>
          <cell r="AF1792" t="str">
            <v>-</v>
          </cell>
          <cell r="AG1792" t="str">
            <v>-</v>
          </cell>
          <cell r="AH1792" t="str">
            <v>-</v>
          </cell>
          <cell r="AI1792" t="str">
            <v>공구손료(노무비의3%)</v>
          </cell>
          <cell r="AJ1792">
            <v>0.03</v>
          </cell>
          <cell r="AK1792" t="str">
            <v>식</v>
          </cell>
        </row>
        <row r="1793">
          <cell r="R1793" t="str">
            <v>100A</v>
          </cell>
          <cell r="T1793" t="str">
            <v>내선전공</v>
          </cell>
          <cell r="Y1793">
            <v>0</v>
          </cell>
          <cell r="Z1793" t="str">
            <v>인</v>
          </cell>
          <cell r="AB1793" t="str">
            <v>전기5-18적용</v>
          </cell>
          <cell r="AC1793" t="str">
            <v>-</v>
          </cell>
          <cell r="AD1793" t="str">
            <v>-</v>
          </cell>
          <cell r="AE1793" t="str">
            <v>-</v>
          </cell>
          <cell r="AF1793" t="str">
            <v>-</v>
          </cell>
          <cell r="AG1793" t="str">
            <v>-</v>
          </cell>
          <cell r="AH1793" t="str">
            <v>-</v>
          </cell>
          <cell r="AI1793" t="str">
            <v>공구손료(노무비의3%)</v>
          </cell>
          <cell r="AJ1793">
            <v>0.03</v>
          </cell>
          <cell r="AK1793" t="str">
            <v>식</v>
          </cell>
        </row>
        <row r="1794">
          <cell r="R1794" t="str">
            <v>100A</v>
          </cell>
          <cell r="T1794" t="str">
            <v>내선전공</v>
          </cell>
          <cell r="Y1794">
            <v>0</v>
          </cell>
          <cell r="Z1794" t="str">
            <v>인</v>
          </cell>
          <cell r="AB1794" t="str">
            <v>전기5-18적용</v>
          </cell>
          <cell r="AC1794" t="str">
            <v>-</v>
          </cell>
          <cell r="AD1794" t="str">
            <v>-</v>
          </cell>
          <cell r="AE1794" t="str">
            <v>-</v>
          </cell>
          <cell r="AF1794" t="str">
            <v>-</v>
          </cell>
          <cell r="AG1794" t="str">
            <v>-</v>
          </cell>
          <cell r="AH1794" t="str">
            <v>-</v>
          </cell>
          <cell r="AI1794" t="str">
            <v>공구손료(노무비의3%)</v>
          </cell>
          <cell r="AJ1794">
            <v>0.03</v>
          </cell>
          <cell r="AK1794" t="str">
            <v>식</v>
          </cell>
        </row>
        <row r="1795">
          <cell r="R1795" t="str">
            <v>100A</v>
          </cell>
          <cell r="T1795" t="str">
            <v>내선전공</v>
          </cell>
          <cell r="Y1795">
            <v>0</v>
          </cell>
          <cell r="Z1795" t="str">
            <v>인</v>
          </cell>
          <cell r="AB1795" t="str">
            <v>전기5-18적용</v>
          </cell>
          <cell r="AC1795" t="str">
            <v>-</v>
          </cell>
          <cell r="AD1795" t="str">
            <v>-</v>
          </cell>
          <cell r="AE1795" t="str">
            <v>-</v>
          </cell>
          <cell r="AF1795" t="str">
            <v>-</v>
          </cell>
          <cell r="AG1795" t="str">
            <v>-</v>
          </cell>
          <cell r="AH1795" t="str">
            <v>-</v>
          </cell>
          <cell r="AI1795" t="str">
            <v>공구손료(노무비의3%)</v>
          </cell>
          <cell r="AJ1795">
            <v>0.03</v>
          </cell>
          <cell r="AK1795" t="str">
            <v>식</v>
          </cell>
        </row>
        <row r="1796">
          <cell r="R1796" t="str">
            <v>100A</v>
          </cell>
          <cell r="T1796" t="str">
            <v>내선전공</v>
          </cell>
          <cell r="Y1796">
            <v>0</v>
          </cell>
          <cell r="Z1796" t="str">
            <v>인</v>
          </cell>
          <cell r="AB1796" t="str">
            <v>전기5-18적용</v>
          </cell>
          <cell r="AC1796" t="str">
            <v>-</v>
          </cell>
          <cell r="AD1796" t="str">
            <v>-</v>
          </cell>
          <cell r="AE1796" t="str">
            <v>-</v>
          </cell>
          <cell r="AF1796" t="str">
            <v>-</v>
          </cell>
          <cell r="AG1796" t="str">
            <v>-</v>
          </cell>
          <cell r="AH1796" t="str">
            <v>-</v>
          </cell>
          <cell r="AI1796" t="str">
            <v>공구손료(노무비의3%)</v>
          </cell>
          <cell r="AJ1796">
            <v>0.03</v>
          </cell>
          <cell r="AK1796" t="str">
            <v>식</v>
          </cell>
        </row>
        <row r="1797">
          <cell r="J1797" t="str">
            <v>-</v>
          </cell>
          <cell r="R1797">
            <v>1</v>
          </cell>
          <cell r="T1797" t="str">
            <v>내선전공</v>
          </cell>
          <cell r="Y1797">
            <v>0</v>
          </cell>
          <cell r="Z1797" t="str">
            <v>인</v>
          </cell>
          <cell r="AB1797" t="str">
            <v>일위대가참고</v>
          </cell>
          <cell r="AC1797" t="str">
            <v>-</v>
          </cell>
          <cell r="AD1797" t="str">
            <v>-</v>
          </cell>
          <cell r="AE1797" t="str">
            <v>-</v>
          </cell>
          <cell r="AF1797" t="str">
            <v>-</v>
          </cell>
          <cell r="AG1797" t="str">
            <v>-</v>
          </cell>
          <cell r="AH1797" t="str">
            <v>-</v>
          </cell>
          <cell r="AI1797" t="str">
            <v>공구손료(노무비의3%)</v>
          </cell>
          <cell r="AJ1797">
            <v>0.03</v>
          </cell>
          <cell r="AK1797" t="str">
            <v>식</v>
          </cell>
        </row>
        <row r="1798">
          <cell r="AC1798" t="str">
            <v>-</v>
          </cell>
          <cell r="AD1798" t="str">
            <v>-</v>
          </cell>
          <cell r="AE1798" t="str">
            <v>-</v>
          </cell>
          <cell r="AF1798" t="str">
            <v>-</v>
          </cell>
          <cell r="AG1798" t="str">
            <v>-</v>
          </cell>
          <cell r="AH1798" t="str">
            <v>-</v>
          </cell>
        </row>
        <row r="1799">
          <cell r="R1799" t="str">
            <v>30A</v>
          </cell>
          <cell r="T1799" t="str">
            <v>내선전공</v>
          </cell>
          <cell r="Y1799">
            <v>0</v>
          </cell>
          <cell r="Z1799" t="str">
            <v>인</v>
          </cell>
          <cell r="AB1799" t="str">
            <v>전기5-18적용</v>
          </cell>
          <cell r="AC1799" t="str">
            <v>-</v>
          </cell>
          <cell r="AD1799" t="str">
            <v>-</v>
          </cell>
          <cell r="AE1799" t="str">
            <v>-</v>
          </cell>
          <cell r="AF1799" t="str">
            <v>-</v>
          </cell>
          <cell r="AG1799" t="str">
            <v>-</v>
          </cell>
          <cell r="AH1799" t="str">
            <v>-</v>
          </cell>
          <cell r="AI1799" t="str">
            <v>공구손료(노무비의3%)</v>
          </cell>
          <cell r="AJ1799">
            <v>0.03</v>
          </cell>
          <cell r="AK1799" t="str">
            <v>식</v>
          </cell>
        </row>
        <row r="1800">
          <cell r="R1800" t="str">
            <v>30A</v>
          </cell>
          <cell r="T1800" t="str">
            <v>내선전공</v>
          </cell>
          <cell r="Y1800">
            <v>0.83850000000000002</v>
          </cell>
          <cell r="Z1800" t="str">
            <v>인</v>
          </cell>
          <cell r="AB1800" t="str">
            <v>전기5-18적용</v>
          </cell>
          <cell r="AC1800" t="str">
            <v>-</v>
          </cell>
          <cell r="AD1800" t="str">
            <v>-</v>
          </cell>
          <cell r="AE1800" t="str">
            <v>-</v>
          </cell>
          <cell r="AF1800" t="str">
            <v>-</v>
          </cell>
          <cell r="AG1800" t="str">
            <v>-</v>
          </cell>
          <cell r="AH1800" t="str">
            <v>-</v>
          </cell>
          <cell r="AI1800" t="str">
            <v>공구손료(노무비의3%)</v>
          </cell>
          <cell r="AJ1800">
            <v>0.03</v>
          </cell>
          <cell r="AK1800" t="str">
            <v>식</v>
          </cell>
        </row>
        <row r="1801">
          <cell r="R1801" t="str">
            <v>30A</v>
          </cell>
          <cell r="T1801" t="str">
            <v>내선전공</v>
          </cell>
          <cell r="Y1801">
            <v>0</v>
          </cell>
          <cell r="Z1801" t="str">
            <v>인</v>
          </cell>
          <cell r="AB1801" t="str">
            <v>전기5-18적용</v>
          </cell>
          <cell r="AC1801" t="str">
            <v>-</v>
          </cell>
          <cell r="AD1801" t="str">
            <v>-</v>
          </cell>
          <cell r="AE1801" t="str">
            <v>-</v>
          </cell>
          <cell r="AF1801" t="str">
            <v>-</v>
          </cell>
          <cell r="AG1801" t="str">
            <v>-</v>
          </cell>
          <cell r="AH1801" t="str">
            <v>-</v>
          </cell>
          <cell r="AI1801" t="str">
            <v>공구손료(노무비의3%)</v>
          </cell>
          <cell r="AJ1801">
            <v>0.03</v>
          </cell>
          <cell r="AK1801" t="str">
            <v>식</v>
          </cell>
        </row>
        <row r="1802">
          <cell r="R1802" t="str">
            <v>30A</v>
          </cell>
          <cell r="T1802" t="str">
            <v>내선전공</v>
          </cell>
          <cell r="Y1802">
            <v>0</v>
          </cell>
          <cell r="Z1802" t="str">
            <v>인</v>
          </cell>
          <cell r="AB1802" t="str">
            <v>전기5-18적용</v>
          </cell>
          <cell r="AC1802" t="str">
            <v>-</v>
          </cell>
          <cell r="AD1802" t="str">
            <v>-</v>
          </cell>
          <cell r="AE1802" t="str">
            <v>-</v>
          </cell>
          <cell r="AF1802" t="str">
            <v>-</v>
          </cell>
          <cell r="AG1802" t="str">
            <v>-</v>
          </cell>
          <cell r="AH1802" t="str">
            <v>-</v>
          </cell>
          <cell r="AI1802" t="str">
            <v>공구손료(노무비의3%)</v>
          </cell>
          <cell r="AJ1802">
            <v>0.03</v>
          </cell>
          <cell r="AK1802" t="str">
            <v>식</v>
          </cell>
        </row>
        <row r="1803">
          <cell r="R1803" t="str">
            <v>60A</v>
          </cell>
          <cell r="T1803" t="str">
            <v>내선전공</v>
          </cell>
          <cell r="Y1803">
            <v>0</v>
          </cell>
          <cell r="Z1803" t="str">
            <v>인</v>
          </cell>
          <cell r="AB1803" t="str">
            <v>전기5-18적용</v>
          </cell>
          <cell r="AC1803" t="str">
            <v>-</v>
          </cell>
          <cell r="AD1803" t="str">
            <v>-</v>
          </cell>
          <cell r="AE1803" t="str">
            <v>-</v>
          </cell>
          <cell r="AF1803" t="str">
            <v>-</v>
          </cell>
          <cell r="AG1803" t="str">
            <v>-</v>
          </cell>
          <cell r="AH1803" t="str">
            <v>-</v>
          </cell>
          <cell r="AI1803" t="str">
            <v>공구손료(노무비의3%)</v>
          </cell>
          <cell r="AJ1803">
            <v>0.03</v>
          </cell>
          <cell r="AK1803" t="str">
            <v>식</v>
          </cell>
        </row>
        <row r="1804">
          <cell r="R1804" t="str">
            <v>60A</v>
          </cell>
          <cell r="T1804" t="str">
            <v>내선전공</v>
          </cell>
          <cell r="Y1804">
            <v>0.377</v>
          </cell>
          <cell r="Z1804" t="str">
            <v>인</v>
          </cell>
          <cell r="AB1804" t="str">
            <v>전기5-18적용</v>
          </cell>
          <cell r="AC1804" t="str">
            <v>-</v>
          </cell>
          <cell r="AD1804" t="str">
            <v>-</v>
          </cell>
          <cell r="AE1804" t="str">
            <v>-</v>
          </cell>
          <cell r="AF1804" t="str">
            <v>-</v>
          </cell>
          <cell r="AG1804" t="str">
            <v>-</v>
          </cell>
          <cell r="AH1804" t="str">
            <v>-</v>
          </cell>
          <cell r="AI1804" t="str">
            <v>공구손료(노무비의3%)</v>
          </cell>
          <cell r="AJ1804">
            <v>0.03</v>
          </cell>
          <cell r="AK1804" t="str">
            <v>식</v>
          </cell>
        </row>
        <row r="1805">
          <cell r="R1805" t="str">
            <v>60A</v>
          </cell>
          <cell r="T1805" t="str">
            <v>내선전공</v>
          </cell>
          <cell r="Y1805">
            <v>0</v>
          </cell>
          <cell r="Z1805" t="str">
            <v>인</v>
          </cell>
          <cell r="AB1805" t="str">
            <v>전기5-18적용</v>
          </cell>
          <cell r="AC1805" t="str">
            <v>-</v>
          </cell>
          <cell r="AD1805" t="str">
            <v>-</v>
          </cell>
          <cell r="AE1805" t="str">
            <v>-</v>
          </cell>
          <cell r="AF1805" t="str">
            <v>-</v>
          </cell>
          <cell r="AG1805" t="str">
            <v>-</v>
          </cell>
          <cell r="AH1805" t="str">
            <v>-</v>
          </cell>
          <cell r="AI1805" t="str">
            <v>공구손료(노무비의3%)</v>
          </cell>
          <cell r="AJ1805">
            <v>0.03</v>
          </cell>
          <cell r="AK1805" t="str">
            <v>식</v>
          </cell>
        </row>
        <row r="1806">
          <cell r="R1806" t="str">
            <v>60A</v>
          </cell>
          <cell r="T1806" t="str">
            <v>내선전공</v>
          </cell>
          <cell r="Y1806">
            <v>0</v>
          </cell>
          <cell r="Z1806" t="str">
            <v>인</v>
          </cell>
          <cell r="AB1806" t="str">
            <v>전기5-18적용</v>
          </cell>
          <cell r="AC1806" t="str">
            <v>-</v>
          </cell>
          <cell r="AD1806" t="str">
            <v>-</v>
          </cell>
          <cell r="AE1806" t="str">
            <v>-</v>
          </cell>
          <cell r="AF1806" t="str">
            <v>-</v>
          </cell>
          <cell r="AG1806" t="str">
            <v>-</v>
          </cell>
          <cell r="AH1806" t="str">
            <v>-</v>
          </cell>
          <cell r="AI1806" t="str">
            <v>공구손료(노무비의3%)</v>
          </cell>
          <cell r="AJ1806">
            <v>0.03</v>
          </cell>
          <cell r="AK1806" t="str">
            <v>식</v>
          </cell>
        </row>
        <row r="1807">
          <cell r="R1807" t="str">
            <v>100A</v>
          </cell>
          <cell r="T1807" t="str">
            <v>내선전공</v>
          </cell>
          <cell r="Y1807">
            <v>0</v>
          </cell>
          <cell r="Z1807" t="str">
            <v>인</v>
          </cell>
          <cell r="AB1807" t="str">
            <v>전기5-18적용</v>
          </cell>
          <cell r="AC1807" t="str">
            <v>-</v>
          </cell>
          <cell r="AD1807" t="str">
            <v>-</v>
          </cell>
          <cell r="AE1807" t="str">
            <v>-</v>
          </cell>
          <cell r="AF1807" t="str">
            <v>-</v>
          </cell>
          <cell r="AG1807" t="str">
            <v>-</v>
          </cell>
          <cell r="AH1807" t="str">
            <v>-</v>
          </cell>
          <cell r="AI1807" t="str">
            <v>공구손료(노무비의3%)</v>
          </cell>
          <cell r="AJ1807">
            <v>0.03</v>
          </cell>
          <cell r="AK1807" t="str">
            <v>식</v>
          </cell>
        </row>
        <row r="1808">
          <cell r="R1808" t="str">
            <v>100A</v>
          </cell>
          <cell r="T1808" t="str">
            <v>내선전공</v>
          </cell>
          <cell r="Y1808">
            <v>0</v>
          </cell>
          <cell r="Z1808" t="str">
            <v>인</v>
          </cell>
          <cell r="AB1808" t="str">
            <v>전기5-18적용</v>
          </cell>
          <cell r="AC1808" t="str">
            <v>-</v>
          </cell>
          <cell r="AD1808" t="str">
            <v>-</v>
          </cell>
          <cell r="AE1808" t="str">
            <v>-</v>
          </cell>
          <cell r="AF1808" t="str">
            <v>-</v>
          </cell>
          <cell r="AG1808" t="str">
            <v>-</v>
          </cell>
          <cell r="AH1808" t="str">
            <v>-</v>
          </cell>
          <cell r="AI1808" t="str">
            <v>공구손료(노무비의3%)</v>
          </cell>
          <cell r="AJ1808">
            <v>0.03</v>
          </cell>
          <cell r="AK1808" t="str">
            <v>식</v>
          </cell>
        </row>
        <row r="1809">
          <cell r="R1809" t="str">
            <v>100A</v>
          </cell>
          <cell r="T1809" t="str">
            <v>내선전공</v>
          </cell>
          <cell r="Y1809">
            <v>0</v>
          </cell>
          <cell r="Z1809" t="str">
            <v>인</v>
          </cell>
          <cell r="AB1809" t="str">
            <v>전기5-18적용</v>
          </cell>
          <cell r="AC1809" t="str">
            <v>-</v>
          </cell>
          <cell r="AD1809" t="str">
            <v>-</v>
          </cell>
          <cell r="AE1809" t="str">
            <v>-</v>
          </cell>
          <cell r="AF1809" t="str">
            <v>-</v>
          </cell>
          <cell r="AG1809" t="str">
            <v>-</v>
          </cell>
          <cell r="AH1809" t="str">
            <v>-</v>
          </cell>
          <cell r="AI1809" t="str">
            <v>공구손료(노무비의3%)</v>
          </cell>
          <cell r="AJ1809">
            <v>0.03</v>
          </cell>
          <cell r="AK1809" t="str">
            <v>식</v>
          </cell>
        </row>
        <row r="1810">
          <cell r="R1810" t="str">
            <v>100A</v>
          </cell>
          <cell r="T1810" t="str">
            <v>내선전공</v>
          </cell>
          <cell r="Y1810">
            <v>0</v>
          </cell>
          <cell r="Z1810" t="str">
            <v>인</v>
          </cell>
          <cell r="AB1810" t="str">
            <v>전기5-18적용</v>
          </cell>
          <cell r="AC1810" t="str">
            <v>-</v>
          </cell>
          <cell r="AD1810" t="str">
            <v>-</v>
          </cell>
          <cell r="AE1810" t="str">
            <v>-</v>
          </cell>
          <cell r="AF1810" t="str">
            <v>-</v>
          </cell>
          <cell r="AG1810" t="str">
            <v>-</v>
          </cell>
          <cell r="AH1810" t="str">
            <v>-</v>
          </cell>
          <cell r="AI1810" t="str">
            <v>공구손료(노무비의3%)</v>
          </cell>
          <cell r="AJ1810">
            <v>0.03</v>
          </cell>
          <cell r="AK1810" t="str">
            <v>식</v>
          </cell>
        </row>
        <row r="1811">
          <cell r="J1811" t="str">
            <v>-</v>
          </cell>
          <cell r="R1811">
            <v>1</v>
          </cell>
          <cell r="T1811" t="str">
            <v>내선전공</v>
          </cell>
          <cell r="Y1811">
            <v>0</v>
          </cell>
          <cell r="Z1811" t="str">
            <v>인</v>
          </cell>
          <cell r="AB1811" t="str">
            <v>일위대가참고</v>
          </cell>
          <cell r="AC1811" t="str">
            <v>-</v>
          </cell>
          <cell r="AD1811" t="str">
            <v>-</v>
          </cell>
          <cell r="AE1811" t="str">
            <v>-</v>
          </cell>
          <cell r="AF1811" t="str">
            <v>-</v>
          </cell>
          <cell r="AG1811" t="str">
            <v>-</v>
          </cell>
          <cell r="AH1811" t="str">
            <v>-</v>
          </cell>
          <cell r="AI1811" t="str">
            <v>공구손료(노무비의3%)</v>
          </cell>
          <cell r="AJ1811">
            <v>0.03</v>
          </cell>
          <cell r="AK1811" t="str">
            <v>식</v>
          </cell>
        </row>
        <row r="1812">
          <cell r="AC1812" t="str">
            <v>-</v>
          </cell>
          <cell r="AD1812" t="str">
            <v>-</v>
          </cell>
          <cell r="AE1812" t="str">
            <v>-</v>
          </cell>
          <cell r="AF1812" t="str">
            <v>-</v>
          </cell>
          <cell r="AG1812" t="str">
            <v>-</v>
          </cell>
          <cell r="AH1812" t="str">
            <v>-</v>
          </cell>
        </row>
        <row r="1813">
          <cell r="R1813" t="str">
            <v>30A</v>
          </cell>
          <cell r="T1813" t="str">
            <v>내선전공</v>
          </cell>
          <cell r="Y1813">
            <v>0</v>
          </cell>
          <cell r="Z1813" t="str">
            <v>인</v>
          </cell>
          <cell r="AB1813" t="str">
            <v>전기5-18적용</v>
          </cell>
          <cell r="AC1813" t="str">
            <v>-</v>
          </cell>
          <cell r="AD1813" t="str">
            <v>-</v>
          </cell>
          <cell r="AE1813" t="str">
            <v>-</v>
          </cell>
          <cell r="AF1813" t="str">
            <v>-</v>
          </cell>
          <cell r="AG1813" t="str">
            <v>-</v>
          </cell>
          <cell r="AH1813" t="str">
            <v>-</v>
          </cell>
          <cell r="AI1813" t="str">
            <v>공구손료(노무비의3%)</v>
          </cell>
          <cell r="AJ1813">
            <v>0.03</v>
          </cell>
          <cell r="AK1813" t="str">
            <v>식</v>
          </cell>
        </row>
        <row r="1814">
          <cell r="R1814" t="str">
            <v>30A</v>
          </cell>
          <cell r="T1814" t="str">
            <v>내선전공</v>
          </cell>
          <cell r="Y1814">
            <v>0.83850000000000002</v>
          </cell>
          <cell r="Z1814" t="str">
            <v>인</v>
          </cell>
          <cell r="AB1814" t="str">
            <v>전기5-18적용</v>
          </cell>
          <cell r="AC1814" t="str">
            <v>-</v>
          </cell>
          <cell r="AD1814" t="str">
            <v>-</v>
          </cell>
          <cell r="AE1814" t="str">
            <v>-</v>
          </cell>
          <cell r="AF1814" t="str">
            <v>-</v>
          </cell>
          <cell r="AG1814" t="str">
            <v>-</v>
          </cell>
          <cell r="AH1814" t="str">
            <v>-</v>
          </cell>
          <cell r="AI1814" t="str">
            <v>공구손료(노무비의3%)</v>
          </cell>
          <cell r="AJ1814">
            <v>0.03</v>
          </cell>
          <cell r="AK1814" t="str">
            <v>식</v>
          </cell>
        </row>
        <row r="1815">
          <cell r="R1815" t="str">
            <v>30A</v>
          </cell>
          <cell r="T1815" t="str">
            <v>내선전공</v>
          </cell>
          <cell r="Y1815">
            <v>0</v>
          </cell>
          <cell r="Z1815" t="str">
            <v>인</v>
          </cell>
          <cell r="AB1815" t="str">
            <v>전기5-18적용</v>
          </cell>
          <cell r="AC1815" t="str">
            <v>-</v>
          </cell>
          <cell r="AD1815" t="str">
            <v>-</v>
          </cell>
          <cell r="AE1815" t="str">
            <v>-</v>
          </cell>
          <cell r="AF1815" t="str">
            <v>-</v>
          </cell>
          <cell r="AG1815" t="str">
            <v>-</v>
          </cell>
          <cell r="AH1815" t="str">
            <v>-</v>
          </cell>
          <cell r="AI1815" t="str">
            <v>공구손료(노무비의3%)</v>
          </cell>
          <cell r="AJ1815">
            <v>0.03</v>
          </cell>
          <cell r="AK1815" t="str">
            <v>식</v>
          </cell>
        </row>
        <row r="1816">
          <cell r="R1816" t="str">
            <v>30A</v>
          </cell>
          <cell r="T1816" t="str">
            <v>내선전공</v>
          </cell>
          <cell r="Y1816">
            <v>0</v>
          </cell>
          <cell r="Z1816" t="str">
            <v>인</v>
          </cell>
          <cell r="AB1816" t="str">
            <v>전기5-18적용</v>
          </cell>
          <cell r="AC1816" t="str">
            <v>-</v>
          </cell>
          <cell r="AD1816" t="str">
            <v>-</v>
          </cell>
          <cell r="AE1816" t="str">
            <v>-</v>
          </cell>
          <cell r="AF1816" t="str">
            <v>-</v>
          </cell>
          <cell r="AG1816" t="str">
            <v>-</v>
          </cell>
          <cell r="AH1816" t="str">
            <v>-</v>
          </cell>
          <cell r="AI1816" t="str">
            <v>공구손료(노무비의3%)</v>
          </cell>
          <cell r="AJ1816">
            <v>0.03</v>
          </cell>
          <cell r="AK1816" t="str">
            <v>식</v>
          </cell>
        </row>
        <row r="1817">
          <cell r="R1817" t="str">
            <v>60A</v>
          </cell>
          <cell r="T1817" t="str">
            <v>내선전공</v>
          </cell>
          <cell r="Y1817">
            <v>0</v>
          </cell>
          <cell r="Z1817" t="str">
            <v>인</v>
          </cell>
          <cell r="AB1817" t="str">
            <v>전기5-18적용</v>
          </cell>
          <cell r="AC1817" t="str">
            <v>-</v>
          </cell>
          <cell r="AD1817" t="str">
            <v>-</v>
          </cell>
          <cell r="AE1817" t="str">
            <v>-</v>
          </cell>
          <cell r="AF1817" t="str">
            <v>-</v>
          </cell>
          <cell r="AG1817" t="str">
            <v>-</v>
          </cell>
          <cell r="AH1817" t="str">
            <v>-</v>
          </cell>
          <cell r="AI1817" t="str">
            <v>공구손료(노무비의3%)</v>
          </cell>
          <cell r="AJ1817">
            <v>0.03</v>
          </cell>
          <cell r="AK1817" t="str">
            <v>식</v>
          </cell>
        </row>
        <row r="1818">
          <cell r="R1818" t="str">
            <v>60A</v>
          </cell>
          <cell r="T1818" t="str">
            <v>내선전공</v>
          </cell>
          <cell r="Y1818">
            <v>0.377</v>
          </cell>
          <cell r="Z1818" t="str">
            <v>인</v>
          </cell>
          <cell r="AB1818" t="str">
            <v>전기5-18적용</v>
          </cell>
          <cell r="AC1818" t="str">
            <v>-</v>
          </cell>
          <cell r="AD1818" t="str">
            <v>-</v>
          </cell>
          <cell r="AE1818" t="str">
            <v>-</v>
          </cell>
          <cell r="AF1818" t="str">
            <v>-</v>
          </cell>
          <cell r="AG1818" t="str">
            <v>-</v>
          </cell>
          <cell r="AH1818" t="str">
            <v>-</v>
          </cell>
          <cell r="AI1818" t="str">
            <v>공구손료(노무비의3%)</v>
          </cell>
          <cell r="AJ1818">
            <v>0.03</v>
          </cell>
          <cell r="AK1818" t="str">
            <v>식</v>
          </cell>
        </row>
        <row r="1819">
          <cell r="R1819" t="str">
            <v>60A</v>
          </cell>
          <cell r="T1819" t="str">
            <v>내선전공</v>
          </cell>
          <cell r="Y1819">
            <v>0</v>
          </cell>
          <cell r="Z1819" t="str">
            <v>인</v>
          </cell>
          <cell r="AB1819" t="str">
            <v>전기5-18적용</v>
          </cell>
          <cell r="AC1819" t="str">
            <v>-</v>
          </cell>
          <cell r="AD1819" t="str">
            <v>-</v>
          </cell>
          <cell r="AE1819" t="str">
            <v>-</v>
          </cell>
          <cell r="AF1819" t="str">
            <v>-</v>
          </cell>
          <cell r="AG1819" t="str">
            <v>-</v>
          </cell>
          <cell r="AH1819" t="str">
            <v>-</v>
          </cell>
          <cell r="AI1819" t="str">
            <v>공구손료(노무비의3%)</v>
          </cell>
          <cell r="AJ1819">
            <v>0.03</v>
          </cell>
          <cell r="AK1819" t="str">
            <v>식</v>
          </cell>
        </row>
        <row r="1820">
          <cell r="R1820" t="str">
            <v>60A</v>
          </cell>
          <cell r="T1820" t="str">
            <v>내선전공</v>
          </cell>
          <cell r="Y1820">
            <v>0</v>
          </cell>
          <cell r="Z1820" t="str">
            <v>인</v>
          </cell>
          <cell r="AB1820" t="str">
            <v>전기5-18적용</v>
          </cell>
          <cell r="AC1820" t="str">
            <v>-</v>
          </cell>
          <cell r="AD1820" t="str">
            <v>-</v>
          </cell>
          <cell r="AE1820" t="str">
            <v>-</v>
          </cell>
          <cell r="AF1820" t="str">
            <v>-</v>
          </cell>
          <cell r="AG1820" t="str">
            <v>-</v>
          </cell>
          <cell r="AH1820" t="str">
            <v>-</v>
          </cell>
          <cell r="AI1820" t="str">
            <v>공구손료(노무비의3%)</v>
          </cell>
          <cell r="AJ1820">
            <v>0.03</v>
          </cell>
          <cell r="AK1820" t="str">
            <v>식</v>
          </cell>
        </row>
        <row r="1821">
          <cell r="R1821" t="str">
            <v>100A</v>
          </cell>
          <cell r="T1821" t="str">
            <v>내선전공</v>
          </cell>
          <cell r="Y1821">
            <v>0</v>
          </cell>
          <cell r="Z1821" t="str">
            <v>인</v>
          </cell>
          <cell r="AB1821" t="str">
            <v>전기5-18적용</v>
          </cell>
          <cell r="AC1821" t="str">
            <v>-</v>
          </cell>
          <cell r="AD1821" t="str">
            <v>-</v>
          </cell>
          <cell r="AE1821" t="str">
            <v>-</v>
          </cell>
          <cell r="AF1821" t="str">
            <v>-</v>
          </cell>
          <cell r="AG1821" t="str">
            <v>-</v>
          </cell>
          <cell r="AH1821" t="str">
            <v>-</v>
          </cell>
          <cell r="AI1821" t="str">
            <v>공구손료(노무비의3%)</v>
          </cell>
          <cell r="AJ1821">
            <v>0.03</v>
          </cell>
          <cell r="AK1821" t="str">
            <v>식</v>
          </cell>
        </row>
        <row r="1822">
          <cell r="R1822" t="str">
            <v>100A</v>
          </cell>
          <cell r="T1822" t="str">
            <v>내선전공</v>
          </cell>
          <cell r="Y1822">
            <v>0</v>
          </cell>
          <cell r="Z1822" t="str">
            <v>인</v>
          </cell>
          <cell r="AB1822" t="str">
            <v>전기5-18적용</v>
          </cell>
          <cell r="AC1822" t="str">
            <v>-</v>
          </cell>
          <cell r="AD1822" t="str">
            <v>-</v>
          </cell>
          <cell r="AE1822" t="str">
            <v>-</v>
          </cell>
          <cell r="AF1822" t="str">
            <v>-</v>
          </cell>
          <cell r="AG1822" t="str">
            <v>-</v>
          </cell>
          <cell r="AH1822" t="str">
            <v>-</v>
          </cell>
          <cell r="AI1822" t="str">
            <v>공구손료(노무비의3%)</v>
          </cell>
          <cell r="AJ1822">
            <v>0.03</v>
          </cell>
          <cell r="AK1822" t="str">
            <v>식</v>
          </cell>
        </row>
        <row r="1823">
          <cell r="R1823" t="str">
            <v>100A</v>
          </cell>
          <cell r="T1823" t="str">
            <v>내선전공</v>
          </cell>
          <cell r="Y1823">
            <v>0</v>
          </cell>
          <cell r="Z1823" t="str">
            <v>인</v>
          </cell>
          <cell r="AB1823" t="str">
            <v>전기5-18적용</v>
          </cell>
          <cell r="AC1823" t="str">
            <v>-</v>
          </cell>
          <cell r="AD1823" t="str">
            <v>-</v>
          </cell>
          <cell r="AE1823" t="str">
            <v>-</v>
          </cell>
          <cell r="AF1823" t="str">
            <v>-</v>
          </cell>
          <cell r="AG1823" t="str">
            <v>-</v>
          </cell>
          <cell r="AH1823" t="str">
            <v>-</v>
          </cell>
          <cell r="AI1823" t="str">
            <v>공구손료(노무비의3%)</v>
          </cell>
          <cell r="AJ1823">
            <v>0.03</v>
          </cell>
          <cell r="AK1823" t="str">
            <v>식</v>
          </cell>
        </row>
        <row r="1824">
          <cell r="R1824" t="str">
            <v>100A</v>
          </cell>
          <cell r="T1824" t="str">
            <v>내선전공</v>
          </cell>
          <cell r="Y1824">
            <v>0</v>
          </cell>
          <cell r="Z1824" t="str">
            <v>인</v>
          </cell>
          <cell r="AB1824" t="str">
            <v>전기5-18적용</v>
          </cell>
          <cell r="AC1824" t="str">
            <v>-</v>
          </cell>
          <cell r="AD1824" t="str">
            <v>-</v>
          </cell>
          <cell r="AE1824" t="str">
            <v>-</v>
          </cell>
          <cell r="AF1824" t="str">
            <v>-</v>
          </cell>
          <cell r="AG1824" t="str">
            <v>-</v>
          </cell>
          <cell r="AH1824" t="str">
            <v>-</v>
          </cell>
          <cell r="AI1824" t="str">
            <v>공구손료(노무비의3%)</v>
          </cell>
          <cell r="AJ1824">
            <v>0.03</v>
          </cell>
          <cell r="AK1824" t="str">
            <v>식</v>
          </cell>
        </row>
        <row r="1825">
          <cell r="J1825" t="str">
            <v>-</v>
          </cell>
          <cell r="R1825">
            <v>1</v>
          </cell>
          <cell r="T1825" t="str">
            <v>내선전공</v>
          </cell>
          <cell r="Y1825">
            <v>0</v>
          </cell>
          <cell r="Z1825" t="str">
            <v>인</v>
          </cell>
          <cell r="AB1825" t="str">
            <v>일위대가참고</v>
          </cell>
          <cell r="AC1825" t="str">
            <v>-</v>
          </cell>
          <cell r="AD1825" t="str">
            <v>-</v>
          </cell>
          <cell r="AE1825" t="str">
            <v>-</v>
          </cell>
          <cell r="AF1825" t="str">
            <v>-</v>
          </cell>
          <cell r="AG1825" t="str">
            <v>-</v>
          </cell>
          <cell r="AH1825" t="str">
            <v>-</v>
          </cell>
          <cell r="AI1825" t="str">
            <v>공구손료(노무비의3%)</v>
          </cell>
          <cell r="AJ1825">
            <v>0.03</v>
          </cell>
          <cell r="AK1825" t="str">
            <v>식</v>
          </cell>
        </row>
        <row r="1826">
          <cell r="AC1826" t="str">
            <v>-</v>
          </cell>
          <cell r="AD1826" t="str">
            <v>-</v>
          </cell>
          <cell r="AE1826" t="str">
            <v>-</v>
          </cell>
          <cell r="AF1826" t="str">
            <v>-</v>
          </cell>
          <cell r="AG1826" t="str">
            <v>-</v>
          </cell>
          <cell r="AH1826" t="str">
            <v>-</v>
          </cell>
        </row>
        <row r="1827">
          <cell r="R1827" t="str">
            <v>30A</v>
          </cell>
          <cell r="T1827" t="str">
            <v>내선전공</v>
          </cell>
          <cell r="Y1827">
            <v>0</v>
          </cell>
          <cell r="Z1827" t="str">
            <v>인</v>
          </cell>
          <cell r="AB1827" t="str">
            <v>전기5-18적용</v>
          </cell>
          <cell r="AC1827" t="str">
            <v>-</v>
          </cell>
          <cell r="AD1827" t="str">
            <v>-</v>
          </cell>
          <cell r="AE1827" t="str">
            <v>-</v>
          </cell>
          <cell r="AF1827" t="str">
            <v>-</v>
          </cell>
          <cell r="AG1827" t="str">
            <v>-</v>
          </cell>
          <cell r="AH1827" t="str">
            <v>-</v>
          </cell>
          <cell r="AI1827" t="str">
            <v>공구손료(노무비의3%)</v>
          </cell>
          <cell r="AJ1827">
            <v>0.03</v>
          </cell>
          <cell r="AK1827" t="str">
            <v>식</v>
          </cell>
        </row>
        <row r="1828">
          <cell r="R1828" t="str">
            <v>30A</v>
          </cell>
          <cell r="T1828" t="str">
            <v>내선전공</v>
          </cell>
          <cell r="Y1828">
            <v>0.83850000000000002</v>
          </cell>
          <cell r="Z1828" t="str">
            <v>인</v>
          </cell>
          <cell r="AB1828" t="str">
            <v>전기5-18적용</v>
          </cell>
          <cell r="AC1828" t="str">
            <v>-</v>
          </cell>
          <cell r="AD1828" t="str">
            <v>-</v>
          </cell>
          <cell r="AE1828" t="str">
            <v>-</v>
          </cell>
          <cell r="AF1828" t="str">
            <v>-</v>
          </cell>
          <cell r="AG1828" t="str">
            <v>-</v>
          </cell>
          <cell r="AH1828" t="str">
            <v>-</v>
          </cell>
          <cell r="AI1828" t="str">
            <v>공구손료(노무비의3%)</v>
          </cell>
          <cell r="AJ1828">
            <v>0.03</v>
          </cell>
          <cell r="AK1828" t="str">
            <v>식</v>
          </cell>
        </row>
        <row r="1829">
          <cell r="R1829" t="str">
            <v>30A</v>
          </cell>
          <cell r="T1829" t="str">
            <v>내선전공</v>
          </cell>
          <cell r="Y1829">
            <v>0</v>
          </cell>
          <cell r="Z1829" t="str">
            <v>인</v>
          </cell>
          <cell r="AB1829" t="str">
            <v>전기5-18적용</v>
          </cell>
          <cell r="AC1829" t="str">
            <v>-</v>
          </cell>
          <cell r="AD1829" t="str">
            <v>-</v>
          </cell>
          <cell r="AE1829" t="str">
            <v>-</v>
          </cell>
          <cell r="AF1829" t="str">
            <v>-</v>
          </cell>
          <cell r="AG1829" t="str">
            <v>-</v>
          </cell>
          <cell r="AH1829" t="str">
            <v>-</v>
          </cell>
          <cell r="AI1829" t="str">
            <v>공구손료(노무비의3%)</v>
          </cell>
          <cell r="AJ1829">
            <v>0.03</v>
          </cell>
          <cell r="AK1829" t="str">
            <v>식</v>
          </cell>
        </row>
        <row r="1830">
          <cell r="R1830" t="str">
            <v>30A</v>
          </cell>
          <cell r="T1830" t="str">
            <v>내선전공</v>
          </cell>
          <cell r="Y1830">
            <v>0</v>
          </cell>
          <cell r="Z1830" t="str">
            <v>인</v>
          </cell>
          <cell r="AB1830" t="str">
            <v>전기5-18적용</v>
          </cell>
          <cell r="AC1830" t="str">
            <v>-</v>
          </cell>
          <cell r="AD1830" t="str">
            <v>-</v>
          </cell>
          <cell r="AE1830" t="str">
            <v>-</v>
          </cell>
          <cell r="AF1830" t="str">
            <v>-</v>
          </cell>
          <cell r="AG1830" t="str">
            <v>-</v>
          </cell>
          <cell r="AH1830" t="str">
            <v>-</v>
          </cell>
          <cell r="AI1830" t="str">
            <v>공구손료(노무비의3%)</v>
          </cell>
          <cell r="AJ1830">
            <v>0.03</v>
          </cell>
          <cell r="AK1830" t="str">
            <v>식</v>
          </cell>
        </row>
        <row r="1831">
          <cell r="R1831" t="str">
            <v>60A</v>
          </cell>
          <cell r="T1831" t="str">
            <v>내선전공</v>
          </cell>
          <cell r="Y1831">
            <v>0</v>
          </cell>
          <cell r="Z1831" t="str">
            <v>인</v>
          </cell>
          <cell r="AB1831" t="str">
            <v>전기5-18적용</v>
          </cell>
          <cell r="AC1831" t="str">
            <v>-</v>
          </cell>
          <cell r="AD1831" t="str">
            <v>-</v>
          </cell>
          <cell r="AE1831" t="str">
            <v>-</v>
          </cell>
          <cell r="AF1831" t="str">
            <v>-</v>
          </cell>
          <cell r="AG1831" t="str">
            <v>-</v>
          </cell>
          <cell r="AH1831" t="str">
            <v>-</v>
          </cell>
          <cell r="AI1831" t="str">
            <v>공구손료(노무비의3%)</v>
          </cell>
          <cell r="AJ1831">
            <v>0.03</v>
          </cell>
          <cell r="AK1831" t="str">
            <v>식</v>
          </cell>
        </row>
        <row r="1832">
          <cell r="R1832" t="str">
            <v>60A</v>
          </cell>
          <cell r="T1832" t="str">
            <v>내선전공</v>
          </cell>
          <cell r="Y1832">
            <v>0.754</v>
          </cell>
          <cell r="Z1832" t="str">
            <v>인</v>
          </cell>
          <cell r="AB1832" t="str">
            <v>전기5-18적용</v>
          </cell>
          <cell r="AC1832" t="str">
            <v>-</v>
          </cell>
          <cell r="AD1832" t="str">
            <v>-</v>
          </cell>
          <cell r="AE1832" t="str">
            <v>-</v>
          </cell>
          <cell r="AF1832" t="str">
            <v>-</v>
          </cell>
          <cell r="AG1832" t="str">
            <v>-</v>
          </cell>
          <cell r="AH1832" t="str">
            <v>-</v>
          </cell>
          <cell r="AI1832" t="str">
            <v>공구손료(노무비의3%)</v>
          </cell>
          <cell r="AJ1832">
            <v>0.03</v>
          </cell>
          <cell r="AK1832" t="str">
            <v>식</v>
          </cell>
        </row>
        <row r="1833">
          <cell r="R1833" t="str">
            <v>60A</v>
          </cell>
          <cell r="T1833" t="str">
            <v>내선전공</v>
          </cell>
          <cell r="Y1833">
            <v>1.4430000000000001</v>
          </cell>
          <cell r="Z1833" t="str">
            <v>인</v>
          </cell>
          <cell r="AB1833" t="str">
            <v>전기5-18적용</v>
          </cell>
          <cell r="AC1833" t="str">
            <v>-</v>
          </cell>
          <cell r="AD1833" t="str">
            <v>-</v>
          </cell>
          <cell r="AE1833" t="str">
            <v>-</v>
          </cell>
          <cell r="AF1833" t="str">
            <v>-</v>
          </cell>
          <cell r="AG1833" t="str">
            <v>-</v>
          </cell>
          <cell r="AH1833" t="str">
            <v>-</v>
          </cell>
          <cell r="AI1833" t="str">
            <v>공구손료(노무비의3%)</v>
          </cell>
          <cell r="AJ1833">
            <v>0.03</v>
          </cell>
          <cell r="AK1833" t="str">
            <v>식</v>
          </cell>
        </row>
        <row r="1834">
          <cell r="R1834" t="str">
            <v>60A</v>
          </cell>
          <cell r="T1834" t="str">
            <v>내선전공</v>
          </cell>
          <cell r="Y1834">
            <v>0</v>
          </cell>
          <cell r="Z1834" t="str">
            <v>인</v>
          </cell>
          <cell r="AB1834" t="str">
            <v>전기5-18적용</v>
          </cell>
          <cell r="AC1834" t="str">
            <v>-</v>
          </cell>
          <cell r="AD1834" t="str">
            <v>-</v>
          </cell>
          <cell r="AE1834" t="str">
            <v>-</v>
          </cell>
          <cell r="AF1834" t="str">
            <v>-</v>
          </cell>
          <cell r="AG1834" t="str">
            <v>-</v>
          </cell>
          <cell r="AH1834" t="str">
            <v>-</v>
          </cell>
          <cell r="AI1834" t="str">
            <v>공구손료(노무비의3%)</v>
          </cell>
          <cell r="AJ1834">
            <v>0.03</v>
          </cell>
          <cell r="AK1834" t="str">
            <v>식</v>
          </cell>
        </row>
        <row r="1835">
          <cell r="R1835" t="str">
            <v>100A</v>
          </cell>
          <cell r="T1835" t="str">
            <v>내선전공</v>
          </cell>
          <cell r="Y1835">
            <v>0</v>
          </cell>
          <cell r="Z1835" t="str">
            <v>인</v>
          </cell>
          <cell r="AB1835" t="str">
            <v>전기5-18적용</v>
          </cell>
          <cell r="AC1835" t="str">
            <v>-</v>
          </cell>
          <cell r="AD1835" t="str">
            <v>-</v>
          </cell>
          <cell r="AE1835" t="str">
            <v>-</v>
          </cell>
          <cell r="AF1835" t="str">
            <v>-</v>
          </cell>
          <cell r="AG1835" t="str">
            <v>-</v>
          </cell>
          <cell r="AH1835" t="str">
            <v>-</v>
          </cell>
          <cell r="AI1835" t="str">
            <v>공구손료(노무비의3%)</v>
          </cell>
          <cell r="AJ1835">
            <v>0.03</v>
          </cell>
          <cell r="AK1835" t="str">
            <v>식</v>
          </cell>
        </row>
        <row r="1836">
          <cell r="R1836" t="str">
            <v>100A</v>
          </cell>
          <cell r="T1836" t="str">
            <v>내선전공</v>
          </cell>
          <cell r="Y1836">
            <v>0</v>
          </cell>
          <cell r="Z1836" t="str">
            <v>인</v>
          </cell>
          <cell r="AB1836" t="str">
            <v>전기5-18적용</v>
          </cell>
          <cell r="AC1836" t="str">
            <v>-</v>
          </cell>
          <cell r="AD1836" t="str">
            <v>-</v>
          </cell>
          <cell r="AE1836" t="str">
            <v>-</v>
          </cell>
          <cell r="AF1836" t="str">
            <v>-</v>
          </cell>
          <cell r="AG1836" t="str">
            <v>-</v>
          </cell>
          <cell r="AH1836" t="str">
            <v>-</v>
          </cell>
          <cell r="AI1836" t="str">
            <v>공구손료(노무비의3%)</v>
          </cell>
          <cell r="AJ1836">
            <v>0.03</v>
          </cell>
          <cell r="AK1836" t="str">
            <v>식</v>
          </cell>
        </row>
        <row r="1837">
          <cell r="R1837" t="str">
            <v>100A</v>
          </cell>
          <cell r="T1837" t="str">
            <v>내선전공</v>
          </cell>
          <cell r="Y1837">
            <v>0.67600000000000005</v>
          </cell>
          <cell r="Z1837" t="str">
            <v>인</v>
          </cell>
          <cell r="AB1837" t="str">
            <v>전기5-18적용</v>
          </cell>
          <cell r="AC1837" t="str">
            <v>-</v>
          </cell>
          <cell r="AD1837" t="str">
            <v>-</v>
          </cell>
          <cell r="AE1837" t="str">
            <v>-</v>
          </cell>
          <cell r="AF1837" t="str">
            <v>-</v>
          </cell>
          <cell r="AG1837" t="str">
            <v>-</v>
          </cell>
          <cell r="AH1837" t="str">
            <v>-</v>
          </cell>
          <cell r="AI1837" t="str">
            <v>공구손료(노무비의3%)</v>
          </cell>
          <cell r="AJ1837">
            <v>0.03</v>
          </cell>
          <cell r="AK1837" t="str">
            <v>식</v>
          </cell>
        </row>
        <row r="1838">
          <cell r="R1838" t="str">
            <v>100A</v>
          </cell>
          <cell r="T1838" t="str">
            <v>내선전공</v>
          </cell>
          <cell r="Y1838">
            <v>0.87880000000000014</v>
          </cell>
          <cell r="Z1838" t="str">
            <v>인</v>
          </cell>
          <cell r="AB1838" t="str">
            <v>전기5-18적용</v>
          </cell>
          <cell r="AC1838" t="str">
            <v>-</v>
          </cell>
          <cell r="AD1838" t="str">
            <v>-</v>
          </cell>
          <cell r="AE1838" t="str">
            <v>-</v>
          </cell>
          <cell r="AF1838" t="str">
            <v>-</v>
          </cell>
          <cell r="AG1838" t="str">
            <v>-</v>
          </cell>
          <cell r="AH1838" t="str">
            <v>-</v>
          </cell>
          <cell r="AI1838" t="str">
            <v>공구손료(노무비의3%)</v>
          </cell>
          <cell r="AJ1838">
            <v>0.03</v>
          </cell>
          <cell r="AK1838" t="str">
            <v>식</v>
          </cell>
        </row>
        <row r="1839">
          <cell r="J1839" t="str">
            <v>-</v>
          </cell>
          <cell r="R1839">
            <v>1</v>
          </cell>
          <cell r="T1839" t="str">
            <v>내선전공</v>
          </cell>
          <cell r="Y1839">
            <v>0</v>
          </cell>
          <cell r="Z1839" t="str">
            <v>인</v>
          </cell>
          <cell r="AB1839" t="str">
            <v>일위대가참고</v>
          </cell>
          <cell r="AC1839" t="str">
            <v>-</v>
          </cell>
          <cell r="AD1839" t="str">
            <v>-</v>
          </cell>
          <cell r="AE1839" t="str">
            <v>-</v>
          </cell>
          <cell r="AF1839" t="str">
            <v>-</v>
          </cell>
          <cell r="AG1839" t="str">
            <v>-</v>
          </cell>
          <cell r="AH1839" t="str">
            <v>-</v>
          </cell>
          <cell r="AI1839" t="str">
            <v>공구손료(노무비의3%)</v>
          </cell>
          <cell r="AJ1839">
            <v>0.03</v>
          </cell>
          <cell r="AK1839" t="str">
            <v>식</v>
          </cell>
        </row>
        <row r="1840">
          <cell r="AC1840" t="str">
            <v>-</v>
          </cell>
          <cell r="AD1840" t="str">
            <v>-</v>
          </cell>
          <cell r="AE1840" t="str">
            <v>-</v>
          </cell>
          <cell r="AF1840" t="str">
            <v>-</v>
          </cell>
          <cell r="AG1840" t="str">
            <v>-</v>
          </cell>
          <cell r="AH1840" t="str">
            <v>-</v>
          </cell>
        </row>
        <row r="1841">
          <cell r="R1841" t="str">
            <v>30A</v>
          </cell>
          <cell r="T1841" t="str">
            <v>내선전공</v>
          </cell>
          <cell r="Y1841">
            <v>0</v>
          </cell>
          <cell r="Z1841" t="str">
            <v>인</v>
          </cell>
          <cell r="AB1841" t="str">
            <v>전기5-18적용</v>
          </cell>
          <cell r="AC1841" t="str">
            <v>-</v>
          </cell>
          <cell r="AD1841" t="str">
            <v>-</v>
          </cell>
          <cell r="AE1841" t="str">
            <v>-</v>
          </cell>
          <cell r="AF1841" t="str">
            <v>-</v>
          </cell>
          <cell r="AG1841" t="str">
            <v>-</v>
          </cell>
          <cell r="AH1841" t="str">
            <v>-</v>
          </cell>
          <cell r="AI1841" t="str">
            <v>공구손료(노무비의3%)</v>
          </cell>
          <cell r="AJ1841">
            <v>0.03</v>
          </cell>
          <cell r="AK1841" t="str">
            <v>식</v>
          </cell>
        </row>
        <row r="1842">
          <cell r="R1842" t="str">
            <v>30A</v>
          </cell>
          <cell r="T1842" t="str">
            <v>내선전공</v>
          </cell>
          <cell r="Y1842">
            <v>3.0745000000000005</v>
          </cell>
          <cell r="Z1842" t="str">
            <v>인</v>
          </cell>
          <cell r="AB1842" t="str">
            <v>전기5-18적용</v>
          </cell>
          <cell r="AC1842" t="str">
            <v>-</v>
          </cell>
          <cell r="AD1842" t="str">
            <v>-</v>
          </cell>
          <cell r="AE1842" t="str">
            <v>-</v>
          </cell>
          <cell r="AF1842" t="str">
            <v>-</v>
          </cell>
          <cell r="AG1842" t="str">
            <v>-</v>
          </cell>
          <cell r="AH1842" t="str">
            <v>-</v>
          </cell>
          <cell r="AI1842" t="str">
            <v>공구손료(노무비의3%)</v>
          </cell>
          <cell r="AJ1842">
            <v>0.03</v>
          </cell>
          <cell r="AK1842" t="str">
            <v>식</v>
          </cell>
        </row>
        <row r="1843">
          <cell r="R1843" t="str">
            <v>30A</v>
          </cell>
          <cell r="T1843" t="str">
            <v>내선전공</v>
          </cell>
          <cell r="Y1843">
            <v>0</v>
          </cell>
          <cell r="Z1843" t="str">
            <v>인</v>
          </cell>
          <cell r="AB1843" t="str">
            <v>전기5-18적용</v>
          </cell>
          <cell r="AC1843" t="str">
            <v>-</v>
          </cell>
          <cell r="AD1843" t="str">
            <v>-</v>
          </cell>
          <cell r="AE1843" t="str">
            <v>-</v>
          </cell>
          <cell r="AF1843" t="str">
            <v>-</v>
          </cell>
          <cell r="AG1843" t="str">
            <v>-</v>
          </cell>
          <cell r="AH1843" t="str">
            <v>-</v>
          </cell>
          <cell r="AI1843" t="str">
            <v>공구손료(노무비의3%)</v>
          </cell>
          <cell r="AJ1843">
            <v>0.03</v>
          </cell>
          <cell r="AK1843" t="str">
            <v>식</v>
          </cell>
        </row>
        <row r="1844">
          <cell r="R1844" t="str">
            <v>30A</v>
          </cell>
          <cell r="T1844" t="str">
            <v>내선전공</v>
          </cell>
          <cell r="Y1844">
            <v>0</v>
          </cell>
          <cell r="Z1844" t="str">
            <v>인</v>
          </cell>
          <cell r="AB1844" t="str">
            <v>전기5-18적용</v>
          </cell>
          <cell r="AC1844" t="str">
            <v>-</v>
          </cell>
          <cell r="AD1844" t="str">
            <v>-</v>
          </cell>
          <cell r="AE1844" t="str">
            <v>-</v>
          </cell>
          <cell r="AF1844" t="str">
            <v>-</v>
          </cell>
          <cell r="AG1844" t="str">
            <v>-</v>
          </cell>
          <cell r="AH1844" t="str">
            <v>-</v>
          </cell>
          <cell r="AI1844" t="str">
            <v>공구손료(노무비의3%)</v>
          </cell>
          <cell r="AJ1844">
            <v>0.03</v>
          </cell>
          <cell r="AK1844" t="str">
            <v>식</v>
          </cell>
        </row>
        <row r="1845">
          <cell r="R1845" t="str">
            <v>60A</v>
          </cell>
          <cell r="T1845" t="str">
            <v>내선전공</v>
          </cell>
          <cell r="Y1845">
            <v>0</v>
          </cell>
          <cell r="Z1845" t="str">
            <v>인</v>
          </cell>
          <cell r="AB1845" t="str">
            <v>전기5-18적용</v>
          </cell>
          <cell r="AC1845" t="str">
            <v>-</v>
          </cell>
          <cell r="AD1845" t="str">
            <v>-</v>
          </cell>
          <cell r="AE1845" t="str">
            <v>-</v>
          </cell>
          <cell r="AF1845" t="str">
            <v>-</v>
          </cell>
          <cell r="AG1845" t="str">
            <v>-</v>
          </cell>
          <cell r="AH1845" t="str">
            <v>-</v>
          </cell>
          <cell r="AI1845" t="str">
            <v>공구손료(노무비의3%)</v>
          </cell>
          <cell r="AJ1845">
            <v>0.03</v>
          </cell>
          <cell r="AK1845" t="str">
            <v>식</v>
          </cell>
        </row>
        <row r="1846">
          <cell r="R1846" t="str">
            <v>60A</v>
          </cell>
          <cell r="T1846" t="str">
            <v>내선전공</v>
          </cell>
          <cell r="Y1846">
            <v>0.754</v>
          </cell>
          <cell r="Z1846" t="str">
            <v>인</v>
          </cell>
          <cell r="AB1846" t="str">
            <v>전기5-18적용</v>
          </cell>
          <cell r="AC1846" t="str">
            <v>-</v>
          </cell>
          <cell r="AD1846" t="str">
            <v>-</v>
          </cell>
          <cell r="AE1846" t="str">
            <v>-</v>
          </cell>
          <cell r="AF1846" t="str">
            <v>-</v>
          </cell>
          <cell r="AG1846" t="str">
            <v>-</v>
          </cell>
          <cell r="AH1846" t="str">
            <v>-</v>
          </cell>
          <cell r="AI1846" t="str">
            <v>공구손료(노무비의3%)</v>
          </cell>
          <cell r="AJ1846">
            <v>0.03</v>
          </cell>
          <cell r="AK1846" t="str">
            <v>식</v>
          </cell>
        </row>
        <row r="1847">
          <cell r="R1847" t="str">
            <v>60A</v>
          </cell>
          <cell r="T1847" t="str">
            <v>내선전공</v>
          </cell>
          <cell r="Y1847">
            <v>0</v>
          </cell>
          <cell r="Z1847" t="str">
            <v>인</v>
          </cell>
          <cell r="AB1847" t="str">
            <v>전기5-18적용</v>
          </cell>
          <cell r="AC1847" t="str">
            <v>-</v>
          </cell>
          <cell r="AD1847" t="str">
            <v>-</v>
          </cell>
          <cell r="AE1847" t="str">
            <v>-</v>
          </cell>
          <cell r="AF1847" t="str">
            <v>-</v>
          </cell>
          <cell r="AG1847" t="str">
            <v>-</v>
          </cell>
          <cell r="AH1847" t="str">
            <v>-</v>
          </cell>
          <cell r="AI1847" t="str">
            <v>공구손료(노무비의3%)</v>
          </cell>
          <cell r="AJ1847">
            <v>0.03</v>
          </cell>
          <cell r="AK1847" t="str">
            <v>식</v>
          </cell>
        </row>
        <row r="1848">
          <cell r="R1848" t="str">
            <v>60A</v>
          </cell>
          <cell r="T1848" t="str">
            <v>내선전공</v>
          </cell>
          <cell r="Y1848">
            <v>0</v>
          </cell>
          <cell r="Z1848" t="str">
            <v>인</v>
          </cell>
          <cell r="AB1848" t="str">
            <v>전기5-18적용</v>
          </cell>
          <cell r="AC1848" t="str">
            <v>-</v>
          </cell>
          <cell r="AD1848" t="str">
            <v>-</v>
          </cell>
          <cell r="AE1848" t="str">
            <v>-</v>
          </cell>
          <cell r="AF1848" t="str">
            <v>-</v>
          </cell>
          <cell r="AG1848" t="str">
            <v>-</v>
          </cell>
          <cell r="AH1848" t="str">
            <v>-</v>
          </cell>
          <cell r="AI1848" t="str">
            <v>공구손료(노무비의3%)</v>
          </cell>
          <cell r="AJ1848">
            <v>0.03</v>
          </cell>
          <cell r="AK1848" t="str">
            <v>식</v>
          </cell>
        </row>
        <row r="1849">
          <cell r="R1849" t="str">
            <v>100A</v>
          </cell>
          <cell r="T1849" t="str">
            <v>내선전공</v>
          </cell>
          <cell r="Y1849">
            <v>0</v>
          </cell>
          <cell r="Z1849" t="str">
            <v>인</v>
          </cell>
          <cell r="AB1849" t="str">
            <v>전기5-18적용</v>
          </cell>
          <cell r="AC1849" t="str">
            <v>-</v>
          </cell>
          <cell r="AD1849" t="str">
            <v>-</v>
          </cell>
          <cell r="AE1849" t="str">
            <v>-</v>
          </cell>
          <cell r="AF1849" t="str">
            <v>-</v>
          </cell>
          <cell r="AG1849" t="str">
            <v>-</v>
          </cell>
          <cell r="AH1849" t="str">
            <v>-</v>
          </cell>
          <cell r="AI1849" t="str">
            <v>공구손료(노무비의3%)</v>
          </cell>
          <cell r="AJ1849">
            <v>0.03</v>
          </cell>
          <cell r="AK1849" t="str">
            <v>식</v>
          </cell>
        </row>
        <row r="1850">
          <cell r="R1850" t="str">
            <v>100A</v>
          </cell>
          <cell r="T1850" t="str">
            <v>내선전공</v>
          </cell>
          <cell r="Y1850">
            <v>0</v>
          </cell>
          <cell r="Z1850" t="str">
            <v>인</v>
          </cell>
          <cell r="AB1850" t="str">
            <v>전기5-18적용</v>
          </cell>
          <cell r="AC1850" t="str">
            <v>-</v>
          </cell>
          <cell r="AD1850" t="str">
            <v>-</v>
          </cell>
          <cell r="AE1850" t="str">
            <v>-</v>
          </cell>
          <cell r="AF1850" t="str">
            <v>-</v>
          </cell>
          <cell r="AG1850" t="str">
            <v>-</v>
          </cell>
          <cell r="AH1850" t="str">
            <v>-</v>
          </cell>
          <cell r="AI1850" t="str">
            <v>공구손료(노무비의3%)</v>
          </cell>
          <cell r="AJ1850">
            <v>0.03</v>
          </cell>
          <cell r="AK1850" t="str">
            <v>식</v>
          </cell>
        </row>
        <row r="1851">
          <cell r="R1851" t="str">
            <v>100A</v>
          </cell>
          <cell r="T1851" t="str">
            <v>내선전공</v>
          </cell>
          <cell r="Y1851">
            <v>0.67600000000000005</v>
          </cell>
          <cell r="Z1851" t="str">
            <v>인</v>
          </cell>
          <cell r="AB1851" t="str">
            <v>전기5-18적용</v>
          </cell>
          <cell r="AC1851" t="str">
            <v>-</v>
          </cell>
          <cell r="AD1851" t="str">
            <v>-</v>
          </cell>
          <cell r="AE1851" t="str">
            <v>-</v>
          </cell>
          <cell r="AF1851" t="str">
            <v>-</v>
          </cell>
          <cell r="AG1851" t="str">
            <v>-</v>
          </cell>
          <cell r="AH1851" t="str">
            <v>-</v>
          </cell>
          <cell r="AI1851" t="str">
            <v>공구손료(노무비의3%)</v>
          </cell>
          <cell r="AJ1851">
            <v>0.03</v>
          </cell>
          <cell r="AK1851" t="str">
            <v>식</v>
          </cell>
        </row>
        <row r="1852">
          <cell r="R1852" t="str">
            <v>100A</v>
          </cell>
          <cell r="T1852" t="str">
            <v>내선전공</v>
          </cell>
          <cell r="Y1852">
            <v>0.87880000000000014</v>
          </cell>
          <cell r="Z1852" t="str">
            <v>인</v>
          </cell>
          <cell r="AB1852" t="str">
            <v>전기5-18적용</v>
          </cell>
          <cell r="AC1852" t="str">
            <v>-</v>
          </cell>
          <cell r="AD1852" t="str">
            <v>-</v>
          </cell>
          <cell r="AE1852" t="str">
            <v>-</v>
          </cell>
          <cell r="AF1852" t="str">
            <v>-</v>
          </cell>
          <cell r="AG1852" t="str">
            <v>-</v>
          </cell>
          <cell r="AH1852" t="str">
            <v>-</v>
          </cell>
          <cell r="AI1852" t="str">
            <v>공구손료(노무비의3%)</v>
          </cell>
          <cell r="AJ1852">
            <v>0.03</v>
          </cell>
          <cell r="AK1852" t="str">
            <v>식</v>
          </cell>
        </row>
        <row r="1853">
          <cell r="J1853" t="str">
            <v>-</v>
          </cell>
          <cell r="R1853">
            <v>1</v>
          </cell>
          <cell r="T1853" t="str">
            <v>내선전공</v>
          </cell>
          <cell r="Y1853">
            <v>0</v>
          </cell>
          <cell r="Z1853" t="str">
            <v>인</v>
          </cell>
          <cell r="AB1853" t="str">
            <v>일위대가참고</v>
          </cell>
          <cell r="AC1853" t="str">
            <v>-</v>
          </cell>
          <cell r="AD1853" t="str">
            <v>-</v>
          </cell>
          <cell r="AE1853" t="str">
            <v>-</v>
          </cell>
          <cell r="AF1853" t="str">
            <v>-</v>
          </cell>
          <cell r="AG1853" t="str">
            <v>-</v>
          </cell>
          <cell r="AH1853" t="str">
            <v>-</v>
          </cell>
          <cell r="AI1853" t="str">
            <v>공구손료(노무비의3%)</v>
          </cell>
          <cell r="AJ1853">
            <v>0.03</v>
          </cell>
          <cell r="AK1853" t="str">
            <v>식</v>
          </cell>
        </row>
        <row r="1854">
          <cell r="AC1854" t="str">
            <v>-</v>
          </cell>
          <cell r="AD1854" t="str">
            <v>-</v>
          </cell>
          <cell r="AE1854" t="str">
            <v>-</v>
          </cell>
          <cell r="AF1854" t="str">
            <v>-</v>
          </cell>
          <cell r="AG1854" t="str">
            <v>-</v>
          </cell>
          <cell r="AH1854" t="str">
            <v>-</v>
          </cell>
        </row>
        <row r="1855">
          <cell r="R1855" t="str">
            <v>30A</v>
          </cell>
          <cell r="T1855" t="str">
            <v>내선전공</v>
          </cell>
          <cell r="Y1855">
            <v>0</v>
          </cell>
          <cell r="Z1855" t="str">
            <v>인</v>
          </cell>
          <cell r="AB1855" t="str">
            <v>전기5-18적용</v>
          </cell>
          <cell r="AC1855" t="str">
            <v>-</v>
          </cell>
          <cell r="AD1855" t="str">
            <v>-</v>
          </cell>
          <cell r="AE1855" t="str">
            <v>-</v>
          </cell>
          <cell r="AF1855" t="str">
            <v>-</v>
          </cell>
          <cell r="AG1855" t="str">
            <v>-</v>
          </cell>
          <cell r="AH1855" t="str">
            <v>-</v>
          </cell>
          <cell r="AI1855" t="str">
            <v>공구손료(노무비의3%)</v>
          </cell>
          <cell r="AJ1855">
            <v>0.03</v>
          </cell>
          <cell r="AK1855" t="str">
            <v>식</v>
          </cell>
        </row>
        <row r="1856">
          <cell r="R1856" t="str">
            <v>30A</v>
          </cell>
          <cell r="T1856" t="str">
            <v>내선전공</v>
          </cell>
          <cell r="Y1856">
            <v>0.55900000000000005</v>
          </cell>
          <cell r="Z1856" t="str">
            <v>인</v>
          </cell>
          <cell r="AB1856" t="str">
            <v>전기5-18적용</v>
          </cell>
          <cell r="AC1856" t="str">
            <v>-</v>
          </cell>
          <cell r="AD1856" t="str">
            <v>-</v>
          </cell>
          <cell r="AE1856" t="str">
            <v>-</v>
          </cell>
          <cell r="AF1856" t="str">
            <v>-</v>
          </cell>
          <cell r="AG1856" t="str">
            <v>-</v>
          </cell>
          <cell r="AH1856" t="str">
            <v>-</v>
          </cell>
          <cell r="AI1856" t="str">
            <v>공구손료(노무비의3%)</v>
          </cell>
          <cell r="AJ1856">
            <v>0.03</v>
          </cell>
          <cell r="AK1856" t="str">
            <v>식</v>
          </cell>
        </row>
        <row r="1857">
          <cell r="R1857" t="str">
            <v>30A</v>
          </cell>
          <cell r="T1857" t="str">
            <v>내선전공</v>
          </cell>
          <cell r="Y1857">
            <v>0</v>
          </cell>
          <cell r="Z1857" t="str">
            <v>인</v>
          </cell>
          <cell r="AB1857" t="str">
            <v>전기5-18적용</v>
          </cell>
          <cell r="AC1857" t="str">
            <v>-</v>
          </cell>
          <cell r="AD1857" t="str">
            <v>-</v>
          </cell>
          <cell r="AE1857" t="str">
            <v>-</v>
          </cell>
          <cell r="AF1857" t="str">
            <v>-</v>
          </cell>
          <cell r="AG1857" t="str">
            <v>-</v>
          </cell>
          <cell r="AH1857" t="str">
            <v>-</v>
          </cell>
          <cell r="AI1857" t="str">
            <v>공구손료(노무비의3%)</v>
          </cell>
          <cell r="AJ1857">
            <v>0.03</v>
          </cell>
          <cell r="AK1857" t="str">
            <v>식</v>
          </cell>
        </row>
        <row r="1858">
          <cell r="R1858" t="str">
            <v>30A</v>
          </cell>
          <cell r="T1858" t="str">
            <v>내선전공</v>
          </cell>
          <cell r="Y1858">
            <v>0</v>
          </cell>
          <cell r="Z1858" t="str">
            <v>인</v>
          </cell>
          <cell r="AB1858" t="str">
            <v>전기5-18적용</v>
          </cell>
          <cell r="AC1858" t="str">
            <v>-</v>
          </cell>
          <cell r="AD1858" t="str">
            <v>-</v>
          </cell>
          <cell r="AE1858" t="str">
            <v>-</v>
          </cell>
          <cell r="AF1858" t="str">
            <v>-</v>
          </cell>
          <cell r="AG1858" t="str">
            <v>-</v>
          </cell>
          <cell r="AH1858" t="str">
            <v>-</v>
          </cell>
          <cell r="AI1858" t="str">
            <v>공구손료(노무비의3%)</v>
          </cell>
          <cell r="AJ1858">
            <v>0.03</v>
          </cell>
          <cell r="AK1858" t="str">
            <v>식</v>
          </cell>
        </row>
        <row r="1859">
          <cell r="R1859" t="str">
            <v>60A</v>
          </cell>
          <cell r="T1859" t="str">
            <v>내선전공</v>
          </cell>
          <cell r="Y1859">
            <v>0</v>
          </cell>
          <cell r="Z1859" t="str">
            <v>인</v>
          </cell>
          <cell r="AB1859" t="str">
            <v>전기5-18적용</v>
          </cell>
          <cell r="AC1859" t="str">
            <v>-</v>
          </cell>
          <cell r="AD1859" t="str">
            <v>-</v>
          </cell>
          <cell r="AE1859" t="str">
            <v>-</v>
          </cell>
          <cell r="AF1859" t="str">
            <v>-</v>
          </cell>
          <cell r="AG1859" t="str">
            <v>-</v>
          </cell>
          <cell r="AH1859" t="str">
            <v>-</v>
          </cell>
          <cell r="AI1859" t="str">
            <v>공구손료(노무비의3%)</v>
          </cell>
          <cell r="AJ1859">
            <v>0.03</v>
          </cell>
          <cell r="AK1859" t="str">
            <v>식</v>
          </cell>
        </row>
        <row r="1860">
          <cell r="R1860" t="str">
            <v>60A</v>
          </cell>
          <cell r="T1860" t="str">
            <v>내선전공</v>
          </cell>
          <cell r="Y1860">
            <v>0.377</v>
          </cell>
          <cell r="Z1860" t="str">
            <v>인</v>
          </cell>
          <cell r="AB1860" t="str">
            <v>전기5-18적용</v>
          </cell>
          <cell r="AC1860" t="str">
            <v>-</v>
          </cell>
          <cell r="AD1860" t="str">
            <v>-</v>
          </cell>
          <cell r="AE1860" t="str">
            <v>-</v>
          </cell>
          <cell r="AF1860" t="str">
            <v>-</v>
          </cell>
          <cell r="AG1860" t="str">
            <v>-</v>
          </cell>
          <cell r="AH1860" t="str">
            <v>-</v>
          </cell>
          <cell r="AI1860" t="str">
            <v>공구손료(노무비의3%)</v>
          </cell>
          <cell r="AJ1860">
            <v>0.03</v>
          </cell>
          <cell r="AK1860" t="str">
            <v>식</v>
          </cell>
        </row>
        <row r="1861">
          <cell r="R1861" t="str">
            <v>60A</v>
          </cell>
          <cell r="T1861" t="str">
            <v>내선전공</v>
          </cell>
          <cell r="Y1861">
            <v>0</v>
          </cell>
          <cell r="Z1861" t="str">
            <v>인</v>
          </cell>
          <cell r="AB1861" t="str">
            <v>전기5-18적용</v>
          </cell>
          <cell r="AC1861" t="str">
            <v>-</v>
          </cell>
          <cell r="AD1861" t="str">
            <v>-</v>
          </cell>
          <cell r="AE1861" t="str">
            <v>-</v>
          </cell>
          <cell r="AF1861" t="str">
            <v>-</v>
          </cell>
          <cell r="AG1861" t="str">
            <v>-</v>
          </cell>
          <cell r="AH1861" t="str">
            <v>-</v>
          </cell>
          <cell r="AI1861" t="str">
            <v>공구손료(노무비의3%)</v>
          </cell>
          <cell r="AJ1861">
            <v>0.03</v>
          </cell>
          <cell r="AK1861" t="str">
            <v>식</v>
          </cell>
        </row>
        <row r="1862">
          <cell r="R1862" t="str">
            <v>60A</v>
          </cell>
          <cell r="T1862" t="str">
            <v>내선전공</v>
          </cell>
          <cell r="Y1862">
            <v>0</v>
          </cell>
          <cell r="Z1862" t="str">
            <v>인</v>
          </cell>
          <cell r="AB1862" t="str">
            <v>전기5-18적용</v>
          </cell>
          <cell r="AC1862" t="str">
            <v>-</v>
          </cell>
          <cell r="AD1862" t="str">
            <v>-</v>
          </cell>
          <cell r="AE1862" t="str">
            <v>-</v>
          </cell>
          <cell r="AF1862" t="str">
            <v>-</v>
          </cell>
          <cell r="AG1862" t="str">
            <v>-</v>
          </cell>
          <cell r="AH1862" t="str">
            <v>-</v>
          </cell>
          <cell r="AI1862" t="str">
            <v>공구손료(노무비의3%)</v>
          </cell>
          <cell r="AJ1862">
            <v>0.03</v>
          </cell>
          <cell r="AK1862" t="str">
            <v>식</v>
          </cell>
        </row>
        <row r="1863">
          <cell r="R1863" t="str">
            <v>100A</v>
          </cell>
          <cell r="T1863" t="str">
            <v>내선전공</v>
          </cell>
          <cell r="Y1863">
            <v>0</v>
          </cell>
          <cell r="Z1863" t="str">
            <v>인</v>
          </cell>
          <cell r="AB1863" t="str">
            <v>전기5-18적용</v>
          </cell>
          <cell r="AC1863" t="str">
            <v>-</v>
          </cell>
          <cell r="AD1863" t="str">
            <v>-</v>
          </cell>
          <cell r="AE1863" t="str">
            <v>-</v>
          </cell>
          <cell r="AF1863" t="str">
            <v>-</v>
          </cell>
          <cell r="AG1863" t="str">
            <v>-</v>
          </cell>
          <cell r="AH1863" t="str">
            <v>-</v>
          </cell>
          <cell r="AI1863" t="str">
            <v>공구손료(노무비의3%)</v>
          </cell>
          <cell r="AJ1863">
            <v>0.03</v>
          </cell>
          <cell r="AK1863" t="str">
            <v>식</v>
          </cell>
        </row>
        <row r="1864">
          <cell r="R1864" t="str">
            <v>100A</v>
          </cell>
          <cell r="T1864" t="str">
            <v>내선전공</v>
          </cell>
          <cell r="Y1864">
            <v>0</v>
          </cell>
          <cell r="Z1864" t="str">
            <v>인</v>
          </cell>
          <cell r="AB1864" t="str">
            <v>전기5-18적용</v>
          </cell>
          <cell r="AC1864" t="str">
            <v>-</v>
          </cell>
          <cell r="AD1864" t="str">
            <v>-</v>
          </cell>
          <cell r="AE1864" t="str">
            <v>-</v>
          </cell>
          <cell r="AF1864" t="str">
            <v>-</v>
          </cell>
          <cell r="AG1864" t="str">
            <v>-</v>
          </cell>
          <cell r="AH1864" t="str">
            <v>-</v>
          </cell>
          <cell r="AI1864" t="str">
            <v>공구손료(노무비의3%)</v>
          </cell>
          <cell r="AJ1864">
            <v>0.03</v>
          </cell>
          <cell r="AK1864" t="str">
            <v>식</v>
          </cell>
        </row>
        <row r="1865">
          <cell r="R1865" t="str">
            <v>100A</v>
          </cell>
          <cell r="T1865" t="str">
            <v>내선전공</v>
          </cell>
          <cell r="Y1865">
            <v>0</v>
          </cell>
          <cell r="Z1865" t="str">
            <v>인</v>
          </cell>
          <cell r="AB1865" t="str">
            <v>전기5-18적용</v>
          </cell>
          <cell r="AC1865" t="str">
            <v>-</v>
          </cell>
          <cell r="AD1865" t="str">
            <v>-</v>
          </cell>
          <cell r="AE1865" t="str">
            <v>-</v>
          </cell>
          <cell r="AF1865" t="str">
            <v>-</v>
          </cell>
          <cell r="AG1865" t="str">
            <v>-</v>
          </cell>
          <cell r="AH1865" t="str">
            <v>-</v>
          </cell>
          <cell r="AI1865" t="str">
            <v>공구손료(노무비의3%)</v>
          </cell>
          <cell r="AJ1865">
            <v>0.03</v>
          </cell>
          <cell r="AK1865" t="str">
            <v>식</v>
          </cell>
        </row>
        <row r="1866">
          <cell r="R1866" t="str">
            <v>100A</v>
          </cell>
          <cell r="T1866" t="str">
            <v>내선전공</v>
          </cell>
          <cell r="Y1866">
            <v>0</v>
          </cell>
          <cell r="Z1866" t="str">
            <v>인</v>
          </cell>
          <cell r="AB1866" t="str">
            <v>전기5-18적용</v>
          </cell>
          <cell r="AC1866" t="str">
            <v>-</v>
          </cell>
          <cell r="AD1866" t="str">
            <v>-</v>
          </cell>
          <cell r="AE1866" t="str">
            <v>-</v>
          </cell>
          <cell r="AF1866" t="str">
            <v>-</v>
          </cell>
          <cell r="AG1866" t="str">
            <v>-</v>
          </cell>
          <cell r="AH1866" t="str">
            <v>-</v>
          </cell>
          <cell r="AI1866" t="str">
            <v>공구손료(노무비의3%)</v>
          </cell>
          <cell r="AJ1866">
            <v>0.03</v>
          </cell>
          <cell r="AK1866" t="str">
            <v>식</v>
          </cell>
        </row>
        <row r="1867">
          <cell r="J1867" t="str">
            <v>-</v>
          </cell>
          <cell r="R1867">
            <v>1</v>
          </cell>
          <cell r="T1867" t="str">
            <v>내선전공</v>
          </cell>
          <cell r="Y1867">
            <v>0</v>
          </cell>
          <cell r="Z1867" t="str">
            <v>인</v>
          </cell>
          <cell r="AB1867" t="str">
            <v>일위대가참고</v>
          </cell>
          <cell r="AC1867" t="str">
            <v>-</v>
          </cell>
          <cell r="AD1867" t="str">
            <v>-</v>
          </cell>
          <cell r="AE1867" t="str">
            <v>-</v>
          </cell>
          <cell r="AF1867" t="str">
            <v>-</v>
          </cell>
          <cell r="AG1867" t="str">
            <v>-</v>
          </cell>
          <cell r="AH1867" t="str">
            <v>-</v>
          </cell>
          <cell r="AI1867" t="str">
            <v>공구손료(노무비의3%)</v>
          </cell>
          <cell r="AJ1867">
            <v>0.03</v>
          </cell>
          <cell r="AK1867" t="str">
            <v>식</v>
          </cell>
        </row>
        <row r="1868">
          <cell r="AC1868" t="str">
            <v>-</v>
          </cell>
          <cell r="AD1868" t="str">
            <v>-</v>
          </cell>
          <cell r="AE1868" t="str">
            <v>-</v>
          </cell>
          <cell r="AF1868" t="str">
            <v>-</v>
          </cell>
          <cell r="AG1868" t="str">
            <v>-</v>
          </cell>
          <cell r="AH1868" t="str">
            <v>-</v>
          </cell>
        </row>
        <row r="1869">
          <cell r="R1869" t="str">
            <v>30A</v>
          </cell>
          <cell r="T1869" t="str">
            <v>내선전공</v>
          </cell>
          <cell r="Y1869">
            <v>0</v>
          </cell>
          <cell r="Z1869" t="str">
            <v>인</v>
          </cell>
          <cell r="AB1869" t="str">
            <v>전기5-18적용</v>
          </cell>
          <cell r="AC1869" t="str">
            <v>-</v>
          </cell>
          <cell r="AD1869" t="str">
            <v>-</v>
          </cell>
          <cell r="AE1869" t="str">
            <v>-</v>
          </cell>
          <cell r="AF1869" t="str">
            <v>-</v>
          </cell>
          <cell r="AG1869" t="str">
            <v>-</v>
          </cell>
          <cell r="AH1869" t="str">
            <v>-</v>
          </cell>
          <cell r="AI1869" t="str">
            <v>공구손료(노무비의3%)</v>
          </cell>
          <cell r="AJ1869">
            <v>0.03</v>
          </cell>
          <cell r="AK1869" t="str">
            <v>식</v>
          </cell>
        </row>
        <row r="1870">
          <cell r="R1870" t="str">
            <v>30A</v>
          </cell>
          <cell r="T1870" t="str">
            <v>내선전공</v>
          </cell>
          <cell r="Y1870">
            <v>0.55900000000000005</v>
          </cell>
          <cell r="Z1870" t="str">
            <v>인</v>
          </cell>
          <cell r="AB1870" t="str">
            <v>전기5-18적용</v>
          </cell>
          <cell r="AC1870" t="str">
            <v>-</v>
          </cell>
          <cell r="AD1870" t="str">
            <v>-</v>
          </cell>
          <cell r="AE1870" t="str">
            <v>-</v>
          </cell>
          <cell r="AF1870" t="str">
            <v>-</v>
          </cell>
          <cell r="AG1870" t="str">
            <v>-</v>
          </cell>
          <cell r="AH1870" t="str">
            <v>-</v>
          </cell>
          <cell r="AI1870" t="str">
            <v>공구손료(노무비의3%)</v>
          </cell>
          <cell r="AJ1870">
            <v>0.03</v>
          </cell>
          <cell r="AK1870" t="str">
            <v>식</v>
          </cell>
        </row>
        <row r="1871">
          <cell r="R1871" t="str">
            <v>30A</v>
          </cell>
          <cell r="T1871" t="str">
            <v>내선전공</v>
          </cell>
          <cell r="Y1871">
            <v>0</v>
          </cell>
          <cell r="Z1871" t="str">
            <v>인</v>
          </cell>
          <cell r="AB1871" t="str">
            <v>전기5-18적용</v>
          </cell>
          <cell r="AC1871" t="str">
            <v>-</v>
          </cell>
          <cell r="AD1871" t="str">
            <v>-</v>
          </cell>
          <cell r="AE1871" t="str">
            <v>-</v>
          </cell>
          <cell r="AF1871" t="str">
            <v>-</v>
          </cell>
          <cell r="AG1871" t="str">
            <v>-</v>
          </cell>
          <cell r="AH1871" t="str">
            <v>-</v>
          </cell>
          <cell r="AI1871" t="str">
            <v>공구손료(노무비의3%)</v>
          </cell>
          <cell r="AJ1871">
            <v>0.03</v>
          </cell>
          <cell r="AK1871" t="str">
            <v>식</v>
          </cell>
        </row>
        <row r="1872">
          <cell r="R1872" t="str">
            <v>30A</v>
          </cell>
          <cell r="T1872" t="str">
            <v>내선전공</v>
          </cell>
          <cell r="Y1872">
            <v>0</v>
          </cell>
          <cell r="Z1872" t="str">
            <v>인</v>
          </cell>
          <cell r="AB1872" t="str">
            <v>전기5-18적용</v>
          </cell>
          <cell r="AC1872" t="str">
            <v>-</v>
          </cell>
          <cell r="AD1872" t="str">
            <v>-</v>
          </cell>
          <cell r="AE1872" t="str">
            <v>-</v>
          </cell>
          <cell r="AF1872" t="str">
            <v>-</v>
          </cell>
          <cell r="AG1872" t="str">
            <v>-</v>
          </cell>
          <cell r="AH1872" t="str">
            <v>-</v>
          </cell>
          <cell r="AI1872" t="str">
            <v>공구손료(노무비의3%)</v>
          </cell>
          <cell r="AJ1872">
            <v>0.03</v>
          </cell>
          <cell r="AK1872" t="str">
            <v>식</v>
          </cell>
        </row>
        <row r="1873">
          <cell r="R1873" t="str">
            <v>60A</v>
          </cell>
          <cell r="T1873" t="str">
            <v>내선전공</v>
          </cell>
          <cell r="Y1873">
            <v>0</v>
          </cell>
          <cell r="Z1873" t="str">
            <v>인</v>
          </cell>
          <cell r="AB1873" t="str">
            <v>전기5-18적용</v>
          </cell>
          <cell r="AC1873" t="str">
            <v>-</v>
          </cell>
          <cell r="AD1873" t="str">
            <v>-</v>
          </cell>
          <cell r="AE1873" t="str">
            <v>-</v>
          </cell>
          <cell r="AF1873" t="str">
            <v>-</v>
          </cell>
          <cell r="AG1873" t="str">
            <v>-</v>
          </cell>
          <cell r="AH1873" t="str">
            <v>-</v>
          </cell>
          <cell r="AI1873" t="str">
            <v>공구손료(노무비의3%)</v>
          </cell>
          <cell r="AJ1873">
            <v>0.03</v>
          </cell>
          <cell r="AK1873" t="str">
            <v>식</v>
          </cell>
        </row>
        <row r="1874">
          <cell r="R1874" t="str">
            <v>60A</v>
          </cell>
          <cell r="T1874" t="str">
            <v>내선전공</v>
          </cell>
          <cell r="Y1874">
            <v>0.377</v>
          </cell>
          <cell r="Z1874" t="str">
            <v>인</v>
          </cell>
          <cell r="AB1874" t="str">
            <v>전기5-18적용</v>
          </cell>
          <cell r="AC1874" t="str">
            <v>-</v>
          </cell>
          <cell r="AD1874" t="str">
            <v>-</v>
          </cell>
          <cell r="AE1874" t="str">
            <v>-</v>
          </cell>
          <cell r="AF1874" t="str">
            <v>-</v>
          </cell>
          <cell r="AG1874" t="str">
            <v>-</v>
          </cell>
          <cell r="AH1874" t="str">
            <v>-</v>
          </cell>
          <cell r="AI1874" t="str">
            <v>공구손료(노무비의3%)</v>
          </cell>
          <cell r="AJ1874">
            <v>0.03</v>
          </cell>
          <cell r="AK1874" t="str">
            <v>식</v>
          </cell>
        </row>
        <row r="1875">
          <cell r="R1875" t="str">
            <v>60A</v>
          </cell>
          <cell r="T1875" t="str">
            <v>내선전공</v>
          </cell>
          <cell r="Y1875">
            <v>0</v>
          </cell>
          <cell r="Z1875" t="str">
            <v>인</v>
          </cell>
          <cell r="AB1875" t="str">
            <v>전기5-18적용</v>
          </cell>
          <cell r="AC1875" t="str">
            <v>-</v>
          </cell>
          <cell r="AD1875" t="str">
            <v>-</v>
          </cell>
          <cell r="AE1875" t="str">
            <v>-</v>
          </cell>
          <cell r="AF1875" t="str">
            <v>-</v>
          </cell>
          <cell r="AG1875" t="str">
            <v>-</v>
          </cell>
          <cell r="AH1875" t="str">
            <v>-</v>
          </cell>
          <cell r="AI1875" t="str">
            <v>공구손료(노무비의3%)</v>
          </cell>
          <cell r="AJ1875">
            <v>0.03</v>
          </cell>
          <cell r="AK1875" t="str">
            <v>식</v>
          </cell>
        </row>
        <row r="1876">
          <cell r="R1876" t="str">
            <v>60A</v>
          </cell>
          <cell r="T1876" t="str">
            <v>내선전공</v>
          </cell>
          <cell r="Y1876">
            <v>0</v>
          </cell>
          <cell r="Z1876" t="str">
            <v>인</v>
          </cell>
          <cell r="AB1876" t="str">
            <v>전기5-18적용</v>
          </cell>
          <cell r="AC1876" t="str">
            <v>-</v>
          </cell>
          <cell r="AD1876" t="str">
            <v>-</v>
          </cell>
          <cell r="AE1876" t="str">
            <v>-</v>
          </cell>
          <cell r="AF1876" t="str">
            <v>-</v>
          </cell>
          <cell r="AG1876" t="str">
            <v>-</v>
          </cell>
          <cell r="AH1876" t="str">
            <v>-</v>
          </cell>
          <cell r="AI1876" t="str">
            <v>공구손료(노무비의3%)</v>
          </cell>
          <cell r="AJ1876">
            <v>0.03</v>
          </cell>
          <cell r="AK1876" t="str">
            <v>식</v>
          </cell>
        </row>
        <row r="1877">
          <cell r="R1877" t="str">
            <v>100A</v>
          </cell>
          <cell r="T1877" t="str">
            <v>내선전공</v>
          </cell>
          <cell r="Y1877">
            <v>0</v>
          </cell>
          <cell r="Z1877" t="str">
            <v>인</v>
          </cell>
          <cell r="AB1877" t="str">
            <v>전기5-18적용</v>
          </cell>
          <cell r="AC1877" t="str">
            <v>-</v>
          </cell>
          <cell r="AD1877" t="str">
            <v>-</v>
          </cell>
          <cell r="AE1877" t="str">
            <v>-</v>
          </cell>
          <cell r="AF1877" t="str">
            <v>-</v>
          </cell>
          <cell r="AG1877" t="str">
            <v>-</v>
          </cell>
          <cell r="AH1877" t="str">
            <v>-</v>
          </cell>
          <cell r="AI1877" t="str">
            <v>공구손료(노무비의3%)</v>
          </cell>
          <cell r="AJ1877">
            <v>0.03</v>
          </cell>
          <cell r="AK1877" t="str">
            <v>식</v>
          </cell>
        </row>
        <row r="1878">
          <cell r="R1878" t="str">
            <v>100A</v>
          </cell>
          <cell r="T1878" t="str">
            <v>내선전공</v>
          </cell>
          <cell r="Y1878">
            <v>0</v>
          </cell>
          <cell r="Z1878" t="str">
            <v>인</v>
          </cell>
          <cell r="AB1878" t="str">
            <v>전기5-18적용</v>
          </cell>
          <cell r="AC1878" t="str">
            <v>-</v>
          </cell>
          <cell r="AD1878" t="str">
            <v>-</v>
          </cell>
          <cell r="AE1878" t="str">
            <v>-</v>
          </cell>
          <cell r="AF1878" t="str">
            <v>-</v>
          </cell>
          <cell r="AG1878" t="str">
            <v>-</v>
          </cell>
          <cell r="AH1878" t="str">
            <v>-</v>
          </cell>
          <cell r="AI1878" t="str">
            <v>공구손료(노무비의3%)</v>
          </cell>
          <cell r="AJ1878">
            <v>0.03</v>
          </cell>
          <cell r="AK1878" t="str">
            <v>식</v>
          </cell>
        </row>
        <row r="1879">
          <cell r="R1879" t="str">
            <v>100A</v>
          </cell>
          <cell r="T1879" t="str">
            <v>내선전공</v>
          </cell>
          <cell r="Y1879">
            <v>0</v>
          </cell>
          <cell r="Z1879" t="str">
            <v>인</v>
          </cell>
          <cell r="AB1879" t="str">
            <v>전기5-18적용</v>
          </cell>
          <cell r="AC1879" t="str">
            <v>-</v>
          </cell>
          <cell r="AD1879" t="str">
            <v>-</v>
          </cell>
          <cell r="AE1879" t="str">
            <v>-</v>
          </cell>
          <cell r="AF1879" t="str">
            <v>-</v>
          </cell>
          <cell r="AG1879" t="str">
            <v>-</v>
          </cell>
          <cell r="AH1879" t="str">
            <v>-</v>
          </cell>
          <cell r="AI1879" t="str">
            <v>공구손료(노무비의3%)</v>
          </cell>
          <cell r="AJ1879">
            <v>0.03</v>
          </cell>
          <cell r="AK1879" t="str">
            <v>식</v>
          </cell>
        </row>
        <row r="1880">
          <cell r="R1880" t="str">
            <v>100A</v>
          </cell>
          <cell r="T1880" t="str">
            <v>내선전공</v>
          </cell>
          <cell r="Y1880">
            <v>0</v>
          </cell>
          <cell r="Z1880" t="str">
            <v>인</v>
          </cell>
          <cell r="AB1880" t="str">
            <v>전기5-18적용</v>
          </cell>
          <cell r="AC1880" t="str">
            <v>-</v>
          </cell>
          <cell r="AD1880" t="str">
            <v>-</v>
          </cell>
          <cell r="AE1880" t="str">
            <v>-</v>
          </cell>
          <cell r="AF1880" t="str">
            <v>-</v>
          </cell>
          <cell r="AG1880" t="str">
            <v>-</v>
          </cell>
          <cell r="AH1880" t="str">
            <v>-</v>
          </cell>
          <cell r="AI1880" t="str">
            <v>공구손료(노무비의3%)</v>
          </cell>
          <cell r="AJ1880">
            <v>0.03</v>
          </cell>
          <cell r="AK1880" t="str">
            <v>식</v>
          </cell>
        </row>
        <row r="1881">
          <cell r="J1881" t="str">
            <v>-</v>
          </cell>
          <cell r="R1881">
            <v>1</v>
          </cell>
          <cell r="T1881" t="str">
            <v>내선전공</v>
          </cell>
          <cell r="Y1881">
            <v>0</v>
          </cell>
          <cell r="Z1881" t="str">
            <v>인</v>
          </cell>
          <cell r="AB1881" t="str">
            <v>일위대가참고</v>
          </cell>
          <cell r="AC1881" t="str">
            <v>-</v>
          </cell>
          <cell r="AD1881" t="str">
            <v>-</v>
          </cell>
          <cell r="AE1881" t="str">
            <v>-</v>
          </cell>
          <cell r="AF1881" t="str">
            <v>-</v>
          </cell>
          <cell r="AG1881" t="str">
            <v>-</v>
          </cell>
          <cell r="AH1881" t="str">
            <v>-</v>
          </cell>
          <cell r="AI1881" t="str">
            <v>공구손료(노무비의3%)</v>
          </cell>
          <cell r="AJ1881">
            <v>0.03</v>
          </cell>
          <cell r="AK1881" t="str">
            <v>식</v>
          </cell>
        </row>
        <row r="1882">
          <cell r="AC1882" t="str">
            <v>-</v>
          </cell>
          <cell r="AD1882" t="str">
            <v>-</v>
          </cell>
          <cell r="AE1882" t="str">
            <v>-</v>
          </cell>
          <cell r="AF1882" t="str">
            <v>-</v>
          </cell>
          <cell r="AG1882" t="str">
            <v>-</v>
          </cell>
          <cell r="AH1882" t="str">
            <v>-</v>
          </cell>
        </row>
        <row r="1883">
          <cell r="R1883" t="str">
            <v>30A</v>
          </cell>
          <cell r="T1883" t="str">
            <v>내선전공</v>
          </cell>
          <cell r="Y1883">
            <v>0</v>
          </cell>
          <cell r="Z1883" t="str">
            <v>인</v>
          </cell>
          <cell r="AB1883" t="str">
            <v>전기5-18적용</v>
          </cell>
          <cell r="AC1883" t="str">
            <v>-</v>
          </cell>
          <cell r="AD1883" t="str">
            <v>-</v>
          </cell>
          <cell r="AE1883" t="str">
            <v>-</v>
          </cell>
          <cell r="AF1883" t="str">
            <v>-</v>
          </cell>
          <cell r="AG1883" t="str">
            <v>-</v>
          </cell>
          <cell r="AH1883" t="str">
            <v>-</v>
          </cell>
          <cell r="AI1883" t="str">
            <v>공구손료(노무비의3%)</v>
          </cell>
          <cell r="AJ1883">
            <v>0.03</v>
          </cell>
          <cell r="AK1883" t="str">
            <v>식</v>
          </cell>
        </row>
        <row r="1884">
          <cell r="R1884" t="str">
            <v>30A</v>
          </cell>
          <cell r="T1884" t="str">
            <v>내선전공</v>
          </cell>
          <cell r="Y1884">
            <v>0</v>
          </cell>
          <cell r="Z1884" t="str">
            <v>인</v>
          </cell>
          <cell r="AB1884" t="str">
            <v>전기5-18적용</v>
          </cell>
          <cell r="AC1884" t="str">
            <v>-</v>
          </cell>
          <cell r="AD1884" t="str">
            <v>-</v>
          </cell>
          <cell r="AE1884" t="str">
            <v>-</v>
          </cell>
          <cell r="AF1884" t="str">
            <v>-</v>
          </cell>
          <cell r="AG1884" t="str">
            <v>-</v>
          </cell>
          <cell r="AH1884" t="str">
            <v>-</v>
          </cell>
          <cell r="AI1884" t="str">
            <v>공구손료(노무비의3%)</v>
          </cell>
          <cell r="AJ1884">
            <v>0.03</v>
          </cell>
          <cell r="AK1884" t="str">
            <v>식</v>
          </cell>
        </row>
        <row r="1885">
          <cell r="R1885" t="str">
            <v>30A</v>
          </cell>
          <cell r="T1885" t="str">
            <v>내선전공</v>
          </cell>
          <cell r="Y1885">
            <v>0.70200000000000007</v>
          </cell>
          <cell r="Z1885" t="str">
            <v>인</v>
          </cell>
          <cell r="AB1885" t="str">
            <v>전기5-18적용</v>
          </cell>
          <cell r="AC1885" t="str">
            <v>-</v>
          </cell>
          <cell r="AD1885" t="str">
            <v>-</v>
          </cell>
          <cell r="AE1885" t="str">
            <v>-</v>
          </cell>
          <cell r="AF1885" t="str">
            <v>-</v>
          </cell>
          <cell r="AG1885" t="str">
            <v>-</v>
          </cell>
          <cell r="AH1885" t="str">
            <v>-</v>
          </cell>
          <cell r="AI1885" t="str">
            <v>공구손료(노무비의3%)</v>
          </cell>
          <cell r="AJ1885">
            <v>0.03</v>
          </cell>
          <cell r="AK1885" t="str">
            <v>식</v>
          </cell>
        </row>
        <row r="1886">
          <cell r="R1886" t="str">
            <v>30A</v>
          </cell>
          <cell r="T1886" t="str">
            <v>내선전공</v>
          </cell>
          <cell r="Y1886">
            <v>0</v>
          </cell>
          <cell r="Z1886" t="str">
            <v>인</v>
          </cell>
          <cell r="AB1886" t="str">
            <v>전기5-18적용</v>
          </cell>
          <cell r="AC1886" t="str">
            <v>-</v>
          </cell>
          <cell r="AD1886" t="str">
            <v>-</v>
          </cell>
          <cell r="AE1886" t="str">
            <v>-</v>
          </cell>
          <cell r="AF1886" t="str">
            <v>-</v>
          </cell>
          <cell r="AG1886" t="str">
            <v>-</v>
          </cell>
          <cell r="AH1886" t="str">
            <v>-</v>
          </cell>
          <cell r="AI1886" t="str">
            <v>공구손료(노무비의3%)</v>
          </cell>
          <cell r="AJ1886">
            <v>0.03</v>
          </cell>
          <cell r="AK1886" t="str">
            <v>식</v>
          </cell>
        </row>
        <row r="1887">
          <cell r="R1887" t="str">
            <v>60A</v>
          </cell>
          <cell r="T1887" t="str">
            <v>내선전공</v>
          </cell>
          <cell r="Y1887">
            <v>0.27950000000000003</v>
          </cell>
          <cell r="Z1887" t="str">
            <v>인</v>
          </cell>
          <cell r="AB1887" t="str">
            <v>전기5-18적용</v>
          </cell>
          <cell r="AC1887" t="str">
            <v>-</v>
          </cell>
          <cell r="AD1887" t="str">
            <v>-</v>
          </cell>
          <cell r="AE1887" t="str">
            <v>-</v>
          </cell>
          <cell r="AF1887" t="str">
            <v>-</v>
          </cell>
          <cell r="AG1887" t="str">
            <v>-</v>
          </cell>
          <cell r="AH1887" t="str">
            <v>-</v>
          </cell>
          <cell r="AI1887" t="str">
            <v>공구손료(노무비의3%)</v>
          </cell>
          <cell r="AJ1887">
            <v>0.03</v>
          </cell>
          <cell r="AK1887" t="str">
            <v>식</v>
          </cell>
        </row>
        <row r="1888">
          <cell r="R1888" t="str">
            <v>60A</v>
          </cell>
          <cell r="T1888" t="str">
            <v>내선전공</v>
          </cell>
          <cell r="Y1888">
            <v>0.377</v>
          </cell>
          <cell r="Z1888" t="str">
            <v>인</v>
          </cell>
          <cell r="AB1888" t="str">
            <v>전기5-18적용</v>
          </cell>
          <cell r="AC1888" t="str">
            <v>-</v>
          </cell>
          <cell r="AD1888" t="str">
            <v>-</v>
          </cell>
          <cell r="AE1888" t="str">
            <v>-</v>
          </cell>
          <cell r="AF1888" t="str">
            <v>-</v>
          </cell>
          <cell r="AG1888" t="str">
            <v>-</v>
          </cell>
          <cell r="AH1888" t="str">
            <v>-</v>
          </cell>
          <cell r="AI1888" t="str">
            <v>공구손료(노무비의3%)</v>
          </cell>
          <cell r="AJ1888">
            <v>0.03</v>
          </cell>
          <cell r="AK1888" t="str">
            <v>식</v>
          </cell>
        </row>
        <row r="1889">
          <cell r="R1889" t="str">
            <v>60A</v>
          </cell>
          <cell r="T1889" t="str">
            <v>내선전공</v>
          </cell>
          <cell r="Y1889">
            <v>0</v>
          </cell>
          <cell r="Z1889" t="str">
            <v>인</v>
          </cell>
          <cell r="AB1889" t="str">
            <v>전기5-18적용</v>
          </cell>
          <cell r="AC1889" t="str">
            <v>-</v>
          </cell>
          <cell r="AD1889" t="str">
            <v>-</v>
          </cell>
          <cell r="AE1889" t="str">
            <v>-</v>
          </cell>
          <cell r="AF1889" t="str">
            <v>-</v>
          </cell>
          <cell r="AG1889" t="str">
            <v>-</v>
          </cell>
          <cell r="AH1889" t="str">
            <v>-</v>
          </cell>
          <cell r="AI1889" t="str">
            <v>공구손료(노무비의3%)</v>
          </cell>
          <cell r="AJ1889">
            <v>0.03</v>
          </cell>
          <cell r="AK1889" t="str">
            <v>식</v>
          </cell>
        </row>
        <row r="1890">
          <cell r="R1890" t="str">
            <v>60A</v>
          </cell>
          <cell r="T1890" t="str">
            <v>내선전공</v>
          </cell>
          <cell r="Y1890">
            <v>0</v>
          </cell>
          <cell r="Z1890" t="str">
            <v>인</v>
          </cell>
          <cell r="AB1890" t="str">
            <v>전기5-18적용</v>
          </cell>
          <cell r="AC1890" t="str">
            <v>-</v>
          </cell>
          <cell r="AD1890" t="str">
            <v>-</v>
          </cell>
          <cell r="AE1890" t="str">
            <v>-</v>
          </cell>
          <cell r="AF1890" t="str">
            <v>-</v>
          </cell>
          <cell r="AG1890" t="str">
            <v>-</v>
          </cell>
          <cell r="AH1890" t="str">
            <v>-</v>
          </cell>
          <cell r="AI1890" t="str">
            <v>공구손료(노무비의3%)</v>
          </cell>
          <cell r="AJ1890">
            <v>0.03</v>
          </cell>
          <cell r="AK1890" t="str">
            <v>식</v>
          </cell>
        </row>
        <row r="1891">
          <cell r="R1891" t="str">
            <v>100A</v>
          </cell>
          <cell r="T1891" t="str">
            <v>내선전공</v>
          </cell>
          <cell r="Y1891">
            <v>0</v>
          </cell>
          <cell r="Z1891" t="str">
            <v>인</v>
          </cell>
          <cell r="AB1891" t="str">
            <v>전기5-18적용</v>
          </cell>
          <cell r="AC1891" t="str">
            <v>-</v>
          </cell>
          <cell r="AD1891" t="str">
            <v>-</v>
          </cell>
          <cell r="AE1891" t="str">
            <v>-</v>
          </cell>
          <cell r="AF1891" t="str">
            <v>-</v>
          </cell>
          <cell r="AG1891" t="str">
            <v>-</v>
          </cell>
          <cell r="AH1891" t="str">
            <v>-</v>
          </cell>
          <cell r="AI1891" t="str">
            <v>공구손료(노무비의3%)</v>
          </cell>
          <cell r="AJ1891">
            <v>0.03</v>
          </cell>
          <cell r="AK1891" t="str">
            <v>식</v>
          </cell>
        </row>
        <row r="1892">
          <cell r="R1892" t="str">
            <v>100A</v>
          </cell>
          <cell r="T1892" t="str">
            <v>내선전공</v>
          </cell>
          <cell r="Y1892">
            <v>0</v>
          </cell>
          <cell r="Z1892" t="str">
            <v>인</v>
          </cell>
          <cell r="AB1892" t="str">
            <v>전기5-18적용</v>
          </cell>
          <cell r="AC1892" t="str">
            <v>-</v>
          </cell>
          <cell r="AD1892" t="str">
            <v>-</v>
          </cell>
          <cell r="AE1892" t="str">
            <v>-</v>
          </cell>
          <cell r="AF1892" t="str">
            <v>-</v>
          </cell>
          <cell r="AG1892" t="str">
            <v>-</v>
          </cell>
          <cell r="AH1892" t="str">
            <v>-</v>
          </cell>
          <cell r="AI1892" t="str">
            <v>공구손료(노무비의3%)</v>
          </cell>
          <cell r="AJ1892">
            <v>0.03</v>
          </cell>
          <cell r="AK1892" t="str">
            <v>식</v>
          </cell>
        </row>
        <row r="1893">
          <cell r="R1893" t="str">
            <v>100A</v>
          </cell>
          <cell r="T1893" t="str">
            <v>내선전공</v>
          </cell>
          <cell r="Y1893">
            <v>0</v>
          </cell>
          <cell r="Z1893" t="str">
            <v>인</v>
          </cell>
          <cell r="AB1893" t="str">
            <v>전기5-18적용</v>
          </cell>
          <cell r="AC1893" t="str">
            <v>-</v>
          </cell>
          <cell r="AD1893" t="str">
            <v>-</v>
          </cell>
          <cell r="AE1893" t="str">
            <v>-</v>
          </cell>
          <cell r="AF1893" t="str">
            <v>-</v>
          </cell>
          <cell r="AG1893" t="str">
            <v>-</v>
          </cell>
          <cell r="AH1893" t="str">
            <v>-</v>
          </cell>
          <cell r="AI1893" t="str">
            <v>공구손료(노무비의3%)</v>
          </cell>
          <cell r="AJ1893">
            <v>0.03</v>
          </cell>
          <cell r="AK1893" t="str">
            <v>식</v>
          </cell>
        </row>
        <row r="1894">
          <cell r="R1894" t="str">
            <v>100A</v>
          </cell>
          <cell r="T1894" t="str">
            <v>내선전공</v>
          </cell>
          <cell r="Y1894">
            <v>0</v>
          </cell>
          <cell r="Z1894" t="str">
            <v>인</v>
          </cell>
          <cell r="AB1894" t="str">
            <v>전기5-18적용</v>
          </cell>
          <cell r="AC1894" t="str">
            <v>-</v>
          </cell>
          <cell r="AD1894" t="str">
            <v>-</v>
          </cell>
          <cell r="AE1894" t="str">
            <v>-</v>
          </cell>
          <cell r="AF1894" t="str">
            <v>-</v>
          </cell>
          <cell r="AG1894" t="str">
            <v>-</v>
          </cell>
          <cell r="AH1894" t="str">
            <v>-</v>
          </cell>
          <cell r="AI1894" t="str">
            <v>공구손료(노무비의3%)</v>
          </cell>
          <cell r="AJ1894">
            <v>0.03</v>
          </cell>
          <cell r="AK1894" t="str">
            <v>식</v>
          </cell>
        </row>
        <row r="1895">
          <cell r="J1895" t="str">
            <v>-</v>
          </cell>
          <cell r="R1895">
            <v>1</v>
          </cell>
          <cell r="T1895" t="str">
            <v>내선전공</v>
          </cell>
          <cell r="Y1895">
            <v>0</v>
          </cell>
          <cell r="Z1895" t="str">
            <v>인</v>
          </cell>
          <cell r="AB1895" t="str">
            <v>일위대가참고</v>
          </cell>
          <cell r="AC1895" t="str">
            <v>-</v>
          </cell>
          <cell r="AD1895" t="str">
            <v>-</v>
          </cell>
          <cell r="AE1895" t="str">
            <v>-</v>
          </cell>
          <cell r="AF1895" t="str">
            <v>-</v>
          </cell>
          <cell r="AG1895" t="str">
            <v>-</v>
          </cell>
          <cell r="AH1895" t="str">
            <v>-</v>
          </cell>
          <cell r="AI1895" t="str">
            <v>공구손료(노무비의3%)</v>
          </cell>
          <cell r="AJ1895">
            <v>0.03</v>
          </cell>
          <cell r="AK1895" t="str">
            <v>식</v>
          </cell>
        </row>
        <row r="1896">
          <cell r="AC1896" t="str">
            <v>-</v>
          </cell>
          <cell r="AD1896" t="str">
            <v>-</v>
          </cell>
          <cell r="AE1896" t="str">
            <v>-</v>
          </cell>
          <cell r="AF1896" t="str">
            <v>-</v>
          </cell>
          <cell r="AG1896" t="str">
            <v>-</v>
          </cell>
          <cell r="AH1896" t="str">
            <v>-</v>
          </cell>
        </row>
        <row r="1897">
          <cell r="R1897" t="str">
            <v>30A</v>
          </cell>
          <cell r="T1897" t="str">
            <v>내선전공</v>
          </cell>
          <cell r="Y1897">
            <v>0</v>
          </cell>
          <cell r="Z1897" t="str">
            <v>인</v>
          </cell>
          <cell r="AB1897" t="str">
            <v>전기5-18적용</v>
          </cell>
          <cell r="AC1897" t="str">
            <v>-</v>
          </cell>
          <cell r="AD1897" t="str">
            <v>-</v>
          </cell>
          <cell r="AE1897" t="str">
            <v>-</v>
          </cell>
          <cell r="AF1897" t="str">
            <v>-</v>
          </cell>
          <cell r="AG1897" t="str">
            <v>-</v>
          </cell>
          <cell r="AH1897" t="str">
            <v>-</v>
          </cell>
          <cell r="AI1897" t="str">
            <v>공구손료(노무비의3%)</v>
          </cell>
          <cell r="AJ1897">
            <v>0.03</v>
          </cell>
          <cell r="AK1897" t="str">
            <v>식</v>
          </cell>
        </row>
        <row r="1898">
          <cell r="R1898" t="str">
            <v>30A</v>
          </cell>
          <cell r="T1898" t="str">
            <v>내선전공</v>
          </cell>
          <cell r="Y1898">
            <v>3.0745000000000005</v>
          </cell>
          <cell r="Z1898" t="str">
            <v>인</v>
          </cell>
          <cell r="AB1898" t="str">
            <v>전기5-18적용</v>
          </cell>
          <cell r="AC1898" t="str">
            <v>-</v>
          </cell>
          <cell r="AD1898" t="str">
            <v>-</v>
          </cell>
          <cell r="AE1898" t="str">
            <v>-</v>
          </cell>
          <cell r="AF1898" t="str">
            <v>-</v>
          </cell>
          <cell r="AG1898" t="str">
            <v>-</v>
          </cell>
          <cell r="AH1898" t="str">
            <v>-</v>
          </cell>
          <cell r="AI1898" t="str">
            <v>공구손료(노무비의3%)</v>
          </cell>
          <cell r="AJ1898">
            <v>0.03</v>
          </cell>
          <cell r="AK1898" t="str">
            <v>식</v>
          </cell>
        </row>
        <row r="1899">
          <cell r="R1899" t="str">
            <v>30A</v>
          </cell>
          <cell r="T1899" t="str">
            <v>내선전공</v>
          </cell>
          <cell r="Y1899">
            <v>0</v>
          </cell>
          <cell r="Z1899" t="str">
            <v>인</v>
          </cell>
          <cell r="AB1899" t="str">
            <v>전기5-18적용</v>
          </cell>
          <cell r="AC1899" t="str">
            <v>-</v>
          </cell>
          <cell r="AD1899" t="str">
            <v>-</v>
          </cell>
          <cell r="AE1899" t="str">
            <v>-</v>
          </cell>
          <cell r="AF1899" t="str">
            <v>-</v>
          </cell>
          <cell r="AG1899" t="str">
            <v>-</v>
          </cell>
          <cell r="AH1899" t="str">
            <v>-</v>
          </cell>
          <cell r="AI1899" t="str">
            <v>공구손료(노무비의3%)</v>
          </cell>
          <cell r="AJ1899">
            <v>0.03</v>
          </cell>
          <cell r="AK1899" t="str">
            <v>식</v>
          </cell>
        </row>
        <row r="1900">
          <cell r="R1900" t="str">
            <v>30A</v>
          </cell>
          <cell r="T1900" t="str">
            <v>내선전공</v>
          </cell>
          <cell r="Y1900">
            <v>0</v>
          </cell>
          <cell r="Z1900" t="str">
            <v>인</v>
          </cell>
          <cell r="AB1900" t="str">
            <v>전기5-18적용</v>
          </cell>
          <cell r="AC1900" t="str">
            <v>-</v>
          </cell>
          <cell r="AD1900" t="str">
            <v>-</v>
          </cell>
          <cell r="AE1900" t="str">
            <v>-</v>
          </cell>
          <cell r="AF1900" t="str">
            <v>-</v>
          </cell>
          <cell r="AG1900" t="str">
            <v>-</v>
          </cell>
          <cell r="AH1900" t="str">
            <v>-</v>
          </cell>
          <cell r="AI1900" t="str">
            <v>공구손료(노무비의3%)</v>
          </cell>
          <cell r="AJ1900">
            <v>0.03</v>
          </cell>
          <cell r="AK1900" t="str">
            <v>식</v>
          </cell>
        </row>
        <row r="1901">
          <cell r="R1901" t="str">
            <v>60A</v>
          </cell>
          <cell r="T1901" t="str">
            <v>내선전공</v>
          </cell>
          <cell r="Y1901">
            <v>0</v>
          </cell>
          <cell r="Z1901" t="str">
            <v>인</v>
          </cell>
          <cell r="AB1901" t="str">
            <v>전기5-18적용</v>
          </cell>
          <cell r="AC1901" t="str">
            <v>-</v>
          </cell>
          <cell r="AD1901" t="str">
            <v>-</v>
          </cell>
          <cell r="AE1901" t="str">
            <v>-</v>
          </cell>
          <cell r="AF1901" t="str">
            <v>-</v>
          </cell>
          <cell r="AG1901" t="str">
            <v>-</v>
          </cell>
          <cell r="AH1901" t="str">
            <v>-</v>
          </cell>
          <cell r="AI1901" t="str">
            <v>공구손료(노무비의3%)</v>
          </cell>
          <cell r="AJ1901">
            <v>0.03</v>
          </cell>
          <cell r="AK1901" t="str">
            <v>식</v>
          </cell>
        </row>
        <row r="1902">
          <cell r="R1902" t="str">
            <v>60A</v>
          </cell>
          <cell r="T1902" t="str">
            <v>내선전공</v>
          </cell>
          <cell r="Y1902">
            <v>0.754</v>
          </cell>
          <cell r="Z1902" t="str">
            <v>인</v>
          </cell>
          <cell r="AB1902" t="str">
            <v>전기5-18적용</v>
          </cell>
          <cell r="AC1902" t="str">
            <v>-</v>
          </cell>
          <cell r="AD1902" t="str">
            <v>-</v>
          </cell>
          <cell r="AE1902" t="str">
            <v>-</v>
          </cell>
          <cell r="AF1902" t="str">
            <v>-</v>
          </cell>
          <cell r="AG1902" t="str">
            <v>-</v>
          </cell>
          <cell r="AH1902" t="str">
            <v>-</v>
          </cell>
          <cell r="AI1902" t="str">
            <v>공구손료(노무비의3%)</v>
          </cell>
          <cell r="AJ1902">
            <v>0.03</v>
          </cell>
          <cell r="AK1902" t="str">
            <v>식</v>
          </cell>
        </row>
        <row r="1903">
          <cell r="R1903" t="str">
            <v>60A</v>
          </cell>
          <cell r="T1903" t="str">
            <v>내선전공</v>
          </cell>
          <cell r="Y1903">
            <v>0.96199999999999997</v>
          </cell>
          <cell r="Z1903" t="str">
            <v>인</v>
          </cell>
          <cell r="AB1903" t="str">
            <v>전기5-18적용</v>
          </cell>
          <cell r="AC1903" t="str">
            <v>-</v>
          </cell>
          <cell r="AD1903" t="str">
            <v>-</v>
          </cell>
          <cell r="AE1903" t="str">
            <v>-</v>
          </cell>
          <cell r="AF1903" t="str">
            <v>-</v>
          </cell>
          <cell r="AG1903" t="str">
            <v>-</v>
          </cell>
          <cell r="AH1903" t="str">
            <v>-</v>
          </cell>
          <cell r="AI1903" t="str">
            <v>공구손료(노무비의3%)</v>
          </cell>
          <cell r="AJ1903">
            <v>0.03</v>
          </cell>
          <cell r="AK1903" t="str">
            <v>식</v>
          </cell>
        </row>
        <row r="1904">
          <cell r="R1904" t="str">
            <v>60A</v>
          </cell>
          <cell r="T1904" t="str">
            <v>내선전공</v>
          </cell>
          <cell r="Y1904">
            <v>0</v>
          </cell>
          <cell r="Z1904" t="str">
            <v>인</v>
          </cell>
          <cell r="AB1904" t="str">
            <v>전기5-18적용</v>
          </cell>
          <cell r="AC1904" t="str">
            <v>-</v>
          </cell>
          <cell r="AD1904" t="str">
            <v>-</v>
          </cell>
          <cell r="AE1904" t="str">
            <v>-</v>
          </cell>
          <cell r="AF1904" t="str">
            <v>-</v>
          </cell>
          <cell r="AG1904" t="str">
            <v>-</v>
          </cell>
          <cell r="AH1904" t="str">
            <v>-</v>
          </cell>
          <cell r="AI1904" t="str">
            <v>공구손료(노무비의3%)</v>
          </cell>
          <cell r="AJ1904">
            <v>0.03</v>
          </cell>
          <cell r="AK1904" t="str">
            <v>식</v>
          </cell>
        </row>
        <row r="1905">
          <cell r="R1905" t="str">
            <v>100A</v>
          </cell>
          <cell r="T1905" t="str">
            <v>내선전공</v>
          </cell>
          <cell r="Y1905">
            <v>0</v>
          </cell>
          <cell r="Z1905" t="str">
            <v>인</v>
          </cell>
          <cell r="AB1905" t="str">
            <v>전기5-18적용</v>
          </cell>
          <cell r="AC1905" t="str">
            <v>-</v>
          </cell>
          <cell r="AD1905" t="str">
            <v>-</v>
          </cell>
          <cell r="AE1905" t="str">
            <v>-</v>
          </cell>
          <cell r="AF1905" t="str">
            <v>-</v>
          </cell>
          <cell r="AG1905" t="str">
            <v>-</v>
          </cell>
          <cell r="AH1905" t="str">
            <v>-</v>
          </cell>
          <cell r="AI1905" t="str">
            <v>공구손료(노무비의3%)</v>
          </cell>
          <cell r="AJ1905">
            <v>0.03</v>
          </cell>
          <cell r="AK1905" t="str">
            <v>식</v>
          </cell>
        </row>
        <row r="1906">
          <cell r="R1906" t="str">
            <v>100A</v>
          </cell>
          <cell r="T1906" t="str">
            <v>내선전공</v>
          </cell>
          <cell r="Y1906">
            <v>0</v>
          </cell>
          <cell r="Z1906" t="str">
            <v>인</v>
          </cell>
          <cell r="AB1906" t="str">
            <v>전기5-18적용</v>
          </cell>
          <cell r="AC1906" t="str">
            <v>-</v>
          </cell>
          <cell r="AD1906" t="str">
            <v>-</v>
          </cell>
          <cell r="AE1906" t="str">
            <v>-</v>
          </cell>
          <cell r="AF1906" t="str">
            <v>-</v>
          </cell>
          <cell r="AG1906" t="str">
            <v>-</v>
          </cell>
          <cell r="AH1906" t="str">
            <v>-</v>
          </cell>
          <cell r="AI1906" t="str">
            <v>공구손료(노무비의3%)</v>
          </cell>
          <cell r="AJ1906">
            <v>0.03</v>
          </cell>
          <cell r="AK1906" t="str">
            <v>식</v>
          </cell>
        </row>
        <row r="1907">
          <cell r="R1907" t="str">
            <v>100A</v>
          </cell>
          <cell r="T1907" t="str">
            <v>내선전공</v>
          </cell>
          <cell r="Y1907">
            <v>0</v>
          </cell>
          <cell r="Z1907" t="str">
            <v>인</v>
          </cell>
          <cell r="AB1907" t="str">
            <v>전기5-18적용</v>
          </cell>
          <cell r="AC1907" t="str">
            <v>-</v>
          </cell>
          <cell r="AD1907" t="str">
            <v>-</v>
          </cell>
          <cell r="AE1907" t="str">
            <v>-</v>
          </cell>
          <cell r="AF1907" t="str">
            <v>-</v>
          </cell>
          <cell r="AG1907" t="str">
            <v>-</v>
          </cell>
          <cell r="AH1907" t="str">
            <v>-</v>
          </cell>
          <cell r="AI1907" t="str">
            <v>공구손료(노무비의3%)</v>
          </cell>
          <cell r="AJ1907">
            <v>0.03</v>
          </cell>
          <cell r="AK1907" t="str">
            <v>식</v>
          </cell>
        </row>
        <row r="1908">
          <cell r="R1908" t="str">
            <v>100A</v>
          </cell>
          <cell r="T1908" t="str">
            <v>내선전공</v>
          </cell>
          <cell r="Y1908">
            <v>0.87880000000000014</v>
          </cell>
          <cell r="Z1908" t="str">
            <v>인</v>
          </cell>
          <cell r="AB1908" t="str">
            <v>전기5-18적용</v>
          </cell>
          <cell r="AC1908" t="str">
            <v>-</v>
          </cell>
          <cell r="AD1908" t="str">
            <v>-</v>
          </cell>
          <cell r="AE1908" t="str">
            <v>-</v>
          </cell>
          <cell r="AF1908" t="str">
            <v>-</v>
          </cell>
          <cell r="AG1908" t="str">
            <v>-</v>
          </cell>
          <cell r="AH1908" t="str">
            <v>-</v>
          </cell>
          <cell r="AI1908" t="str">
            <v>공구손료(노무비의3%)</v>
          </cell>
          <cell r="AJ1908">
            <v>0.03</v>
          </cell>
          <cell r="AK1908" t="str">
            <v>식</v>
          </cell>
        </row>
        <row r="1909">
          <cell r="J1909" t="str">
            <v>-</v>
          </cell>
          <cell r="R1909">
            <v>1</v>
          </cell>
          <cell r="T1909" t="str">
            <v>내선전공</v>
          </cell>
          <cell r="Y1909">
            <v>0</v>
          </cell>
          <cell r="Z1909" t="str">
            <v>인</v>
          </cell>
          <cell r="AB1909" t="str">
            <v>일위대가참고</v>
          </cell>
          <cell r="AC1909" t="str">
            <v>-</v>
          </cell>
          <cell r="AD1909" t="str">
            <v>-</v>
          </cell>
          <cell r="AE1909" t="str">
            <v>-</v>
          </cell>
          <cell r="AF1909" t="str">
            <v>-</v>
          </cell>
          <cell r="AG1909" t="str">
            <v>-</v>
          </cell>
          <cell r="AH1909" t="str">
            <v>-</v>
          </cell>
          <cell r="AI1909" t="str">
            <v>공구손료(노무비의3%)</v>
          </cell>
          <cell r="AJ1909">
            <v>0.03</v>
          </cell>
          <cell r="AK1909" t="str">
            <v>식</v>
          </cell>
        </row>
        <row r="1910">
          <cell r="AC1910" t="str">
            <v>-</v>
          </cell>
          <cell r="AD1910" t="str">
            <v>-</v>
          </cell>
          <cell r="AE1910" t="str">
            <v>-</v>
          </cell>
          <cell r="AF1910" t="str">
            <v>-</v>
          </cell>
          <cell r="AG1910" t="str">
            <v>-</v>
          </cell>
          <cell r="AH1910" t="str">
            <v>-</v>
          </cell>
        </row>
        <row r="1911">
          <cell r="R1911" t="str">
            <v>30A</v>
          </cell>
          <cell r="T1911" t="str">
            <v>내선전공</v>
          </cell>
          <cell r="Y1911">
            <v>0</v>
          </cell>
          <cell r="Z1911" t="str">
            <v>인</v>
          </cell>
          <cell r="AB1911" t="str">
            <v>전기5-18적용</v>
          </cell>
          <cell r="AC1911" t="str">
            <v>-</v>
          </cell>
          <cell r="AD1911" t="str">
            <v>-</v>
          </cell>
          <cell r="AE1911" t="str">
            <v>-</v>
          </cell>
          <cell r="AF1911" t="str">
            <v>-</v>
          </cell>
          <cell r="AG1911" t="str">
            <v>-</v>
          </cell>
          <cell r="AH1911" t="str">
            <v>-</v>
          </cell>
          <cell r="AI1911" t="str">
            <v>공구손료(노무비의3%)</v>
          </cell>
          <cell r="AJ1911">
            <v>0.03</v>
          </cell>
          <cell r="AK1911" t="str">
            <v>식</v>
          </cell>
        </row>
        <row r="1912">
          <cell r="R1912" t="str">
            <v>30A</v>
          </cell>
          <cell r="T1912" t="str">
            <v>내선전공</v>
          </cell>
          <cell r="Y1912">
            <v>3.9130000000000003</v>
          </cell>
          <cell r="Z1912" t="str">
            <v>인</v>
          </cell>
          <cell r="AB1912" t="str">
            <v>전기5-18적용</v>
          </cell>
          <cell r="AC1912" t="str">
            <v>-</v>
          </cell>
          <cell r="AD1912" t="str">
            <v>-</v>
          </cell>
          <cell r="AE1912" t="str">
            <v>-</v>
          </cell>
          <cell r="AF1912" t="str">
            <v>-</v>
          </cell>
          <cell r="AG1912" t="str">
            <v>-</v>
          </cell>
          <cell r="AH1912" t="str">
            <v>-</v>
          </cell>
          <cell r="AI1912" t="str">
            <v>공구손료(노무비의3%)</v>
          </cell>
          <cell r="AJ1912">
            <v>0.03</v>
          </cell>
          <cell r="AK1912" t="str">
            <v>식</v>
          </cell>
        </row>
        <row r="1913">
          <cell r="R1913" t="str">
            <v>30A</v>
          </cell>
          <cell r="T1913" t="str">
            <v>내선전공</v>
          </cell>
          <cell r="Y1913">
            <v>0</v>
          </cell>
          <cell r="Z1913" t="str">
            <v>인</v>
          </cell>
          <cell r="AB1913" t="str">
            <v>전기5-18적용</v>
          </cell>
          <cell r="AC1913" t="str">
            <v>-</v>
          </cell>
          <cell r="AD1913" t="str">
            <v>-</v>
          </cell>
          <cell r="AE1913" t="str">
            <v>-</v>
          </cell>
          <cell r="AF1913" t="str">
            <v>-</v>
          </cell>
          <cell r="AG1913" t="str">
            <v>-</v>
          </cell>
          <cell r="AH1913" t="str">
            <v>-</v>
          </cell>
          <cell r="AI1913" t="str">
            <v>공구손료(노무비의3%)</v>
          </cell>
          <cell r="AJ1913">
            <v>0.03</v>
          </cell>
          <cell r="AK1913" t="str">
            <v>식</v>
          </cell>
        </row>
        <row r="1914">
          <cell r="R1914" t="str">
            <v>30A</v>
          </cell>
          <cell r="T1914" t="str">
            <v>내선전공</v>
          </cell>
          <cell r="Y1914">
            <v>0</v>
          </cell>
          <cell r="Z1914" t="str">
            <v>인</v>
          </cell>
          <cell r="AB1914" t="str">
            <v>전기5-18적용</v>
          </cell>
          <cell r="AC1914" t="str">
            <v>-</v>
          </cell>
          <cell r="AD1914" t="str">
            <v>-</v>
          </cell>
          <cell r="AE1914" t="str">
            <v>-</v>
          </cell>
          <cell r="AF1914" t="str">
            <v>-</v>
          </cell>
          <cell r="AG1914" t="str">
            <v>-</v>
          </cell>
          <cell r="AH1914" t="str">
            <v>-</v>
          </cell>
          <cell r="AI1914" t="str">
            <v>공구손료(노무비의3%)</v>
          </cell>
          <cell r="AJ1914">
            <v>0.03</v>
          </cell>
          <cell r="AK1914" t="str">
            <v>식</v>
          </cell>
        </row>
        <row r="1915">
          <cell r="R1915" t="str">
            <v>60A</v>
          </cell>
          <cell r="T1915" t="str">
            <v>내선전공</v>
          </cell>
          <cell r="Y1915">
            <v>0</v>
          </cell>
          <cell r="Z1915" t="str">
            <v>인</v>
          </cell>
          <cell r="AB1915" t="str">
            <v>전기5-18적용</v>
          </cell>
          <cell r="AC1915" t="str">
            <v>-</v>
          </cell>
          <cell r="AD1915" t="str">
            <v>-</v>
          </cell>
          <cell r="AE1915" t="str">
            <v>-</v>
          </cell>
          <cell r="AF1915" t="str">
            <v>-</v>
          </cell>
          <cell r="AG1915" t="str">
            <v>-</v>
          </cell>
          <cell r="AH1915" t="str">
            <v>-</v>
          </cell>
          <cell r="AI1915" t="str">
            <v>공구손료(노무비의3%)</v>
          </cell>
          <cell r="AJ1915">
            <v>0.03</v>
          </cell>
          <cell r="AK1915" t="str">
            <v>식</v>
          </cell>
        </row>
        <row r="1916">
          <cell r="R1916" t="str">
            <v>60A</v>
          </cell>
          <cell r="T1916" t="str">
            <v>내선전공</v>
          </cell>
          <cell r="Y1916">
            <v>1.508</v>
          </cell>
          <cell r="Z1916" t="str">
            <v>인</v>
          </cell>
          <cell r="AB1916" t="str">
            <v>전기5-18적용</v>
          </cell>
          <cell r="AC1916" t="str">
            <v>-</v>
          </cell>
          <cell r="AD1916" t="str">
            <v>-</v>
          </cell>
          <cell r="AE1916" t="str">
            <v>-</v>
          </cell>
          <cell r="AF1916" t="str">
            <v>-</v>
          </cell>
          <cell r="AG1916" t="str">
            <v>-</v>
          </cell>
          <cell r="AH1916" t="str">
            <v>-</v>
          </cell>
          <cell r="AI1916" t="str">
            <v>공구손료(노무비의3%)</v>
          </cell>
          <cell r="AJ1916">
            <v>0.03</v>
          </cell>
          <cell r="AK1916" t="str">
            <v>식</v>
          </cell>
        </row>
        <row r="1917">
          <cell r="R1917" t="str">
            <v>60A</v>
          </cell>
          <cell r="T1917" t="str">
            <v>내선전공</v>
          </cell>
          <cell r="Y1917">
            <v>1.9239999999999999</v>
          </cell>
          <cell r="Z1917" t="str">
            <v>인</v>
          </cell>
          <cell r="AB1917" t="str">
            <v>전기5-18적용</v>
          </cell>
          <cell r="AC1917" t="str">
            <v>-</v>
          </cell>
          <cell r="AD1917" t="str">
            <v>-</v>
          </cell>
          <cell r="AE1917" t="str">
            <v>-</v>
          </cell>
          <cell r="AF1917" t="str">
            <v>-</v>
          </cell>
          <cell r="AG1917" t="str">
            <v>-</v>
          </cell>
          <cell r="AH1917" t="str">
            <v>-</v>
          </cell>
          <cell r="AI1917" t="str">
            <v>공구손료(노무비의3%)</v>
          </cell>
          <cell r="AJ1917">
            <v>0.03</v>
          </cell>
          <cell r="AK1917" t="str">
            <v>식</v>
          </cell>
        </row>
        <row r="1918">
          <cell r="R1918" t="str">
            <v>60A</v>
          </cell>
          <cell r="T1918" t="str">
            <v>내선전공</v>
          </cell>
          <cell r="Y1918">
            <v>0</v>
          </cell>
          <cell r="Z1918" t="str">
            <v>인</v>
          </cell>
          <cell r="AB1918" t="str">
            <v>전기5-18적용</v>
          </cell>
          <cell r="AC1918" t="str">
            <v>-</v>
          </cell>
          <cell r="AD1918" t="str">
            <v>-</v>
          </cell>
          <cell r="AE1918" t="str">
            <v>-</v>
          </cell>
          <cell r="AF1918" t="str">
            <v>-</v>
          </cell>
          <cell r="AG1918" t="str">
            <v>-</v>
          </cell>
          <cell r="AH1918" t="str">
            <v>-</v>
          </cell>
          <cell r="AI1918" t="str">
            <v>공구손료(노무비의3%)</v>
          </cell>
          <cell r="AJ1918">
            <v>0.03</v>
          </cell>
          <cell r="AK1918" t="str">
            <v>식</v>
          </cell>
        </row>
        <row r="1919">
          <cell r="R1919" t="str">
            <v>100A</v>
          </cell>
          <cell r="T1919" t="str">
            <v>내선전공</v>
          </cell>
          <cell r="Y1919">
            <v>0</v>
          </cell>
          <cell r="Z1919" t="str">
            <v>인</v>
          </cell>
          <cell r="AB1919" t="str">
            <v>전기5-18적용</v>
          </cell>
          <cell r="AC1919" t="str">
            <v>-</v>
          </cell>
          <cell r="AD1919" t="str">
            <v>-</v>
          </cell>
          <cell r="AE1919" t="str">
            <v>-</v>
          </cell>
          <cell r="AF1919" t="str">
            <v>-</v>
          </cell>
          <cell r="AG1919" t="str">
            <v>-</v>
          </cell>
          <cell r="AH1919" t="str">
            <v>-</v>
          </cell>
          <cell r="AI1919" t="str">
            <v>공구손료(노무비의3%)</v>
          </cell>
          <cell r="AJ1919">
            <v>0.03</v>
          </cell>
          <cell r="AK1919" t="str">
            <v>식</v>
          </cell>
        </row>
        <row r="1920">
          <cell r="R1920" t="str">
            <v>100A</v>
          </cell>
          <cell r="T1920" t="str">
            <v>내선전공</v>
          </cell>
          <cell r="Y1920">
            <v>0</v>
          </cell>
          <cell r="Z1920" t="str">
            <v>인</v>
          </cell>
          <cell r="AB1920" t="str">
            <v>전기5-18적용</v>
          </cell>
          <cell r="AC1920" t="str">
            <v>-</v>
          </cell>
          <cell r="AD1920" t="str">
            <v>-</v>
          </cell>
          <cell r="AE1920" t="str">
            <v>-</v>
          </cell>
          <cell r="AF1920" t="str">
            <v>-</v>
          </cell>
          <cell r="AG1920" t="str">
            <v>-</v>
          </cell>
          <cell r="AH1920" t="str">
            <v>-</v>
          </cell>
          <cell r="AI1920" t="str">
            <v>공구손료(노무비의3%)</v>
          </cell>
          <cell r="AJ1920">
            <v>0.03</v>
          </cell>
          <cell r="AK1920" t="str">
            <v>식</v>
          </cell>
        </row>
        <row r="1921">
          <cell r="R1921" t="str">
            <v>100A</v>
          </cell>
          <cell r="T1921" t="str">
            <v>내선전공</v>
          </cell>
          <cell r="Y1921">
            <v>0</v>
          </cell>
          <cell r="Z1921" t="str">
            <v>인</v>
          </cell>
          <cell r="AB1921" t="str">
            <v>전기5-18적용</v>
          </cell>
          <cell r="AC1921" t="str">
            <v>-</v>
          </cell>
          <cell r="AD1921" t="str">
            <v>-</v>
          </cell>
          <cell r="AE1921" t="str">
            <v>-</v>
          </cell>
          <cell r="AF1921" t="str">
            <v>-</v>
          </cell>
          <cell r="AG1921" t="str">
            <v>-</v>
          </cell>
          <cell r="AH1921" t="str">
            <v>-</v>
          </cell>
          <cell r="AI1921" t="str">
            <v>공구손료(노무비의3%)</v>
          </cell>
          <cell r="AJ1921">
            <v>0.03</v>
          </cell>
          <cell r="AK1921" t="str">
            <v>식</v>
          </cell>
        </row>
        <row r="1922">
          <cell r="R1922" t="str">
            <v>100A</v>
          </cell>
          <cell r="T1922" t="str">
            <v>내선전공</v>
          </cell>
          <cell r="Y1922">
            <v>0.87880000000000014</v>
          </cell>
          <cell r="Z1922" t="str">
            <v>인</v>
          </cell>
          <cell r="AB1922" t="str">
            <v>전기5-18적용</v>
          </cell>
          <cell r="AC1922" t="str">
            <v>-</v>
          </cell>
          <cell r="AD1922" t="str">
            <v>-</v>
          </cell>
          <cell r="AE1922" t="str">
            <v>-</v>
          </cell>
          <cell r="AF1922" t="str">
            <v>-</v>
          </cell>
          <cell r="AG1922" t="str">
            <v>-</v>
          </cell>
          <cell r="AH1922" t="str">
            <v>-</v>
          </cell>
          <cell r="AI1922" t="str">
            <v>공구손료(노무비의3%)</v>
          </cell>
          <cell r="AJ1922">
            <v>0.03</v>
          </cell>
          <cell r="AK1922" t="str">
            <v>식</v>
          </cell>
        </row>
        <row r="1923">
          <cell r="J1923" t="str">
            <v>-</v>
          </cell>
          <cell r="R1923">
            <v>1</v>
          </cell>
          <cell r="T1923" t="str">
            <v>내선전공</v>
          </cell>
          <cell r="Y1923">
            <v>0</v>
          </cell>
          <cell r="Z1923" t="str">
            <v>인</v>
          </cell>
          <cell r="AB1923" t="str">
            <v>일위대가참고</v>
          </cell>
          <cell r="AC1923" t="str">
            <v>-</v>
          </cell>
          <cell r="AD1923" t="str">
            <v>-</v>
          </cell>
          <cell r="AE1923" t="str">
            <v>-</v>
          </cell>
          <cell r="AF1923" t="str">
            <v>-</v>
          </cell>
          <cell r="AG1923" t="str">
            <v>-</v>
          </cell>
          <cell r="AH1923" t="str">
            <v>-</v>
          </cell>
          <cell r="AI1923" t="str">
            <v>공구손료(노무비의3%)</v>
          </cell>
          <cell r="AJ1923">
            <v>0.03</v>
          </cell>
          <cell r="AK1923" t="str">
            <v>식</v>
          </cell>
        </row>
        <row r="1924">
          <cell r="AC1924" t="str">
            <v>-</v>
          </cell>
          <cell r="AD1924" t="str">
            <v>-</v>
          </cell>
          <cell r="AE1924" t="str">
            <v>-</v>
          </cell>
          <cell r="AF1924" t="str">
            <v>-</v>
          </cell>
          <cell r="AG1924" t="str">
            <v>-</v>
          </cell>
          <cell r="AH1924" t="str">
            <v>-</v>
          </cell>
        </row>
        <row r="1925">
          <cell r="R1925" t="str">
            <v>30A</v>
          </cell>
          <cell r="T1925" t="str">
            <v>내선전공</v>
          </cell>
          <cell r="Y1925">
            <v>0</v>
          </cell>
          <cell r="Z1925" t="str">
            <v>인</v>
          </cell>
          <cell r="AB1925" t="str">
            <v>전기5-18적용</v>
          </cell>
          <cell r="AC1925" t="str">
            <v>-</v>
          </cell>
          <cell r="AD1925" t="str">
            <v>-</v>
          </cell>
          <cell r="AE1925" t="str">
            <v>-</v>
          </cell>
          <cell r="AF1925" t="str">
            <v>-</v>
          </cell>
          <cell r="AG1925" t="str">
            <v>-</v>
          </cell>
          <cell r="AH1925" t="str">
            <v>-</v>
          </cell>
          <cell r="AI1925" t="str">
            <v>공구손료(노무비의3%)</v>
          </cell>
          <cell r="AJ1925">
            <v>0.03</v>
          </cell>
          <cell r="AK1925" t="str">
            <v>식</v>
          </cell>
        </row>
        <row r="1926">
          <cell r="R1926" t="str">
            <v>30A</v>
          </cell>
          <cell r="T1926" t="str">
            <v>내선전공</v>
          </cell>
          <cell r="Y1926">
            <v>0.83850000000000002</v>
          </cell>
          <cell r="Z1926" t="str">
            <v>인</v>
          </cell>
          <cell r="AB1926" t="str">
            <v>전기5-18적용</v>
          </cell>
          <cell r="AC1926" t="str">
            <v>-</v>
          </cell>
          <cell r="AD1926" t="str">
            <v>-</v>
          </cell>
          <cell r="AE1926" t="str">
            <v>-</v>
          </cell>
          <cell r="AF1926" t="str">
            <v>-</v>
          </cell>
          <cell r="AG1926" t="str">
            <v>-</v>
          </cell>
          <cell r="AH1926" t="str">
            <v>-</v>
          </cell>
          <cell r="AI1926" t="str">
            <v>공구손료(노무비의3%)</v>
          </cell>
          <cell r="AJ1926">
            <v>0.03</v>
          </cell>
          <cell r="AK1926" t="str">
            <v>식</v>
          </cell>
        </row>
        <row r="1927">
          <cell r="R1927" t="str">
            <v>30A</v>
          </cell>
          <cell r="T1927" t="str">
            <v>내선전공</v>
          </cell>
          <cell r="Y1927">
            <v>0</v>
          </cell>
          <cell r="Z1927" t="str">
            <v>인</v>
          </cell>
          <cell r="AB1927" t="str">
            <v>전기5-18적용</v>
          </cell>
          <cell r="AC1927" t="str">
            <v>-</v>
          </cell>
          <cell r="AD1927" t="str">
            <v>-</v>
          </cell>
          <cell r="AE1927" t="str">
            <v>-</v>
          </cell>
          <cell r="AF1927" t="str">
            <v>-</v>
          </cell>
          <cell r="AG1927" t="str">
            <v>-</v>
          </cell>
          <cell r="AH1927" t="str">
            <v>-</v>
          </cell>
          <cell r="AI1927" t="str">
            <v>공구손료(노무비의3%)</v>
          </cell>
          <cell r="AJ1927">
            <v>0.03</v>
          </cell>
          <cell r="AK1927" t="str">
            <v>식</v>
          </cell>
        </row>
        <row r="1928">
          <cell r="R1928" t="str">
            <v>30A</v>
          </cell>
          <cell r="T1928" t="str">
            <v>내선전공</v>
          </cell>
          <cell r="Y1928">
            <v>0</v>
          </cell>
          <cell r="Z1928" t="str">
            <v>인</v>
          </cell>
          <cell r="AB1928" t="str">
            <v>전기5-18적용</v>
          </cell>
          <cell r="AC1928" t="str">
            <v>-</v>
          </cell>
          <cell r="AD1928" t="str">
            <v>-</v>
          </cell>
          <cell r="AE1928" t="str">
            <v>-</v>
          </cell>
          <cell r="AF1928" t="str">
            <v>-</v>
          </cell>
          <cell r="AG1928" t="str">
            <v>-</v>
          </cell>
          <cell r="AH1928" t="str">
            <v>-</v>
          </cell>
          <cell r="AI1928" t="str">
            <v>공구손료(노무비의3%)</v>
          </cell>
          <cell r="AJ1928">
            <v>0.03</v>
          </cell>
          <cell r="AK1928" t="str">
            <v>식</v>
          </cell>
        </row>
        <row r="1929">
          <cell r="R1929" t="str">
            <v>60A</v>
          </cell>
          <cell r="T1929" t="str">
            <v>내선전공</v>
          </cell>
          <cell r="Y1929">
            <v>0</v>
          </cell>
          <cell r="Z1929" t="str">
            <v>인</v>
          </cell>
          <cell r="AB1929" t="str">
            <v>전기5-18적용</v>
          </cell>
          <cell r="AC1929" t="str">
            <v>-</v>
          </cell>
          <cell r="AD1929" t="str">
            <v>-</v>
          </cell>
          <cell r="AE1929" t="str">
            <v>-</v>
          </cell>
          <cell r="AF1929" t="str">
            <v>-</v>
          </cell>
          <cell r="AG1929" t="str">
            <v>-</v>
          </cell>
          <cell r="AH1929" t="str">
            <v>-</v>
          </cell>
          <cell r="AI1929" t="str">
            <v>공구손료(노무비의3%)</v>
          </cell>
          <cell r="AJ1929">
            <v>0.03</v>
          </cell>
          <cell r="AK1929" t="str">
            <v>식</v>
          </cell>
        </row>
        <row r="1930">
          <cell r="R1930" t="str">
            <v>60A</v>
          </cell>
          <cell r="T1930" t="str">
            <v>내선전공</v>
          </cell>
          <cell r="Y1930">
            <v>0.754</v>
          </cell>
          <cell r="Z1930" t="str">
            <v>인</v>
          </cell>
          <cell r="AB1930" t="str">
            <v>전기5-18적용</v>
          </cell>
          <cell r="AC1930" t="str">
            <v>-</v>
          </cell>
          <cell r="AD1930" t="str">
            <v>-</v>
          </cell>
          <cell r="AE1930" t="str">
            <v>-</v>
          </cell>
          <cell r="AF1930" t="str">
            <v>-</v>
          </cell>
          <cell r="AG1930" t="str">
            <v>-</v>
          </cell>
          <cell r="AH1930" t="str">
            <v>-</v>
          </cell>
          <cell r="AI1930" t="str">
            <v>공구손료(노무비의3%)</v>
          </cell>
          <cell r="AJ1930">
            <v>0.03</v>
          </cell>
          <cell r="AK1930" t="str">
            <v>식</v>
          </cell>
        </row>
        <row r="1931">
          <cell r="R1931" t="str">
            <v>60A</v>
          </cell>
          <cell r="T1931" t="str">
            <v>내선전공</v>
          </cell>
          <cell r="Y1931">
            <v>0.48099999999999998</v>
          </cell>
          <cell r="Z1931" t="str">
            <v>인</v>
          </cell>
          <cell r="AB1931" t="str">
            <v>전기5-18적용</v>
          </cell>
          <cell r="AC1931" t="str">
            <v>-</v>
          </cell>
          <cell r="AD1931" t="str">
            <v>-</v>
          </cell>
          <cell r="AE1931" t="str">
            <v>-</v>
          </cell>
          <cell r="AF1931" t="str">
            <v>-</v>
          </cell>
          <cell r="AG1931" t="str">
            <v>-</v>
          </cell>
          <cell r="AH1931" t="str">
            <v>-</v>
          </cell>
          <cell r="AI1931" t="str">
            <v>공구손료(노무비의3%)</v>
          </cell>
          <cell r="AJ1931">
            <v>0.03</v>
          </cell>
          <cell r="AK1931" t="str">
            <v>식</v>
          </cell>
        </row>
        <row r="1932">
          <cell r="R1932" t="str">
            <v>60A</v>
          </cell>
          <cell r="T1932" t="str">
            <v>내선전공</v>
          </cell>
          <cell r="Y1932">
            <v>0</v>
          </cell>
          <cell r="Z1932" t="str">
            <v>인</v>
          </cell>
          <cell r="AB1932" t="str">
            <v>전기5-18적용</v>
          </cell>
          <cell r="AC1932" t="str">
            <v>-</v>
          </cell>
          <cell r="AD1932" t="str">
            <v>-</v>
          </cell>
          <cell r="AE1932" t="str">
            <v>-</v>
          </cell>
          <cell r="AF1932" t="str">
            <v>-</v>
          </cell>
          <cell r="AG1932" t="str">
            <v>-</v>
          </cell>
          <cell r="AH1932" t="str">
            <v>-</v>
          </cell>
          <cell r="AI1932" t="str">
            <v>공구손료(노무비의3%)</v>
          </cell>
          <cell r="AJ1932">
            <v>0.03</v>
          </cell>
          <cell r="AK1932" t="str">
            <v>식</v>
          </cell>
        </row>
        <row r="1933">
          <cell r="R1933" t="str">
            <v>100A</v>
          </cell>
          <cell r="T1933" t="str">
            <v>내선전공</v>
          </cell>
          <cell r="Y1933">
            <v>0</v>
          </cell>
          <cell r="Z1933" t="str">
            <v>인</v>
          </cell>
          <cell r="AB1933" t="str">
            <v>전기5-18적용</v>
          </cell>
          <cell r="AC1933" t="str">
            <v>-</v>
          </cell>
          <cell r="AD1933" t="str">
            <v>-</v>
          </cell>
          <cell r="AE1933" t="str">
            <v>-</v>
          </cell>
          <cell r="AF1933" t="str">
            <v>-</v>
          </cell>
          <cell r="AG1933" t="str">
            <v>-</v>
          </cell>
          <cell r="AH1933" t="str">
            <v>-</v>
          </cell>
          <cell r="AI1933" t="str">
            <v>공구손료(노무비의3%)</v>
          </cell>
          <cell r="AJ1933">
            <v>0.03</v>
          </cell>
          <cell r="AK1933" t="str">
            <v>식</v>
          </cell>
        </row>
        <row r="1934">
          <cell r="R1934" t="str">
            <v>100A</v>
          </cell>
          <cell r="T1934" t="str">
            <v>내선전공</v>
          </cell>
          <cell r="Y1934">
            <v>0</v>
          </cell>
          <cell r="Z1934" t="str">
            <v>인</v>
          </cell>
          <cell r="AB1934" t="str">
            <v>전기5-18적용</v>
          </cell>
          <cell r="AC1934" t="str">
            <v>-</v>
          </cell>
          <cell r="AD1934" t="str">
            <v>-</v>
          </cell>
          <cell r="AE1934" t="str">
            <v>-</v>
          </cell>
          <cell r="AF1934" t="str">
            <v>-</v>
          </cell>
          <cell r="AG1934" t="str">
            <v>-</v>
          </cell>
          <cell r="AH1934" t="str">
            <v>-</v>
          </cell>
          <cell r="AI1934" t="str">
            <v>공구손료(노무비의3%)</v>
          </cell>
          <cell r="AJ1934">
            <v>0.03</v>
          </cell>
          <cell r="AK1934" t="str">
            <v>식</v>
          </cell>
        </row>
        <row r="1935">
          <cell r="R1935" t="str">
            <v>100A</v>
          </cell>
          <cell r="T1935" t="str">
            <v>내선전공</v>
          </cell>
          <cell r="Y1935">
            <v>0</v>
          </cell>
          <cell r="Z1935" t="str">
            <v>인</v>
          </cell>
          <cell r="AB1935" t="str">
            <v>전기5-18적용</v>
          </cell>
          <cell r="AC1935" t="str">
            <v>-</v>
          </cell>
          <cell r="AD1935" t="str">
            <v>-</v>
          </cell>
          <cell r="AE1935" t="str">
            <v>-</v>
          </cell>
          <cell r="AF1935" t="str">
            <v>-</v>
          </cell>
          <cell r="AG1935" t="str">
            <v>-</v>
          </cell>
          <cell r="AH1935" t="str">
            <v>-</v>
          </cell>
          <cell r="AI1935" t="str">
            <v>공구손료(노무비의3%)</v>
          </cell>
          <cell r="AJ1935">
            <v>0.03</v>
          </cell>
          <cell r="AK1935" t="str">
            <v>식</v>
          </cell>
        </row>
        <row r="1936">
          <cell r="R1936" t="str">
            <v>100A</v>
          </cell>
          <cell r="T1936" t="str">
            <v>내선전공</v>
          </cell>
          <cell r="Y1936">
            <v>0.87880000000000014</v>
          </cell>
          <cell r="Z1936" t="str">
            <v>인</v>
          </cell>
          <cell r="AB1936" t="str">
            <v>전기5-18적용</v>
          </cell>
          <cell r="AC1936" t="str">
            <v>-</v>
          </cell>
          <cell r="AD1936" t="str">
            <v>-</v>
          </cell>
          <cell r="AE1936" t="str">
            <v>-</v>
          </cell>
          <cell r="AF1936" t="str">
            <v>-</v>
          </cell>
          <cell r="AG1936" t="str">
            <v>-</v>
          </cell>
          <cell r="AH1936" t="str">
            <v>-</v>
          </cell>
          <cell r="AI1936" t="str">
            <v>공구손료(노무비의3%)</v>
          </cell>
          <cell r="AJ1936">
            <v>0.03</v>
          </cell>
          <cell r="AK1936" t="str">
            <v>식</v>
          </cell>
        </row>
        <row r="1937">
          <cell r="J1937" t="str">
            <v>-</v>
          </cell>
          <cell r="R1937">
            <v>1</v>
          </cell>
          <cell r="T1937" t="str">
            <v>내선전공</v>
          </cell>
          <cell r="Y1937">
            <v>0</v>
          </cell>
          <cell r="Z1937" t="str">
            <v>인</v>
          </cell>
          <cell r="AB1937" t="str">
            <v>일위대가참고</v>
          </cell>
          <cell r="AC1937" t="str">
            <v>-</v>
          </cell>
          <cell r="AD1937" t="str">
            <v>-</v>
          </cell>
          <cell r="AE1937" t="str">
            <v>-</v>
          </cell>
          <cell r="AF1937" t="str">
            <v>-</v>
          </cell>
          <cell r="AG1937" t="str">
            <v>-</v>
          </cell>
          <cell r="AH1937" t="str">
            <v>-</v>
          </cell>
          <cell r="AI1937" t="str">
            <v>공구손료(노무비의3%)</v>
          </cell>
          <cell r="AJ1937">
            <v>0.03</v>
          </cell>
          <cell r="AK1937" t="str">
            <v>식</v>
          </cell>
        </row>
        <row r="1938">
          <cell r="AC1938" t="str">
            <v>-</v>
          </cell>
          <cell r="AD1938" t="str">
            <v>-</v>
          </cell>
          <cell r="AE1938" t="str">
            <v>-</v>
          </cell>
          <cell r="AF1938" t="str">
            <v>-</v>
          </cell>
          <cell r="AG1938" t="str">
            <v>-</v>
          </cell>
          <cell r="AH1938" t="str">
            <v>-</v>
          </cell>
        </row>
        <row r="1939">
          <cell r="R1939" t="str">
            <v>30A</v>
          </cell>
          <cell r="T1939" t="str">
            <v>내선전공</v>
          </cell>
          <cell r="Y1939">
            <v>0</v>
          </cell>
          <cell r="Z1939" t="str">
            <v>인</v>
          </cell>
          <cell r="AB1939" t="str">
            <v>전기5-18적용</v>
          </cell>
          <cell r="AC1939" t="str">
            <v>-</v>
          </cell>
          <cell r="AD1939" t="str">
            <v>-</v>
          </cell>
          <cell r="AE1939" t="str">
            <v>-</v>
          </cell>
          <cell r="AF1939" t="str">
            <v>-</v>
          </cell>
          <cell r="AG1939" t="str">
            <v>-</v>
          </cell>
          <cell r="AH1939" t="str">
            <v>-</v>
          </cell>
          <cell r="AI1939" t="str">
            <v>공구손료(노무비의3%)</v>
          </cell>
          <cell r="AJ1939">
            <v>0.03</v>
          </cell>
          <cell r="AK1939" t="str">
            <v>식</v>
          </cell>
        </row>
        <row r="1940">
          <cell r="R1940" t="str">
            <v>30A</v>
          </cell>
          <cell r="T1940" t="str">
            <v>내선전공</v>
          </cell>
          <cell r="Y1940">
            <v>0.55900000000000005</v>
          </cell>
          <cell r="Z1940" t="str">
            <v>인</v>
          </cell>
          <cell r="AB1940" t="str">
            <v>전기5-18적용</v>
          </cell>
          <cell r="AC1940" t="str">
            <v>-</v>
          </cell>
          <cell r="AD1940" t="str">
            <v>-</v>
          </cell>
          <cell r="AE1940" t="str">
            <v>-</v>
          </cell>
          <cell r="AF1940" t="str">
            <v>-</v>
          </cell>
          <cell r="AG1940" t="str">
            <v>-</v>
          </cell>
          <cell r="AH1940" t="str">
            <v>-</v>
          </cell>
          <cell r="AI1940" t="str">
            <v>공구손료(노무비의3%)</v>
          </cell>
          <cell r="AJ1940">
            <v>0.03</v>
          </cell>
          <cell r="AK1940" t="str">
            <v>식</v>
          </cell>
        </row>
        <row r="1941">
          <cell r="R1941" t="str">
            <v>30A</v>
          </cell>
          <cell r="T1941" t="str">
            <v>내선전공</v>
          </cell>
          <cell r="Y1941">
            <v>0</v>
          </cell>
          <cell r="Z1941" t="str">
            <v>인</v>
          </cell>
          <cell r="AB1941" t="str">
            <v>전기5-18적용</v>
          </cell>
          <cell r="AC1941" t="str">
            <v>-</v>
          </cell>
          <cell r="AD1941" t="str">
            <v>-</v>
          </cell>
          <cell r="AE1941" t="str">
            <v>-</v>
          </cell>
          <cell r="AF1941" t="str">
            <v>-</v>
          </cell>
          <cell r="AG1941" t="str">
            <v>-</v>
          </cell>
          <cell r="AH1941" t="str">
            <v>-</v>
          </cell>
          <cell r="AI1941" t="str">
            <v>공구손료(노무비의3%)</v>
          </cell>
          <cell r="AJ1941">
            <v>0.03</v>
          </cell>
          <cell r="AK1941" t="str">
            <v>식</v>
          </cell>
        </row>
        <row r="1942">
          <cell r="R1942" t="str">
            <v>30A</v>
          </cell>
          <cell r="T1942" t="str">
            <v>내선전공</v>
          </cell>
          <cell r="Y1942">
            <v>0</v>
          </cell>
          <cell r="Z1942" t="str">
            <v>인</v>
          </cell>
          <cell r="AB1942" t="str">
            <v>전기5-18적용</v>
          </cell>
          <cell r="AC1942" t="str">
            <v>-</v>
          </cell>
          <cell r="AD1942" t="str">
            <v>-</v>
          </cell>
          <cell r="AE1942" t="str">
            <v>-</v>
          </cell>
          <cell r="AF1942" t="str">
            <v>-</v>
          </cell>
          <cell r="AG1942" t="str">
            <v>-</v>
          </cell>
          <cell r="AH1942" t="str">
            <v>-</v>
          </cell>
          <cell r="AI1942" t="str">
            <v>공구손료(노무비의3%)</v>
          </cell>
          <cell r="AJ1942">
            <v>0.03</v>
          </cell>
          <cell r="AK1942" t="str">
            <v>식</v>
          </cell>
        </row>
        <row r="1943">
          <cell r="R1943" t="str">
            <v>60A</v>
          </cell>
          <cell r="T1943" t="str">
            <v>내선전공</v>
          </cell>
          <cell r="Y1943">
            <v>0.27950000000000003</v>
          </cell>
          <cell r="Z1943" t="str">
            <v>인</v>
          </cell>
          <cell r="AB1943" t="str">
            <v>전기5-18적용</v>
          </cell>
          <cell r="AC1943" t="str">
            <v>-</v>
          </cell>
          <cell r="AD1943" t="str">
            <v>-</v>
          </cell>
          <cell r="AE1943" t="str">
            <v>-</v>
          </cell>
          <cell r="AF1943" t="str">
            <v>-</v>
          </cell>
          <cell r="AG1943" t="str">
            <v>-</v>
          </cell>
          <cell r="AH1943" t="str">
            <v>-</v>
          </cell>
          <cell r="AI1943" t="str">
            <v>공구손료(노무비의3%)</v>
          </cell>
          <cell r="AJ1943">
            <v>0.03</v>
          </cell>
          <cell r="AK1943" t="str">
            <v>식</v>
          </cell>
        </row>
        <row r="1944">
          <cell r="R1944" t="str">
            <v>60A</v>
          </cell>
          <cell r="T1944" t="str">
            <v>내선전공</v>
          </cell>
          <cell r="Y1944">
            <v>0</v>
          </cell>
          <cell r="Z1944" t="str">
            <v>인</v>
          </cell>
          <cell r="AB1944" t="str">
            <v>전기5-18적용</v>
          </cell>
          <cell r="AC1944" t="str">
            <v>-</v>
          </cell>
          <cell r="AD1944" t="str">
            <v>-</v>
          </cell>
          <cell r="AE1944" t="str">
            <v>-</v>
          </cell>
          <cell r="AF1944" t="str">
            <v>-</v>
          </cell>
          <cell r="AG1944" t="str">
            <v>-</v>
          </cell>
          <cell r="AH1944" t="str">
            <v>-</v>
          </cell>
          <cell r="AI1944" t="str">
            <v>공구손료(노무비의3%)</v>
          </cell>
          <cell r="AJ1944">
            <v>0.03</v>
          </cell>
          <cell r="AK1944" t="str">
            <v>식</v>
          </cell>
        </row>
        <row r="1945">
          <cell r="R1945" t="str">
            <v>60A</v>
          </cell>
          <cell r="T1945" t="str">
            <v>내선전공</v>
          </cell>
          <cell r="Y1945">
            <v>0</v>
          </cell>
          <cell r="Z1945" t="str">
            <v>인</v>
          </cell>
          <cell r="AB1945" t="str">
            <v>전기5-18적용</v>
          </cell>
          <cell r="AC1945" t="str">
            <v>-</v>
          </cell>
          <cell r="AD1945" t="str">
            <v>-</v>
          </cell>
          <cell r="AE1945" t="str">
            <v>-</v>
          </cell>
          <cell r="AF1945" t="str">
            <v>-</v>
          </cell>
          <cell r="AG1945" t="str">
            <v>-</v>
          </cell>
          <cell r="AH1945" t="str">
            <v>-</v>
          </cell>
          <cell r="AI1945" t="str">
            <v>공구손료(노무비의3%)</v>
          </cell>
          <cell r="AJ1945">
            <v>0.03</v>
          </cell>
          <cell r="AK1945" t="str">
            <v>식</v>
          </cell>
        </row>
        <row r="1946">
          <cell r="R1946" t="str">
            <v>60A</v>
          </cell>
          <cell r="T1946" t="str">
            <v>내선전공</v>
          </cell>
          <cell r="Y1946">
            <v>0</v>
          </cell>
          <cell r="Z1946" t="str">
            <v>인</v>
          </cell>
          <cell r="AB1946" t="str">
            <v>전기5-18적용</v>
          </cell>
          <cell r="AC1946" t="str">
            <v>-</v>
          </cell>
          <cell r="AD1946" t="str">
            <v>-</v>
          </cell>
          <cell r="AE1946" t="str">
            <v>-</v>
          </cell>
          <cell r="AF1946" t="str">
            <v>-</v>
          </cell>
          <cell r="AG1946" t="str">
            <v>-</v>
          </cell>
          <cell r="AH1946" t="str">
            <v>-</v>
          </cell>
          <cell r="AI1946" t="str">
            <v>공구손료(노무비의3%)</v>
          </cell>
          <cell r="AJ1946">
            <v>0.03</v>
          </cell>
          <cell r="AK1946" t="str">
            <v>식</v>
          </cell>
        </row>
        <row r="1947">
          <cell r="R1947" t="str">
            <v>100A</v>
          </cell>
          <cell r="T1947" t="str">
            <v>내선전공</v>
          </cell>
          <cell r="Y1947">
            <v>0</v>
          </cell>
          <cell r="Z1947" t="str">
            <v>인</v>
          </cell>
          <cell r="AB1947" t="str">
            <v>전기5-18적용</v>
          </cell>
          <cell r="AC1947" t="str">
            <v>-</v>
          </cell>
          <cell r="AD1947" t="str">
            <v>-</v>
          </cell>
          <cell r="AE1947" t="str">
            <v>-</v>
          </cell>
          <cell r="AF1947" t="str">
            <v>-</v>
          </cell>
          <cell r="AG1947" t="str">
            <v>-</v>
          </cell>
          <cell r="AH1947" t="str">
            <v>-</v>
          </cell>
          <cell r="AI1947" t="str">
            <v>공구손료(노무비의3%)</v>
          </cell>
          <cell r="AJ1947">
            <v>0.03</v>
          </cell>
          <cell r="AK1947" t="str">
            <v>식</v>
          </cell>
        </row>
        <row r="1948">
          <cell r="R1948" t="str">
            <v>100A</v>
          </cell>
          <cell r="T1948" t="str">
            <v>내선전공</v>
          </cell>
          <cell r="Y1948">
            <v>0</v>
          </cell>
          <cell r="Z1948" t="str">
            <v>인</v>
          </cell>
          <cell r="AB1948" t="str">
            <v>전기5-18적용</v>
          </cell>
          <cell r="AC1948" t="str">
            <v>-</v>
          </cell>
          <cell r="AD1948" t="str">
            <v>-</v>
          </cell>
          <cell r="AE1948" t="str">
            <v>-</v>
          </cell>
          <cell r="AF1948" t="str">
            <v>-</v>
          </cell>
          <cell r="AG1948" t="str">
            <v>-</v>
          </cell>
          <cell r="AH1948" t="str">
            <v>-</v>
          </cell>
          <cell r="AI1948" t="str">
            <v>공구손료(노무비의3%)</v>
          </cell>
          <cell r="AJ1948">
            <v>0.03</v>
          </cell>
          <cell r="AK1948" t="str">
            <v>식</v>
          </cell>
        </row>
        <row r="1949">
          <cell r="R1949" t="str">
            <v>100A</v>
          </cell>
          <cell r="T1949" t="str">
            <v>내선전공</v>
          </cell>
          <cell r="Y1949">
            <v>0</v>
          </cell>
          <cell r="Z1949" t="str">
            <v>인</v>
          </cell>
          <cell r="AB1949" t="str">
            <v>전기5-18적용</v>
          </cell>
          <cell r="AC1949" t="str">
            <v>-</v>
          </cell>
          <cell r="AD1949" t="str">
            <v>-</v>
          </cell>
          <cell r="AE1949" t="str">
            <v>-</v>
          </cell>
          <cell r="AF1949" t="str">
            <v>-</v>
          </cell>
          <cell r="AG1949" t="str">
            <v>-</v>
          </cell>
          <cell r="AH1949" t="str">
            <v>-</v>
          </cell>
          <cell r="AI1949" t="str">
            <v>공구손료(노무비의3%)</v>
          </cell>
          <cell r="AJ1949">
            <v>0.03</v>
          </cell>
          <cell r="AK1949" t="str">
            <v>식</v>
          </cell>
        </row>
        <row r="1950">
          <cell r="R1950" t="str">
            <v>100A</v>
          </cell>
          <cell r="T1950" t="str">
            <v>내선전공</v>
          </cell>
          <cell r="Y1950">
            <v>0</v>
          </cell>
          <cell r="Z1950" t="str">
            <v>인</v>
          </cell>
          <cell r="AB1950" t="str">
            <v>전기5-18적용</v>
          </cell>
          <cell r="AC1950" t="str">
            <v>-</v>
          </cell>
          <cell r="AD1950" t="str">
            <v>-</v>
          </cell>
          <cell r="AE1950" t="str">
            <v>-</v>
          </cell>
          <cell r="AF1950" t="str">
            <v>-</v>
          </cell>
          <cell r="AG1950" t="str">
            <v>-</v>
          </cell>
          <cell r="AH1950" t="str">
            <v>-</v>
          </cell>
          <cell r="AI1950" t="str">
            <v>공구손료(노무비의3%)</v>
          </cell>
          <cell r="AJ1950">
            <v>0.03</v>
          </cell>
          <cell r="AK1950" t="str">
            <v>식</v>
          </cell>
        </row>
        <row r="1951">
          <cell r="J1951" t="str">
            <v>-</v>
          </cell>
          <cell r="R1951">
            <v>1</v>
          </cell>
          <cell r="T1951" t="str">
            <v>내선전공</v>
          </cell>
          <cell r="Y1951">
            <v>0</v>
          </cell>
          <cell r="Z1951" t="str">
            <v>인</v>
          </cell>
          <cell r="AB1951" t="str">
            <v>일위대가참고</v>
          </cell>
          <cell r="AC1951" t="str">
            <v>-</v>
          </cell>
          <cell r="AD1951" t="str">
            <v>-</v>
          </cell>
          <cell r="AE1951" t="str">
            <v>-</v>
          </cell>
          <cell r="AF1951" t="str">
            <v>-</v>
          </cell>
          <cell r="AG1951" t="str">
            <v>-</v>
          </cell>
          <cell r="AH1951" t="str">
            <v>-</v>
          </cell>
          <cell r="AI1951" t="str">
            <v>공구손료(노무비의3%)</v>
          </cell>
          <cell r="AJ1951">
            <v>0.03</v>
          </cell>
          <cell r="AK1951" t="str">
            <v>식</v>
          </cell>
        </row>
        <row r="1952">
          <cell r="AC1952" t="str">
            <v>-</v>
          </cell>
          <cell r="AD1952" t="str">
            <v>-</v>
          </cell>
          <cell r="AE1952" t="str">
            <v>-</v>
          </cell>
          <cell r="AF1952" t="str">
            <v>-</v>
          </cell>
          <cell r="AG1952" t="str">
            <v>-</v>
          </cell>
          <cell r="AH1952" t="str">
            <v>-</v>
          </cell>
        </row>
        <row r="1953">
          <cell r="R1953" t="str">
            <v>30A</v>
          </cell>
          <cell r="T1953" t="str">
            <v>내선전공</v>
          </cell>
          <cell r="Y1953">
            <v>0</v>
          </cell>
          <cell r="Z1953" t="str">
            <v>인</v>
          </cell>
          <cell r="AB1953" t="str">
            <v>전기5-18적용</v>
          </cell>
          <cell r="AC1953" t="str">
            <v>-</v>
          </cell>
          <cell r="AD1953" t="str">
            <v>-</v>
          </cell>
          <cell r="AE1953" t="str">
            <v>-</v>
          </cell>
          <cell r="AF1953" t="str">
            <v>-</v>
          </cell>
          <cell r="AG1953" t="str">
            <v>-</v>
          </cell>
          <cell r="AH1953" t="str">
            <v>-</v>
          </cell>
          <cell r="AI1953" t="str">
            <v>공구손료(노무비의3%)</v>
          </cell>
          <cell r="AJ1953">
            <v>0.03</v>
          </cell>
          <cell r="AK1953" t="str">
            <v>식</v>
          </cell>
        </row>
        <row r="1954">
          <cell r="R1954" t="str">
            <v>30A</v>
          </cell>
          <cell r="T1954" t="str">
            <v>내선전공</v>
          </cell>
          <cell r="Y1954">
            <v>0.55900000000000005</v>
          </cell>
          <cell r="Z1954" t="str">
            <v>인</v>
          </cell>
          <cell r="AB1954" t="str">
            <v>전기5-18적용</v>
          </cell>
          <cell r="AC1954" t="str">
            <v>-</v>
          </cell>
          <cell r="AD1954" t="str">
            <v>-</v>
          </cell>
          <cell r="AE1954" t="str">
            <v>-</v>
          </cell>
          <cell r="AF1954" t="str">
            <v>-</v>
          </cell>
          <cell r="AG1954" t="str">
            <v>-</v>
          </cell>
          <cell r="AH1954" t="str">
            <v>-</v>
          </cell>
          <cell r="AI1954" t="str">
            <v>공구손료(노무비의3%)</v>
          </cell>
          <cell r="AJ1954">
            <v>0.03</v>
          </cell>
          <cell r="AK1954" t="str">
            <v>식</v>
          </cell>
        </row>
        <row r="1955">
          <cell r="R1955" t="str">
            <v>30A</v>
          </cell>
          <cell r="T1955" t="str">
            <v>내선전공</v>
          </cell>
          <cell r="Y1955">
            <v>0</v>
          </cell>
          <cell r="Z1955" t="str">
            <v>인</v>
          </cell>
          <cell r="AB1955" t="str">
            <v>전기5-18적용</v>
          </cell>
          <cell r="AC1955" t="str">
            <v>-</v>
          </cell>
          <cell r="AD1955" t="str">
            <v>-</v>
          </cell>
          <cell r="AE1955" t="str">
            <v>-</v>
          </cell>
          <cell r="AF1955" t="str">
            <v>-</v>
          </cell>
          <cell r="AG1955" t="str">
            <v>-</v>
          </cell>
          <cell r="AH1955" t="str">
            <v>-</v>
          </cell>
          <cell r="AI1955" t="str">
            <v>공구손료(노무비의3%)</v>
          </cell>
          <cell r="AJ1955">
            <v>0.03</v>
          </cell>
          <cell r="AK1955" t="str">
            <v>식</v>
          </cell>
        </row>
        <row r="1956">
          <cell r="R1956" t="str">
            <v>30A</v>
          </cell>
          <cell r="T1956" t="str">
            <v>내선전공</v>
          </cell>
          <cell r="Y1956">
            <v>0</v>
          </cell>
          <cell r="Z1956" t="str">
            <v>인</v>
          </cell>
          <cell r="AB1956" t="str">
            <v>전기5-18적용</v>
          </cell>
          <cell r="AC1956" t="str">
            <v>-</v>
          </cell>
          <cell r="AD1956" t="str">
            <v>-</v>
          </cell>
          <cell r="AE1956" t="str">
            <v>-</v>
          </cell>
          <cell r="AF1956" t="str">
            <v>-</v>
          </cell>
          <cell r="AG1956" t="str">
            <v>-</v>
          </cell>
          <cell r="AH1956" t="str">
            <v>-</v>
          </cell>
          <cell r="AI1956" t="str">
            <v>공구손료(노무비의3%)</v>
          </cell>
          <cell r="AJ1956">
            <v>0.03</v>
          </cell>
          <cell r="AK1956" t="str">
            <v>식</v>
          </cell>
        </row>
        <row r="1957">
          <cell r="R1957" t="str">
            <v>60A</v>
          </cell>
          <cell r="T1957" t="str">
            <v>내선전공</v>
          </cell>
          <cell r="Y1957">
            <v>0</v>
          </cell>
          <cell r="Z1957" t="str">
            <v>인</v>
          </cell>
          <cell r="AB1957" t="str">
            <v>전기5-18적용</v>
          </cell>
          <cell r="AC1957" t="str">
            <v>-</v>
          </cell>
          <cell r="AD1957" t="str">
            <v>-</v>
          </cell>
          <cell r="AE1957" t="str">
            <v>-</v>
          </cell>
          <cell r="AF1957" t="str">
            <v>-</v>
          </cell>
          <cell r="AG1957" t="str">
            <v>-</v>
          </cell>
          <cell r="AH1957" t="str">
            <v>-</v>
          </cell>
          <cell r="AI1957" t="str">
            <v>공구손료(노무비의3%)</v>
          </cell>
          <cell r="AJ1957">
            <v>0.03</v>
          </cell>
          <cell r="AK1957" t="str">
            <v>식</v>
          </cell>
        </row>
        <row r="1958">
          <cell r="R1958" t="str">
            <v>60A</v>
          </cell>
          <cell r="T1958" t="str">
            <v>내선전공</v>
          </cell>
          <cell r="Y1958">
            <v>0.377</v>
          </cell>
          <cell r="Z1958" t="str">
            <v>인</v>
          </cell>
          <cell r="AB1958" t="str">
            <v>전기5-18적용</v>
          </cell>
          <cell r="AC1958" t="str">
            <v>-</v>
          </cell>
          <cell r="AD1958" t="str">
            <v>-</v>
          </cell>
          <cell r="AE1958" t="str">
            <v>-</v>
          </cell>
          <cell r="AF1958" t="str">
            <v>-</v>
          </cell>
          <cell r="AG1958" t="str">
            <v>-</v>
          </cell>
          <cell r="AH1958" t="str">
            <v>-</v>
          </cell>
          <cell r="AI1958" t="str">
            <v>공구손료(노무비의3%)</v>
          </cell>
          <cell r="AJ1958">
            <v>0.03</v>
          </cell>
          <cell r="AK1958" t="str">
            <v>식</v>
          </cell>
        </row>
        <row r="1959">
          <cell r="R1959" t="str">
            <v>60A</v>
          </cell>
          <cell r="T1959" t="str">
            <v>내선전공</v>
          </cell>
          <cell r="Y1959">
            <v>0</v>
          </cell>
          <cell r="Z1959" t="str">
            <v>인</v>
          </cell>
          <cell r="AB1959" t="str">
            <v>전기5-18적용</v>
          </cell>
          <cell r="AC1959" t="str">
            <v>-</v>
          </cell>
          <cell r="AD1959" t="str">
            <v>-</v>
          </cell>
          <cell r="AE1959" t="str">
            <v>-</v>
          </cell>
          <cell r="AF1959" t="str">
            <v>-</v>
          </cell>
          <cell r="AG1959" t="str">
            <v>-</v>
          </cell>
          <cell r="AH1959" t="str">
            <v>-</v>
          </cell>
          <cell r="AI1959" t="str">
            <v>공구손료(노무비의3%)</v>
          </cell>
          <cell r="AJ1959">
            <v>0.03</v>
          </cell>
          <cell r="AK1959" t="str">
            <v>식</v>
          </cell>
        </row>
        <row r="1960">
          <cell r="R1960" t="str">
            <v>60A</v>
          </cell>
          <cell r="T1960" t="str">
            <v>내선전공</v>
          </cell>
          <cell r="Y1960">
            <v>0</v>
          </cell>
          <cell r="Z1960" t="str">
            <v>인</v>
          </cell>
          <cell r="AB1960" t="str">
            <v>전기5-18적용</v>
          </cell>
          <cell r="AC1960" t="str">
            <v>-</v>
          </cell>
          <cell r="AD1960" t="str">
            <v>-</v>
          </cell>
          <cell r="AE1960" t="str">
            <v>-</v>
          </cell>
          <cell r="AF1960" t="str">
            <v>-</v>
          </cell>
          <cell r="AG1960" t="str">
            <v>-</v>
          </cell>
          <cell r="AH1960" t="str">
            <v>-</v>
          </cell>
          <cell r="AI1960" t="str">
            <v>공구손료(노무비의3%)</v>
          </cell>
          <cell r="AJ1960">
            <v>0.03</v>
          </cell>
          <cell r="AK1960" t="str">
            <v>식</v>
          </cell>
        </row>
        <row r="1961">
          <cell r="R1961" t="str">
            <v>100A</v>
          </cell>
          <cell r="T1961" t="str">
            <v>내선전공</v>
          </cell>
          <cell r="Y1961">
            <v>0</v>
          </cell>
          <cell r="Z1961" t="str">
            <v>인</v>
          </cell>
          <cell r="AB1961" t="str">
            <v>전기5-18적용</v>
          </cell>
          <cell r="AC1961" t="str">
            <v>-</v>
          </cell>
          <cell r="AD1961" t="str">
            <v>-</v>
          </cell>
          <cell r="AE1961" t="str">
            <v>-</v>
          </cell>
          <cell r="AF1961" t="str">
            <v>-</v>
          </cell>
          <cell r="AG1961" t="str">
            <v>-</v>
          </cell>
          <cell r="AH1961" t="str">
            <v>-</v>
          </cell>
          <cell r="AI1961" t="str">
            <v>공구손료(노무비의3%)</v>
          </cell>
          <cell r="AJ1961">
            <v>0.03</v>
          </cell>
          <cell r="AK1961" t="str">
            <v>식</v>
          </cell>
        </row>
        <row r="1962">
          <cell r="R1962" t="str">
            <v>100A</v>
          </cell>
          <cell r="T1962" t="str">
            <v>내선전공</v>
          </cell>
          <cell r="Y1962">
            <v>0</v>
          </cell>
          <cell r="Z1962" t="str">
            <v>인</v>
          </cell>
          <cell r="AB1962" t="str">
            <v>전기5-18적용</v>
          </cell>
          <cell r="AC1962" t="str">
            <v>-</v>
          </cell>
          <cell r="AD1962" t="str">
            <v>-</v>
          </cell>
          <cell r="AE1962" t="str">
            <v>-</v>
          </cell>
          <cell r="AF1962" t="str">
            <v>-</v>
          </cell>
          <cell r="AG1962" t="str">
            <v>-</v>
          </cell>
          <cell r="AH1962" t="str">
            <v>-</v>
          </cell>
          <cell r="AI1962" t="str">
            <v>공구손료(노무비의3%)</v>
          </cell>
          <cell r="AJ1962">
            <v>0.03</v>
          </cell>
          <cell r="AK1962" t="str">
            <v>식</v>
          </cell>
        </row>
        <row r="1963">
          <cell r="R1963" t="str">
            <v>100A</v>
          </cell>
          <cell r="T1963" t="str">
            <v>내선전공</v>
          </cell>
          <cell r="Y1963">
            <v>0</v>
          </cell>
          <cell r="Z1963" t="str">
            <v>인</v>
          </cell>
          <cell r="AB1963" t="str">
            <v>전기5-18적용</v>
          </cell>
          <cell r="AC1963" t="str">
            <v>-</v>
          </cell>
          <cell r="AD1963" t="str">
            <v>-</v>
          </cell>
          <cell r="AE1963" t="str">
            <v>-</v>
          </cell>
          <cell r="AF1963" t="str">
            <v>-</v>
          </cell>
          <cell r="AG1963" t="str">
            <v>-</v>
          </cell>
          <cell r="AH1963" t="str">
            <v>-</v>
          </cell>
          <cell r="AI1963" t="str">
            <v>공구손료(노무비의3%)</v>
          </cell>
          <cell r="AJ1963">
            <v>0.03</v>
          </cell>
          <cell r="AK1963" t="str">
            <v>식</v>
          </cell>
        </row>
        <row r="1964">
          <cell r="R1964" t="str">
            <v>100A</v>
          </cell>
          <cell r="T1964" t="str">
            <v>내선전공</v>
          </cell>
          <cell r="Y1964">
            <v>0</v>
          </cell>
          <cell r="Z1964" t="str">
            <v>인</v>
          </cell>
          <cell r="AB1964" t="str">
            <v>전기5-18적용</v>
          </cell>
          <cell r="AC1964" t="str">
            <v>-</v>
          </cell>
          <cell r="AD1964" t="str">
            <v>-</v>
          </cell>
          <cell r="AE1964" t="str">
            <v>-</v>
          </cell>
          <cell r="AF1964" t="str">
            <v>-</v>
          </cell>
          <cell r="AG1964" t="str">
            <v>-</v>
          </cell>
          <cell r="AH1964" t="str">
            <v>-</v>
          </cell>
          <cell r="AI1964" t="str">
            <v>공구손료(노무비의3%)</v>
          </cell>
          <cell r="AJ1964">
            <v>0.03</v>
          </cell>
          <cell r="AK1964" t="str">
            <v>식</v>
          </cell>
        </row>
        <row r="1965">
          <cell r="R1965">
            <v>1</v>
          </cell>
          <cell r="T1965" t="str">
            <v>내선전공</v>
          </cell>
          <cell r="Y1965">
            <v>0.27950000000000003</v>
          </cell>
          <cell r="Z1965" t="str">
            <v>인</v>
          </cell>
          <cell r="AB1965" t="str">
            <v>전기5-18적용</v>
          </cell>
          <cell r="AC1965" t="str">
            <v>-</v>
          </cell>
          <cell r="AD1965" t="str">
            <v>-</v>
          </cell>
          <cell r="AE1965" t="str">
            <v>-</v>
          </cell>
          <cell r="AF1965" t="str">
            <v>-</v>
          </cell>
          <cell r="AG1965" t="str">
            <v>-</v>
          </cell>
          <cell r="AH1965" t="str">
            <v>-</v>
          </cell>
          <cell r="AI1965" t="str">
            <v>공구손료(노무비의3%)</v>
          </cell>
          <cell r="AJ1965">
            <v>0.03</v>
          </cell>
          <cell r="AK1965" t="str">
            <v>식</v>
          </cell>
        </row>
        <row r="1966">
          <cell r="AC1966" t="str">
            <v>-</v>
          </cell>
          <cell r="AD1966" t="str">
            <v>-</v>
          </cell>
          <cell r="AE1966" t="str">
            <v>-</v>
          </cell>
          <cell r="AF1966" t="str">
            <v>-</v>
          </cell>
          <cell r="AG1966" t="str">
            <v>-</v>
          </cell>
          <cell r="AH1966" t="str">
            <v>-</v>
          </cell>
        </row>
        <row r="1967">
          <cell r="R1967" t="str">
            <v>30A</v>
          </cell>
          <cell r="T1967" t="str">
            <v>내선전공</v>
          </cell>
          <cell r="Y1967">
            <v>0</v>
          </cell>
          <cell r="Z1967" t="str">
            <v>인</v>
          </cell>
          <cell r="AB1967" t="str">
            <v>전기5-18적용</v>
          </cell>
          <cell r="AC1967" t="str">
            <v>-</v>
          </cell>
          <cell r="AD1967" t="str">
            <v>-</v>
          </cell>
          <cell r="AE1967" t="str">
            <v>-</v>
          </cell>
          <cell r="AF1967" t="str">
            <v>-</v>
          </cell>
          <cell r="AG1967" t="str">
            <v>-</v>
          </cell>
          <cell r="AH1967" t="str">
            <v>-</v>
          </cell>
          <cell r="AI1967" t="str">
            <v>공구손료(노무비의3%)</v>
          </cell>
          <cell r="AJ1967">
            <v>0.03</v>
          </cell>
          <cell r="AK1967" t="str">
            <v>식</v>
          </cell>
        </row>
        <row r="1968">
          <cell r="R1968" t="str">
            <v>30A</v>
          </cell>
          <cell r="T1968" t="str">
            <v>내선전공</v>
          </cell>
          <cell r="Y1968">
            <v>0</v>
          </cell>
          <cell r="Z1968" t="str">
            <v>인</v>
          </cell>
          <cell r="AB1968" t="str">
            <v>전기5-18적용</v>
          </cell>
          <cell r="AC1968" t="str">
            <v>-</v>
          </cell>
          <cell r="AD1968" t="str">
            <v>-</v>
          </cell>
          <cell r="AE1968" t="str">
            <v>-</v>
          </cell>
          <cell r="AF1968" t="str">
            <v>-</v>
          </cell>
          <cell r="AG1968" t="str">
            <v>-</v>
          </cell>
          <cell r="AH1968" t="str">
            <v>-</v>
          </cell>
          <cell r="AI1968" t="str">
            <v>공구손료(노무비의3%)</v>
          </cell>
          <cell r="AJ1968">
            <v>0.03</v>
          </cell>
          <cell r="AK1968" t="str">
            <v>식</v>
          </cell>
        </row>
        <row r="1969">
          <cell r="R1969" t="str">
            <v>30A</v>
          </cell>
          <cell r="T1969" t="str">
            <v>내선전공</v>
          </cell>
          <cell r="Y1969">
            <v>0</v>
          </cell>
          <cell r="Z1969" t="str">
            <v>인</v>
          </cell>
          <cell r="AB1969" t="str">
            <v>전기5-18적용</v>
          </cell>
          <cell r="AC1969" t="str">
            <v>-</v>
          </cell>
          <cell r="AD1969" t="str">
            <v>-</v>
          </cell>
          <cell r="AE1969" t="str">
            <v>-</v>
          </cell>
          <cell r="AF1969" t="str">
            <v>-</v>
          </cell>
          <cell r="AG1969" t="str">
            <v>-</v>
          </cell>
          <cell r="AH1969" t="str">
            <v>-</v>
          </cell>
          <cell r="AI1969" t="str">
            <v>공구손료(노무비의3%)</v>
          </cell>
          <cell r="AJ1969">
            <v>0.03</v>
          </cell>
          <cell r="AK1969" t="str">
            <v>식</v>
          </cell>
        </row>
        <row r="1970">
          <cell r="R1970" t="str">
            <v>30A</v>
          </cell>
          <cell r="T1970" t="str">
            <v>내선전공</v>
          </cell>
          <cell r="Y1970">
            <v>0</v>
          </cell>
          <cell r="Z1970" t="str">
            <v>인</v>
          </cell>
          <cell r="AB1970" t="str">
            <v>전기5-18적용</v>
          </cell>
          <cell r="AC1970" t="str">
            <v>-</v>
          </cell>
          <cell r="AD1970" t="str">
            <v>-</v>
          </cell>
          <cell r="AE1970" t="str">
            <v>-</v>
          </cell>
          <cell r="AF1970" t="str">
            <v>-</v>
          </cell>
          <cell r="AG1970" t="str">
            <v>-</v>
          </cell>
          <cell r="AH1970" t="str">
            <v>-</v>
          </cell>
          <cell r="AI1970" t="str">
            <v>공구손료(노무비의3%)</v>
          </cell>
          <cell r="AJ1970">
            <v>0.03</v>
          </cell>
          <cell r="AK1970" t="str">
            <v>식</v>
          </cell>
        </row>
        <row r="1971">
          <cell r="R1971" t="str">
            <v>60A</v>
          </cell>
          <cell r="T1971" t="str">
            <v>내선전공</v>
          </cell>
          <cell r="Y1971">
            <v>0.27950000000000003</v>
          </cell>
          <cell r="Z1971" t="str">
            <v>인</v>
          </cell>
          <cell r="AB1971" t="str">
            <v>전기5-18적용</v>
          </cell>
          <cell r="AC1971" t="str">
            <v>-</v>
          </cell>
          <cell r="AD1971" t="str">
            <v>-</v>
          </cell>
          <cell r="AE1971" t="str">
            <v>-</v>
          </cell>
          <cell r="AF1971" t="str">
            <v>-</v>
          </cell>
          <cell r="AG1971" t="str">
            <v>-</v>
          </cell>
          <cell r="AH1971" t="str">
            <v>-</v>
          </cell>
          <cell r="AI1971" t="str">
            <v>공구손료(노무비의3%)</v>
          </cell>
          <cell r="AJ1971">
            <v>0.03</v>
          </cell>
          <cell r="AK1971" t="str">
            <v>식</v>
          </cell>
        </row>
        <row r="1972">
          <cell r="R1972" t="str">
            <v>60A</v>
          </cell>
          <cell r="T1972" t="str">
            <v>내선전공</v>
          </cell>
          <cell r="Y1972">
            <v>0</v>
          </cell>
          <cell r="Z1972" t="str">
            <v>인</v>
          </cell>
          <cell r="AB1972" t="str">
            <v>전기5-18적용</v>
          </cell>
          <cell r="AC1972" t="str">
            <v>-</v>
          </cell>
          <cell r="AD1972" t="str">
            <v>-</v>
          </cell>
          <cell r="AE1972" t="str">
            <v>-</v>
          </cell>
          <cell r="AF1972" t="str">
            <v>-</v>
          </cell>
          <cell r="AG1972" t="str">
            <v>-</v>
          </cell>
          <cell r="AH1972" t="str">
            <v>-</v>
          </cell>
          <cell r="AI1972" t="str">
            <v>공구손료(노무비의3%)</v>
          </cell>
          <cell r="AJ1972">
            <v>0.03</v>
          </cell>
          <cell r="AK1972" t="str">
            <v>식</v>
          </cell>
        </row>
        <row r="1973">
          <cell r="R1973" t="str">
            <v>60A</v>
          </cell>
          <cell r="T1973" t="str">
            <v>내선전공</v>
          </cell>
          <cell r="Y1973">
            <v>0</v>
          </cell>
          <cell r="Z1973" t="str">
            <v>인</v>
          </cell>
          <cell r="AB1973" t="str">
            <v>전기5-18적용</v>
          </cell>
          <cell r="AC1973" t="str">
            <v>-</v>
          </cell>
          <cell r="AD1973" t="str">
            <v>-</v>
          </cell>
          <cell r="AE1973" t="str">
            <v>-</v>
          </cell>
          <cell r="AF1973" t="str">
            <v>-</v>
          </cell>
          <cell r="AG1973" t="str">
            <v>-</v>
          </cell>
          <cell r="AH1973" t="str">
            <v>-</v>
          </cell>
          <cell r="AI1973" t="str">
            <v>공구손료(노무비의3%)</v>
          </cell>
          <cell r="AJ1973">
            <v>0.03</v>
          </cell>
          <cell r="AK1973" t="str">
            <v>식</v>
          </cell>
        </row>
        <row r="1974">
          <cell r="R1974" t="str">
            <v>60A</v>
          </cell>
          <cell r="T1974" t="str">
            <v>내선전공</v>
          </cell>
          <cell r="Y1974">
            <v>0</v>
          </cell>
          <cell r="Z1974" t="str">
            <v>인</v>
          </cell>
          <cell r="AB1974" t="str">
            <v>전기5-18적용</v>
          </cell>
          <cell r="AC1974" t="str">
            <v>-</v>
          </cell>
          <cell r="AD1974" t="str">
            <v>-</v>
          </cell>
          <cell r="AE1974" t="str">
            <v>-</v>
          </cell>
          <cell r="AF1974" t="str">
            <v>-</v>
          </cell>
          <cell r="AG1974" t="str">
            <v>-</v>
          </cell>
          <cell r="AH1974" t="str">
            <v>-</v>
          </cell>
          <cell r="AI1974" t="str">
            <v>공구손료(노무비의3%)</v>
          </cell>
          <cell r="AJ1974">
            <v>0.03</v>
          </cell>
          <cell r="AK1974" t="str">
            <v>식</v>
          </cell>
        </row>
        <row r="1975">
          <cell r="R1975" t="str">
            <v>100A</v>
          </cell>
          <cell r="T1975" t="str">
            <v>내선전공</v>
          </cell>
          <cell r="Y1975">
            <v>0</v>
          </cell>
          <cell r="Z1975" t="str">
            <v>인</v>
          </cell>
          <cell r="AB1975" t="str">
            <v>전기5-18적용</v>
          </cell>
          <cell r="AC1975" t="str">
            <v>-</v>
          </cell>
          <cell r="AD1975" t="str">
            <v>-</v>
          </cell>
          <cell r="AE1975" t="str">
            <v>-</v>
          </cell>
          <cell r="AF1975" t="str">
            <v>-</v>
          </cell>
          <cell r="AG1975" t="str">
            <v>-</v>
          </cell>
          <cell r="AH1975" t="str">
            <v>-</v>
          </cell>
          <cell r="AI1975" t="str">
            <v>공구손료(노무비의3%)</v>
          </cell>
          <cell r="AJ1975">
            <v>0.03</v>
          </cell>
          <cell r="AK1975" t="str">
            <v>식</v>
          </cell>
        </row>
        <row r="1976">
          <cell r="R1976" t="str">
            <v>100A</v>
          </cell>
          <cell r="T1976" t="str">
            <v>내선전공</v>
          </cell>
          <cell r="Y1976">
            <v>0</v>
          </cell>
          <cell r="Z1976" t="str">
            <v>인</v>
          </cell>
          <cell r="AB1976" t="str">
            <v>전기5-18적용</v>
          </cell>
          <cell r="AC1976" t="str">
            <v>-</v>
          </cell>
          <cell r="AD1976" t="str">
            <v>-</v>
          </cell>
          <cell r="AE1976" t="str">
            <v>-</v>
          </cell>
          <cell r="AF1976" t="str">
            <v>-</v>
          </cell>
          <cell r="AG1976" t="str">
            <v>-</v>
          </cell>
          <cell r="AH1976" t="str">
            <v>-</v>
          </cell>
          <cell r="AI1976" t="str">
            <v>공구손료(노무비의3%)</v>
          </cell>
          <cell r="AJ1976">
            <v>0.03</v>
          </cell>
          <cell r="AK1976" t="str">
            <v>식</v>
          </cell>
        </row>
        <row r="1977">
          <cell r="R1977" t="str">
            <v>100A</v>
          </cell>
          <cell r="T1977" t="str">
            <v>내선전공</v>
          </cell>
          <cell r="Y1977">
            <v>0</v>
          </cell>
          <cell r="Z1977" t="str">
            <v>인</v>
          </cell>
          <cell r="AB1977" t="str">
            <v>전기5-18적용</v>
          </cell>
          <cell r="AC1977" t="str">
            <v>-</v>
          </cell>
          <cell r="AD1977" t="str">
            <v>-</v>
          </cell>
          <cell r="AE1977" t="str">
            <v>-</v>
          </cell>
          <cell r="AF1977" t="str">
            <v>-</v>
          </cell>
          <cell r="AG1977" t="str">
            <v>-</v>
          </cell>
          <cell r="AH1977" t="str">
            <v>-</v>
          </cell>
          <cell r="AI1977" t="str">
            <v>공구손료(노무비의3%)</v>
          </cell>
          <cell r="AJ1977">
            <v>0.03</v>
          </cell>
          <cell r="AK1977" t="str">
            <v>식</v>
          </cell>
        </row>
        <row r="1978">
          <cell r="R1978" t="str">
            <v>100A</v>
          </cell>
          <cell r="T1978" t="str">
            <v>내선전공</v>
          </cell>
          <cell r="Y1978">
            <v>0</v>
          </cell>
          <cell r="Z1978" t="str">
            <v>인</v>
          </cell>
          <cell r="AB1978" t="str">
            <v>전기5-18적용</v>
          </cell>
          <cell r="AC1978" t="str">
            <v>-</v>
          </cell>
          <cell r="AD1978" t="str">
            <v>-</v>
          </cell>
          <cell r="AE1978" t="str">
            <v>-</v>
          </cell>
          <cell r="AF1978" t="str">
            <v>-</v>
          </cell>
          <cell r="AG1978" t="str">
            <v>-</v>
          </cell>
          <cell r="AH1978" t="str">
            <v>-</v>
          </cell>
          <cell r="AI1978" t="str">
            <v>공구손료(노무비의3%)</v>
          </cell>
          <cell r="AJ1978">
            <v>0.03</v>
          </cell>
          <cell r="AK1978" t="str">
            <v>식</v>
          </cell>
        </row>
        <row r="1979">
          <cell r="J1979" t="str">
            <v>-</v>
          </cell>
          <cell r="R1979">
            <v>1</v>
          </cell>
          <cell r="T1979" t="str">
            <v>내선전공</v>
          </cell>
          <cell r="Y1979">
            <v>0.13975000000000001</v>
          </cell>
          <cell r="Z1979" t="str">
            <v>인</v>
          </cell>
          <cell r="AB1979" t="str">
            <v>전기5-18적용</v>
          </cell>
          <cell r="AC1979" t="str">
            <v>-</v>
          </cell>
          <cell r="AD1979" t="str">
            <v>-</v>
          </cell>
          <cell r="AE1979" t="str">
            <v>-</v>
          </cell>
          <cell r="AF1979" t="str">
            <v>-</v>
          </cell>
          <cell r="AG1979" t="str">
            <v>-</v>
          </cell>
          <cell r="AH1979" t="str">
            <v>-</v>
          </cell>
          <cell r="AI1979" t="str">
            <v>공구손료(노무비의3%)</v>
          </cell>
          <cell r="AJ1979">
            <v>0.03</v>
          </cell>
          <cell r="AK1979" t="str">
            <v>식</v>
          </cell>
          <cell r="AO1979" t="str">
            <v>0.2795*0.5</v>
          </cell>
        </row>
        <row r="1980">
          <cell r="AC1980" t="str">
            <v>-</v>
          </cell>
          <cell r="AD1980" t="str">
            <v>-</v>
          </cell>
          <cell r="AE1980" t="str">
            <v>-</v>
          </cell>
          <cell r="AF1980" t="str">
            <v>-</v>
          </cell>
          <cell r="AG1980" t="str">
            <v>-</v>
          </cell>
          <cell r="AH1980" t="str">
            <v>-</v>
          </cell>
        </row>
        <row r="1981">
          <cell r="R1981" t="str">
            <v>30A</v>
          </cell>
          <cell r="T1981" t="str">
            <v>내선전공</v>
          </cell>
          <cell r="Y1981">
            <v>0</v>
          </cell>
          <cell r="Z1981" t="str">
            <v>인</v>
          </cell>
          <cell r="AB1981" t="str">
            <v>전기5-18적용</v>
          </cell>
          <cell r="AC1981" t="str">
            <v>-</v>
          </cell>
          <cell r="AD1981" t="str">
            <v>-</v>
          </cell>
          <cell r="AE1981" t="str">
            <v>-</v>
          </cell>
          <cell r="AF1981" t="str">
            <v>-</v>
          </cell>
          <cell r="AG1981" t="str">
            <v>-</v>
          </cell>
          <cell r="AH1981" t="str">
            <v>-</v>
          </cell>
          <cell r="AI1981" t="str">
            <v>공구손료(노무비의3%)</v>
          </cell>
          <cell r="AJ1981">
            <v>0.03</v>
          </cell>
          <cell r="AK1981" t="str">
            <v>식</v>
          </cell>
        </row>
        <row r="1982">
          <cell r="R1982" t="str">
            <v>30A</v>
          </cell>
          <cell r="T1982" t="str">
            <v>내선전공</v>
          </cell>
          <cell r="Y1982">
            <v>0</v>
          </cell>
          <cell r="Z1982" t="str">
            <v>인</v>
          </cell>
          <cell r="AB1982" t="str">
            <v>전기5-18적용</v>
          </cell>
          <cell r="AC1982" t="str">
            <v>-</v>
          </cell>
          <cell r="AD1982" t="str">
            <v>-</v>
          </cell>
          <cell r="AE1982" t="str">
            <v>-</v>
          </cell>
          <cell r="AF1982" t="str">
            <v>-</v>
          </cell>
          <cell r="AG1982" t="str">
            <v>-</v>
          </cell>
          <cell r="AH1982" t="str">
            <v>-</v>
          </cell>
          <cell r="AI1982" t="str">
            <v>공구손료(노무비의3%)</v>
          </cell>
          <cell r="AJ1982">
            <v>0.03</v>
          </cell>
          <cell r="AK1982" t="str">
            <v>식</v>
          </cell>
        </row>
        <row r="1983">
          <cell r="R1983" t="str">
            <v>30A</v>
          </cell>
          <cell r="T1983" t="str">
            <v>내선전공</v>
          </cell>
          <cell r="Y1983">
            <v>0</v>
          </cell>
          <cell r="Z1983" t="str">
            <v>인</v>
          </cell>
          <cell r="AB1983" t="str">
            <v>전기5-18적용</v>
          </cell>
          <cell r="AC1983" t="str">
            <v>-</v>
          </cell>
          <cell r="AD1983" t="str">
            <v>-</v>
          </cell>
          <cell r="AE1983" t="str">
            <v>-</v>
          </cell>
          <cell r="AF1983" t="str">
            <v>-</v>
          </cell>
          <cell r="AG1983" t="str">
            <v>-</v>
          </cell>
          <cell r="AH1983" t="str">
            <v>-</v>
          </cell>
          <cell r="AI1983" t="str">
            <v>공구손료(노무비의3%)</v>
          </cell>
          <cell r="AJ1983">
            <v>0.03</v>
          </cell>
          <cell r="AK1983" t="str">
            <v>식</v>
          </cell>
        </row>
        <row r="1984">
          <cell r="R1984" t="str">
            <v>30A</v>
          </cell>
          <cell r="T1984" t="str">
            <v>내선전공</v>
          </cell>
          <cell r="Y1984">
            <v>0</v>
          </cell>
          <cell r="Z1984" t="str">
            <v>인</v>
          </cell>
          <cell r="AB1984" t="str">
            <v>전기5-18적용</v>
          </cell>
          <cell r="AC1984" t="str">
            <v>-</v>
          </cell>
          <cell r="AD1984" t="str">
            <v>-</v>
          </cell>
          <cell r="AE1984" t="str">
            <v>-</v>
          </cell>
          <cell r="AF1984" t="str">
            <v>-</v>
          </cell>
          <cell r="AG1984" t="str">
            <v>-</v>
          </cell>
          <cell r="AH1984" t="str">
            <v>-</v>
          </cell>
          <cell r="AI1984" t="str">
            <v>공구손료(노무비의3%)</v>
          </cell>
          <cell r="AJ1984">
            <v>0.03</v>
          </cell>
          <cell r="AK1984" t="str">
            <v>식</v>
          </cell>
        </row>
        <row r="1985">
          <cell r="R1985" t="str">
            <v>60A</v>
          </cell>
          <cell r="T1985" t="str">
            <v>내선전공</v>
          </cell>
          <cell r="Y1985">
            <v>0.27950000000000003</v>
          </cell>
          <cell r="Z1985" t="str">
            <v>인</v>
          </cell>
          <cell r="AB1985" t="str">
            <v>전기5-18적용</v>
          </cell>
          <cell r="AC1985" t="str">
            <v>-</v>
          </cell>
          <cell r="AD1985" t="str">
            <v>-</v>
          </cell>
          <cell r="AE1985" t="str">
            <v>-</v>
          </cell>
          <cell r="AF1985" t="str">
            <v>-</v>
          </cell>
          <cell r="AG1985" t="str">
            <v>-</v>
          </cell>
          <cell r="AH1985" t="str">
            <v>-</v>
          </cell>
          <cell r="AI1985" t="str">
            <v>공구손료(노무비의3%)</v>
          </cell>
          <cell r="AJ1985">
            <v>0.03</v>
          </cell>
          <cell r="AK1985" t="str">
            <v>식</v>
          </cell>
        </row>
        <row r="1986">
          <cell r="R1986" t="str">
            <v>60A</v>
          </cell>
          <cell r="T1986" t="str">
            <v>내선전공</v>
          </cell>
          <cell r="Y1986">
            <v>0</v>
          </cell>
          <cell r="Z1986" t="str">
            <v>인</v>
          </cell>
          <cell r="AB1986" t="str">
            <v>전기5-18적용</v>
          </cell>
          <cell r="AC1986" t="str">
            <v>-</v>
          </cell>
          <cell r="AD1986" t="str">
            <v>-</v>
          </cell>
          <cell r="AE1986" t="str">
            <v>-</v>
          </cell>
          <cell r="AF1986" t="str">
            <v>-</v>
          </cell>
          <cell r="AG1986" t="str">
            <v>-</v>
          </cell>
          <cell r="AH1986" t="str">
            <v>-</v>
          </cell>
          <cell r="AI1986" t="str">
            <v>공구손료(노무비의3%)</v>
          </cell>
          <cell r="AJ1986">
            <v>0.03</v>
          </cell>
          <cell r="AK1986" t="str">
            <v>식</v>
          </cell>
        </row>
        <row r="1987">
          <cell r="R1987" t="str">
            <v>60A</v>
          </cell>
          <cell r="T1987" t="str">
            <v>내선전공</v>
          </cell>
          <cell r="Y1987">
            <v>0</v>
          </cell>
          <cell r="Z1987" t="str">
            <v>인</v>
          </cell>
          <cell r="AB1987" t="str">
            <v>전기5-18적용</v>
          </cell>
          <cell r="AC1987" t="str">
            <v>-</v>
          </cell>
          <cell r="AD1987" t="str">
            <v>-</v>
          </cell>
          <cell r="AE1987" t="str">
            <v>-</v>
          </cell>
          <cell r="AF1987" t="str">
            <v>-</v>
          </cell>
          <cell r="AG1987" t="str">
            <v>-</v>
          </cell>
          <cell r="AH1987" t="str">
            <v>-</v>
          </cell>
          <cell r="AI1987" t="str">
            <v>공구손료(노무비의3%)</v>
          </cell>
          <cell r="AJ1987">
            <v>0.03</v>
          </cell>
          <cell r="AK1987" t="str">
            <v>식</v>
          </cell>
        </row>
        <row r="1988">
          <cell r="R1988" t="str">
            <v>60A</v>
          </cell>
          <cell r="T1988" t="str">
            <v>내선전공</v>
          </cell>
          <cell r="Y1988">
            <v>0</v>
          </cell>
          <cell r="Z1988" t="str">
            <v>인</v>
          </cell>
          <cell r="AB1988" t="str">
            <v>전기5-18적용</v>
          </cell>
          <cell r="AC1988" t="str">
            <v>-</v>
          </cell>
          <cell r="AD1988" t="str">
            <v>-</v>
          </cell>
          <cell r="AE1988" t="str">
            <v>-</v>
          </cell>
          <cell r="AF1988" t="str">
            <v>-</v>
          </cell>
          <cell r="AG1988" t="str">
            <v>-</v>
          </cell>
          <cell r="AH1988" t="str">
            <v>-</v>
          </cell>
          <cell r="AI1988" t="str">
            <v>공구손료(노무비의3%)</v>
          </cell>
          <cell r="AJ1988">
            <v>0.03</v>
          </cell>
          <cell r="AK1988" t="str">
            <v>식</v>
          </cell>
        </row>
        <row r="1989">
          <cell r="R1989" t="str">
            <v>100A</v>
          </cell>
          <cell r="T1989" t="str">
            <v>내선전공</v>
          </cell>
          <cell r="Y1989">
            <v>0</v>
          </cell>
          <cell r="Z1989" t="str">
            <v>인</v>
          </cell>
          <cell r="AB1989" t="str">
            <v>전기5-18적용</v>
          </cell>
          <cell r="AC1989" t="str">
            <v>-</v>
          </cell>
          <cell r="AD1989" t="str">
            <v>-</v>
          </cell>
          <cell r="AE1989" t="str">
            <v>-</v>
          </cell>
          <cell r="AF1989" t="str">
            <v>-</v>
          </cell>
          <cell r="AG1989" t="str">
            <v>-</v>
          </cell>
          <cell r="AH1989" t="str">
            <v>-</v>
          </cell>
          <cell r="AI1989" t="str">
            <v>공구손료(노무비의3%)</v>
          </cell>
          <cell r="AJ1989">
            <v>0.03</v>
          </cell>
          <cell r="AK1989" t="str">
            <v>식</v>
          </cell>
        </row>
        <row r="1990">
          <cell r="R1990" t="str">
            <v>100A</v>
          </cell>
          <cell r="T1990" t="str">
            <v>내선전공</v>
          </cell>
          <cell r="Y1990">
            <v>0</v>
          </cell>
          <cell r="Z1990" t="str">
            <v>인</v>
          </cell>
          <cell r="AB1990" t="str">
            <v>전기5-18적용</v>
          </cell>
          <cell r="AC1990" t="str">
            <v>-</v>
          </cell>
          <cell r="AD1990" t="str">
            <v>-</v>
          </cell>
          <cell r="AE1990" t="str">
            <v>-</v>
          </cell>
          <cell r="AF1990" t="str">
            <v>-</v>
          </cell>
          <cell r="AG1990" t="str">
            <v>-</v>
          </cell>
          <cell r="AH1990" t="str">
            <v>-</v>
          </cell>
          <cell r="AI1990" t="str">
            <v>공구손료(노무비의3%)</v>
          </cell>
          <cell r="AJ1990">
            <v>0.03</v>
          </cell>
          <cell r="AK1990" t="str">
            <v>식</v>
          </cell>
        </row>
        <row r="1991">
          <cell r="R1991" t="str">
            <v>100A</v>
          </cell>
          <cell r="T1991" t="str">
            <v>내선전공</v>
          </cell>
          <cell r="Y1991">
            <v>0</v>
          </cell>
          <cell r="Z1991" t="str">
            <v>인</v>
          </cell>
          <cell r="AB1991" t="str">
            <v>전기5-18적용</v>
          </cell>
          <cell r="AC1991" t="str">
            <v>-</v>
          </cell>
          <cell r="AD1991" t="str">
            <v>-</v>
          </cell>
          <cell r="AE1991" t="str">
            <v>-</v>
          </cell>
          <cell r="AF1991" t="str">
            <v>-</v>
          </cell>
          <cell r="AG1991" t="str">
            <v>-</v>
          </cell>
          <cell r="AH1991" t="str">
            <v>-</v>
          </cell>
          <cell r="AI1991" t="str">
            <v>공구손료(노무비의3%)</v>
          </cell>
          <cell r="AJ1991">
            <v>0.03</v>
          </cell>
          <cell r="AK1991" t="str">
            <v>식</v>
          </cell>
        </row>
        <row r="1992">
          <cell r="R1992" t="str">
            <v>100A</v>
          </cell>
          <cell r="T1992" t="str">
            <v>내선전공</v>
          </cell>
          <cell r="Y1992">
            <v>0</v>
          </cell>
          <cell r="Z1992" t="str">
            <v>인</v>
          </cell>
          <cell r="AB1992" t="str">
            <v>전기5-18적용</v>
          </cell>
          <cell r="AC1992" t="str">
            <v>-</v>
          </cell>
          <cell r="AD1992" t="str">
            <v>-</v>
          </cell>
          <cell r="AE1992" t="str">
            <v>-</v>
          </cell>
          <cell r="AF1992" t="str">
            <v>-</v>
          </cell>
          <cell r="AG1992" t="str">
            <v>-</v>
          </cell>
          <cell r="AH1992" t="str">
            <v>-</v>
          </cell>
          <cell r="AI1992" t="str">
            <v>공구손료(노무비의3%)</v>
          </cell>
          <cell r="AJ1992">
            <v>0.03</v>
          </cell>
          <cell r="AK1992" t="str">
            <v>식</v>
          </cell>
        </row>
        <row r="1993">
          <cell r="J1993">
            <v>3124000</v>
          </cell>
          <cell r="R1993">
            <v>1</v>
          </cell>
          <cell r="T1993" t="str">
            <v>내선전공</v>
          </cell>
          <cell r="Y1993">
            <v>0.87880000000000014</v>
          </cell>
          <cell r="Z1993" t="str">
            <v>인</v>
          </cell>
          <cell r="AB1993" t="str">
            <v>전기5-18적용</v>
          </cell>
          <cell r="AC1993" t="str">
            <v>-</v>
          </cell>
          <cell r="AD1993" t="str">
            <v>-</v>
          </cell>
          <cell r="AE1993" t="str">
            <v>-</v>
          </cell>
          <cell r="AF1993" t="str">
            <v>-</v>
          </cell>
          <cell r="AG1993" t="str">
            <v>-</v>
          </cell>
          <cell r="AH1993" t="str">
            <v>-</v>
          </cell>
          <cell r="AI1993" t="str">
            <v>공구손료(노무비의3%)</v>
          </cell>
          <cell r="AJ1993">
            <v>0.03</v>
          </cell>
          <cell r="AK1993" t="str">
            <v>식</v>
          </cell>
        </row>
        <row r="1994">
          <cell r="AC1994" t="str">
            <v>-</v>
          </cell>
          <cell r="AD1994" t="str">
            <v>-</v>
          </cell>
          <cell r="AE1994" t="str">
            <v>-</v>
          </cell>
          <cell r="AF1994" t="str">
            <v>-</v>
          </cell>
          <cell r="AG1994" t="str">
            <v>-</v>
          </cell>
          <cell r="AH1994" t="str">
            <v>-</v>
          </cell>
        </row>
        <row r="1995">
          <cell r="R1995" t="str">
            <v>30A</v>
          </cell>
          <cell r="T1995" t="str">
            <v>내선전공</v>
          </cell>
          <cell r="Y1995">
            <v>0</v>
          </cell>
          <cell r="Z1995" t="str">
            <v>인</v>
          </cell>
          <cell r="AB1995" t="str">
            <v>전기5-18적용</v>
          </cell>
          <cell r="AC1995" t="str">
            <v>-</v>
          </cell>
          <cell r="AD1995" t="str">
            <v>-</v>
          </cell>
          <cell r="AE1995" t="str">
            <v>-</v>
          </cell>
          <cell r="AF1995" t="str">
            <v>-</v>
          </cell>
          <cell r="AG1995" t="str">
            <v>-</v>
          </cell>
          <cell r="AH1995" t="str">
            <v>-</v>
          </cell>
          <cell r="AI1995" t="str">
            <v>공구손료(노무비의3%)</v>
          </cell>
          <cell r="AJ1995">
            <v>0.03</v>
          </cell>
          <cell r="AK1995" t="str">
            <v>식</v>
          </cell>
        </row>
        <row r="1996">
          <cell r="R1996" t="str">
            <v>30A</v>
          </cell>
          <cell r="T1996" t="str">
            <v>내선전공</v>
          </cell>
          <cell r="Y1996">
            <v>0</v>
          </cell>
          <cell r="Z1996" t="str">
            <v>인</v>
          </cell>
          <cell r="AB1996" t="str">
            <v>전기5-18적용</v>
          </cell>
          <cell r="AC1996" t="str">
            <v>-</v>
          </cell>
          <cell r="AD1996" t="str">
            <v>-</v>
          </cell>
          <cell r="AE1996" t="str">
            <v>-</v>
          </cell>
          <cell r="AF1996" t="str">
            <v>-</v>
          </cell>
          <cell r="AG1996" t="str">
            <v>-</v>
          </cell>
          <cell r="AH1996" t="str">
            <v>-</v>
          </cell>
          <cell r="AI1996" t="str">
            <v>공구손료(노무비의3%)</v>
          </cell>
          <cell r="AJ1996">
            <v>0.03</v>
          </cell>
          <cell r="AK1996" t="str">
            <v>식</v>
          </cell>
        </row>
        <row r="1997">
          <cell r="R1997" t="str">
            <v>30A</v>
          </cell>
          <cell r="T1997" t="str">
            <v>내선전공</v>
          </cell>
          <cell r="Y1997">
            <v>0</v>
          </cell>
          <cell r="Z1997" t="str">
            <v>인</v>
          </cell>
          <cell r="AB1997" t="str">
            <v>전기5-18적용</v>
          </cell>
          <cell r="AC1997" t="str">
            <v>-</v>
          </cell>
          <cell r="AD1997" t="str">
            <v>-</v>
          </cell>
          <cell r="AE1997" t="str">
            <v>-</v>
          </cell>
          <cell r="AF1997" t="str">
            <v>-</v>
          </cell>
          <cell r="AG1997" t="str">
            <v>-</v>
          </cell>
          <cell r="AH1997" t="str">
            <v>-</v>
          </cell>
          <cell r="AI1997" t="str">
            <v>공구손료(노무비의3%)</v>
          </cell>
          <cell r="AJ1997">
            <v>0.03</v>
          </cell>
          <cell r="AK1997" t="str">
            <v>식</v>
          </cell>
        </row>
        <row r="1998">
          <cell r="R1998" t="str">
            <v>30A</v>
          </cell>
          <cell r="T1998" t="str">
            <v>내선전공</v>
          </cell>
          <cell r="Y1998">
            <v>0</v>
          </cell>
          <cell r="Z1998" t="str">
            <v>인</v>
          </cell>
          <cell r="AB1998" t="str">
            <v>전기5-18적용</v>
          </cell>
          <cell r="AC1998" t="str">
            <v>-</v>
          </cell>
          <cell r="AD1998" t="str">
            <v>-</v>
          </cell>
          <cell r="AE1998" t="str">
            <v>-</v>
          </cell>
          <cell r="AF1998" t="str">
            <v>-</v>
          </cell>
          <cell r="AG1998" t="str">
            <v>-</v>
          </cell>
          <cell r="AH1998" t="str">
            <v>-</v>
          </cell>
          <cell r="AI1998" t="str">
            <v>공구손료(노무비의3%)</v>
          </cell>
          <cell r="AJ1998">
            <v>0.03</v>
          </cell>
          <cell r="AK1998" t="str">
            <v>식</v>
          </cell>
        </row>
        <row r="1999">
          <cell r="R1999" t="str">
            <v>60A</v>
          </cell>
          <cell r="T1999" t="str">
            <v>내선전공</v>
          </cell>
          <cell r="Y1999">
            <v>0</v>
          </cell>
          <cell r="Z1999" t="str">
            <v>인</v>
          </cell>
          <cell r="AB1999" t="str">
            <v>전기5-18적용</v>
          </cell>
          <cell r="AC1999" t="str">
            <v>-</v>
          </cell>
          <cell r="AD1999" t="str">
            <v>-</v>
          </cell>
          <cell r="AE1999" t="str">
            <v>-</v>
          </cell>
          <cell r="AF1999" t="str">
            <v>-</v>
          </cell>
          <cell r="AG1999" t="str">
            <v>-</v>
          </cell>
          <cell r="AH1999" t="str">
            <v>-</v>
          </cell>
          <cell r="AI1999" t="str">
            <v>공구손료(노무비의3%)</v>
          </cell>
          <cell r="AJ1999">
            <v>0.03</v>
          </cell>
          <cell r="AK1999" t="str">
            <v>식</v>
          </cell>
        </row>
        <row r="2000">
          <cell r="R2000" t="str">
            <v>60A</v>
          </cell>
          <cell r="T2000" t="str">
            <v>내선전공</v>
          </cell>
          <cell r="Y2000">
            <v>0</v>
          </cell>
          <cell r="Z2000" t="str">
            <v>인</v>
          </cell>
          <cell r="AB2000" t="str">
            <v>전기5-18적용</v>
          </cell>
          <cell r="AC2000" t="str">
            <v>-</v>
          </cell>
          <cell r="AD2000" t="str">
            <v>-</v>
          </cell>
          <cell r="AE2000" t="str">
            <v>-</v>
          </cell>
          <cell r="AF2000" t="str">
            <v>-</v>
          </cell>
          <cell r="AG2000" t="str">
            <v>-</v>
          </cell>
          <cell r="AH2000" t="str">
            <v>-</v>
          </cell>
          <cell r="AI2000" t="str">
            <v>공구손료(노무비의3%)</v>
          </cell>
          <cell r="AJ2000">
            <v>0.03</v>
          </cell>
          <cell r="AK2000" t="str">
            <v>식</v>
          </cell>
        </row>
        <row r="2001">
          <cell r="R2001" t="str">
            <v>60A</v>
          </cell>
          <cell r="T2001" t="str">
            <v>내선전공</v>
          </cell>
          <cell r="Y2001">
            <v>0</v>
          </cell>
          <cell r="Z2001" t="str">
            <v>인</v>
          </cell>
          <cell r="AB2001" t="str">
            <v>전기5-18적용</v>
          </cell>
          <cell r="AC2001" t="str">
            <v>-</v>
          </cell>
          <cell r="AD2001" t="str">
            <v>-</v>
          </cell>
          <cell r="AE2001" t="str">
            <v>-</v>
          </cell>
          <cell r="AF2001" t="str">
            <v>-</v>
          </cell>
          <cell r="AG2001" t="str">
            <v>-</v>
          </cell>
          <cell r="AH2001" t="str">
            <v>-</v>
          </cell>
          <cell r="AI2001" t="str">
            <v>공구손료(노무비의3%)</v>
          </cell>
          <cell r="AJ2001">
            <v>0.03</v>
          </cell>
          <cell r="AK2001" t="str">
            <v>식</v>
          </cell>
        </row>
        <row r="2002">
          <cell r="R2002" t="str">
            <v>60A</v>
          </cell>
          <cell r="T2002" t="str">
            <v>내선전공</v>
          </cell>
          <cell r="Y2002">
            <v>0</v>
          </cell>
          <cell r="Z2002" t="str">
            <v>인</v>
          </cell>
          <cell r="AB2002" t="str">
            <v>전기5-18적용</v>
          </cell>
          <cell r="AC2002" t="str">
            <v>-</v>
          </cell>
          <cell r="AD2002" t="str">
            <v>-</v>
          </cell>
          <cell r="AE2002" t="str">
            <v>-</v>
          </cell>
          <cell r="AF2002" t="str">
            <v>-</v>
          </cell>
          <cell r="AG2002" t="str">
            <v>-</v>
          </cell>
          <cell r="AH2002" t="str">
            <v>-</v>
          </cell>
          <cell r="AI2002" t="str">
            <v>공구손료(노무비의3%)</v>
          </cell>
          <cell r="AJ2002">
            <v>0.03</v>
          </cell>
          <cell r="AK2002" t="str">
            <v>식</v>
          </cell>
        </row>
        <row r="2003">
          <cell r="R2003" t="str">
            <v>100A</v>
          </cell>
          <cell r="T2003" t="str">
            <v>내선전공</v>
          </cell>
          <cell r="Y2003">
            <v>0</v>
          </cell>
          <cell r="Z2003" t="str">
            <v>인</v>
          </cell>
          <cell r="AB2003" t="str">
            <v>전기5-18적용</v>
          </cell>
          <cell r="AC2003" t="str">
            <v>-</v>
          </cell>
          <cell r="AD2003" t="str">
            <v>-</v>
          </cell>
          <cell r="AE2003" t="str">
            <v>-</v>
          </cell>
          <cell r="AF2003" t="str">
            <v>-</v>
          </cell>
          <cell r="AG2003" t="str">
            <v>-</v>
          </cell>
          <cell r="AH2003" t="str">
            <v>-</v>
          </cell>
          <cell r="AI2003" t="str">
            <v>공구손료(노무비의3%)</v>
          </cell>
          <cell r="AJ2003">
            <v>0.03</v>
          </cell>
          <cell r="AK2003" t="str">
            <v>식</v>
          </cell>
        </row>
        <row r="2004">
          <cell r="R2004" t="str">
            <v>100A</v>
          </cell>
          <cell r="T2004" t="str">
            <v>내선전공</v>
          </cell>
          <cell r="Y2004">
            <v>0</v>
          </cell>
          <cell r="Z2004" t="str">
            <v>인</v>
          </cell>
          <cell r="AB2004" t="str">
            <v>전기5-18적용</v>
          </cell>
          <cell r="AC2004" t="str">
            <v>-</v>
          </cell>
          <cell r="AD2004" t="str">
            <v>-</v>
          </cell>
          <cell r="AE2004" t="str">
            <v>-</v>
          </cell>
          <cell r="AF2004" t="str">
            <v>-</v>
          </cell>
          <cell r="AG2004" t="str">
            <v>-</v>
          </cell>
          <cell r="AH2004" t="str">
            <v>-</v>
          </cell>
          <cell r="AI2004" t="str">
            <v>공구손료(노무비의3%)</v>
          </cell>
          <cell r="AJ2004">
            <v>0.03</v>
          </cell>
          <cell r="AK2004" t="str">
            <v>식</v>
          </cell>
        </row>
        <row r="2005">
          <cell r="R2005" t="str">
            <v>100A</v>
          </cell>
          <cell r="T2005" t="str">
            <v>내선전공</v>
          </cell>
          <cell r="Y2005">
            <v>0</v>
          </cell>
          <cell r="Z2005" t="str">
            <v>인</v>
          </cell>
          <cell r="AB2005" t="str">
            <v>전기5-18적용</v>
          </cell>
          <cell r="AC2005" t="str">
            <v>-</v>
          </cell>
          <cell r="AD2005" t="str">
            <v>-</v>
          </cell>
          <cell r="AE2005" t="str">
            <v>-</v>
          </cell>
          <cell r="AF2005" t="str">
            <v>-</v>
          </cell>
          <cell r="AG2005" t="str">
            <v>-</v>
          </cell>
          <cell r="AH2005" t="str">
            <v>-</v>
          </cell>
          <cell r="AI2005" t="str">
            <v>공구손료(노무비의3%)</v>
          </cell>
          <cell r="AJ2005">
            <v>0.03</v>
          </cell>
          <cell r="AK2005" t="str">
            <v>식</v>
          </cell>
        </row>
        <row r="2006">
          <cell r="R2006" t="str">
            <v>100A</v>
          </cell>
          <cell r="T2006" t="str">
            <v>내선전공</v>
          </cell>
          <cell r="Y2006">
            <v>0.87880000000000014</v>
          </cell>
          <cell r="Z2006" t="str">
            <v>인</v>
          </cell>
          <cell r="AB2006" t="str">
            <v>전기5-18적용</v>
          </cell>
          <cell r="AC2006" t="str">
            <v>-</v>
          </cell>
          <cell r="AD2006" t="str">
            <v>-</v>
          </cell>
          <cell r="AE2006" t="str">
            <v>-</v>
          </cell>
          <cell r="AF2006" t="str">
            <v>-</v>
          </cell>
          <cell r="AG2006" t="str">
            <v>-</v>
          </cell>
          <cell r="AH2006" t="str">
            <v>-</v>
          </cell>
          <cell r="AI2006" t="str">
            <v>공구손료(노무비의3%)</v>
          </cell>
          <cell r="AJ2006">
            <v>0.03</v>
          </cell>
          <cell r="AK2006" t="str">
            <v>식</v>
          </cell>
        </row>
        <row r="2007">
          <cell r="J2007">
            <v>5104000</v>
          </cell>
          <cell r="R2007">
            <v>1</v>
          </cell>
          <cell r="T2007" t="str">
            <v>내선전공</v>
          </cell>
          <cell r="Y2007">
            <v>0.87880000000000014</v>
          </cell>
          <cell r="Z2007" t="str">
            <v>인</v>
          </cell>
          <cell r="AB2007" t="str">
            <v>전기5-18적용</v>
          </cell>
          <cell r="AC2007" t="str">
            <v>-</v>
          </cell>
          <cell r="AD2007" t="str">
            <v>-</v>
          </cell>
          <cell r="AE2007" t="str">
            <v>-</v>
          </cell>
          <cell r="AF2007" t="str">
            <v>-</v>
          </cell>
          <cell r="AG2007" t="str">
            <v>-</v>
          </cell>
          <cell r="AH2007" t="str">
            <v>-</v>
          </cell>
          <cell r="AI2007" t="str">
            <v>공구손료(노무비의3%)</v>
          </cell>
          <cell r="AJ2007">
            <v>0.03</v>
          </cell>
          <cell r="AK2007" t="str">
            <v>식</v>
          </cell>
        </row>
        <row r="2008">
          <cell r="AC2008" t="str">
            <v>-</v>
          </cell>
          <cell r="AD2008" t="str">
            <v>-</v>
          </cell>
          <cell r="AE2008" t="str">
            <v>-</v>
          </cell>
          <cell r="AF2008" t="str">
            <v>-</v>
          </cell>
          <cell r="AG2008" t="str">
            <v>-</v>
          </cell>
          <cell r="AH2008" t="str">
            <v>-</v>
          </cell>
        </row>
        <row r="2009">
          <cell r="R2009" t="str">
            <v>30A</v>
          </cell>
          <cell r="T2009" t="str">
            <v>내선전공</v>
          </cell>
          <cell r="Y2009">
            <v>0</v>
          </cell>
          <cell r="Z2009" t="str">
            <v>인</v>
          </cell>
          <cell r="AB2009" t="str">
            <v>전기5-18적용</v>
          </cell>
          <cell r="AC2009" t="str">
            <v>-</v>
          </cell>
          <cell r="AD2009" t="str">
            <v>-</v>
          </cell>
          <cell r="AE2009" t="str">
            <v>-</v>
          </cell>
          <cell r="AF2009" t="str">
            <v>-</v>
          </cell>
          <cell r="AG2009" t="str">
            <v>-</v>
          </cell>
          <cell r="AH2009" t="str">
            <v>-</v>
          </cell>
          <cell r="AI2009" t="str">
            <v>공구손료(노무비의3%)</v>
          </cell>
          <cell r="AJ2009">
            <v>0.03</v>
          </cell>
          <cell r="AK2009" t="str">
            <v>식</v>
          </cell>
        </row>
        <row r="2010">
          <cell r="R2010" t="str">
            <v>30A</v>
          </cell>
          <cell r="T2010" t="str">
            <v>내선전공</v>
          </cell>
          <cell r="Y2010">
            <v>0</v>
          </cell>
          <cell r="Z2010" t="str">
            <v>인</v>
          </cell>
          <cell r="AB2010" t="str">
            <v>전기5-18적용</v>
          </cell>
          <cell r="AC2010" t="str">
            <v>-</v>
          </cell>
          <cell r="AD2010" t="str">
            <v>-</v>
          </cell>
          <cell r="AE2010" t="str">
            <v>-</v>
          </cell>
          <cell r="AF2010" t="str">
            <v>-</v>
          </cell>
          <cell r="AG2010" t="str">
            <v>-</v>
          </cell>
          <cell r="AH2010" t="str">
            <v>-</v>
          </cell>
          <cell r="AI2010" t="str">
            <v>공구손료(노무비의3%)</v>
          </cell>
          <cell r="AJ2010">
            <v>0.03</v>
          </cell>
          <cell r="AK2010" t="str">
            <v>식</v>
          </cell>
        </row>
        <row r="2011">
          <cell r="R2011" t="str">
            <v>30A</v>
          </cell>
          <cell r="T2011" t="str">
            <v>내선전공</v>
          </cell>
          <cell r="Y2011">
            <v>0</v>
          </cell>
          <cell r="Z2011" t="str">
            <v>인</v>
          </cell>
          <cell r="AB2011" t="str">
            <v>전기5-18적용</v>
          </cell>
          <cell r="AC2011" t="str">
            <v>-</v>
          </cell>
          <cell r="AD2011" t="str">
            <v>-</v>
          </cell>
          <cell r="AE2011" t="str">
            <v>-</v>
          </cell>
          <cell r="AF2011" t="str">
            <v>-</v>
          </cell>
          <cell r="AG2011" t="str">
            <v>-</v>
          </cell>
          <cell r="AH2011" t="str">
            <v>-</v>
          </cell>
          <cell r="AI2011" t="str">
            <v>공구손료(노무비의3%)</v>
          </cell>
          <cell r="AJ2011">
            <v>0.03</v>
          </cell>
          <cell r="AK2011" t="str">
            <v>식</v>
          </cell>
        </row>
        <row r="2012">
          <cell r="R2012" t="str">
            <v>30A</v>
          </cell>
          <cell r="T2012" t="str">
            <v>내선전공</v>
          </cell>
          <cell r="Y2012">
            <v>0</v>
          </cell>
          <cell r="Z2012" t="str">
            <v>인</v>
          </cell>
          <cell r="AB2012" t="str">
            <v>전기5-18적용</v>
          </cell>
          <cell r="AC2012" t="str">
            <v>-</v>
          </cell>
          <cell r="AD2012" t="str">
            <v>-</v>
          </cell>
          <cell r="AE2012" t="str">
            <v>-</v>
          </cell>
          <cell r="AF2012" t="str">
            <v>-</v>
          </cell>
          <cell r="AG2012" t="str">
            <v>-</v>
          </cell>
          <cell r="AH2012" t="str">
            <v>-</v>
          </cell>
          <cell r="AI2012" t="str">
            <v>공구손료(노무비의3%)</v>
          </cell>
          <cell r="AJ2012">
            <v>0.03</v>
          </cell>
          <cell r="AK2012" t="str">
            <v>식</v>
          </cell>
        </row>
        <row r="2013">
          <cell r="R2013" t="str">
            <v>60A</v>
          </cell>
          <cell r="T2013" t="str">
            <v>내선전공</v>
          </cell>
          <cell r="Y2013">
            <v>0</v>
          </cell>
          <cell r="Z2013" t="str">
            <v>인</v>
          </cell>
          <cell r="AB2013" t="str">
            <v>전기5-18적용</v>
          </cell>
          <cell r="AC2013" t="str">
            <v>-</v>
          </cell>
          <cell r="AD2013" t="str">
            <v>-</v>
          </cell>
          <cell r="AE2013" t="str">
            <v>-</v>
          </cell>
          <cell r="AF2013" t="str">
            <v>-</v>
          </cell>
          <cell r="AG2013" t="str">
            <v>-</v>
          </cell>
          <cell r="AH2013" t="str">
            <v>-</v>
          </cell>
          <cell r="AI2013" t="str">
            <v>공구손료(노무비의3%)</v>
          </cell>
          <cell r="AJ2013">
            <v>0.03</v>
          </cell>
          <cell r="AK2013" t="str">
            <v>식</v>
          </cell>
        </row>
        <row r="2014">
          <cell r="R2014" t="str">
            <v>60A</v>
          </cell>
          <cell r="T2014" t="str">
            <v>내선전공</v>
          </cell>
          <cell r="Y2014">
            <v>0</v>
          </cell>
          <cell r="Z2014" t="str">
            <v>인</v>
          </cell>
          <cell r="AB2014" t="str">
            <v>전기5-18적용</v>
          </cell>
          <cell r="AC2014" t="str">
            <v>-</v>
          </cell>
          <cell r="AD2014" t="str">
            <v>-</v>
          </cell>
          <cell r="AE2014" t="str">
            <v>-</v>
          </cell>
          <cell r="AF2014" t="str">
            <v>-</v>
          </cell>
          <cell r="AG2014" t="str">
            <v>-</v>
          </cell>
          <cell r="AH2014" t="str">
            <v>-</v>
          </cell>
          <cell r="AI2014" t="str">
            <v>공구손료(노무비의3%)</v>
          </cell>
          <cell r="AJ2014">
            <v>0.03</v>
          </cell>
          <cell r="AK2014" t="str">
            <v>식</v>
          </cell>
        </row>
        <row r="2015">
          <cell r="R2015" t="str">
            <v>60A</v>
          </cell>
          <cell r="T2015" t="str">
            <v>내선전공</v>
          </cell>
          <cell r="Y2015">
            <v>0</v>
          </cell>
          <cell r="Z2015" t="str">
            <v>인</v>
          </cell>
          <cell r="AB2015" t="str">
            <v>전기5-18적용</v>
          </cell>
          <cell r="AC2015" t="str">
            <v>-</v>
          </cell>
          <cell r="AD2015" t="str">
            <v>-</v>
          </cell>
          <cell r="AE2015" t="str">
            <v>-</v>
          </cell>
          <cell r="AF2015" t="str">
            <v>-</v>
          </cell>
          <cell r="AG2015" t="str">
            <v>-</v>
          </cell>
          <cell r="AH2015" t="str">
            <v>-</v>
          </cell>
          <cell r="AI2015" t="str">
            <v>공구손료(노무비의3%)</v>
          </cell>
          <cell r="AJ2015">
            <v>0.03</v>
          </cell>
          <cell r="AK2015" t="str">
            <v>식</v>
          </cell>
        </row>
        <row r="2016">
          <cell r="R2016" t="str">
            <v>60A</v>
          </cell>
          <cell r="T2016" t="str">
            <v>내선전공</v>
          </cell>
          <cell r="Y2016">
            <v>0</v>
          </cell>
          <cell r="Z2016" t="str">
            <v>인</v>
          </cell>
          <cell r="AB2016" t="str">
            <v>전기5-18적용</v>
          </cell>
          <cell r="AC2016" t="str">
            <v>-</v>
          </cell>
          <cell r="AD2016" t="str">
            <v>-</v>
          </cell>
          <cell r="AE2016" t="str">
            <v>-</v>
          </cell>
          <cell r="AF2016" t="str">
            <v>-</v>
          </cell>
          <cell r="AG2016" t="str">
            <v>-</v>
          </cell>
          <cell r="AH2016" t="str">
            <v>-</v>
          </cell>
          <cell r="AI2016" t="str">
            <v>공구손료(노무비의3%)</v>
          </cell>
          <cell r="AJ2016">
            <v>0.03</v>
          </cell>
          <cell r="AK2016" t="str">
            <v>식</v>
          </cell>
        </row>
        <row r="2017">
          <cell r="R2017" t="str">
            <v>100A</v>
          </cell>
          <cell r="T2017" t="str">
            <v>내선전공</v>
          </cell>
          <cell r="Y2017">
            <v>0</v>
          </cell>
          <cell r="Z2017" t="str">
            <v>인</v>
          </cell>
          <cell r="AB2017" t="str">
            <v>전기5-18적용</v>
          </cell>
          <cell r="AC2017" t="str">
            <v>-</v>
          </cell>
          <cell r="AD2017" t="str">
            <v>-</v>
          </cell>
          <cell r="AE2017" t="str">
            <v>-</v>
          </cell>
          <cell r="AF2017" t="str">
            <v>-</v>
          </cell>
          <cell r="AG2017" t="str">
            <v>-</v>
          </cell>
          <cell r="AH2017" t="str">
            <v>-</v>
          </cell>
          <cell r="AI2017" t="str">
            <v>공구손료(노무비의3%)</v>
          </cell>
          <cell r="AJ2017">
            <v>0.03</v>
          </cell>
          <cell r="AK2017" t="str">
            <v>식</v>
          </cell>
        </row>
        <row r="2018">
          <cell r="R2018" t="str">
            <v>100A</v>
          </cell>
          <cell r="T2018" t="str">
            <v>내선전공</v>
          </cell>
          <cell r="Y2018">
            <v>0</v>
          </cell>
          <cell r="Z2018" t="str">
            <v>인</v>
          </cell>
          <cell r="AB2018" t="str">
            <v>전기5-18적용</v>
          </cell>
          <cell r="AC2018" t="str">
            <v>-</v>
          </cell>
          <cell r="AD2018" t="str">
            <v>-</v>
          </cell>
          <cell r="AE2018" t="str">
            <v>-</v>
          </cell>
          <cell r="AF2018" t="str">
            <v>-</v>
          </cell>
          <cell r="AG2018" t="str">
            <v>-</v>
          </cell>
          <cell r="AH2018" t="str">
            <v>-</v>
          </cell>
          <cell r="AI2018" t="str">
            <v>공구손료(노무비의3%)</v>
          </cell>
          <cell r="AJ2018">
            <v>0.03</v>
          </cell>
          <cell r="AK2018" t="str">
            <v>식</v>
          </cell>
        </row>
        <row r="2019">
          <cell r="R2019" t="str">
            <v>100A</v>
          </cell>
          <cell r="T2019" t="str">
            <v>내선전공</v>
          </cell>
          <cell r="Y2019">
            <v>0</v>
          </cell>
          <cell r="Z2019" t="str">
            <v>인</v>
          </cell>
          <cell r="AB2019" t="str">
            <v>전기5-18적용</v>
          </cell>
          <cell r="AC2019" t="str">
            <v>-</v>
          </cell>
          <cell r="AD2019" t="str">
            <v>-</v>
          </cell>
          <cell r="AE2019" t="str">
            <v>-</v>
          </cell>
          <cell r="AF2019" t="str">
            <v>-</v>
          </cell>
          <cell r="AG2019" t="str">
            <v>-</v>
          </cell>
          <cell r="AH2019" t="str">
            <v>-</v>
          </cell>
          <cell r="AI2019" t="str">
            <v>공구손료(노무비의3%)</v>
          </cell>
          <cell r="AJ2019">
            <v>0.03</v>
          </cell>
          <cell r="AK2019" t="str">
            <v>식</v>
          </cell>
        </row>
        <row r="2020">
          <cell r="R2020" t="str">
            <v>100A</v>
          </cell>
          <cell r="T2020" t="str">
            <v>내선전공</v>
          </cell>
          <cell r="Y2020">
            <v>0.87880000000000014</v>
          </cell>
          <cell r="Z2020" t="str">
            <v>인</v>
          </cell>
          <cell r="AB2020" t="str">
            <v>전기5-18적용</v>
          </cell>
          <cell r="AC2020" t="str">
            <v>-</v>
          </cell>
          <cell r="AD2020" t="str">
            <v>-</v>
          </cell>
          <cell r="AE2020" t="str">
            <v>-</v>
          </cell>
          <cell r="AF2020" t="str">
            <v>-</v>
          </cell>
          <cell r="AG2020" t="str">
            <v>-</v>
          </cell>
          <cell r="AH2020" t="str">
            <v>-</v>
          </cell>
          <cell r="AI2020" t="str">
            <v>공구손료(노무비의3%)</v>
          </cell>
          <cell r="AJ2020">
            <v>0.03</v>
          </cell>
          <cell r="AK2020" t="str">
            <v>식</v>
          </cell>
        </row>
        <row r="2021">
          <cell r="J2021">
            <v>1000000</v>
          </cell>
          <cell r="R2021">
            <v>1</v>
          </cell>
          <cell r="T2021" t="str">
            <v>내선전공</v>
          </cell>
          <cell r="Y2021">
            <v>4.5383000000000004</v>
          </cell>
          <cell r="Z2021" t="str">
            <v>인</v>
          </cell>
          <cell r="AB2021" t="str">
            <v>전기5-18적용</v>
          </cell>
          <cell r="AC2021" t="str">
            <v>-</v>
          </cell>
          <cell r="AD2021" t="str">
            <v>-</v>
          </cell>
          <cell r="AE2021" t="str">
            <v>-</v>
          </cell>
          <cell r="AF2021" t="str">
            <v>-</v>
          </cell>
          <cell r="AG2021" t="str">
            <v>-</v>
          </cell>
          <cell r="AH2021" t="str">
            <v>-</v>
          </cell>
          <cell r="AI2021" t="str">
            <v>공구손료(노무비의3%)</v>
          </cell>
          <cell r="AJ2021">
            <v>0.03</v>
          </cell>
          <cell r="AK2021" t="str">
            <v>식</v>
          </cell>
        </row>
        <row r="2023">
          <cell r="R2023" t="str">
            <v>30A</v>
          </cell>
          <cell r="T2023" t="str">
            <v>내선전공</v>
          </cell>
          <cell r="Y2023">
            <v>0</v>
          </cell>
          <cell r="Z2023" t="str">
            <v>인</v>
          </cell>
          <cell r="AB2023" t="str">
            <v>전기5-18적용</v>
          </cell>
          <cell r="AC2023" t="str">
            <v>-</v>
          </cell>
          <cell r="AD2023" t="str">
            <v>-</v>
          </cell>
          <cell r="AE2023" t="str">
            <v>-</v>
          </cell>
          <cell r="AF2023" t="str">
            <v>-</v>
          </cell>
          <cell r="AG2023" t="str">
            <v>-</v>
          </cell>
          <cell r="AH2023" t="str">
            <v>-</v>
          </cell>
          <cell r="AI2023" t="str">
            <v>공구손료(노무비의3%)</v>
          </cell>
          <cell r="AJ2023">
            <v>0.03</v>
          </cell>
          <cell r="AK2023" t="str">
            <v>식</v>
          </cell>
        </row>
        <row r="2024">
          <cell r="R2024" t="str">
            <v>30A</v>
          </cell>
          <cell r="T2024" t="str">
            <v>내선전공</v>
          </cell>
          <cell r="Y2024">
            <v>3.9130000000000003</v>
          </cell>
          <cell r="Z2024" t="str">
            <v>인</v>
          </cell>
          <cell r="AB2024" t="str">
            <v>전기5-18적용</v>
          </cell>
          <cell r="AC2024" t="str">
            <v>-</v>
          </cell>
          <cell r="AD2024" t="str">
            <v>-</v>
          </cell>
          <cell r="AE2024" t="str">
            <v>-</v>
          </cell>
          <cell r="AF2024" t="str">
            <v>-</v>
          </cell>
          <cell r="AG2024" t="str">
            <v>-</v>
          </cell>
          <cell r="AH2024" t="str">
            <v>-</v>
          </cell>
          <cell r="AI2024" t="str">
            <v>공구손료(노무비의3%)</v>
          </cell>
          <cell r="AJ2024">
            <v>0.03</v>
          </cell>
          <cell r="AK2024" t="str">
            <v>식</v>
          </cell>
        </row>
        <row r="2025">
          <cell r="R2025" t="str">
            <v>30A</v>
          </cell>
          <cell r="T2025" t="str">
            <v>내선전공</v>
          </cell>
          <cell r="Y2025">
            <v>0</v>
          </cell>
          <cell r="Z2025" t="str">
            <v>인</v>
          </cell>
          <cell r="AB2025" t="str">
            <v>전기5-18적용</v>
          </cell>
          <cell r="AC2025" t="str">
            <v>-</v>
          </cell>
          <cell r="AD2025" t="str">
            <v>-</v>
          </cell>
          <cell r="AE2025" t="str">
            <v>-</v>
          </cell>
          <cell r="AF2025" t="str">
            <v>-</v>
          </cell>
          <cell r="AG2025" t="str">
            <v>-</v>
          </cell>
          <cell r="AH2025" t="str">
            <v>-</v>
          </cell>
          <cell r="AI2025" t="str">
            <v>공구손료(노무비의3%)</v>
          </cell>
          <cell r="AJ2025">
            <v>0.03</v>
          </cell>
          <cell r="AK2025" t="str">
            <v>식</v>
          </cell>
        </row>
        <row r="2026">
          <cell r="R2026" t="str">
            <v>30A</v>
          </cell>
          <cell r="T2026" t="str">
            <v>내선전공</v>
          </cell>
          <cell r="Y2026">
            <v>0</v>
          </cell>
          <cell r="Z2026" t="str">
            <v>인</v>
          </cell>
          <cell r="AB2026" t="str">
            <v>전기5-18적용</v>
          </cell>
          <cell r="AC2026" t="str">
            <v>-</v>
          </cell>
          <cell r="AD2026" t="str">
            <v>-</v>
          </cell>
          <cell r="AE2026" t="str">
            <v>-</v>
          </cell>
          <cell r="AF2026" t="str">
            <v>-</v>
          </cell>
          <cell r="AG2026" t="str">
            <v>-</v>
          </cell>
          <cell r="AH2026" t="str">
            <v>-</v>
          </cell>
          <cell r="AI2026" t="str">
            <v>공구손료(노무비의3%)</v>
          </cell>
          <cell r="AJ2026">
            <v>0.03</v>
          </cell>
          <cell r="AK2026" t="str">
            <v>식</v>
          </cell>
        </row>
        <row r="2027">
          <cell r="R2027" t="str">
            <v>60A</v>
          </cell>
          <cell r="T2027" t="str">
            <v>내선전공</v>
          </cell>
          <cell r="Y2027">
            <v>0</v>
          </cell>
          <cell r="Z2027" t="str">
            <v>인</v>
          </cell>
          <cell r="AB2027" t="str">
            <v>전기5-18적용</v>
          </cell>
          <cell r="AC2027" t="str">
            <v>-</v>
          </cell>
          <cell r="AD2027" t="str">
            <v>-</v>
          </cell>
          <cell r="AE2027" t="str">
            <v>-</v>
          </cell>
          <cell r="AF2027" t="str">
            <v>-</v>
          </cell>
          <cell r="AG2027" t="str">
            <v>-</v>
          </cell>
          <cell r="AH2027" t="str">
            <v>-</v>
          </cell>
          <cell r="AI2027" t="str">
            <v>공구손료(노무비의3%)</v>
          </cell>
          <cell r="AJ2027">
            <v>0.03</v>
          </cell>
          <cell r="AK2027" t="str">
            <v>식</v>
          </cell>
        </row>
        <row r="2028">
          <cell r="R2028" t="str">
            <v>60A</v>
          </cell>
          <cell r="T2028" t="str">
            <v>내선전공</v>
          </cell>
          <cell r="Y2028">
            <v>0</v>
          </cell>
          <cell r="Z2028" t="str">
            <v>인</v>
          </cell>
          <cell r="AB2028" t="str">
            <v>전기5-18적용</v>
          </cell>
          <cell r="AC2028" t="str">
            <v>-</v>
          </cell>
          <cell r="AD2028" t="str">
            <v>-</v>
          </cell>
          <cell r="AE2028" t="str">
            <v>-</v>
          </cell>
          <cell r="AF2028" t="str">
            <v>-</v>
          </cell>
          <cell r="AG2028" t="str">
            <v>-</v>
          </cell>
          <cell r="AH2028" t="str">
            <v>-</v>
          </cell>
          <cell r="AI2028" t="str">
            <v>공구손료(노무비의3%)</v>
          </cell>
          <cell r="AJ2028">
            <v>0.03</v>
          </cell>
          <cell r="AK2028" t="str">
            <v>식</v>
          </cell>
        </row>
        <row r="2029">
          <cell r="R2029" t="str">
            <v>60A</v>
          </cell>
          <cell r="T2029" t="str">
            <v>내선전공</v>
          </cell>
          <cell r="Y2029">
            <v>0</v>
          </cell>
          <cell r="Z2029" t="str">
            <v>인</v>
          </cell>
          <cell r="AB2029" t="str">
            <v>전기5-18적용</v>
          </cell>
          <cell r="AC2029" t="str">
            <v>-</v>
          </cell>
          <cell r="AD2029" t="str">
            <v>-</v>
          </cell>
          <cell r="AE2029" t="str">
            <v>-</v>
          </cell>
          <cell r="AF2029" t="str">
            <v>-</v>
          </cell>
          <cell r="AG2029" t="str">
            <v>-</v>
          </cell>
          <cell r="AH2029" t="str">
            <v>-</v>
          </cell>
          <cell r="AI2029" t="str">
            <v>공구손료(노무비의3%)</v>
          </cell>
          <cell r="AJ2029">
            <v>0.03</v>
          </cell>
          <cell r="AK2029" t="str">
            <v>식</v>
          </cell>
        </row>
        <row r="2030">
          <cell r="R2030" t="str">
            <v>60A</v>
          </cell>
          <cell r="T2030" t="str">
            <v>내선전공</v>
          </cell>
          <cell r="Y2030">
            <v>0.62529999999999997</v>
          </cell>
          <cell r="Z2030" t="str">
            <v>인</v>
          </cell>
          <cell r="AB2030" t="str">
            <v>전기5-18적용</v>
          </cell>
          <cell r="AC2030" t="str">
            <v>-</v>
          </cell>
          <cell r="AD2030" t="str">
            <v>-</v>
          </cell>
          <cell r="AE2030" t="str">
            <v>-</v>
          </cell>
          <cell r="AF2030" t="str">
            <v>-</v>
          </cell>
          <cell r="AG2030" t="str">
            <v>-</v>
          </cell>
          <cell r="AH2030" t="str">
            <v>-</v>
          </cell>
          <cell r="AI2030" t="str">
            <v>공구손료(노무비의3%)</v>
          </cell>
          <cell r="AJ2030">
            <v>0.03</v>
          </cell>
          <cell r="AK2030" t="str">
            <v>식</v>
          </cell>
        </row>
        <row r="2031">
          <cell r="R2031" t="str">
            <v>100A</v>
          </cell>
          <cell r="T2031" t="str">
            <v>내선전공</v>
          </cell>
          <cell r="Y2031">
            <v>0</v>
          </cell>
          <cell r="Z2031" t="str">
            <v>인</v>
          </cell>
          <cell r="AB2031" t="str">
            <v>전기5-18적용</v>
          </cell>
          <cell r="AC2031" t="str">
            <v>-</v>
          </cell>
          <cell r="AD2031" t="str">
            <v>-</v>
          </cell>
          <cell r="AE2031" t="str">
            <v>-</v>
          </cell>
          <cell r="AF2031" t="str">
            <v>-</v>
          </cell>
          <cell r="AG2031" t="str">
            <v>-</v>
          </cell>
          <cell r="AH2031" t="str">
            <v>-</v>
          </cell>
          <cell r="AI2031" t="str">
            <v>공구손료(노무비의3%)</v>
          </cell>
          <cell r="AJ2031">
            <v>0.03</v>
          </cell>
          <cell r="AK2031" t="str">
            <v>식</v>
          </cell>
        </row>
        <row r="2032">
          <cell r="R2032" t="str">
            <v>100A</v>
          </cell>
          <cell r="T2032" t="str">
            <v>내선전공</v>
          </cell>
          <cell r="Y2032">
            <v>0</v>
          </cell>
          <cell r="Z2032" t="str">
            <v>인</v>
          </cell>
          <cell r="AB2032" t="str">
            <v>전기5-18적용</v>
          </cell>
          <cell r="AC2032" t="str">
            <v>-</v>
          </cell>
          <cell r="AD2032" t="str">
            <v>-</v>
          </cell>
          <cell r="AE2032" t="str">
            <v>-</v>
          </cell>
          <cell r="AF2032" t="str">
            <v>-</v>
          </cell>
          <cell r="AG2032" t="str">
            <v>-</v>
          </cell>
          <cell r="AH2032" t="str">
            <v>-</v>
          </cell>
          <cell r="AI2032" t="str">
            <v>공구손료(노무비의3%)</v>
          </cell>
          <cell r="AJ2032">
            <v>0.03</v>
          </cell>
          <cell r="AK2032" t="str">
            <v>식</v>
          </cell>
        </row>
        <row r="2033">
          <cell r="R2033" t="str">
            <v>100A</v>
          </cell>
          <cell r="T2033" t="str">
            <v>내선전공</v>
          </cell>
          <cell r="Y2033">
            <v>0</v>
          </cell>
          <cell r="Z2033" t="str">
            <v>인</v>
          </cell>
          <cell r="AB2033" t="str">
            <v>전기5-18적용</v>
          </cell>
          <cell r="AC2033" t="str">
            <v>-</v>
          </cell>
          <cell r="AD2033" t="str">
            <v>-</v>
          </cell>
          <cell r="AE2033" t="str">
            <v>-</v>
          </cell>
          <cell r="AF2033" t="str">
            <v>-</v>
          </cell>
          <cell r="AG2033" t="str">
            <v>-</v>
          </cell>
          <cell r="AH2033" t="str">
            <v>-</v>
          </cell>
          <cell r="AI2033" t="str">
            <v>공구손료(노무비의3%)</v>
          </cell>
          <cell r="AJ2033">
            <v>0.03</v>
          </cell>
          <cell r="AK2033" t="str">
            <v>식</v>
          </cell>
        </row>
        <row r="2034">
          <cell r="R2034" t="str">
            <v>100A</v>
          </cell>
          <cell r="T2034" t="str">
            <v>내선전공</v>
          </cell>
          <cell r="Y2034">
            <v>0</v>
          </cell>
          <cell r="Z2034" t="str">
            <v>인</v>
          </cell>
          <cell r="AB2034" t="str">
            <v>전기5-18적용</v>
          </cell>
          <cell r="AC2034" t="str">
            <v>-</v>
          </cell>
          <cell r="AD2034" t="str">
            <v>-</v>
          </cell>
          <cell r="AE2034" t="str">
            <v>-</v>
          </cell>
          <cell r="AF2034" t="str">
            <v>-</v>
          </cell>
          <cell r="AG2034" t="str">
            <v>-</v>
          </cell>
          <cell r="AH2034" t="str">
            <v>-</v>
          </cell>
          <cell r="AI2034" t="str">
            <v>공구손료(노무비의3%)</v>
          </cell>
          <cell r="AJ2034">
            <v>0.03</v>
          </cell>
          <cell r="AK2034" t="str">
            <v>식</v>
          </cell>
        </row>
        <row r="2035">
          <cell r="J2035">
            <v>0</v>
          </cell>
          <cell r="R2035">
            <v>1</v>
          </cell>
          <cell r="T2035" t="str">
            <v>내선전공</v>
          </cell>
          <cell r="Y2035">
            <v>4.5383000000000004</v>
          </cell>
          <cell r="Z2035" t="str">
            <v>인</v>
          </cell>
          <cell r="AB2035" t="str">
            <v>전기5-18적용</v>
          </cell>
          <cell r="AC2035" t="str">
            <v>-</v>
          </cell>
          <cell r="AD2035" t="str">
            <v>-</v>
          </cell>
          <cell r="AE2035" t="str">
            <v>-</v>
          </cell>
          <cell r="AF2035" t="str">
            <v>-</v>
          </cell>
          <cell r="AG2035" t="str">
            <v>-</v>
          </cell>
          <cell r="AH2035" t="str">
            <v>-</v>
          </cell>
          <cell r="AI2035" t="str">
            <v>공구손료(노무비의3%)</v>
          </cell>
          <cell r="AJ2035">
            <v>0.03</v>
          </cell>
          <cell r="AK2035" t="str">
            <v>식</v>
          </cell>
        </row>
        <row r="2037">
          <cell r="R2037" t="str">
            <v>30A</v>
          </cell>
          <cell r="T2037" t="str">
            <v>내선전공</v>
          </cell>
          <cell r="Y2037">
            <v>0</v>
          </cell>
          <cell r="Z2037" t="str">
            <v>인</v>
          </cell>
          <cell r="AB2037" t="str">
            <v>전기5-18적용</v>
          </cell>
          <cell r="AC2037" t="str">
            <v>-</v>
          </cell>
          <cell r="AD2037" t="str">
            <v>-</v>
          </cell>
          <cell r="AE2037" t="str">
            <v>-</v>
          </cell>
          <cell r="AF2037" t="str">
            <v>-</v>
          </cell>
          <cell r="AG2037" t="str">
            <v>-</v>
          </cell>
          <cell r="AH2037" t="str">
            <v>-</v>
          </cell>
          <cell r="AI2037" t="str">
            <v>공구손료(노무비의3%)</v>
          </cell>
          <cell r="AJ2037">
            <v>0.03</v>
          </cell>
          <cell r="AK2037" t="str">
            <v>식</v>
          </cell>
        </row>
        <row r="2038">
          <cell r="R2038" t="str">
            <v>30A</v>
          </cell>
          <cell r="T2038" t="str">
            <v>내선전공</v>
          </cell>
          <cell r="Y2038">
            <v>3.9130000000000003</v>
          </cell>
          <cell r="Z2038" t="str">
            <v>인</v>
          </cell>
          <cell r="AB2038" t="str">
            <v>전기5-18적용</v>
          </cell>
          <cell r="AC2038" t="str">
            <v>-</v>
          </cell>
          <cell r="AD2038" t="str">
            <v>-</v>
          </cell>
          <cell r="AE2038" t="str">
            <v>-</v>
          </cell>
          <cell r="AF2038" t="str">
            <v>-</v>
          </cell>
          <cell r="AG2038" t="str">
            <v>-</v>
          </cell>
          <cell r="AH2038" t="str">
            <v>-</v>
          </cell>
          <cell r="AI2038" t="str">
            <v>공구손료(노무비의3%)</v>
          </cell>
          <cell r="AJ2038">
            <v>0.03</v>
          </cell>
          <cell r="AK2038" t="str">
            <v>식</v>
          </cell>
        </row>
        <row r="2039">
          <cell r="R2039" t="str">
            <v>30A</v>
          </cell>
          <cell r="T2039" t="str">
            <v>내선전공</v>
          </cell>
          <cell r="Y2039">
            <v>0</v>
          </cell>
          <cell r="Z2039" t="str">
            <v>인</v>
          </cell>
          <cell r="AB2039" t="str">
            <v>전기5-18적용</v>
          </cell>
          <cell r="AC2039" t="str">
            <v>-</v>
          </cell>
          <cell r="AD2039" t="str">
            <v>-</v>
          </cell>
          <cell r="AE2039" t="str">
            <v>-</v>
          </cell>
          <cell r="AF2039" t="str">
            <v>-</v>
          </cell>
          <cell r="AG2039" t="str">
            <v>-</v>
          </cell>
          <cell r="AH2039" t="str">
            <v>-</v>
          </cell>
          <cell r="AI2039" t="str">
            <v>공구손료(노무비의3%)</v>
          </cell>
          <cell r="AJ2039">
            <v>0.03</v>
          </cell>
          <cell r="AK2039" t="str">
            <v>식</v>
          </cell>
        </row>
        <row r="2040">
          <cell r="R2040" t="str">
            <v>30A</v>
          </cell>
          <cell r="T2040" t="str">
            <v>내선전공</v>
          </cell>
          <cell r="Y2040">
            <v>0</v>
          </cell>
          <cell r="Z2040" t="str">
            <v>인</v>
          </cell>
          <cell r="AB2040" t="str">
            <v>전기5-18적용</v>
          </cell>
          <cell r="AC2040" t="str">
            <v>-</v>
          </cell>
          <cell r="AD2040" t="str">
            <v>-</v>
          </cell>
          <cell r="AE2040" t="str">
            <v>-</v>
          </cell>
          <cell r="AF2040" t="str">
            <v>-</v>
          </cell>
          <cell r="AG2040" t="str">
            <v>-</v>
          </cell>
          <cell r="AH2040" t="str">
            <v>-</v>
          </cell>
          <cell r="AI2040" t="str">
            <v>공구손료(노무비의3%)</v>
          </cell>
          <cell r="AJ2040">
            <v>0.03</v>
          </cell>
          <cell r="AK2040" t="str">
            <v>식</v>
          </cell>
        </row>
        <row r="2041">
          <cell r="R2041" t="str">
            <v>60A</v>
          </cell>
          <cell r="T2041" t="str">
            <v>내선전공</v>
          </cell>
          <cell r="Y2041">
            <v>0</v>
          </cell>
          <cell r="Z2041" t="str">
            <v>인</v>
          </cell>
          <cell r="AB2041" t="str">
            <v>전기5-18적용</v>
          </cell>
          <cell r="AC2041" t="str">
            <v>-</v>
          </cell>
          <cell r="AD2041" t="str">
            <v>-</v>
          </cell>
          <cell r="AE2041" t="str">
            <v>-</v>
          </cell>
          <cell r="AF2041" t="str">
            <v>-</v>
          </cell>
          <cell r="AG2041" t="str">
            <v>-</v>
          </cell>
          <cell r="AH2041" t="str">
            <v>-</v>
          </cell>
          <cell r="AI2041" t="str">
            <v>공구손료(노무비의3%)</v>
          </cell>
          <cell r="AJ2041">
            <v>0.03</v>
          </cell>
          <cell r="AK2041" t="str">
            <v>식</v>
          </cell>
        </row>
        <row r="2042">
          <cell r="R2042" t="str">
            <v>60A</v>
          </cell>
          <cell r="T2042" t="str">
            <v>내선전공</v>
          </cell>
          <cell r="Y2042">
            <v>0</v>
          </cell>
          <cell r="Z2042" t="str">
            <v>인</v>
          </cell>
          <cell r="AB2042" t="str">
            <v>전기5-18적용</v>
          </cell>
          <cell r="AC2042" t="str">
            <v>-</v>
          </cell>
          <cell r="AD2042" t="str">
            <v>-</v>
          </cell>
          <cell r="AE2042" t="str">
            <v>-</v>
          </cell>
          <cell r="AF2042" t="str">
            <v>-</v>
          </cell>
          <cell r="AG2042" t="str">
            <v>-</v>
          </cell>
          <cell r="AH2042" t="str">
            <v>-</v>
          </cell>
          <cell r="AI2042" t="str">
            <v>공구손료(노무비의3%)</v>
          </cell>
          <cell r="AJ2042">
            <v>0.03</v>
          </cell>
          <cell r="AK2042" t="str">
            <v>식</v>
          </cell>
        </row>
        <row r="2043">
          <cell r="R2043" t="str">
            <v>60A</v>
          </cell>
          <cell r="T2043" t="str">
            <v>내선전공</v>
          </cell>
          <cell r="Y2043">
            <v>0</v>
          </cell>
          <cell r="Z2043" t="str">
            <v>인</v>
          </cell>
          <cell r="AB2043" t="str">
            <v>전기5-18적용</v>
          </cell>
          <cell r="AC2043" t="str">
            <v>-</v>
          </cell>
          <cell r="AD2043" t="str">
            <v>-</v>
          </cell>
          <cell r="AE2043" t="str">
            <v>-</v>
          </cell>
          <cell r="AF2043" t="str">
            <v>-</v>
          </cell>
          <cell r="AG2043" t="str">
            <v>-</v>
          </cell>
          <cell r="AH2043" t="str">
            <v>-</v>
          </cell>
          <cell r="AI2043" t="str">
            <v>공구손료(노무비의3%)</v>
          </cell>
          <cell r="AJ2043">
            <v>0.03</v>
          </cell>
          <cell r="AK2043" t="str">
            <v>식</v>
          </cell>
        </row>
        <row r="2044">
          <cell r="R2044" t="str">
            <v>60A</v>
          </cell>
          <cell r="T2044" t="str">
            <v>내선전공</v>
          </cell>
          <cell r="Y2044">
            <v>0.62529999999999997</v>
          </cell>
          <cell r="Z2044" t="str">
            <v>인</v>
          </cell>
          <cell r="AB2044" t="str">
            <v>전기5-18적용</v>
          </cell>
          <cell r="AC2044" t="str">
            <v>-</v>
          </cell>
          <cell r="AD2044" t="str">
            <v>-</v>
          </cell>
          <cell r="AE2044" t="str">
            <v>-</v>
          </cell>
          <cell r="AF2044" t="str">
            <v>-</v>
          </cell>
          <cell r="AG2044" t="str">
            <v>-</v>
          </cell>
          <cell r="AH2044" t="str">
            <v>-</v>
          </cell>
          <cell r="AI2044" t="str">
            <v>공구손료(노무비의3%)</v>
          </cell>
          <cell r="AJ2044">
            <v>0.03</v>
          </cell>
          <cell r="AK2044" t="str">
            <v>식</v>
          </cell>
        </row>
        <row r="2045">
          <cell r="R2045" t="str">
            <v>100A</v>
          </cell>
          <cell r="T2045" t="str">
            <v>내선전공</v>
          </cell>
          <cell r="Y2045">
            <v>0</v>
          </cell>
          <cell r="Z2045" t="str">
            <v>인</v>
          </cell>
          <cell r="AB2045" t="str">
            <v>전기5-18적용</v>
          </cell>
          <cell r="AC2045" t="str">
            <v>-</v>
          </cell>
          <cell r="AD2045" t="str">
            <v>-</v>
          </cell>
          <cell r="AE2045" t="str">
            <v>-</v>
          </cell>
          <cell r="AF2045" t="str">
            <v>-</v>
          </cell>
          <cell r="AG2045" t="str">
            <v>-</v>
          </cell>
          <cell r="AH2045" t="str">
            <v>-</v>
          </cell>
          <cell r="AI2045" t="str">
            <v>공구손료(노무비의3%)</v>
          </cell>
          <cell r="AJ2045">
            <v>0.03</v>
          </cell>
          <cell r="AK2045" t="str">
            <v>식</v>
          </cell>
        </row>
        <row r="2046">
          <cell r="R2046" t="str">
            <v>100A</v>
          </cell>
          <cell r="T2046" t="str">
            <v>내선전공</v>
          </cell>
          <cell r="Y2046">
            <v>0</v>
          </cell>
          <cell r="Z2046" t="str">
            <v>인</v>
          </cell>
          <cell r="AB2046" t="str">
            <v>전기5-18적용</v>
          </cell>
          <cell r="AC2046" t="str">
            <v>-</v>
          </cell>
          <cell r="AD2046" t="str">
            <v>-</v>
          </cell>
          <cell r="AE2046" t="str">
            <v>-</v>
          </cell>
          <cell r="AF2046" t="str">
            <v>-</v>
          </cell>
          <cell r="AG2046" t="str">
            <v>-</v>
          </cell>
          <cell r="AH2046" t="str">
            <v>-</v>
          </cell>
          <cell r="AI2046" t="str">
            <v>공구손료(노무비의3%)</v>
          </cell>
          <cell r="AJ2046">
            <v>0.03</v>
          </cell>
          <cell r="AK2046" t="str">
            <v>식</v>
          </cell>
        </row>
        <row r="2047">
          <cell r="R2047" t="str">
            <v>100A</v>
          </cell>
          <cell r="T2047" t="str">
            <v>내선전공</v>
          </cell>
          <cell r="Y2047">
            <v>0</v>
          </cell>
          <cell r="Z2047" t="str">
            <v>인</v>
          </cell>
          <cell r="AB2047" t="str">
            <v>전기5-18적용</v>
          </cell>
          <cell r="AC2047" t="str">
            <v>-</v>
          </cell>
          <cell r="AD2047" t="str">
            <v>-</v>
          </cell>
          <cell r="AE2047" t="str">
            <v>-</v>
          </cell>
          <cell r="AF2047" t="str">
            <v>-</v>
          </cell>
          <cell r="AG2047" t="str">
            <v>-</v>
          </cell>
          <cell r="AH2047" t="str">
            <v>-</v>
          </cell>
          <cell r="AI2047" t="str">
            <v>공구손료(노무비의3%)</v>
          </cell>
          <cell r="AJ2047">
            <v>0.03</v>
          </cell>
          <cell r="AK2047" t="str">
            <v>식</v>
          </cell>
        </row>
        <row r="2048">
          <cell r="R2048" t="str">
            <v>100A</v>
          </cell>
          <cell r="T2048" t="str">
            <v>내선전공</v>
          </cell>
          <cell r="Y2048">
            <v>0</v>
          </cell>
          <cell r="Z2048" t="str">
            <v>인</v>
          </cell>
          <cell r="AB2048" t="str">
            <v>전기5-18적용</v>
          </cell>
          <cell r="AC2048" t="str">
            <v>-</v>
          </cell>
          <cell r="AD2048" t="str">
            <v>-</v>
          </cell>
          <cell r="AE2048" t="str">
            <v>-</v>
          </cell>
          <cell r="AF2048" t="str">
            <v>-</v>
          </cell>
          <cell r="AG2048" t="str">
            <v>-</v>
          </cell>
          <cell r="AH2048" t="str">
            <v>-</v>
          </cell>
          <cell r="AI2048" t="str">
            <v>공구손료(노무비의3%)</v>
          </cell>
          <cell r="AJ2048">
            <v>0.03</v>
          </cell>
          <cell r="AK2048" t="str">
            <v>식</v>
          </cell>
        </row>
        <row r="2049">
          <cell r="J2049">
            <v>1170</v>
          </cell>
          <cell r="R2049">
            <v>1</v>
          </cell>
          <cell r="AD2049" t="str">
            <v>-</v>
          </cell>
          <cell r="AE2049" t="str">
            <v>-</v>
          </cell>
          <cell r="AF2049" t="str">
            <v>-</v>
          </cell>
          <cell r="AG2049" t="str">
            <v>-</v>
          </cell>
          <cell r="AH2049" t="str">
            <v>-</v>
          </cell>
          <cell r="AI2049" t="str">
            <v>-</v>
          </cell>
          <cell r="AJ2049" t="str">
            <v>-</v>
          </cell>
          <cell r="AK2049" t="str">
            <v>-</v>
          </cell>
        </row>
        <row r="2050">
          <cell r="J2050">
            <v>1170</v>
          </cell>
          <cell r="R2050">
            <v>1</v>
          </cell>
          <cell r="AD2050" t="str">
            <v>-</v>
          </cell>
          <cell r="AE2050" t="str">
            <v>-</v>
          </cell>
          <cell r="AF2050" t="str">
            <v>-</v>
          </cell>
          <cell r="AG2050" t="str">
            <v>-</v>
          </cell>
          <cell r="AH2050" t="str">
            <v>-</v>
          </cell>
          <cell r="AI2050" t="str">
            <v>-</v>
          </cell>
          <cell r="AJ2050" t="str">
            <v>-</v>
          </cell>
          <cell r="AK2050" t="str">
            <v>-</v>
          </cell>
        </row>
        <row r="2051">
          <cell r="J2051">
            <v>580</v>
          </cell>
          <cell r="R2051">
            <v>1</v>
          </cell>
          <cell r="AD2051" t="str">
            <v>-</v>
          </cell>
          <cell r="AE2051" t="str">
            <v>-</v>
          </cell>
          <cell r="AF2051" t="str">
            <v>-</v>
          </cell>
          <cell r="AG2051" t="str">
            <v>-</v>
          </cell>
          <cell r="AH2051" t="str">
            <v>-</v>
          </cell>
          <cell r="AI2051" t="str">
            <v>-</v>
          </cell>
          <cell r="AJ2051" t="str">
            <v>-</v>
          </cell>
          <cell r="AK2051" t="str">
            <v>-</v>
          </cell>
        </row>
        <row r="2052">
          <cell r="J2052">
            <v>1170</v>
          </cell>
          <cell r="R2052">
            <v>1</v>
          </cell>
          <cell r="AD2052" t="str">
            <v>-</v>
          </cell>
          <cell r="AE2052" t="str">
            <v>-</v>
          </cell>
          <cell r="AF2052" t="str">
            <v>-</v>
          </cell>
          <cell r="AG2052" t="str">
            <v>-</v>
          </cell>
          <cell r="AH2052" t="str">
            <v>-</v>
          </cell>
          <cell r="AI2052" t="str">
            <v>-</v>
          </cell>
          <cell r="AJ2052" t="str">
            <v>-</v>
          </cell>
          <cell r="AK2052" t="str">
            <v>-</v>
          </cell>
        </row>
        <row r="2053">
          <cell r="J2053">
            <v>93000</v>
          </cell>
          <cell r="R2053">
            <v>1</v>
          </cell>
          <cell r="AD2053" t="str">
            <v>-</v>
          </cell>
          <cell r="AE2053" t="str">
            <v>-</v>
          </cell>
          <cell r="AF2053" t="str">
            <v>-</v>
          </cell>
          <cell r="AG2053" t="str">
            <v>-</v>
          </cell>
          <cell r="AH2053" t="str">
            <v>-</v>
          </cell>
          <cell r="AI2053" t="str">
            <v>-</v>
          </cell>
          <cell r="AJ2053" t="str">
            <v>-</v>
          </cell>
          <cell r="AK2053" t="str">
            <v>-</v>
          </cell>
        </row>
        <row r="2054">
          <cell r="J2054">
            <v>88000</v>
          </cell>
          <cell r="R2054">
            <v>1</v>
          </cell>
          <cell r="AD2054" t="str">
            <v>-</v>
          </cell>
          <cell r="AE2054" t="str">
            <v>-</v>
          </cell>
          <cell r="AF2054" t="str">
            <v>-</v>
          </cell>
          <cell r="AG2054" t="str">
            <v>-</v>
          </cell>
          <cell r="AH2054" t="str">
            <v>-</v>
          </cell>
          <cell r="AI2054" t="str">
            <v>-</v>
          </cell>
          <cell r="AJ2054" t="str">
            <v>-</v>
          </cell>
          <cell r="AK2054" t="str">
            <v>-</v>
          </cell>
        </row>
        <row r="2055">
          <cell r="J2055">
            <v>106000</v>
          </cell>
          <cell r="R2055">
            <v>1</v>
          </cell>
          <cell r="AD2055" t="str">
            <v>-</v>
          </cell>
          <cell r="AE2055" t="str">
            <v>-</v>
          </cell>
          <cell r="AF2055" t="str">
            <v>-</v>
          </cell>
          <cell r="AG2055" t="str">
            <v>-</v>
          </cell>
          <cell r="AH2055" t="str">
            <v>-</v>
          </cell>
          <cell r="AI2055" t="str">
            <v>-</v>
          </cell>
          <cell r="AJ2055" t="str">
            <v>-</v>
          </cell>
          <cell r="AK2055" t="str">
            <v>-</v>
          </cell>
        </row>
        <row r="2056">
          <cell r="J2056">
            <v>127000</v>
          </cell>
          <cell r="R2056">
            <v>1</v>
          </cell>
          <cell r="AD2056" t="str">
            <v>-</v>
          </cell>
          <cell r="AE2056" t="str">
            <v>-</v>
          </cell>
          <cell r="AF2056" t="str">
            <v>-</v>
          </cell>
          <cell r="AG2056" t="str">
            <v>-</v>
          </cell>
          <cell r="AH2056" t="str">
            <v>-</v>
          </cell>
          <cell r="AI2056" t="str">
            <v>-</v>
          </cell>
          <cell r="AJ2056" t="str">
            <v>-</v>
          </cell>
          <cell r="AK2056" t="str">
            <v>-</v>
          </cell>
        </row>
        <row r="2057">
          <cell r="J2057">
            <v>148000</v>
          </cell>
          <cell r="R2057">
            <v>1</v>
          </cell>
          <cell r="AD2057" t="str">
            <v>-</v>
          </cell>
          <cell r="AE2057" t="str">
            <v>-</v>
          </cell>
          <cell r="AF2057" t="str">
            <v>-</v>
          </cell>
          <cell r="AG2057" t="str">
            <v>-</v>
          </cell>
          <cell r="AH2057" t="str">
            <v>-</v>
          </cell>
          <cell r="AI2057" t="str">
            <v>-</v>
          </cell>
          <cell r="AJ2057" t="str">
            <v>-</v>
          </cell>
          <cell r="AK2057" t="str">
            <v>-</v>
          </cell>
        </row>
        <row r="2058">
          <cell r="J2058">
            <v>296000</v>
          </cell>
          <cell r="R2058">
            <v>1</v>
          </cell>
          <cell r="AD2058" t="str">
            <v>-</v>
          </cell>
          <cell r="AE2058" t="str">
            <v>-</v>
          </cell>
          <cell r="AF2058" t="str">
            <v>-</v>
          </cell>
          <cell r="AG2058" t="str">
            <v>-</v>
          </cell>
          <cell r="AH2058" t="str">
            <v>-</v>
          </cell>
          <cell r="AI2058" t="str">
            <v>-</v>
          </cell>
          <cell r="AJ2058" t="str">
            <v>-</v>
          </cell>
          <cell r="AK2058" t="str">
            <v>-</v>
          </cell>
        </row>
        <row r="2059">
          <cell r="J2059">
            <v>321000</v>
          </cell>
          <cell r="R2059">
            <v>1</v>
          </cell>
          <cell r="AD2059" t="str">
            <v>-</v>
          </cell>
          <cell r="AE2059" t="str">
            <v>-</v>
          </cell>
          <cell r="AF2059" t="str">
            <v>-</v>
          </cell>
          <cell r="AG2059" t="str">
            <v>-</v>
          </cell>
          <cell r="AH2059" t="str">
            <v>-</v>
          </cell>
          <cell r="AI2059" t="str">
            <v>-</v>
          </cell>
          <cell r="AJ2059" t="str">
            <v>-</v>
          </cell>
          <cell r="AK2059" t="str">
            <v>-</v>
          </cell>
        </row>
        <row r="2060">
          <cell r="J2060">
            <v>371000</v>
          </cell>
          <cell r="R2060">
            <v>1</v>
          </cell>
          <cell r="AD2060" t="str">
            <v>-</v>
          </cell>
          <cell r="AE2060" t="str">
            <v>-</v>
          </cell>
          <cell r="AF2060" t="str">
            <v>-</v>
          </cell>
          <cell r="AG2060" t="str">
            <v>-</v>
          </cell>
          <cell r="AH2060" t="str">
            <v>-</v>
          </cell>
          <cell r="AI2060" t="str">
            <v>-</v>
          </cell>
          <cell r="AJ2060" t="str">
            <v>-</v>
          </cell>
          <cell r="AK2060" t="str">
            <v>-</v>
          </cell>
        </row>
        <row r="2061">
          <cell r="J2061">
            <v>222000</v>
          </cell>
          <cell r="R2061">
            <v>1</v>
          </cell>
          <cell r="AD2061" t="str">
            <v>-</v>
          </cell>
          <cell r="AE2061" t="str">
            <v>-</v>
          </cell>
          <cell r="AF2061" t="str">
            <v>-</v>
          </cell>
          <cell r="AG2061" t="str">
            <v>-</v>
          </cell>
          <cell r="AH2061" t="str">
            <v>-</v>
          </cell>
          <cell r="AI2061" t="str">
            <v>-</v>
          </cell>
          <cell r="AJ2061" t="str">
            <v>-</v>
          </cell>
          <cell r="AK2061" t="str">
            <v>-</v>
          </cell>
        </row>
        <row r="2062">
          <cell r="J2062">
            <v>311000</v>
          </cell>
          <cell r="R2062">
            <v>1</v>
          </cell>
          <cell r="AD2062" t="str">
            <v>-</v>
          </cell>
          <cell r="AE2062" t="str">
            <v>-</v>
          </cell>
          <cell r="AF2062" t="str">
            <v>-</v>
          </cell>
          <cell r="AG2062" t="str">
            <v>-</v>
          </cell>
          <cell r="AH2062" t="str">
            <v>-</v>
          </cell>
          <cell r="AI2062" t="str">
            <v>-</v>
          </cell>
          <cell r="AJ2062" t="str">
            <v>-</v>
          </cell>
          <cell r="AK2062" t="str">
            <v>-</v>
          </cell>
        </row>
        <row r="2063">
          <cell r="J2063">
            <v>254000</v>
          </cell>
          <cell r="R2063">
            <v>1</v>
          </cell>
          <cell r="AD2063" t="str">
            <v>-</v>
          </cell>
          <cell r="AE2063" t="str">
            <v>-</v>
          </cell>
          <cell r="AF2063" t="str">
            <v>-</v>
          </cell>
          <cell r="AG2063" t="str">
            <v>-</v>
          </cell>
          <cell r="AH2063" t="str">
            <v>-</v>
          </cell>
          <cell r="AI2063" t="str">
            <v>-</v>
          </cell>
          <cell r="AJ2063" t="str">
            <v>-</v>
          </cell>
          <cell r="AK2063" t="str">
            <v>-</v>
          </cell>
        </row>
        <row r="2064">
          <cell r="J2064">
            <v>318000</v>
          </cell>
          <cell r="R2064">
            <v>1</v>
          </cell>
          <cell r="AD2064" t="str">
            <v>-</v>
          </cell>
          <cell r="AE2064" t="str">
            <v>-</v>
          </cell>
          <cell r="AF2064" t="str">
            <v>-</v>
          </cell>
          <cell r="AG2064" t="str">
            <v>-</v>
          </cell>
          <cell r="AH2064" t="str">
            <v>-</v>
          </cell>
          <cell r="AI2064" t="str">
            <v>-</v>
          </cell>
          <cell r="AJ2064" t="str">
            <v>-</v>
          </cell>
          <cell r="AK2064" t="str">
            <v>-</v>
          </cell>
        </row>
        <row r="2065">
          <cell r="J2065">
            <v>1170</v>
          </cell>
          <cell r="R2065">
            <v>1</v>
          </cell>
          <cell r="AD2065" t="str">
            <v>-</v>
          </cell>
          <cell r="AE2065" t="str">
            <v>-</v>
          </cell>
          <cell r="AF2065" t="str">
            <v>-</v>
          </cell>
          <cell r="AG2065" t="str">
            <v>-</v>
          </cell>
          <cell r="AH2065" t="str">
            <v>-</v>
          </cell>
          <cell r="AI2065" t="str">
            <v>-</v>
          </cell>
          <cell r="AJ2065" t="str">
            <v>-</v>
          </cell>
          <cell r="AK2065" t="str">
            <v>-</v>
          </cell>
        </row>
        <row r="2066">
          <cell r="J2066">
            <v>1170</v>
          </cell>
          <cell r="R2066">
            <v>1</v>
          </cell>
          <cell r="AD2066" t="str">
            <v>-</v>
          </cell>
          <cell r="AE2066" t="str">
            <v>-</v>
          </cell>
          <cell r="AF2066" t="str">
            <v>-</v>
          </cell>
          <cell r="AG2066" t="str">
            <v>-</v>
          </cell>
          <cell r="AH2066" t="str">
            <v>-</v>
          </cell>
          <cell r="AI2066" t="str">
            <v>-</v>
          </cell>
          <cell r="AJ2066" t="str">
            <v>-</v>
          </cell>
          <cell r="AK2066" t="str">
            <v>-</v>
          </cell>
        </row>
        <row r="2067">
          <cell r="J2067">
            <v>1170</v>
          </cell>
          <cell r="R2067">
            <v>1</v>
          </cell>
          <cell r="AD2067" t="str">
            <v>-</v>
          </cell>
          <cell r="AE2067" t="str">
            <v>-</v>
          </cell>
          <cell r="AF2067" t="str">
            <v>-</v>
          </cell>
          <cell r="AG2067" t="str">
            <v>-</v>
          </cell>
          <cell r="AH2067" t="str">
            <v>-</v>
          </cell>
          <cell r="AI2067" t="str">
            <v>-</v>
          </cell>
          <cell r="AJ2067" t="str">
            <v>-</v>
          </cell>
          <cell r="AK2067" t="str">
            <v>-</v>
          </cell>
        </row>
        <row r="2068">
          <cell r="J2068">
            <v>1170</v>
          </cell>
          <cell r="R2068">
            <v>1</v>
          </cell>
          <cell r="AD2068" t="str">
            <v>-</v>
          </cell>
          <cell r="AE2068" t="str">
            <v>-</v>
          </cell>
          <cell r="AF2068" t="str">
            <v>-</v>
          </cell>
          <cell r="AG2068" t="str">
            <v>-</v>
          </cell>
          <cell r="AH2068" t="str">
            <v>-</v>
          </cell>
          <cell r="AI2068" t="str">
            <v>-</v>
          </cell>
          <cell r="AJ2068" t="str">
            <v>-</v>
          </cell>
          <cell r="AK2068" t="str">
            <v>-</v>
          </cell>
        </row>
        <row r="2069">
          <cell r="J2069">
            <v>1170</v>
          </cell>
          <cell r="R2069">
            <v>1</v>
          </cell>
          <cell r="AD2069" t="str">
            <v>-</v>
          </cell>
          <cell r="AE2069" t="str">
            <v>-</v>
          </cell>
          <cell r="AF2069" t="str">
            <v>-</v>
          </cell>
          <cell r="AG2069" t="str">
            <v>-</v>
          </cell>
          <cell r="AH2069" t="str">
            <v>-</v>
          </cell>
          <cell r="AI2069" t="str">
            <v>-</v>
          </cell>
          <cell r="AJ2069" t="str">
            <v>-</v>
          </cell>
          <cell r="AK2069" t="str">
            <v>-</v>
          </cell>
        </row>
        <row r="2070">
          <cell r="J2070">
            <v>1500</v>
          </cell>
          <cell r="R2070">
            <v>1</v>
          </cell>
          <cell r="AD2070" t="str">
            <v>-</v>
          </cell>
          <cell r="AE2070" t="str">
            <v>-</v>
          </cell>
          <cell r="AF2070" t="str">
            <v>-</v>
          </cell>
          <cell r="AG2070" t="str">
            <v>-</v>
          </cell>
          <cell r="AH2070" t="str">
            <v>-</v>
          </cell>
          <cell r="AI2070" t="str">
            <v>-</v>
          </cell>
          <cell r="AJ2070" t="str">
            <v>-</v>
          </cell>
          <cell r="AK2070" t="str">
            <v>-</v>
          </cell>
        </row>
        <row r="2071">
          <cell r="J2071">
            <v>7120</v>
          </cell>
          <cell r="R2071">
            <v>1</v>
          </cell>
          <cell r="T2071" t="str">
            <v>변전전공</v>
          </cell>
          <cell r="Y2071">
            <v>0.08</v>
          </cell>
          <cell r="Z2071" t="str">
            <v>인</v>
          </cell>
          <cell r="AB2071" t="str">
            <v>전기3-21적용</v>
          </cell>
          <cell r="AC2071" t="str">
            <v>-</v>
          </cell>
          <cell r="AD2071" t="str">
            <v>-</v>
          </cell>
          <cell r="AE2071" t="str">
            <v>-</v>
          </cell>
          <cell r="AF2071" t="str">
            <v>-</v>
          </cell>
          <cell r="AG2071" t="str">
            <v>-</v>
          </cell>
          <cell r="AH2071" t="str">
            <v>-</v>
          </cell>
          <cell r="AI2071" t="str">
            <v>공구손료(노무비의3%)</v>
          </cell>
          <cell r="AJ2071">
            <v>0.03</v>
          </cell>
          <cell r="AK2071" t="str">
            <v>식</v>
          </cell>
          <cell r="AO2071" t="str">
            <v>0.08*1</v>
          </cell>
        </row>
        <row r="2072">
          <cell r="J2072">
            <v>1170</v>
          </cell>
          <cell r="R2072">
            <v>1</v>
          </cell>
          <cell r="T2072" t="str">
            <v>보통인부</v>
          </cell>
          <cell r="Y2072">
            <v>0.06</v>
          </cell>
          <cell r="Z2072" t="str">
            <v>인</v>
          </cell>
          <cell r="AB2072" t="str">
            <v>전기3-21적용</v>
          </cell>
          <cell r="AC2072" t="str">
            <v>-</v>
          </cell>
          <cell r="AD2072" t="str">
            <v>-</v>
          </cell>
          <cell r="AE2072" t="str">
            <v>-</v>
          </cell>
          <cell r="AF2072" t="str">
            <v>-</v>
          </cell>
          <cell r="AG2072" t="str">
            <v>-</v>
          </cell>
          <cell r="AH2072" t="str">
            <v>-</v>
          </cell>
          <cell r="AI2072" t="str">
            <v>공구손료(노무비의3%)</v>
          </cell>
          <cell r="AJ2072">
            <v>0.03</v>
          </cell>
          <cell r="AK2072" t="str">
            <v>식</v>
          </cell>
          <cell r="AO2072" t="str">
            <v>0.06*1</v>
          </cell>
        </row>
        <row r="2073">
          <cell r="J2073">
            <v>4005</v>
          </cell>
          <cell r="R2073">
            <v>1</v>
          </cell>
          <cell r="T2073" t="str">
            <v>변전전공</v>
          </cell>
          <cell r="Y2073">
            <v>0.08</v>
          </cell>
          <cell r="Z2073" t="str">
            <v>인</v>
          </cell>
          <cell r="AB2073" t="str">
            <v>전기3-21적용</v>
          </cell>
          <cell r="AC2073" t="str">
            <v>-</v>
          </cell>
          <cell r="AD2073" t="str">
            <v>-</v>
          </cell>
          <cell r="AE2073" t="str">
            <v>-</v>
          </cell>
          <cell r="AF2073" t="str">
            <v>-</v>
          </cell>
          <cell r="AG2073" t="str">
            <v>-</v>
          </cell>
          <cell r="AH2073" t="str">
            <v>-</v>
          </cell>
          <cell r="AI2073" t="str">
            <v>공구손료(노무비의3%)</v>
          </cell>
          <cell r="AJ2073">
            <v>0.03</v>
          </cell>
          <cell r="AK2073" t="str">
            <v>식</v>
          </cell>
          <cell r="AO2073" t="str">
            <v>0.08*1</v>
          </cell>
        </row>
        <row r="2074">
          <cell r="J2074">
            <v>0</v>
          </cell>
          <cell r="R2074">
            <v>1</v>
          </cell>
          <cell r="T2074" t="str">
            <v>보통인부</v>
          </cell>
          <cell r="Y2074">
            <v>0.06</v>
          </cell>
          <cell r="Z2074" t="str">
            <v>인</v>
          </cell>
          <cell r="AB2074" t="str">
            <v>전기3-21적용</v>
          </cell>
          <cell r="AC2074" t="str">
            <v>-</v>
          </cell>
          <cell r="AD2074" t="str">
            <v>-</v>
          </cell>
          <cell r="AE2074" t="str">
            <v>-</v>
          </cell>
          <cell r="AF2074" t="str">
            <v>-</v>
          </cell>
          <cell r="AG2074" t="str">
            <v>-</v>
          </cell>
          <cell r="AH2074" t="str">
            <v>-</v>
          </cell>
          <cell r="AI2074" t="str">
            <v>공구손료(노무비의3%)</v>
          </cell>
          <cell r="AJ2074">
            <v>0.03</v>
          </cell>
          <cell r="AK2074" t="str">
            <v>식</v>
          </cell>
          <cell r="AO2074" t="str">
            <v>0.06*1</v>
          </cell>
        </row>
        <row r="2075">
          <cell r="J2075">
            <v>5340</v>
          </cell>
          <cell r="R2075">
            <v>1</v>
          </cell>
          <cell r="T2075" t="str">
            <v>변전전공</v>
          </cell>
          <cell r="Y2075">
            <v>0.08</v>
          </cell>
          <cell r="Z2075" t="str">
            <v>인</v>
          </cell>
          <cell r="AB2075" t="str">
            <v>전기3-21적용</v>
          </cell>
          <cell r="AC2075" t="str">
            <v>-</v>
          </cell>
          <cell r="AD2075" t="str">
            <v>-</v>
          </cell>
          <cell r="AE2075" t="str">
            <v>-</v>
          </cell>
          <cell r="AF2075" t="str">
            <v>-</v>
          </cell>
          <cell r="AG2075" t="str">
            <v>-</v>
          </cell>
          <cell r="AH2075" t="str">
            <v>-</v>
          </cell>
          <cell r="AI2075" t="str">
            <v>공구손료(노무비의3%)</v>
          </cell>
          <cell r="AJ2075">
            <v>0.03</v>
          </cell>
          <cell r="AK2075" t="str">
            <v>식</v>
          </cell>
          <cell r="AO2075" t="str">
            <v>0.08*1</v>
          </cell>
        </row>
        <row r="2076">
          <cell r="J2076">
            <v>0</v>
          </cell>
          <cell r="R2076">
            <v>1</v>
          </cell>
          <cell r="T2076" t="str">
            <v>보통인부</v>
          </cell>
          <cell r="Y2076">
            <v>0.06</v>
          </cell>
          <cell r="Z2076" t="str">
            <v>인</v>
          </cell>
          <cell r="AB2076" t="str">
            <v>전기3-21적용</v>
          </cell>
          <cell r="AC2076" t="str">
            <v>-</v>
          </cell>
          <cell r="AD2076" t="str">
            <v>-</v>
          </cell>
          <cell r="AE2076" t="str">
            <v>-</v>
          </cell>
          <cell r="AF2076" t="str">
            <v>-</v>
          </cell>
          <cell r="AG2076" t="str">
            <v>-</v>
          </cell>
          <cell r="AH2076" t="str">
            <v>-</v>
          </cell>
          <cell r="AI2076" t="str">
            <v>공구손료(노무비의3%)</v>
          </cell>
          <cell r="AJ2076">
            <v>0.03</v>
          </cell>
          <cell r="AK2076" t="str">
            <v>식</v>
          </cell>
          <cell r="AO2076" t="str">
            <v>0.06*1</v>
          </cell>
        </row>
        <row r="2077">
          <cell r="J2077">
            <v>0</v>
          </cell>
          <cell r="R2077">
            <v>1</v>
          </cell>
          <cell r="T2077" t="str">
            <v>변전전공</v>
          </cell>
          <cell r="Y2077">
            <v>0.04</v>
          </cell>
          <cell r="Z2077" t="str">
            <v>인</v>
          </cell>
          <cell r="AB2077" t="str">
            <v>전기3-21적용</v>
          </cell>
          <cell r="AC2077" t="str">
            <v>-</v>
          </cell>
          <cell r="AD2077" t="str">
            <v>-</v>
          </cell>
          <cell r="AE2077" t="str">
            <v>-</v>
          </cell>
          <cell r="AF2077" t="str">
            <v>-</v>
          </cell>
          <cell r="AG2077" t="str">
            <v>-</v>
          </cell>
          <cell r="AH2077" t="str">
            <v>-</v>
          </cell>
          <cell r="AI2077" t="str">
            <v>공구손료(노무비의3%)</v>
          </cell>
          <cell r="AJ2077">
            <v>0.03</v>
          </cell>
          <cell r="AK2077" t="str">
            <v>식</v>
          </cell>
          <cell r="AO2077" t="str">
            <v>0.08*0.5</v>
          </cell>
        </row>
        <row r="2078">
          <cell r="J2078">
            <v>0</v>
          </cell>
          <cell r="R2078">
            <v>1</v>
          </cell>
          <cell r="T2078" t="str">
            <v>보통인부</v>
          </cell>
          <cell r="Y2078">
            <v>0.03</v>
          </cell>
          <cell r="Z2078" t="str">
            <v>인</v>
          </cell>
          <cell r="AB2078" t="str">
            <v>전기3-21적용</v>
          </cell>
          <cell r="AC2078" t="str">
            <v>-</v>
          </cell>
          <cell r="AD2078" t="str">
            <v>-</v>
          </cell>
          <cell r="AE2078" t="str">
            <v>-</v>
          </cell>
          <cell r="AF2078" t="str">
            <v>-</v>
          </cell>
          <cell r="AG2078" t="str">
            <v>-</v>
          </cell>
          <cell r="AH2078" t="str">
            <v>-</v>
          </cell>
          <cell r="AI2078" t="str">
            <v>공구손료(노무비의3%)</v>
          </cell>
          <cell r="AJ2078">
            <v>0.03</v>
          </cell>
          <cell r="AK2078" t="str">
            <v>식</v>
          </cell>
          <cell r="AO2078" t="str">
            <v>0.06*0.5</v>
          </cell>
        </row>
        <row r="2079">
          <cell r="R2079">
            <v>1</v>
          </cell>
          <cell r="T2079" t="str">
            <v>변전전공</v>
          </cell>
          <cell r="Y2079">
            <v>0.04</v>
          </cell>
          <cell r="Z2079" t="str">
            <v>인</v>
          </cell>
          <cell r="AB2079" t="str">
            <v>전기3-21적용</v>
          </cell>
          <cell r="AC2079" t="str">
            <v>-</v>
          </cell>
          <cell r="AD2079" t="str">
            <v>-</v>
          </cell>
          <cell r="AE2079" t="str">
            <v>-</v>
          </cell>
          <cell r="AF2079" t="str">
            <v>-</v>
          </cell>
          <cell r="AG2079" t="str">
            <v>-</v>
          </cell>
          <cell r="AH2079" t="str">
            <v>-</v>
          </cell>
          <cell r="AI2079" t="str">
            <v>공구손료(노무비의3%)</v>
          </cell>
          <cell r="AJ2079">
            <v>0.03</v>
          </cell>
          <cell r="AK2079" t="str">
            <v>식</v>
          </cell>
          <cell r="AO2079" t="str">
            <v>0.08*0.5</v>
          </cell>
        </row>
        <row r="2080">
          <cell r="R2080">
            <v>1</v>
          </cell>
          <cell r="T2080" t="str">
            <v>보통인부</v>
          </cell>
          <cell r="Y2080">
            <v>0.03</v>
          </cell>
          <cell r="Z2080" t="str">
            <v>인</v>
          </cell>
          <cell r="AB2080" t="str">
            <v>전기3-21적용</v>
          </cell>
          <cell r="AC2080" t="str">
            <v>-</v>
          </cell>
          <cell r="AD2080" t="str">
            <v>-</v>
          </cell>
          <cell r="AE2080" t="str">
            <v>-</v>
          </cell>
          <cell r="AF2080" t="str">
            <v>-</v>
          </cell>
          <cell r="AG2080" t="str">
            <v>-</v>
          </cell>
          <cell r="AH2080" t="str">
            <v>-</v>
          </cell>
          <cell r="AI2080" t="str">
            <v>공구손료(노무비의3%)</v>
          </cell>
          <cell r="AJ2080">
            <v>0.03</v>
          </cell>
          <cell r="AK2080" t="str">
            <v>식</v>
          </cell>
          <cell r="AO2080" t="str">
            <v>0.06*0.5</v>
          </cell>
        </row>
        <row r="2081">
          <cell r="R2081">
            <v>1</v>
          </cell>
          <cell r="T2081" t="str">
            <v>변전전공</v>
          </cell>
          <cell r="Y2081">
            <v>0.04</v>
          </cell>
          <cell r="Z2081" t="str">
            <v>인</v>
          </cell>
          <cell r="AB2081" t="str">
            <v>전기3-21적용</v>
          </cell>
          <cell r="AC2081" t="str">
            <v>-</v>
          </cell>
          <cell r="AD2081" t="str">
            <v>-</v>
          </cell>
          <cell r="AE2081" t="str">
            <v>-</v>
          </cell>
          <cell r="AF2081" t="str">
            <v>-</v>
          </cell>
          <cell r="AG2081" t="str">
            <v>-</v>
          </cell>
          <cell r="AH2081" t="str">
            <v>-</v>
          </cell>
          <cell r="AI2081" t="str">
            <v>공구손료(노무비의3%)</v>
          </cell>
          <cell r="AJ2081">
            <v>0.03</v>
          </cell>
          <cell r="AK2081" t="str">
            <v>식</v>
          </cell>
          <cell r="AO2081" t="str">
            <v>0.08*0.5</v>
          </cell>
        </row>
        <row r="2082">
          <cell r="R2082">
            <v>1</v>
          </cell>
          <cell r="T2082" t="str">
            <v>보통인부</v>
          </cell>
          <cell r="Y2082">
            <v>0.03</v>
          </cell>
          <cell r="Z2082" t="str">
            <v>인</v>
          </cell>
          <cell r="AB2082" t="str">
            <v>전기3-21적용</v>
          </cell>
          <cell r="AC2082" t="str">
            <v>-</v>
          </cell>
          <cell r="AD2082" t="str">
            <v>-</v>
          </cell>
          <cell r="AE2082" t="str">
            <v>-</v>
          </cell>
          <cell r="AF2082" t="str">
            <v>-</v>
          </cell>
          <cell r="AG2082" t="str">
            <v>-</v>
          </cell>
          <cell r="AH2082" t="str">
            <v>-</v>
          </cell>
          <cell r="AI2082" t="str">
            <v>공구손료(노무비의3%)</v>
          </cell>
          <cell r="AJ2082">
            <v>0.03</v>
          </cell>
          <cell r="AK2082" t="str">
            <v>식</v>
          </cell>
          <cell r="AO2082" t="str">
            <v>0.06*0.5</v>
          </cell>
        </row>
        <row r="2083">
          <cell r="J2083">
            <v>39000</v>
          </cell>
          <cell r="R2083">
            <v>1</v>
          </cell>
          <cell r="AD2083" t="str">
            <v>-</v>
          </cell>
          <cell r="AE2083" t="str">
            <v>-</v>
          </cell>
          <cell r="AF2083" t="str">
            <v>-</v>
          </cell>
          <cell r="AG2083" t="str">
            <v>-</v>
          </cell>
          <cell r="AH2083" t="str">
            <v>-</v>
          </cell>
          <cell r="AI2083" t="str">
            <v>-</v>
          </cell>
          <cell r="AJ2083" t="str">
            <v>-</v>
          </cell>
          <cell r="AK2083" t="str">
            <v>-</v>
          </cell>
        </row>
        <row r="2084">
          <cell r="J2084">
            <v>37000</v>
          </cell>
          <cell r="R2084">
            <v>1</v>
          </cell>
          <cell r="AD2084" t="str">
            <v>-</v>
          </cell>
          <cell r="AE2084" t="str">
            <v>-</v>
          </cell>
          <cell r="AF2084" t="str">
            <v>-</v>
          </cell>
          <cell r="AG2084" t="str">
            <v>-</v>
          </cell>
          <cell r="AH2084" t="str">
            <v>-</v>
          </cell>
          <cell r="AI2084" t="str">
            <v>-</v>
          </cell>
          <cell r="AJ2084" t="str">
            <v>-</v>
          </cell>
          <cell r="AK2084" t="str">
            <v>-</v>
          </cell>
        </row>
        <row r="2085">
          <cell r="J2085">
            <v>45000</v>
          </cell>
          <cell r="R2085">
            <v>1</v>
          </cell>
          <cell r="AD2085" t="str">
            <v>-</v>
          </cell>
          <cell r="AE2085" t="str">
            <v>-</v>
          </cell>
          <cell r="AF2085" t="str">
            <v>-</v>
          </cell>
          <cell r="AG2085" t="str">
            <v>-</v>
          </cell>
          <cell r="AH2085" t="str">
            <v>-</v>
          </cell>
          <cell r="AI2085" t="str">
            <v>-</v>
          </cell>
          <cell r="AJ2085" t="str">
            <v>-</v>
          </cell>
          <cell r="AK2085" t="str">
            <v>-</v>
          </cell>
        </row>
        <row r="2086">
          <cell r="J2086">
            <v>54000</v>
          </cell>
          <cell r="R2086">
            <v>1</v>
          </cell>
          <cell r="AD2086" t="str">
            <v>-</v>
          </cell>
          <cell r="AE2086" t="str">
            <v>-</v>
          </cell>
          <cell r="AF2086" t="str">
            <v>-</v>
          </cell>
          <cell r="AG2086" t="str">
            <v>-</v>
          </cell>
          <cell r="AH2086" t="str">
            <v>-</v>
          </cell>
          <cell r="AI2086" t="str">
            <v>-</v>
          </cell>
          <cell r="AJ2086" t="str">
            <v>-</v>
          </cell>
          <cell r="AK2086" t="str">
            <v>-</v>
          </cell>
        </row>
        <row r="2087">
          <cell r="J2087">
            <v>63000</v>
          </cell>
          <cell r="R2087">
            <v>1</v>
          </cell>
          <cell r="AD2087" t="str">
            <v>-</v>
          </cell>
          <cell r="AE2087" t="str">
            <v>-</v>
          </cell>
          <cell r="AF2087" t="str">
            <v>-</v>
          </cell>
          <cell r="AG2087" t="str">
            <v>-</v>
          </cell>
          <cell r="AH2087" t="str">
            <v>-</v>
          </cell>
          <cell r="AI2087" t="str">
            <v>-</v>
          </cell>
          <cell r="AJ2087" t="str">
            <v>-</v>
          </cell>
          <cell r="AK2087" t="str">
            <v>-</v>
          </cell>
        </row>
        <row r="2088">
          <cell r="J2088">
            <v>127000</v>
          </cell>
          <cell r="R2088">
            <v>1</v>
          </cell>
          <cell r="AD2088" t="str">
            <v>-</v>
          </cell>
          <cell r="AE2088" t="str">
            <v>-</v>
          </cell>
          <cell r="AF2088" t="str">
            <v>-</v>
          </cell>
          <cell r="AG2088" t="str">
            <v>-</v>
          </cell>
          <cell r="AH2088" t="str">
            <v>-</v>
          </cell>
          <cell r="AI2088" t="str">
            <v>-</v>
          </cell>
          <cell r="AJ2088" t="str">
            <v>-</v>
          </cell>
          <cell r="AK2088" t="str">
            <v>-</v>
          </cell>
        </row>
        <row r="2089">
          <cell r="J2089">
            <v>137000</v>
          </cell>
          <cell r="R2089">
            <v>1</v>
          </cell>
          <cell r="AD2089" t="str">
            <v>-</v>
          </cell>
          <cell r="AE2089" t="str">
            <v>-</v>
          </cell>
          <cell r="AF2089" t="str">
            <v>-</v>
          </cell>
          <cell r="AG2089" t="str">
            <v>-</v>
          </cell>
          <cell r="AH2089" t="str">
            <v>-</v>
          </cell>
          <cell r="AI2089" t="str">
            <v>-</v>
          </cell>
          <cell r="AJ2089" t="str">
            <v>-</v>
          </cell>
          <cell r="AK2089" t="str">
            <v>-</v>
          </cell>
        </row>
        <row r="2090">
          <cell r="J2090">
            <v>159000</v>
          </cell>
          <cell r="R2090">
            <v>1</v>
          </cell>
          <cell r="AD2090" t="str">
            <v>-</v>
          </cell>
          <cell r="AE2090" t="str">
            <v>-</v>
          </cell>
          <cell r="AF2090" t="str">
            <v>-</v>
          </cell>
          <cell r="AG2090" t="str">
            <v>-</v>
          </cell>
          <cell r="AH2090" t="str">
            <v>-</v>
          </cell>
          <cell r="AI2090" t="str">
            <v>-</v>
          </cell>
          <cell r="AJ2090" t="str">
            <v>-</v>
          </cell>
          <cell r="AK2090" t="str">
            <v>-</v>
          </cell>
        </row>
        <row r="2091">
          <cell r="J2091">
            <v>95000</v>
          </cell>
          <cell r="R2091">
            <v>1</v>
          </cell>
          <cell r="AD2091" t="str">
            <v>-</v>
          </cell>
          <cell r="AE2091" t="str">
            <v>-</v>
          </cell>
          <cell r="AF2091" t="str">
            <v>-</v>
          </cell>
          <cell r="AG2091" t="str">
            <v>-</v>
          </cell>
          <cell r="AH2091" t="str">
            <v>-</v>
          </cell>
          <cell r="AI2091" t="str">
            <v>-</v>
          </cell>
          <cell r="AJ2091" t="str">
            <v>-</v>
          </cell>
          <cell r="AK2091" t="str">
            <v>-</v>
          </cell>
        </row>
        <row r="2092">
          <cell r="J2092">
            <v>133000</v>
          </cell>
          <cell r="R2092">
            <v>1</v>
          </cell>
          <cell r="AD2092" t="str">
            <v>-</v>
          </cell>
          <cell r="AE2092" t="str">
            <v>-</v>
          </cell>
          <cell r="AF2092" t="str">
            <v>-</v>
          </cell>
          <cell r="AG2092" t="str">
            <v>-</v>
          </cell>
          <cell r="AH2092" t="str">
            <v>-</v>
          </cell>
          <cell r="AI2092" t="str">
            <v>-</v>
          </cell>
          <cell r="AJ2092" t="str">
            <v>-</v>
          </cell>
          <cell r="AK2092" t="str">
            <v>-</v>
          </cell>
        </row>
        <row r="2093">
          <cell r="J2093">
            <v>109000</v>
          </cell>
          <cell r="R2093">
            <v>1</v>
          </cell>
          <cell r="AD2093" t="str">
            <v>-</v>
          </cell>
          <cell r="AE2093" t="str">
            <v>-</v>
          </cell>
          <cell r="AF2093" t="str">
            <v>-</v>
          </cell>
          <cell r="AG2093" t="str">
            <v>-</v>
          </cell>
          <cell r="AH2093" t="str">
            <v>-</v>
          </cell>
          <cell r="AI2093" t="str">
            <v>-</v>
          </cell>
          <cell r="AJ2093" t="str">
            <v>-</v>
          </cell>
          <cell r="AK2093" t="str">
            <v>-</v>
          </cell>
        </row>
        <row r="2094">
          <cell r="J2094">
            <v>136000</v>
          </cell>
          <cell r="R2094">
            <v>1</v>
          </cell>
          <cell r="AD2094" t="str">
            <v>-</v>
          </cell>
          <cell r="AE2094" t="str">
            <v>-</v>
          </cell>
          <cell r="AF2094" t="str">
            <v>-</v>
          </cell>
          <cell r="AG2094" t="str">
            <v>-</v>
          </cell>
          <cell r="AH2094" t="str">
            <v>-</v>
          </cell>
          <cell r="AI2094" t="str">
            <v>-</v>
          </cell>
          <cell r="AJ2094" t="str">
            <v>-</v>
          </cell>
          <cell r="AK2094" t="str">
            <v>-</v>
          </cell>
        </row>
        <row r="2095">
          <cell r="J2095">
            <v>4000</v>
          </cell>
          <cell r="R2095">
            <v>1</v>
          </cell>
          <cell r="AD2095" t="str">
            <v>-</v>
          </cell>
          <cell r="AE2095" t="str">
            <v>-</v>
          </cell>
          <cell r="AF2095" t="str">
            <v>-</v>
          </cell>
          <cell r="AG2095" t="str">
            <v>-</v>
          </cell>
          <cell r="AH2095" t="str">
            <v>-</v>
          </cell>
          <cell r="AI2095" t="str">
            <v>-</v>
          </cell>
          <cell r="AJ2095" t="str">
            <v>-</v>
          </cell>
          <cell r="AK2095" t="str">
            <v>-</v>
          </cell>
        </row>
        <row r="2096">
          <cell r="J2096">
            <v>33900</v>
          </cell>
          <cell r="R2096">
            <v>1</v>
          </cell>
          <cell r="T2096" t="str">
            <v>내선전공</v>
          </cell>
          <cell r="Y2096">
            <v>0.43</v>
          </cell>
          <cell r="Z2096" t="str">
            <v>인</v>
          </cell>
          <cell r="AB2096" t="str">
            <v>전기5-18적용</v>
          </cell>
          <cell r="AC2096" t="str">
            <v>-</v>
          </cell>
          <cell r="AD2096" t="str">
            <v>-</v>
          </cell>
          <cell r="AE2096" t="str">
            <v>-</v>
          </cell>
          <cell r="AF2096" t="str">
            <v>-</v>
          </cell>
          <cell r="AG2096" t="str">
            <v>-</v>
          </cell>
          <cell r="AH2096" t="str">
            <v>-</v>
          </cell>
          <cell r="AI2096" t="str">
            <v>공구손료(노무비의3%)</v>
          </cell>
          <cell r="AJ2096">
            <v>0.03</v>
          </cell>
          <cell r="AK2096" t="str">
            <v>식</v>
          </cell>
          <cell r="AO2096" t="str">
            <v>0.43*1</v>
          </cell>
        </row>
        <row r="2097">
          <cell r="J2097">
            <v>60000</v>
          </cell>
          <cell r="R2097">
            <v>1</v>
          </cell>
          <cell r="T2097" t="str">
            <v>내선전공</v>
          </cell>
          <cell r="Y2097">
            <v>0.3</v>
          </cell>
          <cell r="Z2097" t="str">
            <v>인</v>
          </cell>
          <cell r="AB2097" t="str">
            <v>전기5-21적용</v>
          </cell>
          <cell r="AC2097" t="str">
            <v>-</v>
          </cell>
          <cell r="AD2097" t="str">
            <v>-</v>
          </cell>
          <cell r="AE2097" t="str">
            <v>-</v>
          </cell>
          <cell r="AF2097" t="str">
            <v>-</v>
          </cell>
          <cell r="AG2097" t="str">
            <v>-</v>
          </cell>
          <cell r="AH2097" t="str">
            <v>-</v>
          </cell>
          <cell r="AI2097" t="str">
            <v>공구손료(노무비의3%)</v>
          </cell>
          <cell r="AJ2097">
            <v>0.03</v>
          </cell>
          <cell r="AK2097" t="str">
            <v>식</v>
          </cell>
          <cell r="AO2097" t="str">
            <v>0.3*1</v>
          </cell>
        </row>
        <row r="2098">
          <cell r="J2098">
            <v>5000</v>
          </cell>
          <cell r="R2098">
            <v>1</v>
          </cell>
          <cell r="AD2098" t="str">
            <v>-</v>
          </cell>
          <cell r="AE2098" t="str">
            <v>-</v>
          </cell>
          <cell r="AF2098" t="str">
            <v>-</v>
          </cell>
          <cell r="AG2098" t="str">
            <v>-</v>
          </cell>
          <cell r="AH2098" t="str">
            <v>-</v>
          </cell>
          <cell r="AI2098" t="str">
            <v>-</v>
          </cell>
          <cell r="AJ2098" t="str">
            <v>-</v>
          </cell>
          <cell r="AK2098" t="str">
            <v>-</v>
          </cell>
        </row>
        <row r="2099">
          <cell r="J2099">
            <v>1000</v>
          </cell>
          <cell r="R2099">
            <v>1</v>
          </cell>
          <cell r="AD2099" t="str">
            <v>-</v>
          </cell>
          <cell r="AE2099" t="str">
            <v>-</v>
          </cell>
          <cell r="AF2099" t="str">
            <v>-</v>
          </cell>
          <cell r="AG2099" t="str">
            <v>-</v>
          </cell>
          <cell r="AH2099" t="str">
            <v>-</v>
          </cell>
          <cell r="AI2099" t="str">
            <v>-</v>
          </cell>
          <cell r="AJ2099" t="str">
            <v>-</v>
          </cell>
          <cell r="AK2099" t="str">
            <v>-</v>
          </cell>
        </row>
        <row r="2100">
          <cell r="J2100">
            <v>2000</v>
          </cell>
          <cell r="R2100">
            <v>1</v>
          </cell>
          <cell r="AD2100" t="str">
            <v>-</v>
          </cell>
          <cell r="AE2100" t="str">
            <v>-</v>
          </cell>
          <cell r="AF2100" t="str">
            <v>-</v>
          </cell>
          <cell r="AG2100" t="str">
            <v>-</v>
          </cell>
          <cell r="AH2100" t="str">
            <v>-</v>
          </cell>
          <cell r="AI2100" t="str">
            <v>-</v>
          </cell>
          <cell r="AJ2100" t="str">
            <v>-</v>
          </cell>
          <cell r="AK2100" t="str">
            <v>-</v>
          </cell>
        </row>
        <row r="2101">
          <cell r="J2101">
            <v>1170</v>
          </cell>
          <cell r="R2101">
            <v>1</v>
          </cell>
          <cell r="AD2101" t="str">
            <v>-</v>
          </cell>
          <cell r="AE2101" t="str">
            <v>-</v>
          </cell>
          <cell r="AF2101" t="str">
            <v>-</v>
          </cell>
          <cell r="AG2101" t="str">
            <v>-</v>
          </cell>
          <cell r="AH2101" t="str">
            <v>-</v>
          </cell>
          <cell r="AI2101" t="str">
            <v>-</v>
          </cell>
          <cell r="AJ2101" t="str">
            <v>-</v>
          </cell>
          <cell r="AK2101" t="str">
            <v>-</v>
          </cell>
        </row>
        <row r="2102">
          <cell r="J2102">
            <v>1170</v>
          </cell>
          <cell r="R2102">
            <v>1</v>
          </cell>
          <cell r="AD2102" t="str">
            <v>-</v>
          </cell>
          <cell r="AE2102" t="str">
            <v>-</v>
          </cell>
          <cell r="AF2102" t="str">
            <v>-</v>
          </cell>
          <cell r="AG2102" t="str">
            <v>-</v>
          </cell>
          <cell r="AH2102" t="str">
            <v>-</v>
          </cell>
          <cell r="AI2102" t="str">
            <v>-</v>
          </cell>
          <cell r="AJ2102" t="str">
            <v>-</v>
          </cell>
          <cell r="AK2102" t="str">
            <v>-</v>
          </cell>
        </row>
        <row r="2103">
          <cell r="J2103">
            <v>1170</v>
          </cell>
          <cell r="R2103">
            <v>1</v>
          </cell>
          <cell r="AD2103" t="str">
            <v>-</v>
          </cell>
          <cell r="AE2103" t="str">
            <v>-</v>
          </cell>
          <cell r="AF2103" t="str">
            <v>-</v>
          </cell>
          <cell r="AG2103" t="str">
            <v>-</v>
          </cell>
          <cell r="AH2103" t="str">
            <v>-</v>
          </cell>
          <cell r="AI2103" t="str">
            <v>-</v>
          </cell>
          <cell r="AJ2103" t="str">
            <v>-</v>
          </cell>
          <cell r="AK2103" t="str">
            <v>-</v>
          </cell>
        </row>
        <row r="2104">
          <cell r="J2104">
            <v>108680</v>
          </cell>
          <cell r="R2104">
            <v>1</v>
          </cell>
          <cell r="T2104" t="str">
            <v>내선전공</v>
          </cell>
          <cell r="Y2104">
            <v>1.04</v>
          </cell>
          <cell r="Z2104" t="str">
            <v>인</v>
          </cell>
          <cell r="AB2104" t="str">
            <v>전기5-18적용</v>
          </cell>
          <cell r="AC2104" t="str">
            <v>-</v>
          </cell>
          <cell r="AD2104" t="str">
            <v>-</v>
          </cell>
          <cell r="AE2104" t="str">
            <v>-</v>
          </cell>
          <cell r="AF2104" t="str">
            <v>-</v>
          </cell>
          <cell r="AG2104" t="str">
            <v>-</v>
          </cell>
          <cell r="AH2104" t="str">
            <v>-</v>
          </cell>
          <cell r="AI2104" t="str">
            <v>공구손료(노무비의3%)</v>
          </cell>
          <cell r="AJ2104">
            <v>0.03</v>
          </cell>
          <cell r="AK2104" t="str">
            <v>식</v>
          </cell>
          <cell r="AO2104" t="str">
            <v>1.04*1</v>
          </cell>
        </row>
        <row r="2105">
          <cell r="J2105">
            <v>1170</v>
          </cell>
          <cell r="R2105">
            <v>1</v>
          </cell>
          <cell r="T2105" t="str">
            <v>내선전공</v>
          </cell>
          <cell r="Y2105">
            <v>0.43</v>
          </cell>
          <cell r="Z2105" t="str">
            <v>인</v>
          </cell>
          <cell r="AB2105" t="str">
            <v>전기5-18적용</v>
          </cell>
          <cell r="AC2105" t="str">
            <v>-</v>
          </cell>
          <cell r="AD2105" t="str">
            <v>-</v>
          </cell>
          <cell r="AE2105" t="str">
            <v>-</v>
          </cell>
          <cell r="AF2105" t="str">
            <v>-</v>
          </cell>
          <cell r="AG2105" t="str">
            <v>-</v>
          </cell>
          <cell r="AH2105" t="str">
            <v>-</v>
          </cell>
          <cell r="AI2105" t="str">
            <v>공구손료(노무비의3%)</v>
          </cell>
          <cell r="AJ2105">
            <v>0.03</v>
          </cell>
          <cell r="AK2105" t="str">
            <v>식</v>
          </cell>
          <cell r="AO2105" t="str">
            <v>0.43*1</v>
          </cell>
        </row>
        <row r="2106">
          <cell r="J2106">
            <v>29590</v>
          </cell>
          <cell r="R2106">
            <v>1</v>
          </cell>
          <cell r="T2106" t="str">
            <v>내선전공</v>
          </cell>
          <cell r="Y2106">
            <v>0.57999999999999996</v>
          </cell>
          <cell r="Z2106" t="str">
            <v>인</v>
          </cell>
          <cell r="AB2106" t="str">
            <v>전기5-18적용</v>
          </cell>
          <cell r="AC2106" t="str">
            <v>-</v>
          </cell>
          <cell r="AD2106" t="str">
            <v>-</v>
          </cell>
          <cell r="AE2106" t="str">
            <v>-</v>
          </cell>
          <cell r="AF2106" t="str">
            <v>-</v>
          </cell>
          <cell r="AG2106" t="str">
            <v>-</v>
          </cell>
          <cell r="AH2106" t="str">
            <v>-</v>
          </cell>
          <cell r="AI2106" t="str">
            <v>공구손료(노무비의3%)</v>
          </cell>
          <cell r="AJ2106">
            <v>0.03</v>
          </cell>
          <cell r="AK2106" t="str">
            <v>식</v>
          </cell>
          <cell r="AO2106" t="str">
            <v>0.58*1</v>
          </cell>
        </row>
        <row r="2107">
          <cell r="J2107">
            <v>55110</v>
          </cell>
          <cell r="R2107">
            <v>1</v>
          </cell>
          <cell r="T2107" t="str">
            <v>내선전공</v>
          </cell>
          <cell r="Y2107">
            <v>0.74</v>
          </cell>
          <cell r="Z2107" t="str">
            <v>인</v>
          </cell>
          <cell r="AB2107" t="str">
            <v>전기5-18적용</v>
          </cell>
          <cell r="AC2107" t="str">
            <v>-</v>
          </cell>
          <cell r="AD2107" t="str">
            <v>-</v>
          </cell>
          <cell r="AE2107" t="str">
            <v>-</v>
          </cell>
          <cell r="AF2107" t="str">
            <v>-</v>
          </cell>
          <cell r="AG2107" t="str">
            <v>-</v>
          </cell>
          <cell r="AH2107" t="str">
            <v>-</v>
          </cell>
          <cell r="AI2107" t="str">
            <v>공구손료(노무비의3%)</v>
          </cell>
          <cell r="AJ2107">
            <v>0.03</v>
          </cell>
          <cell r="AK2107" t="str">
            <v>식</v>
          </cell>
          <cell r="AO2107" t="str">
            <v>0.74*1</v>
          </cell>
        </row>
        <row r="2108">
          <cell r="J2108">
            <v>71720</v>
          </cell>
          <cell r="R2108">
            <v>1</v>
          </cell>
          <cell r="T2108" t="str">
            <v>내선전공</v>
          </cell>
          <cell r="Y2108">
            <v>1.04</v>
          </cell>
          <cell r="Z2108" t="str">
            <v>인</v>
          </cell>
          <cell r="AB2108" t="str">
            <v>전기5-18적용</v>
          </cell>
          <cell r="AC2108" t="str">
            <v>-</v>
          </cell>
          <cell r="AD2108" t="str">
            <v>-</v>
          </cell>
          <cell r="AE2108" t="str">
            <v>-</v>
          </cell>
          <cell r="AF2108" t="str">
            <v>-</v>
          </cell>
          <cell r="AG2108" t="str">
            <v>-</v>
          </cell>
          <cell r="AH2108" t="str">
            <v>-</v>
          </cell>
          <cell r="AI2108" t="str">
            <v>공구손료(노무비의3%)</v>
          </cell>
          <cell r="AJ2108">
            <v>0.03</v>
          </cell>
          <cell r="AK2108" t="str">
            <v>식</v>
          </cell>
          <cell r="AO2108" t="str">
            <v>1.04*1</v>
          </cell>
        </row>
        <row r="2109">
          <cell r="R2109">
            <v>1</v>
          </cell>
          <cell r="T2109" t="str">
            <v>내선전공</v>
          </cell>
          <cell r="Y2109">
            <v>0.52</v>
          </cell>
          <cell r="Z2109" t="str">
            <v>인</v>
          </cell>
          <cell r="AB2109" t="str">
            <v>전기5-18적용</v>
          </cell>
          <cell r="AC2109" t="str">
            <v>-</v>
          </cell>
          <cell r="AD2109" t="str">
            <v>-</v>
          </cell>
          <cell r="AE2109" t="str">
            <v>-</v>
          </cell>
          <cell r="AF2109" t="str">
            <v>-</v>
          </cell>
          <cell r="AG2109" t="str">
            <v>-</v>
          </cell>
          <cell r="AH2109" t="str">
            <v>-</v>
          </cell>
          <cell r="AI2109" t="str">
            <v>공구손료(노무비의3%)</v>
          </cell>
          <cell r="AJ2109">
            <v>0.03</v>
          </cell>
          <cell r="AK2109" t="str">
            <v>식</v>
          </cell>
          <cell r="AO2109" t="str">
            <v>1.04*0.5</v>
          </cell>
        </row>
        <row r="2110">
          <cell r="J2110">
            <v>41360</v>
          </cell>
          <cell r="R2110">
            <v>1</v>
          </cell>
          <cell r="T2110" t="str">
            <v>내선전공</v>
          </cell>
          <cell r="Y2110">
            <v>0.74</v>
          </cell>
          <cell r="Z2110" t="str">
            <v>인</v>
          </cell>
          <cell r="AB2110" t="str">
            <v>전기5-18적용</v>
          </cell>
          <cell r="AC2110" t="str">
            <v>-</v>
          </cell>
          <cell r="AD2110" t="str">
            <v>-</v>
          </cell>
          <cell r="AE2110" t="str">
            <v>-</v>
          </cell>
          <cell r="AF2110" t="str">
            <v>-</v>
          </cell>
          <cell r="AG2110" t="str">
            <v>-</v>
          </cell>
          <cell r="AH2110" t="str">
            <v>-</v>
          </cell>
          <cell r="AI2110" t="str">
            <v>공구손료(노무비의3%)</v>
          </cell>
          <cell r="AJ2110">
            <v>0.03</v>
          </cell>
          <cell r="AK2110" t="str">
            <v>식</v>
          </cell>
          <cell r="AO2110" t="str">
            <v>0.74*1</v>
          </cell>
        </row>
        <row r="2111">
          <cell r="R2111">
            <v>1</v>
          </cell>
          <cell r="T2111" t="str">
            <v>내선전공</v>
          </cell>
          <cell r="Y2111">
            <v>0.37</v>
          </cell>
          <cell r="Z2111" t="str">
            <v>인</v>
          </cell>
          <cell r="AB2111" t="str">
            <v>전기5-18적용</v>
          </cell>
          <cell r="AC2111" t="str">
            <v>-</v>
          </cell>
          <cell r="AD2111" t="str">
            <v>-</v>
          </cell>
          <cell r="AE2111" t="str">
            <v>-</v>
          </cell>
          <cell r="AF2111" t="str">
            <v>-</v>
          </cell>
          <cell r="AG2111" t="str">
            <v>-</v>
          </cell>
          <cell r="AH2111" t="str">
            <v>-</v>
          </cell>
          <cell r="AI2111" t="str">
            <v>공구손료(노무비의3%)</v>
          </cell>
          <cell r="AJ2111">
            <v>0.03</v>
          </cell>
          <cell r="AK2111" t="str">
            <v>식</v>
          </cell>
          <cell r="AO2111" t="str">
            <v>0.74*0.5</v>
          </cell>
        </row>
        <row r="2112">
          <cell r="J2112">
            <v>89430</v>
          </cell>
          <cell r="R2112">
            <v>1</v>
          </cell>
          <cell r="T2112" t="str">
            <v>내선전공</v>
          </cell>
          <cell r="Y2112">
            <v>1.3520000000000001</v>
          </cell>
          <cell r="Z2112" t="str">
            <v>인</v>
          </cell>
          <cell r="AB2112" t="str">
            <v>전기5-18적용</v>
          </cell>
          <cell r="AC2112" t="str">
            <v>-</v>
          </cell>
          <cell r="AD2112" t="str">
            <v>-</v>
          </cell>
          <cell r="AE2112" t="str">
            <v>-</v>
          </cell>
          <cell r="AF2112" t="str">
            <v>-</v>
          </cell>
          <cell r="AG2112" t="str">
            <v>-</v>
          </cell>
          <cell r="AH2112" t="str">
            <v>-</v>
          </cell>
          <cell r="AI2112" t="str">
            <v>공구손료(노무비의3%)</v>
          </cell>
          <cell r="AJ2112">
            <v>0.03</v>
          </cell>
          <cell r="AK2112" t="str">
            <v>식</v>
          </cell>
          <cell r="AO2112" t="str">
            <v>1.04*1.3</v>
          </cell>
        </row>
        <row r="2113">
          <cell r="R2113">
            <v>1</v>
          </cell>
          <cell r="T2113" t="str">
            <v>내선전공</v>
          </cell>
          <cell r="Y2113">
            <v>0.67500000000000004</v>
          </cell>
          <cell r="Z2113" t="str">
            <v>인</v>
          </cell>
          <cell r="AB2113" t="str">
            <v>전기5-18적용</v>
          </cell>
          <cell r="AC2113" t="str">
            <v>-</v>
          </cell>
          <cell r="AD2113" t="str">
            <v>-</v>
          </cell>
          <cell r="AE2113" t="str">
            <v>-</v>
          </cell>
          <cell r="AF2113" t="str">
            <v>-</v>
          </cell>
          <cell r="AG2113" t="str">
            <v>-</v>
          </cell>
          <cell r="AH2113" t="str">
            <v>-</v>
          </cell>
          <cell r="AI2113" t="str">
            <v>공구손료(노무비의3%)</v>
          </cell>
          <cell r="AJ2113">
            <v>0.03</v>
          </cell>
          <cell r="AK2113" t="str">
            <v>식</v>
          </cell>
          <cell r="AO2113" t="str">
            <v>1.35*0.5</v>
          </cell>
        </row>
        <row r="2114">
          <cell r="J2114">
            <v>201000</v>
          </cell>
          <cell r="R2114">
            <v>1</v>
          </cell>
          <cell r="T2114" t="str">
            <v>내선전공</v>
          </cell>
          <cell r="Y2114">
            <v>1.7550000000000001</v>
          </cell>
          <cell r="Z2114" t="str">
            <v>인</v>
          </cell>
          <cell r="AB2114" t="str">
            <v>전기5-18적용</v>
          </cell>
          <cell r="AC2114" t="str">
            <v>-</v>
          </cell>
          <cell r="AD2114" t="str">
            <v>-</v>
          </cell>
          <cell r="AE2114" t="str">
            <v>-</v>
          </cell>
          <cell r="AF2114" t="str">
            <v>-</v>
          </cell>
          <cell r="AG2114" t="str">
            <v>-</v>
          </cell>
          <cell r="AH2114" t="str">
            <v>-</v>
          </cell>
          <cell r="AI2114" t="str">
            <v>공구손료(노무비의3%)</v>
          </cell>
          <cell r="AJ2114">
            <v>0.03</v>
          </cell>
          <cell r="AK2114" t="str">
            <v>식</v>
          </cell>
          <cell r="AO2114" t="str">
            <v>1.35*1.3</v>
          </cell>
        </row>
        <row r="2115">
          <cell r="J2115">
            <v>51260</v>
          </cell>
          <cell r="R2115">
            <v>1</v>
          </cell>
          <cell r="T2115" t="str">
            <v>내선전공</v>
          </cell>
          <cell r="Y2115">
            <v>0.96199999999999997</v>
          </cell>
          <cell r="Z2115" t="str">
            <v>인</v>
          </cell>
          <cell r="AB2115" t="str">
            <v>전기5-18적용</v>
          </cell>
          <cell r="AC2115" t="str">
            <v>-</v>
          </cell>
          <cell r="AD2115" t="str">
            <v>-</v>
          </cell>
          <cell r="AE2115" t="str">
            <v>-</v>
          </cell>
          <cell r="AF2115" t="str">
            <v>-</v>
          </cell>
          <cell r="AG2115" t="str">
            <v>-</v>
          </cell>
          <cell r="AH2115" t="str">
            <v>-</v>
          </cell>
          <cell r="AI2115" t="str">
            <v>공구손료(노무비의3%)</v>
          </cell>
          <cell r="AJ2115">
            <v>0.03</v>
          </cell>
          <cell r="AK2115" t="str">
            <v>식</v>
          </cell>
          <cell r="AO2115" t="str">
            <v>0.74*1.3</v>
          </cell>
        </row>
        <row r="2116">
          <cell r="R2116">
            <v>1</v>
          </cell>
          <cell r="T2116" t="str">
            <v>내선전공</v>
          </cell>
          <cell r="Y2116">
            <v>0.43</v>
          </cell>
          <cell r="Z2116" t="str">
            <v>인</v>
          </cell>
          <cell r="AB2116" t="str">
            <v>전기5-18적용</v>
          </cell>
          <cell r="AC2116" t="str">
            <v>-</v>
          </cell>
          <cell r="AD2116" t="str">
            <v>-</v>
          </cell>
          <cell r="AE2116" t="str">
            <v>-</v>
          </cell>
          <cell r="AF2116" t="str">
            <v>-</v>
          </cell>
          <cell r="AG2116" t="str">
            <v>-</v>
          </cell>
          <cell r="AH2116" t="str">
            <v>-</v>
          </cell>
          <cell r="AI2116" t="str">
            <v>공구손료(노무비의3%)</v>
          </cell>
          <cell r="AJ2116">
            <v>0.03</v>
          </cell>
          <cell r="AK2116" t="str">
            <v>식</v>
          </cell>
          <cell r="AO2116" t="str">
            <v>0.43*1</v>
          </cell>
        </row>
        <row r="2117">
          <cell r="R2117">
            <v>1</v>
          </cell>
          <cell r="T2117" t="str">
            <v>내선전공</v>
          </cell>
          <cell r="Y2117">
            <v>0.57999999999999996</v>
          </cell>
          <cell r="Z2117" t="str">
            <v>인</v>
          </cell>
          <cell r="AB2117" t="str">
            <v>전기5-18적용</v>
          </cell>
          <cell r="AC2117" t="str">
            <v>-</v>
          </cell>
          <cell r="AD2117" t="str">
            <v>-</v>
          </cell>
          <cell r="AE2117" t="str">
            <v>-</v>
          </cell>
          <cell r="AF2117" t="str">
            <v>-</v>
          </cell>
          <cell r="AG2117" t="str">
            <v>-</v>
          </cell>
          <cell r="AH2117" t="str">
            <v>-</v>
          </cell>
          <cell r="AI2117" t="str">
            <v>공구손료(노무비의3%)</v>
          </cell>
          <cell r="AJ2117">
            <v>0.03</v>
          </cell>
          <cell r="AK2117" t="str">
            <v>식</v>
          </cell>
          <cell r="AO2117" t="str">
            <v>0.58*1</v>
          </cell>
        </row>
        <row r="2118">
          <cell r="R2118">
            <v>1</v>
          </cell>
          <cell r="T2118" t="str">
            <v>내선전공</v>
          </cell>
          <cell r="Y2118">
            <v>0.74</v>
          </cell>
          <cell r="Z2118" t="str">
            <v>인</v>
          </cell>
          <cell r="AB2118" t="str">
            <v>전기5-18적용</v>
          </cell>
          <cell r="AC2118" t="str">
            <v>-</v>
          </cell>
          <cell r="AD2118" t="str">
            <v>-</v>
          </cell>
          <cell r="AE2118" t="str">
            <v>-</v>
          </cell>
          <cell r="AF2118" t="str">
            <v>-</v>
          </cell>
          <cell r="AG2118" t="str">
            <v>-</v>
          </cell>
          <cell r="AH2118" t="str">
            <v>-</v>
          </cell>
          <cell r="AI2118" t="str">
            <v>공구손료(노무비의3%)</v>
          </cell>
          <cell r="AJ2118">
            <v>0.03</v>
          </cell>
          <cell r="AK2118" t="str">
            <v>식</v>
          </cell>
          <cell r="AO2118" t="str">
            <v>0.74*1</v>
          </cell>
        </row>
        <row r="2119">
          <cell r="R2119">
            <v>1</v>
          </cell>
          <cell r="T2119" t="str">
            <v>내선전공</v>
          </cell>
          <cell r="Y2119">
            <v>1.04</v>
          </cell>
          <cell r="Z2119" t="str">
            <v>인</v>
          </cell>
          <cell r="AB2119" t="str">
            <v>전기5-18적용</v>
          </cell>
          <cell r="AC2119" t="str">
            <v>-</v>
          </cell>
          <cell r="AD2119" t="str">
            <v>-</v>
          </cell>
          <cell r="AE2119" t="str">
            <v>-</v>
          </cell>
          <cell r="AF2119" t="str">
            <v>-</v>
          </cell>
          <cell r="AG2119" t="str">
            <v>-</v>
          </cell>
          <cell r="AH2119" t="str">
            <v>-</v>
          </cell>
          <cell r="AI2119" t="str">
            <v>공구손료(노무비의3%)</v>
          </cell>
          <cell r="AJ2119">
            <v>0.03</v>
          </cell>
          <cell r="AK2119" t="str">
            <v>식</v>
          </cell>
          <cell r="AO2119" t="str">
            <v>1.04*1</v>
          </cell>
        </row>
        <row r="2120">
          <cell r="R2120">
            <v>1</v>
          </cell>
          <cell r="T2120" t="str">
            <v>내선전공</v>
          </cell>
          <cell r="Y2120">
            <v>0.74</v>
          </cell>
          <cell r="Z2120" t="str">
            <v>인</v>
          </cell>
          <cell r="AB2120" t="str">
            <v>전기5-18적용</v>
          </cell>
          <cell r="AC2120" t="str">
            <v>-</v>
          </cell>
          <cell r="AD2120" t="str">
            <v>-</v>
          </cell>
          <cell r="AE2120" t="str">
            <v>-</v>
          </cell>
          <cell r="AF2120" t="str">
            <v>-</v>
          </cell>
          <cell r="AG2120" t="str">
            <v>-</v>
          </cell>
          <cell r="AH2120" t="str">
            <v>-</v>
          </cell>
          <cell r="AI2120" t="str">
            <v>공구손료(노무비의3%)</v>
          </cell>
          <cell r="AJ2120">
            <v>0.03</v>
          </cell>
          <cell r="AK2120" t="str">
            <v>식</v>
          </cell>
          <cell r="AO2120" t="str">
            <v>0.74*1</v>
          </cell>
        </row>
        <row r="2121">
          <cell r="R2121">
            <v>1</v>
          </cell>
          <cell r="T2121" t="str">
            <v>내선전공</v>
          </cell>
          <cell r="Y2121">
            <v>1.3520000000000001</v>
          </cell>
          <cell r="Z2121" t="str">
            <v>인</v>
          </cell>
          <cell r="AB2121" t="str">
            <v>전기5-18적용</v>
          </cell>
          <cell r="AC2121" t="str">
            <v>-</v>
          </cell>
          <cell r="AD2121" t="str">
            <v>-</v>
          </cell>
          <cell r="AE2121" t="str">
            <v>-</v>
          </cell>
          <cell r="AF2121" t="str">
            <v>-</v>
          </cell>
          <cell r="AG2121" t="str">
            <v>-</v>
          </cell>
          <cell r="AH2121" t="str">
            <v>-</v>
          </cell>
          <cell r="AI2121" t="str">
            <v>공구손료(노무비의3%)</v>
          </cell>
          <cell r="AJ2121">
            <v>0.03</v>
          </cell>
          <cell r="AK2121" t="str">
            <v>식</v>
          </cell>
          <cell r="AO2121" t="str">
            <v>1.04*1.3</v>
          </cell>
        </row>
        <row r="2122">
          <cell r="R2122">
            <v>1</v>
          </cell>
          <cell r="T2122" t="str">
            <v>내선전공</v>
          </cell>
          <cell r="Y2122">
            <v>1.7550000000000001</v>
          </cell>
          <cell r="Z2122" t="str">
            <v>인</v>
          </cell>
          <cell r="AB2122" t="str">
            <v>전기5-18적용</v>
          </cell>
          <cell r="AC2122" t="str">
            <v>-</v>
          </cell>
          <cell r="AD2122" t="str">
            <v>-</v>
          </cell>
          <cell r="AE2122" t="str">
            <v>-</v>
          </cell>
          <cell r="AF2122" t="str">
            <v>-</v>
          </cell>
          <cell r="AG2122" t="str">
            <v>-</v>
          </cell>
          <cell r="AH2122" t="str">
            <v>-</v>
          </cell>
          <cell r="AI2122" t="str">
            <v>공구손료(노무비의3%)</v>
          </cell>
          <cell r="AJ2122">
            <v>0.03</v>
          </cell>
          <cell r="AK2122" t="str">
            <v>식</v>
          </cell>
          <cell r="AO2122" t="str">
            <v>1.35*1.3</v>
          </cell>
        </row>
        <row r="2123">
          <cell r="R2123">
            <v>1</v>
          </cell>
          <cell r="T2123" t="str">
            <v>내선전공</v>
          </cell>
          <cell r="Y2123">
            <v>0.96199999999999997</v>
          </cell>
          <cell r="Z2123" t="str">
            <v>인</v>
          </cell>
          <cell r="AB2123" t="str">
            <v>전기5-18적용</v>
          </cell>
          <cell r="AC2123" t="str">
            <v>-</v>
          </cell>
          <cell r="AD2123" t="str">
            <v>-</v>
          </cell>
          <cell r="AE2123" t="str">
            <v>-</v>
          </cell>
          <cell r="AF2123" t="str">
            <v>-</v>
          </cell>
          <cell r="AG2123" t="str">
            <v>-</v>
          </cell>
          <cell r="AH2123" t="str">
            <v>-</v>
          </cell>
          <cell r="AI2123" t="str">
            <v>공구손료(노무비의3%)</v>
          </cell>
          <cell r="AJ2123">
            <v>0.03</v>
          </cell>
          <cell r="AK2123" t="str">
            <v>식</v>
          </cell>
          <cell r="AO2123" t="str">
            <v>0.74*1.3</v>
          </cell>
        </row>
        <row r="2124">
          <cell r="J2124">
            <v>5000</v>
          </cell>
          <cell r="R2124">
            <v>1</v>
          </cell>
          <cell r="AD2124" t="str">
            <v>-</v>
          </cell>
          <cell r="AE2124" t="str">
            <v>-</v>
          </cell>
          <cell r="AF2124" t="str">
            <v>-</v>
          </cell>
          <cell r="AG2124" t="str">
            <v>-</v>
          </cell>
          <cell r="AH2124" t="str">
            <v>-</v>
          </cell>
          <cell r="AI2124" t="str">
            <v>-</v>
          </cell>
          <cell r="AJ2124" t="str">
            <v>-</v>
          </cell>
          <cell r="AK2124" t="str">
            <v>-</v>
          </cell>
        </row>
        <row r="2125">
          <cell r="J2125">
            <v>3000</v>
          </cell>
          <cell r="R2125">
            <v>1</v>
          </cell>
          <cell r="AD2125" t="str">
            <v>-</v>
          </cell>
          <cell r="AE2125" t="str">
            <v>-</v>
          </cell>
          <cell r="AF2125" t="str">
            <v>-</v>
          </cell>
          <cell r="AG2125" t="str">
            <v>-</v>
          </cell>
          <cell r="AH2125" t="str">
            <v>-</v>
          </cell>
          <cell r="AI2125" t="str">
            <v>-</v>
          </cell>
          <cell r="AJ2125" t="str">
            <v>-</v>
          </cell>
          <cell r="AK2125" t="str">
            <v>-</v>
          </cell>
        </row>
        <row r="2126">
          <cell r="J2126">
            <v>500</v>
          </cell>
          <cell r="R2126">
            <v>1</v>
          </cell>
          <cell r="AD2126" t="str">
            <v>-</v>
          </cell>
          <cell r="AE2126" t="str">
            <v>-</v>
          </cell>
          <cell r="AF2126" t="str">
            <v>-</v>
          </cell>
          <cell r="AG2126" t="str">
            <v>-</v>
          </cell>
          <cell r="AH2126" t="str">
            <v>-</v>
          </cell>
          <cell r="AI2126" t="str">
            <v>-</v>
          </cell>
          <cell r="AJ2126" t="str">
            <v>-</v>
          </cell>
          <cell r="AK2126" t="str">
            <v>-</v>
          </cell>
        </row>
        <row r="2127">
          <cell r="J2127">
            <v>1170</v>
          </cell>
          <cell r="R2127">
            <v>1</v>
          </cell>
          <cell r="AD2127" t="str">
            <v>-</v>
          </cell>
          <cell r="AE2127" t="str">
            <v>-</v>
          </cell>
          <cell r="AF2127" t="str">
            <v>-</v>
          </cell>
          <cell r="AG2127" t="str">
            <v>-</v>
          </cell>
          <cell r="AH2127" t="str">
            <v>-</v>
          </cell>
          <cell r="AI2127" t="str">
            <v>-</v>
          </cell>
          <cell r="AJ2127" t="str">
            <v>-</v>
          </cell>
          <cell r="AK2127" t="str">
            <v>-</v>
          </cell>
        </row>
        <row r="2128">
          <cell r="J2128">
            <v>1170</v>
          </cell>
          <cell r="R2128">
            <v>1</v>
          </cell>
          <cell r="AD2128" t="str">
            <v>-</v>
          </cell>
          <cell r="AE2128" t="str">
            <v>-</v>
          </cell>
          <cell r="AF2128" t="str">
            <v>-</v>
          </cell>
          <cell r="AG2128" t="str">
            <v>-</v>
          </cell>
          <cell r="AH2128" t="str">
            <v>-</v>
          </cell>
          <cell r="AI2128" t="str">
            <v>-</v>
          </cell>
          <cell r="AJ2128" t="str">
            <v>-</v>
          </cell>
          <cell r="AK2128" t="str">
            <v>-</v>
          </cell>
        </row>
        <row r="2129">
          <cell r="J2129">
            <v>1170</v>
          </cell>
          <cell r="R2129">
            <v>1</v>
          </cell>
          <cell r="AD2129" t="str">
            <v>-</v>
          </cell>
          <cell r="AE2129" t="str">
            <v>-</v>
          </cell>
          <cell r="AF2129" t="str">
            <v>-</v>
          </cell>
          <cell r="AG2129" t="str">
            <v>-</v>
          </cell>
          <cell r="AH2129" t="str">
            <v>-</v>
          </cell>
          <cell r="AI2129" t="str">
            <v>-</v>
          </cell>
          <cell r="AJ2129" t="str">
            <v>-</v>
          </cell>
          <cell r="AK2129" t="str">
            <v>-</v>
          </cell>
        </row>
        <row r="2130">
          <cell r="J2130">
            <v>8000</v>
          </cell>
          <cell r="R2130">
            <v>1</v>
          </cell>
          <cell r="AD2130" t="str">
            <v>-</v>
          </cell>
          <cell r="AE2130" t="str">
            <v>-</v>
          </cell>
          <cell r="AF2130" t="str">
            <v>-</v>
          </cell>
          <cell r="AG2130" t="str">
            <v>-</v>
          </cell>
          <cell r="AH2130" t="str">
            <v>-</v>
          </cell>
          <cell r="AI2130" t="str">
            <v>-</v>
          </cell>
          <cell r="AJ2130" t="str">
            <v>-</v>
          </cell>
          <cell r="AK2130" t="str">
            <v>-</v>
          </cell>
        </row>
        <row r="2131">
          <cell r="J2131">
            <v>7500</v>
          </cell>
          <cell r="R2131">
            <v>1</v>
          </cell>
          <cell r="AD2131" t="str">
            <v>-</v>
          </cell>
          <cell r="AE2131" t="str">
            <v>-</v>
          </cell>
          <cell r="AF2131" t="str">
            <v>-</v>
          </cell>
          <cell r="AG2131" t="str">
            <v>-</v>
          </cell>
          <cell r="AH2131" t="str">
            <v>-</v>
          </cell>
          <cell r="AI2131" t="str">
            <v>-</v>
          </cell>
          <cell r="AJ2131" t="str">
            <v>-</v>
          </cell>
          <cell r="AK2131" t="str">
            <v>-</v>
          </cell>
        </row>
        <row r="2132">
          <cell r="J2132">
            <v>9000</v>
          </cell>
          <cell r="R2132">
            <v>1</v>
          </cell>
          <cell r="AD2132" t="str">
            <v>-</v>
          </cell>
          <cell r="AE2132" t="str">
            <v>-</v>
          </cell>
          <cell r="AF2132" t="str">
            <v>-</v>
          </cell>
          <cell r="AG2132" t="str">
            <v>-</v>
          </cell>
          <cell r="AH2132" t="str">
            <v>-</v>
          </cell>
          <cell r="AI2132" t="str">
            <v>-</v>
          </cell>
          <cell r="AJ2132" t="str">
            <v>-</v>
          </cell>
          <cell r="AK2132" t="str">
            <v>-</v>
          </cell>
        </row>
        <row r="2133">
          <cell r="J2133">
            <v>10900</v>
          </cell>
          <cell r="R2133">
            <v>1</v>
          </cell>
          <cell r="AD2133" t="str">
            <v>-</v>
          </cell>
          <cell r="AE2133" t="str">
            <v>-</v>
          </cell>
          <cell r="AF2133" t="str">
            <v>-</v>
          </cell>
          <cell r="AG2133" t="str">
            <v>-</v>
          </cell>
          <cell r="AH2133" t="str">
            <v>-</v>
          </cell>
          <cell r="AI2133" t="str">
            <v>-</v>
          </cell>
          <cell r="AJ2133" t="str">
            <v>-</v>
          </cell>
          <cell r="AK2133" t="str">
            <v>-</v>
          </cell>
        </row>
        <row r="2134">
          <cell r="J2134">
            <v>12700</v>
          </cell>
          <cell r="R2134">
            <v>1</v>
          </cell>
          <cell r="AD2134" t="str">
            <v>-</v>
          </cell>
          <cell r="AE2134" t="str">
            <v>-</v>
          </cell>
          <cell r="AF2134" t="str">
            <v>-</v>
          </cell>
          <cell r="AG2134" t="str">
            <v>-</v>
          </cell>
          <cell r="AH2134" t="str">
            <v>-</v>
          </cell>
          <cell r="AI2134" t="str">
            <v>-</v>
          </cell>
          <cell r="AJ2134" t="str">
            <v>-</v>
          </cell>
          <cell r="AK2134" t="str">
            <v>-</v>
          </cell>
        </row>
        <row r="2135">
          <cell r="J2135">
            <v>1170</v>
          </cell>
          <cell r="R2135">
            <v>1</v>
          </cell>
          <cell r="AD2135" t="str">
            <v>-</v>
          </cell>
          <cell r="AE2135" t="str">
            <v>-</v>
          </cell>
          <cell r="AF2135" t="str">
            <v>-</v>
          </cell>
          <cell r="AG2135" t="str">
            <v>-</v>
          </cell>
          <cell r="AH2135" t="str">
            <v>-</v>
          </cell>
          <cell r="AI2135" t="str">
            <v>-</v>
          </cell>
          <cell r="AJ2135" t="str">
            <v>-</v>
          </cell>
          <cell r="AK2135" t="str">
            <v>-</v>
          </cell>
        </row>
        <row r="2136">
          <cell r="J2136">
            <v>19000</v>
          </cell>
          <cell r="R2136">
            <v>1</v>
          </cell>
          <cell r="AD2136" t="str">
            <v>-</v>
          </cell>
          <cell r="AE2136" t="str">
            <v>-</v>
          </cell>
          <cell r="AF2136" t="str">
            <v>-</v>
          </cell>
          <cell r="AG2136" t="str">
            <v>-</v>
          </cell>
          <cell r="AH2136" t="str">
            <v>-</v>
          </cell>
          <cell r="AI2136" t="str">
            <v>-</v>
          </cell>
          <cell r="AJ2136" t="str">
            <v>-</v>
          </cell>
          <cell r="AK2136" t="str">
            <v>-</v>
          </cell>
        </row>
        <row r="2137">
          <cell r="J2137">
            <v>25400</v>
          </cell>
          <cell r="R2137">
            <v>1</v>
          </cell>
          <cell r="AD2137" t="str">
            <v>-</v>
          </cell>
          <cell r="AE2137" t="str">
            <v>-</v>
          </cell>
          <cell r="AF2137" t="str">
            <v>-</v>
          </cell>
          <cell r="AG2137" t="str">
            <v>-</v>
          </cell>
          <cell r="AH2137" t="str">
            <v>-</v>
          </cell>
          <cell r="AI2137" t="str">
            <v>-</v>
          </cell>
          <cell r="AJ2137" t="str">
            <v>-</v>
          </cell>
          <cell r="AK2137" t="str">
            <v>-</v>
          </cell>
        </row>
        <row r="2138">
          <cell r="J2138">
            <v>27500</v>
          </cell>
          <cell r="R2138">
            <v>1</v>
          </cell>
          <cell r="AD2138" t="str">
            <v>-</v>
          </cell>
          <cell r="AE2138" t="str">
            <v>-</v>
          </cell>
          <cell r="AF2138" t="str">
            <v>-</v>
          </cell>
          <cell r="AG2138" t="str">
            <v>-</v>
          </cell>
          <cell r="AH2138" t="str">
            <v>-</v>
          </cell>
          <cell r="AI2138" t="str">
            <v>-</v>
          </cell>
          <cell r="AJ2138" t="str">
            <v>-</v>
          </cell>
          <cell r="AK2138" t="str">
            <v>-</v>
          </cell>
        </row>
        <row r="2139">
          <cell r="J2139">
            <v>31800</v>
          </cell>
          <cell r="R2139">
            <v>1</v>
          </cell>
          <cell r="AD2139" t="str">
            <v>-</v>
          </cell>
          <cell r="AE2139" t="str">
            <v>-</v>
          </cell>
          <cell r="AF2139" t="str">
            <v>-</v>
          </cell>
          <cell r="AG2139" t="str">
            <v>-</v>
          </cell>
          <cell r="AH2139" t="str">
            <v>-</v>
          </cell>
          <cell r="AI2139" t="str">
            <v>-</v>
          </cell>
          <cell r="AJ2139" t="str">
            <v>-</v>
          </cell>
          <cell r="AK2139" t="str">
            <v>-</v>
          </cell>
        </row>
        <row r="2140">
          <cell r="J2140">
            <v>21800</v>
          </cell>
          <cell r="R2140">
            <v>1</v>
          </cell>
          <cell r="AD2140" t="str">
            <v>-</v>
          </cell>
          <cell r="AE2140" t="str">
            <v>-</v>
          </cell>
          <cell r="AF2140" t="str">
            <v>-</v>
          </cell>
          <cell r="AG2140" t="str">
            <v>-</v>
          </cell>
          <cell r="AH2140" t="str">
            <v>-</v>
          </cell>
          <cell r="AI2140" t="str">
            <v>-</v>
          </cell>
          <cell r="AJ2140" t="str">
            <v>-</v>
          </cell>
          <cell r="AK2140" t="str">
            <v>-</v>
          </cell>
        </row>
        <row r="2141">
          <cell r="J2141">
            <v>26600</v>
          </cell>
          <cell r="R2141">
            <v>1</v>
          </cell>
          <cell r="AD2141" t="str">
            <v>-</v>
          </cell>
          <cell r="AE2141" t="str">
            <v>-</v>
          </cell>
          <cell r="AF2141" t="str">
            <v>-</v>
          </cell>
          <cell r="AG2141" t="str">
            <v>-</v>
          </cell>
          <cell r="AH2141" t="str">
            <v>-</v>
          </cell>
          <cell r="AI2141" t="str">
            <v>-</v>
          </cell>
          <cell r="AJ2141" t="str">
            <v>-</v>
          </cell>
          <cell r="AK2141" t="str">
            <v>-</v>
          </cell>
        </row>
        <row r="2142">
          <cell r="J2142">
            <v>27200</v>
          </cell>
          <cell r="R2142">
            <v>1</v>
          </cell>
          <cell r="AD2142" t="str">
            <v>-</v>
          </cell>
          <cell r="AE2142" t="str">
            <v>-</v>
          </cell>
          <cell r="AF2142" t="str">
            <v>-</v>
          </cell>
          <cell r="AG2142" t="str">
            <v>-</v>
          </cell>
          <cell r="AH2142" t="str">
            <v>-</v>
          </cell>
          <cell r="AI2142" t="str">
            <v>-</v>
          </cell>
          <cell r="AJ2142" t="str">
            <v>-</v>
          </cell>
          <cell r="AK2142" t="str">
            <v>-</v>
          </cell>
        </row>
        <row r="2143">
          <cell r="J2143">
            <v>1170</v>
          </cell>
          <cell r="R2143">
            <v>1</v>
          </cell>
          <cell r="AD2143" t="str">
            <v>-</v>
          </cell>
          <cell r="AE2143" t="str">
            <v>-</v>
          </cell>
          <cell r="AF2143" t="str">
            <v>-</v>
          </cell>
          <cell r="AG2143" t="str">
            <v>-</v>
          </cell>
          <cell r="AH2143" t="str">
            <v>-</v>
          </cell>
          <cell r="AI2143" t="str">
            <v>-</v>
          </cell>
          <cell r="AJ2143" t="str">
            <v>-</v>
          </cell>
          <cell r="AK2143" t="str">
            <v>-</v>
          </cell>
        </row>
        <row r="2144">
          <cell r="J2144">
            <v>500</v>
          </cell>
          <cell r="R2144">
            <v>1</v>
          </cell>
          <cell r="AD2144" t="str">
            <v>-</v>
          </cell>
          <cell r="AE2144" t="str">
            <v>-</v>
          </cell>
          <cell r="AF2144" t="str">
            <v>-</v>
          </cell>
          <cell r="AG2144" t="str">
            <v>-</v>
          </cell>
          <cell r="AH2144" t="str">
            <v>-</v>
          </cell>
          <cell r="AI2144" t="str">
            <v>-</v>
          </cell>
          <cell r="AJ2144" t="str">
            <v>-</v>
          </cell>
          <cell r="AK2144" t="str">
            <v>-</v>
          </cell>
        </row>
        <row r="2145">
          <cell r="J2145">
            <v>12000</v>
          </cell>
          <cell r="R2145">
            <v>1</v>
          </cell>
          <cell r="T2145" t="str">
            <v>계장공</v>
          </cell>
          <cell r="Y2145">
            <v>0.75</v>
          </cell>
          <cell r="Z2145" t="str">
            <v>인</v>
          </cell>
          <cell r="AB2145" t="str">
            <v>전기6-1적용</v>
          </cell>
          <cell r="AC2145" t="str">
            <v>-</v>
          </cell>
          <cell r="AD2145" t="str">
            <v>-</v>
          </cell>
          <cell r="AE2145" t="str">
            <v>-</v>
          </cell>
          <cell r="AF2145" t="str">
            <v>-</v>
          </cell>
          <cell r="AG2145" t="str">
            <v>-</v>
          </cell>
          <cell r="AH2145" t="str">
            <v>-</v>
          </cell>
          <cell r="AI2145" t="str">
            <v>공구손료(노무비의3%)</v>
          </cell>
          <cell r="AJ2145">
            <v>0.03</v>
          </cell>
          <cell r="AK2145" t="str">
            <v>식</v>
          </cell>
        </row>
        <row r="2146">
          <cell r="R2146">
            <v>1</v>
          </cell>
          <cell r="T2146" t="str">
            <v>계장공</v>
          </cell>
          <cell r="Y2146">
            <v>0.30000000000000004</v>
          </cell>
          <cell r="Z2146" t="str">
            <v>인</v>
          </cell>
          <cell r="AB2146" t="str">
            <v>전기6-1적용</v>
          </cell>
          <cell r="AC2146" t="str">
            <v>-</v>
          </cell>
          <cell r="AD2146" t="str">
            <v>-</v>
          </cell>
          <cell r="AE2146" t="str">
            <v>-</v>
          </cell>
          <cell r="AF2146" t="str">
            <v>-</v>
          </cell>
          <cell r="AG2146" t="str">
            <v>-</v>
          </cell>
          <cell r="AH2146" t="str">
            <v>-</v>
          </cell>
          <cell r="AI2146" t="str">
            <v>공구손료(노무비의3%)</v>
          </cell>
          <cell r="AJ2146">
            <v>0.03</v>
          </cell>
          <cell r="AK2146" t="str">
            <v>식</v>
          </cell>
          <cell r="AO2146" t="str">
            <v>0.75*0.4</v>
          </cell>
        </row>
        <row r="2147">
          <cell r="J2147">
            <v>1170</v>
          </cell>
          <cell r="R2147">
            <v>1</v>
          </cell>
          <cell r="AD2147" t="str">
            <v>-</v>
          </cell>
          <cell r="AE2147" t="str">
            <v>-</v>
          </cell>
          <cell r="AF2147" t="str">
            <v>-</v>
          </cell>
          <cell r="AG2147" t="str">
            <v>-</v>
          </cell>
          <cell r="AH2147" t="str">
            <v>-</v>
          </cell>
          <cell r="AI2147" t="str">
            <v>-</v>
          </cell>
          <cell r="AJ2147" t="str">
            <v>-</v>
          </cell>
          <cell r="AK2147" t="str">
            <v>-</v>
          </cell>
        </row>
        <row r="2148">
          <cell r="J2148">
            <v>1290</v>
          </cell>
          <cell r="R2148">
            <v>1</v>
          </cell>
          <cell r="AD2148" t="str">
            <v>-</v>
          </cell>
          <cell r="AE2148" t="str">
            <v>-</v>
          </cell>
          <cell r="AF2148" t="str">
            <v>-</v>
          </cell>
          <cell r="AG2148" t="str">
            <v>-</v>
          </cell>
          <cell r="AH2148" t="str">
            <v>-</v>
          </cell>
          <cell r="AI2148" t="str">
            <v>-</v>
          </cell>
          <cell r="AJ2148" t="str">
            <v>-</v>
          </cell>
          <cell r="AK2148" t="str">
            <v>-</v>
          </cell>
        </row>
        <row r="2149">
          <cell r="J2149">
            <v>2231</v>
          </cell>
          <cell r="R2149">
            <v>1</v>
          </cell>
          <cell r="AD2149" t="str">
            <v>-</v>
          </cell>
          <cell r="AE2149" t="str">
            <v>-</v>
          </cell>
          <cell r="AF2149" t="str">
            <v>-</v>
          </cell>
          <cell r="AG2149" t="str">
            <v>-</v>
          </cell>
          <cell r="AH2149" t="str">
            <v>-</v>
          </cell>
          <cell r="AI2149" t="str">
            <v>-</v>
          </cell>
          <cell r="AJ2149" t="str">
            <v>-</v>
          </cell>
          <cell r="AK2149" t="str">
            <v>-</v>
          </cell>
        </row>
        <row r="2150">
          <cell r="J2150">
            <v>2979</v>
          </cell>
          <cell r="R2150">
            <v>1</v>
          </cell>
          <cell r="AD2150" t="str">
            <v>-</v>
          </cell>
          <cell r="AE2150" t="str">
            <v>-</v>
          </cell>
          <cell r="AF2150" t="str">
            <v>-</v>
          </cell>
          <cell r="AG2150" t="str">
            <v>-</v>
          </cell>
          <cell r="AH2150" t="str">
            <v>-</v>
          </cell>
          <cell r="AI2150" t="str">
            <v>-</v>
          </cell>
          <cell r="AJ2150" t="str">
            <v>-</v>
          </cell>
          <cell r="AK2150" t="str">
            <v>-</v>
          </cell>
        </row>
        <row r="2151">
          <cell r="J2151">
            <v>3876</v>
          </cell>
          <cell r="R2151">
            <v>1</v>
          </cell>
          <cell r="AD2151" t="str">
            <v>-</v>
          </cell>
          <cell r="AE2151" t="str">
            <v>-</v>
          </cell>
          <cell r="AF2151" t="str">
            <v>-</v>
          </cell>
          <cell r="AG2151" t="str">
            <v>-</v>
          </cell>
          <cell r="AH2151" t="str">
            <v>-</v>
          </cell>
          <cell r="AI2151" t="str">
            <v>-</v>
          </cell>
          <cell r="AJ2151" t="str">
            <v>-</v>
          </cell>
          <cell r="AK2151" t="str">
            <v>-</v>
          </cell>
        </row>
        <row r="2152">
          <cell r="J2152">
            <v>5520</v>
          </cell>
          <cell r="R2152">
            <v>1</v>
          </cell>
          <cell r="AD2152" t="str">
            <v>-</v>
          </cell>
          <cell r="AE2152" t="str">
            <v>-</v>
          </cell>
          <cell r="AF2152" t="str">
            <v>-</v>
          </cell>
          <cell r="AG2152" t="str">
            <v>-</v>
          </cell>
          <cell r="AH2152" t="str">
            <v>-</v>
          </cell>
          <cell r="AI2152" t="str">
            <v>-</v>
          </cell>
          <cell r="AJ2152" t="str">
            <v>-</v>
          </cell>
          <cell r="AK2152" t="str">
            <v>-</v>
          </cell>
        </row>
        <row r="2153">
          <cell r="J2153">
            <v>8936</v>
          </cell>
          <cell r="R2153">
            <v>1</v>
          </cell>
          <cell r="AD2153" t="str">
            <v>-</v>
          </cell>
          <cell r="AE2153" t="str">
            <v>-</v>
          </cell>
          <cell r="AF2153" t="str">
            <v>-</v>
          </cell>
          <cell r="AG2153" t="str">
            <v>-</v>
          </cell>
          <cell r="AH2153" t="str">
            <v>-</v>
          </cell>
          <cell r="AI2153" t="str">
            <v>-</v>
          </cell>
          <cell r="AJ2153" t="str">
            <v>-</v>
          </cell>
          <cell r="AK2153" t="str">
            <v>-</v>
          </cell>
        </row>
        <row r="2154">
          <cell r="J2154">
            <v>13444</v>
          </cell>
          <cell r="R2154">
            <v>1</v>
          </cell>
          <cell r="AD2154" t="str">
            <v>-</v>
          </cell>
          <cell r="AE2154" t="str">
            <v>-</v>
          </cell>
          <cell r="AF2154" t="str">
            <v>-</v>
          </cell>
          <cell r="AG2154" t="str">
            <v>-</v>
          </cell>
          <cell r="AH2154" t="str">
            <v>-</v>
          </cell>
          <cell r="AI2154" t="str">
            <v>-</v>
          </cell>
          <cell r="AJ2154" t="str">
            <v>-</v>
          </cell>
          <cell r="AK2154" t="str">
            <v>-</v>
          </cell>
        </row>
        <row r="2155">
          <cell r="J2155">
            <v>0</v>
          </cell>
          <cell r="R2155">
            <v>1</v>
          </cell>
          <cell r="AD2155" t="str">
            <v>-</v>
          </cell>
          <cell r="AE2155" t="str">
            <v>-</v>
          </cell>
          <cell r="AF2155" t="str">
            <v>-</v>
          </cell>
          <cell r="AG2155" t="str">
            <v>-</v>
          </cell>
          <cell r="AH2155" t="str">
            <v>-</v>
          </cell>
          <cell r="AI2155" t="str">
            <v>-</v>
          </cell>
          <cell r="AJ2155" t="str">
            <v>-</v>
          </cell>
          <cell r="AK2155" t="str">
            <v>-</v>
          </cell>
        </row>
        <row r="2156">
          <cell r="J2156">
            <v>22000</v>
          </cell>
          <cell r="R2156">
            <v>1</v>
          </cell>
          <cell r="AD2156" t="str">
            <v>-</v>
          </cell>
          <cell r="AE2156" t="str">
            <v>-</v>
          </cell>
          <cell r="AF2156" t="str">
            <v>-</v>
          </cell>
          <cell r="AG2156" t="str">
            <v>-</v>
          </cell>
          <cell r="AH2156" t="str">
            <v>-</v>
          </cell>
          <cell r="AI2156" t="str">
            <v>-</v>
          </cell>
          <cell r="AJ2156" t="str">
            <v>-</v>
          </cell>
          <cell r="AK2156" t="str">
            <v>-</v>
          </cell>
        </row>
        <row r="2157">
          <cell r="J2157">
            <v>0</v>
          </cell>
          <cell r="R2157">
            <v>1</v>
          </cell>
          <cell r="AD2157" t="str">
            <v>-</v>
          </cell>
          <cell r="AE2157" t="str">
            <v>-</v>
          </cell>
          <cell r="AF2157" t="str">
            <v>-</v>
          </cell>
          <cell r="AG2157" t="str">
            <v>-</v>
          </cell>
          <cell r="AH2157" t="str">
            <v>-</v>
          </cell>
          <cell r="AI2157" t="str">
            <v>-</v>
          </cell>
          <cell r="AJ2157" t="str">
            <v>-</v>
          </cell>
          <cell r="AK2157" t="str">
            <v>-</v>
          </cell>
        </row>
        <row r="2158">
          <cell r="J2158">
            <v>840</v>
          </cell>
          <cell r="R2158">
            <v>1</v>
          </cell>
          <cell r="AD2158" t="str">
            <v>-</v>
          </cell>
          <cell r="AE2158" t="str">
            <v>-</v>
          </cell>
          <cell r="AF2158" t="str">
            <v>-</v>
          </cell>
          <cell r="AG2158" t="str">
            <v>-</v>
          </cell>
          <cell r="AH2158" t="str">
            <v>-</v>
          </cell>
          <cell r="AI2158" t="str">
            <v>-</v>
          </cell>
          <cell r="AJ2158" t="str">
            <v>-</v>
          </cell>
          <cell r="AK2158" t="str">
            <v>-</v>
          </cell>
        </row>
        <row r="2159">
          <cell r="J2159">
            <v>840</v>
          </cell>
          <cell r="R2159">
            <v>1</v>
          </cell>
          <cell r="AD2159" t="str">
            <v>-</v>
          </cell>
          <cell r="AE2159" t="str">
            <v>-</v>
          </cell>
          <cell r="AF2159" t="str">
            <v>-</v>
          </cell>
          <cell r="AG2159" t="str">
            <v>-</v>
          </cell>
          <cell r="AH2159" t="str">
            <v>-</v>
          </cell>
          <cell r="AI2159" t="str">
            <v>-</v>
          </cell>
          <cell r="AJ2159" t="str">
            <v>-</v>
          </cell>
          <cell r="AK2159" t="str">
            <v>-</v>
          </cell>
        </row>
        <row r="2160">
          <cell r="J2160">
            <v>960</v>
          </cell>
          <cell r="R2160">
            <v>1</v>
          </cell>
          <cell r="AD2160" t="str">
            <v>-</v>
          </cell>
          <cell r="AE2160" t="str">
            <v>-</v>
          </cell>
          <cell r="AF2160" t="str">
            <v>-</v>
          </cell>
          <cell r="AG2160" t="str">
            <v>-</v>
          </cell>
          <cell r="AH2160" t="str">
            <v>-</v>
          </cell>
          <cell r="AI2160" t="str">
            <v>-</v>
          </cell>
          <cell r="AJ2160" t="str">
            <v>-</v>
          </cell>
          <cell r="AK2160" t="str">
            <v>-</v>
          </cell>
        </row>
        <row r="2161">
          <cell r="J2161">
            <v>1080</v>
          </cell>
          <cell r="R2161">
            <v>1</v>
          </cell>
          <cell r="AD2161" t="str">
            <v>-</v>
          </cell>
          <cell r="AE2161" t="str">
            <v>-</v>
          </cell>
          <cell r="AF2161" t="str">
            <v>-</v>
          </cell>
          <cell r="AG2161" t="str">
            <v>-</v>
          </cell>
          <cell r="AH2161" t="str">
            <v>-</v>
          </cell>
          <cell r="AI2161" t="str">
            <v>-</v>
          </cell>
          <cell r="AJ2161" t="str">
            <v>-</v>
          </cell>
          <cell r="AK2161" t="str">
            <v>-</v>
          </cell>
        </row>
        <row r="2162">
          <cell r="J2162">
            <v>1440</v>
          </cell>
          <cell r="R2162">
            <v>1</v>
          </cell>
          <cell r="AD2162" t="str">
            <v>-</v>
          </cell>
          <cell r="AE2162" t="str">
            <v>-</v>
          </cell>
          <cell r="AF2162" t="str">
            <v>-</v>
          </cell>
          <cell r="AG2162" t="str">
            <v>-</v>
          </cell>
          <cell r="AH2162" t="str">
            <v>-</v>
          </cell>
          <cell r="AI2162" t="str">
            <v>-</v>
          </cell>
          <cell r="AJ2162" t="str">
            <v>-</v>
          </cell>
          <cell r="AK2162" t="str">
            <v>-</v>
          </cell>
        </row>
        <row r="2163">
          <cell r="J2163">
            <v>2040</v>
          </cell>
          <cell r="R2163">
            <v>1</v>
          </cell>
          <cell r="AD2163" t="str">
            <v>-</v>
          </cell>
          <cell r="AE2163" t="str">
            <v>-</v>
          </cell>
          <cell r="AF2163" t="str">
            <v>-</v>
          </cell>
          <cell r="AG2163" t="str">
            <v>-</v>
          </cell>
          <cell r="AH2163" t="str">
            <v>-</v>
          </cell>
          <cell r="AI2163" t="str">
            <v>-</v>
          </cell>
          <cell r="AJ2163" t="str">
            <v>-</v>
          </cell>
          <cell r="AK2163" t="str">
            <v>-</v>
          </cell>
        </row>
        <row r="2164">
          <cell r="J2164">
            <v>3960</v>
          </cell>
          <cell r="R2164">
            <v>1</v>
          </cell>
          <cell r="AD2164" t="str">
            <v>-</v>
          </cell>
          <cell r="AE2164" t="str">
            <v>-</v>
          </cell>
          <cell r="AF2164" t="str">
            <v>-</v>
          </cell>
          <cell r="AG2164" t="str">
            <v>-</v>
          </cell>
          <cell r="AH2164" t="str">
            <v>-</v>
          </cell>
          <cell r="AI2164" t="str">
            <v>-</v>
          </cell>
          <cell r="AJ2164" t="str">
            <v>-</v>
          </cell>
          <cell r="AK2164" t="str">
            <v>-</v>
          </cell>
        </row>
        <row r="2165">
          <cell r="J2165">
            <v>0</v>
          </cell>
          <cell r="R2165">
            <v>1</v>
          </cell>
          <cell r="AD2165" t="str">
            <v>-</v>
          </cell>
          <cell r="AE2165" t="str">
            <v>-</v>
          </cell>
          <cell r="AF2165" t="str">
            <v>-</v>
          </cell>
          <cell r="AG2165" t="str">
            <v>-</v>
          </cell>
          <cell r="AH2165" t="str">
            <v>-</v>
          </cell>
          <cell r="AI2165" t="str">
            <v>-</v>
          </cell>
          <cell r="AJ2165" t="str">
            <v>-</v>
          </cell>
          <cell r="AK2165" t="str">
            <v>-</v>
          </cell>
        </row>
        <row r="2166">
          <cell r="J2166">
            <v>0</v>
          </cell>
          <cell r="R2166">
            <v>1</v>
          </cell>
          <cell r="AD2166" t="str">
            <v>-</v>
          </cell>
          <cell r="AE2166" t="str">
            <v>-</v>
          </cell>
          <cell r="AF2166" t="str">
            <v>-</v>
          </cell>
          <cell r="AG2166" t="str">
            <v>-</v>
          </cell>
          <cell r="AH2166" t="str">
            <v>-</v>
          </cell>
          <cell r="AI2166" t="str">
            <v>-</v>
          </cell>
          <cell r="AJ2166" t="str">
            <v>-</v>
          </cell>
          <cell r="AK2166" t="str">
            <v>-</v>
          </cell>
        </row>
        <row r="2167">
          <cell r="J2167">
            <v>0</v>
          </cell>
          <cell r="R2167">
            <v>1</v>
          </cell>
          <cell r="AD2167" t="str">
            <v>-</v>
          </cell>
          <cell r="AE2167" t="str">
            <v>-</v>
          </cell>
          <cell r="AF2167" t="str">
            <v>-</v>
          </cell>
          <cell r="AG2167" t="str">
            <v>-</v>
          </cell>
          <cell r="AH2167" t="str">
            <v>-</v>
          </cell>
          <cell r="AI2167" t="str">
            <v>-</v>
          </cell>
          <cell r="AJ2167" t="str">
            <v>-</v>
          </cell>
          <cell r="AK2167" t="str">
            <v>-</v>
          </cell>
        </row>
        <row r="2168">
          <cell r="J2168">
            <v>0</v>
          </cell>
          <cell r="R2168">
            <v>1</v>
          </cell>
          <cell r="AD2168" t="str">
            <v>-</v>
          </cell>
          <cell r="AE2168" t="str">
            <v>-</v>
          </cell>
          <cell r="AF2168" t="str">
            <v>-</v>
          </cell>
          <cell r="AG2168" t="str">
            <v>-</v>
          </cell>
          <cell r="AH2168" t="str">
            <v>-</v>
          </cell>
          <cell r="AI2168" t="str">
            <v>-</v>
          </cell>
          <cell r="AJ2168" t="str">
            <v>-</v>
          </cell>
          <cell r="AK2168" t="str">
            <v>-</v>
          </cell>
        </row>
        <row r="2169">
          <cell r="J2169">
            <v>0</v>
          </cell>
          <cell r="R2169">
            <v>1</v>
          </cell>
          <cell r="AD2169" t="str">
            <v>-</v>
          </cell>
          <cell r="AE2169" t="str">
            <v>-</v>
          </cell>
          <cell r="AF2169" t="str">
            <v>-</v>
          </cell>
          <cell r="AG2169" t="str">
            <v>-</v>
          </cell>
          <cell r="AH2169" t="str">
            <v>-</v>
          </cell>
          <cell r="AI2169" t="str">
            <v>-</v>
          </cell>
          <cell r="AJ2169" t="str">
            <v>-</v>
          </cell>
          <cell r="AK2169" t="str">
            <v>-</v>
          </cell>
        </row>
        <row r="2170">
          <cell r="J2170">
            <v>0</v>
          </cell>
          <cell r="R2170">
            <v>1</v>
          </cell>
          <cell r="AD2170" t="str">
            <v>-</v>
          </cell>
          <cell r="AE2170" t="str">
            <v>-</v>
          </cell>
          <cell r="AF2170" t="str">
            <v>-</v>
          </cell>
          <cell r="AG2170" t="str">
            <v>-</v>
          </cell>
          <cell r="AH2170" t="str">
            <v>-</v>
          </cell>
          <cell r="AI2170" t="str">
            <v>-</v>
          </cell>
          <cell r="AJ2170" t="str">
            <v>-</v>
          </cell>
          <cell r="AK2170" t="str">
            <v>-</v>
          </cell>
        </row>
        <row r="2171">
          <cell r="J2171">
            <v>0</v>
          </cell>
          <cell r="R2171">
            <v>1</v>
          </cell>
          <cell r="AD2171" t="str">
            <v>-</v>
          </cell>
          <cell r="AE2171" t="str">
            <v>-</v>
          </cell>
          <cell r="AF2171" t="str">
            <v>-</v>
          </cell>
          <cell r="AG2171" t="str">
            <v>-</v>
          </cell>
          <cell r="AH2171" t="str">
            <v>-</v>
          </cell>
          <cell r="AI2171" t="str">
            <v>-</v>
          </cell>
          <cell r="AJ2171" t="str">
            <v>-</v>
          </cell>
          <cell r="AK2171" t="str">
            <v>-</v>
          </cell>
        </row>
        <row r="2172">
          <cell r="J2172">
            <v>0</v>
          </cell>
          <cell r="R2172">
            <v>1</v>
          </cell>
          <cell r="AD2172" t="str">
            <v>-</v>
          </cell>
          <cell r="AE2172" t="str">
            <v>-</v>
          </cell>
          <cell r="AF2172" t="str">
            <v>-</v>
          </cell>
          <cell r="AG2172" t="str">
            <v>-</v>
          </cell>
          <cell r="AH2172" t="str">
            <v>-</v>
          </cell>
          <cell r="AI2172" t="str">
            <v>-</v>
          </cell>
          <cell r="AJ2172" t="str">
            <v>-</v>
          </cell>
          <cell r="AK2172" t="str">
            <v>-</v>
          </cell>
        </row>
        <row r="2173">
          <cell r="J2173">
            <v>4626</v>
          </cell>
          <cell r="R2173">
            <v>1</v>
          </cell>
          <cell r="AD2173" t="str">
            <v>-</v>
          </cell>
          <cell r="AE2173" t="str">
            <v>-</v>
          </cell>
          <cell r="AF2173" t="str">
            <v>-</v>
          </cell>
          <cell r="AG2173" t="str">
            <v>-</v>
          </cell>
          <cell r="AH2173" t="str">
            <v>-</v>
          </cell>
          <cell r="AI2173" t="str">
            <v>-</v>
          </cell>
          <cell r="AJ2173" t="str">
            <v>-</v>
          </cell>
          <cell r="AK2173" t="str">
            <v>-</v>
          </cell>
        </row>
        <row r="2174">
          <cell r="J2174">
            <v>0</v>
          </cell>
          <cell r="R2174">
            <v>1</v>
          </cell>
          <cell r="AD2174" t="str">
            <v>-</v>
          </cell>
          <cell r="AE2174" t="str">
            <v>-</v>
          </cell>
          <cell r="AF2174" t="str">
            <v>-</v>
          </cell>
          <cell r="AG2174" t="str">
            <v>-</v>
          </cell>
          <cell r="AH2174" t="str">
            <v>-</v>
          </cell>
          <cell r="AI2174" t="str">
            <v>-</v>
          </cell>
          <cell r="AJ2174" t="str">
            <v>-</v>
          </cell>
          <cell r="AK2174" t="str">
            <v>-</v>
          </cell>
        </row>
        <row r="2175">
          <cell r="J2175">
            <v>0</v>
          </cell>
          <cell r="R2175">
            <v>1</v>
          </cell>
          <cell r="AD2175" t="str">
            <v>-</v>
          </cell>
          <cell r="AE2175" t="str">
            <v>-</v>
          </cell>
          <cell r="AF2175" t="str">
            <v>-</v>
          </cell>
          <cell r="AG2175" t="str">
            <v>-</v>
          </cell>
          <cell r="AH2175" t="str">
            <v>-</v>
          </cell>
          <cell r="AI2175" t="str">
            <v>-</v>
          </cell>
          <cell r="AJ2175" t="str">
            <v>-</v>
          </cell>
          <cell r="AK2175" t="str">
            <v>-</v>
          </cell>
        </row>
        <row r="2176">
          <cell r="J2176">
            <v>0</v>
          </cell>
          <cell r="R2176">
            <v>1</v>
          </cell>
          <cell r="AD2176" t="str">
            <v>-</v>
          </cell>
          <cell r="AE2176" t="str">
            <v>-</v>
          </cell>
          <cell r="AF2176" t="str">
            <v>-</v>
          </cell>
          <cell r="AG2176" t="str">
            <v>-</v>
          </cell>
          <cell r="AH2176" t="str">
            <v>-</v>
          </cell>
          <cell r="AI2176" t="str">
            <v>-</v>
          </cell>
          <cell r="AJ2176" t="str">
            <v>-</v>
          </cell>
          <cell r="AK2176" t="str">
            <v>-</v>
          </cell>
        </row>
        <row r="2177">
          <cell r="J2177">
            <v>0</v>
          </cell>
          <cell r="R2177">
            <v>1</v>
          </cell>
          <cell r="AD2177" t="str">
            <v>-</v>
          </cell>
          <cell r="AE2177" t="str">
            <v>-</v>
          </cell>
          <cell r="AF2177" t="str">
            <v>-</v>
          </cell>
          <cell r="AG2177" t="str">
            <v>-</v>
          </cell>
          <cell r="AH2177" t="str">
            <v>-</v>
          </cell>
          <cell r="AI2177" t="str">
            <v>-</v>
          </cell>
          <cell r="AJ2177" t="str">
            <v>-</v>
          </cell>
          <cell r="AK2177" t="str">
            <v>-</v>
          </cell>
        </row>
        <row r="2178">
          <cell r="J2178">
            <v>38949</v>
          </cell>
          <cell r="R2178">
            <v>1</v>
          </cell>
          <cell r="AD2178" t="str">
            <v>-</v>
          </cell>
          <cell r="AE2178" t="str">
            <v>-</v>
          </cell>
          <cell r="AF2178" t="str">
            <v>-</v>
          </cell>
          <cell r="AG2178" t="str">
            <v>-</v>
          </cell>
          <cell r="AH2178" t="str">
            <v>-</v>
          </cell>
          <cell r="AI2178" t="str">
            <v>-</v>
          </cell>
          <cell r="AJ2178" t="str">
            <v>-</v>
          </cell>
          <cell r="AK2178" t="str">
            <v>-</v>
          </cell>
        </row>
        <row r="2179">
          <cell r="J2179">
            <v>0</v>
          </cell>
          <cell r="R2179">
            <v>1</v>
          </cell>
          <cell r="AD2179" t="str">
            <v>-</v>
          </cell>
          <cell r="AE2179" t="str">
            <v>-</v>
          </cell>
          <cell r="AF2179" t="str">
            <v>-</v>
          </cell>
          <cell r="AG2179" t="str">
            <v>-</v>
          </cell>
          <cell r="AH2179" t="str">
            <v>-</v>
          </cell>
          <cell r="AI2179" t="str">
            <v>-</v>
          </cell>
          <cell r="AJ2179" t="str">
            <v>-</v>
          </cell>
          <cell r="AK2179" t="str">
            <v>-</v>
          </cell>
        </row>
        <row r="2180">
          <cell r="J2180">
            <v>0</v>
          </cell>
          <cell r="R2180">
            <v>1</v>
          </cell>
          <cell r="AD2180" t="str">
            <v>-</v>
          </cell>
          <cell r="AE2180" t="str">
            <v>-</v>
          </cell>
          <cell r="AF2180" t="str">
            <v>-</v>
          </cell>
          <cell r="AG2180" t="str">
            <v>-</v>
          </cell>
          <cell r="AH2180" t="str">
            <v>-</v>
          </cell>
          <cell r="AI2180" t="str">
            <v>-</v>
          </cell>
          <cell r="AJ2180" t="str">
            <v>-</v>
          </cell>
          <cell r="AK2180" t="str">
            <v>-</v>
          </cell>
        </row>
        <row r="2181">
          <cell r="J2181">
            <v>76</v>
          </cell>
          <cell r="R2181">
            <v>1</v>
          </cell>
          <cell r="AD2181" t="str">
            <v>-</v>
          </cell>
          <cell r="AE2181" t="str">
            <v>-</v>
          </cell>
          <cell r="AF2181" t="str">
            <v>-</v>
          </cell>
          <cell r="AG2181" t="str">
            <v>-</v>
          </cell>
          <cell r="AH2181" t="str">
            <v>-</v>
          </cell>
          <cell r="AI2181" t="str">
            <v>-</v>
          </cell>
          <cell r="AJ2181" t="str">
            <v>-</v>
          </cell>
          <cell r="AK2181" t="str">
            <v>-</v>
          </cell>
        </row>
        <row r="2182">
          <cell r="J2182">
            <v>0</v>
          </cell>
          <cell r="R2182">
            <v>1</v>
          </cell>
          <cell r="AD2182" t="str">
            <v>-</v>
          </cell>
          <cell r="AE2182" t="str">
            <v>-</v>
          </cell>
          <cell r="AF2182" t="str">
            <v>-</v>
          </cell>
          <cell r="AG2182" t="str">
            <v>-</v>
          </cell>
          <cell r="AH2182" t="str">
            <v>-</v>
          </cell>
          <cell r="AI2182" t="str">
            <v>-</v>
          </cell>
          <cell r="AJ2182" t="str">
            <v>-</v>
          </cell>
          <cell r="AK2182" t="str">
            <v>-</v>
          </cell>
        </row>
        <row r="2183">
          <cell r="J2183">
            <v>0</v>
          </cell>
          <cell r="R2183">
            <v>1</v>
          </cell>
          <cell r="AD2183" t="str">
            <v>-</v>
          </cell>
          <cell r="AE2183" t="str">
            <v>-</v>
          </cell>
          <cell r="AF2183" t="str">
            <v>-</v>
          </cell>
          <cell r="AG2183" t="str">
            <v>-</v>
          </cell>
          <cell r="AH2183" t="str">
            <v>-</v>
          </cell>
          <cell r="AI2183" t="str">
            <v>-</v>
          </cell>
          <cell r="AJ2183" t="str">
            <v>-</v>
          </cell>
          <cell r="AK2183" t="str">
            <v>-</v>
          </cell>
        </row>
        <row r="2184">
          <cell r="J2184">
            <v>0</v>
          </cell>
          <cell r="R2184">
            <v>1</v>
          </cell>
          <cell r="AD2184" t="str">
            <v>-</v>
          </cell>
          <cell r="AE2184" t="str">
            <v>-</v>
          </cell>
          <cell r="AF2184" t="str">
            <v>-</v>
          </cell>
          <cell r="AG2184" t="str">
            <v>-</v>
          </cell>
          <cell r="AH2184" t="str">
            <v>-</v>
          </cell>
          <cell r="AI2184" t="str">
            <v>-</v>
          </cell>
          <cell r="AJ2184" t="str">
            <v>-</v>
          </cell>
          <cell r="AK2184" t="str">
            <v>-</v>
          </cell>
        </row>
        <row r="2185">
          <cell r="J2185">
            <v>0</v>
          </cell>
          <cell r="R2185">
            <v>1</v>
          </cell>
          <cell r="AD2185" t="str">
            <v>-</v>
          </cell>
          <cell r="AE2185" t="str">
            <v>-</v>
          </cell>
          <cell r="AF2185" t="str">
            <v>-</v>
          </cell>
          <cell r="AG2185" t="str">
            <v>-</v>
          </cell>
          <cell r="AH2185" t="str">
            <v>-</v>
          </cell>
          <cell r="AI2185" t="str">
            <v>-</v>
          </cell>
          <cell r="AJ2185" t="str">
            <v>-</v>
          </cell>
          <cell r="AK2185" t="str">
            <v>-</v>
          </cell>
        </row>
        <row r="2186">
          <cell r="J2186">
            <v>0</v>
          </cell>
          <cell r="R2186">
            <v>1</v>
          </cell>
          <cell r="AD2186" t="str">
            <v>-</v>
          </cell>
          <cell r="AE2186" t="str">
            <v>-</v>
          </cell>
          <cell r="AF2186" t="str">
            <v>-</v>
          </cell>
          <cell r="AG2186" t="str">
            <v>-</v>
          </cell>
          <cell r="AH2186" t="str">
            <v>-</v>
          </cell>
          <cell r="AI2186" t="str">
            <v>-</v>
          </cell>
          <cell r="AJ2186" t="str">
            <v>-</v>
          </cell>
          <cell r="AK2186" t="str">
            <v>-</v>
          </cell>
        </row>
        <row r="2187">
          <cell r="J2187">
            <v>0</v>
          </cell>
          <cell r="R2187">
            <v>1</v>
          </cell>
          <cell r="AD2187" t="str">
            <v>-</v>
          </cell>
          <cell r="AE2187" t="str">
            <v>-</v>
          </cell>
          <cell r="AF2187" t="str">
            <v>-</v>
          </cell>
          <cell r="AG2187" t="str">
            <v>-</v>
          </cell>
          <cell r="AH2187" t="str">
            <v>-</v>
          </cell>
          <cell r="AI2187" t="str">
            <v>-</v>
          </cell>
          <cell r="AJ2187" t="str">
            <v>-</v>
          </cell>
          <cell r="AK2187" t="str">
            <v>-</v>
          </cell>
        </row>
        <row r="2188">
          <cell r="J2188">
            <v>34776</v>
          </cell>
          <cell r="R2188">
            <v>1</v>
          </cell>
          <cell r="AD2188" t="str">
            <v>-</v>
          </cell>
          <cell r="AE2188" t="str">
            <v>-</v>
          </cell>
          <cell r="AF2188" t="str">
            <v>-</v>
          </cell>
          <cell r="AG2188" t="str">
            <v>-</v>
          </cell>
          <cell r="AH2188" t="str">
            <v>-</v>
          </cell>
          <cell r="AI2188" t="str">
            <v>-</v>
          </cell>
          <cell r="AJ2188" t="str">
            <v>-</v>
          </cell>
          <cell r="AK2188" t="str">
            <v>-</v>
          </cell>
        </row>
        <row r="2189">
          <cell r="J2189">
            <v>860</v>
          </cell>
          <cell r="R2189">
            <v>1</v>
          </cell>
          <cell r="AD2189" t="str">
            <v>-</v>
          </cell>
          <cell r="AE2189" t="str">
            <v>-</v>
          </cell>
          <cell r="AF2189" t="str">
            <v>-</v>
          </cell>
          <cell r="AG2189" t="str">
            <v>-</v>
          </cell>
          <cell r="AH2189" t="str">
            <v>-</v>
          </cell>
          <cell r="AI2189" t="str">
            <v>-</v>
          </cell>
          <cell r="AJ2189" t="str">
            <v>-</v>
          </cell>
          <cell r="AK2189" t="str">
            <v>-</v>
          </cell>
        </row>
        <row r="2190">
          <cell r="J2190">
            <v>1170</v>
          </cell>
          <cell r="R2190">
            <v>1</v>
          </cell>
          <cell r="AD2190" t="str">
            <v>-</v>
          </cell>
          <cell r="AE2190" t="str">
            <v>-</v>
          </cell>
          <cell r="AF2190" t="str">
            <v>-</v>
          </cell>
          <cell r="AG2190" t="str">
            <v>-</v>
          </cell>
          <cell r="AH2190" t="str">
            <v>-</v>
          </cell>
          <cell r="AI2190" t="str">
            <v>-</v>
          </cell>
          <cell r="AJ2190" t="str">
            <v>-</v>
          </cell>
          <cell r="AK2190" t="str">
            <v>-</v>
          </cell>
        </row>
        <row r="2191">
          <cell r="J2191">
            <v>1670</v>
          </cell>
          <cell r="R2191">
            <v>1</v>
          </cell>
          <cell r="AD2191" t="str">
            <v>-</v>
          </cell>
          <cell r="AE2191" t="str">
            <v>-</v>
          </cell>
          <cell r="AF2191" t="str">
            <v>-</v>
          </cell>
          <cell r="AG2191" t="str">
            <v>-</v>
          </cell>
          <cell r="AH2191" t="str">
            <v>-</v>
          </cell>
          <cell r="AI2191" t="str">
            <v>-</v>
          </cell>
          <cell r="AJ2191" t="str">
            <v>-</v>
          </cell>
          <cell r="AK2191" t="str">
            <v>-</v>
          </cell>
        </row>
        <row r="2192">
          <cell r="J2192">
            <v>2800</v>
          </cell>
          <cell r="R2192">
            <v>1</v>
          </cell>
          <cell r="AD2192" t="str">
            <v>-</v>
          </cell>
          <cell r="AE2192" t="str">
            <v>-</v>
          </cell>
          <cell r="AF2192" t="str">
            <v>-</v>
          </cell>
          <cell r="AG2192" t="str">
            <v>-</v>
          </cell>
          <cell r="AH2192" t="str">
            <v>-</v>
          </cell>
          <cell r="AI2192" t="str">
            <v>-</v>
          </cell>
          <cell r="AJ2192" t="str">
            <v>-</v>
          </cell>
          <cell r="AK2192" t="str">
            <v>-</v>
          </cell>
        </row>
        <row r="2193">
          <cell r="J2193">
            <v>3710</v>
          </cell>
          <cell r="R2193">
            <v>1</v>
          </cell>
          <cell r="AD2193" t="str">
            <v>-</v>
          </cell>
          <cell r="AE2193" t="str">
            <v>-</v>
          </cell>
          <cell r="AF2193" t="str">
            <v>-</v>
          </cell>
          <cell r="AG2193" t="str">
            <v>-</v>
          </cell>
          <cell r="AH2193" t="str">
            <v>-</v>
          </cell>
          <cell r="AI2193" t="str">
            <v>-</v>
          </cell>
          <cell r="AJ2193" t="str">
            <v>-</v>
          </cell>
          <cell r="AK2193" t="str">
            <v>-</v>
          </cell>
        </row>
        <row r="2194">
          <cell r="J2194">
            <v>3860</v>
          </cell>
          <cell r="R2194">
            <v>1</v>
          </cell>
          <cell r="AD2194" t="str">
            <v>-</v>
          </cell>
          <cell r="AE2194" t="str">
            <v>-</v>
          </cell>
          <cell r="AF2194" t="str">
            <v>-</v>
          </cell>
          <cell r="AG2194" t="str">
            <v>-</v>
          </cell>
          <cell r="AH2194" t="str">
            <v>-</v>
          </cell>
          <cell r="AI2194" t="str">
            <v>-</v>
          </cell>
          <cell r="AJ2194" t="str">
            <v>-</v>
          </cell>
          <cell r="AK2194" t="str">
            <v>-</v>
          </cell>
        </row>
        <row r="2195">
          <cell r="J2195">
            <v>7240</v>
          </cell>
          <cell r="R2195">
            <v>1</v>
          </cell>
          <cell r="AD2195" t="str">
            <v>-</v>
          </cell>
          <cell r="AE2195" t="str">
            <v>-</v>
          </cell>
          <cell r="AF2195" t="str">
            <v>-</v>
          </cell>
          <cell r="AG2195" t="str">
            <v>-</v>
          </cell>
          <cell r="AH2195" t="str">
            <v>-</v>
          </cell>
          <cell r="AI2195" t="str">
            <v>-</v>
          </cell>
          <cell r="AJ2195" t="str">
            <v>-</v>
          </cell>
          <cell r="AK2195" t="str">
            <v>-</v>
          </cell>
        </row>
        <row r="2196">
          <cell r="J2196">
            <v>11120</v>
          </cell>
          <cell r="R2196">
            <v>1</v>
          </cell>
          <cell r="AD2196" t="str">
            <v>-</v>
          </cell>
          <cell r="AE2196" t="str">
            <v>-</v>
          </cell>
          <cell r="AF2196" t="str">
            <v>-</v>
          </cell>
          <cell r="AG2196" t="str">
            <v>-</v>
          </cell>
          <cell r="AH2196" t="str">
            <v>-</v>
          </cell>
          <cell r="AI2196" t="str">
            <v>-</v>
          </cell>
          <cell r="AJ2196" t="str">
            <v>-</v>
          </cell>
          <cell r="AK2196" t="str">
            <v>-</v>
          </cell>
        </row>
        <row r="2197">
          <cell r="J2197">
            <v>0</v>
          </cell>
          <cell r="R2197">
            <v>1</v>
          </cell>
          <cell r="AD2197" t="str">
            <v>-</v>
          </cell>
          <cell r="AE2197" t="str">
            <v>-</v>
          </cell>
          <cell r="AF2197" t="str">
            <v>-</v>
          </cell>
          <cell r="AG2197" t="str">
            <v>-</v>
          </cell>
          <cell r="AH2197" t="str">
            <v>-</v>
          </cell>
          <cell r="AI2197" t="str">
            <v>-</v>
          </cell>
          <cell r="AJ2197" t="str">
            <v>-</v>
          </cell>
          <cell r="AK2197" t="str">
            <v>-</v>
          </cell>
        </row>
        <row r="2198">
          <cell r="J2198">
            <v>34100</v>
          </cell>
          <cell r="R2198">
            <v>1</v>
          </cell>
          <cell r="AD2198" t="str">
            <v>-</v>
          </cell>
          <cell r="AE2198" t="str">
            <v>-</v>
          </cell>
          <cell r="AF2198" t="str">
            <v>-</v>
          </cell>
          <cell r="AG2198" t="str">
            <v>-</v>
          </cell>
          <cell r="AH2198" t="str">
            <v>-</v>
          </cell>
          <cell r="AI2198" t="str">
            <v>-</v>
          </cell>
          <cell r="AJ2198" t="str">
            <v>-</v>
          </cell>
          <cell r="AK2198" t="str">
            <v>-</v>
          </cell>
        </row>
        <row r="2199">
          <cell r="J2199">
            <v>1394</v>
          </cell>
          <cell r="R2199">
            <v>1</v>
          </cell>
          <cell r="AD2199" t="str">
            <v>-</v>
          </cell>
          <cell r="AE2199" t="str">
            <v>-</v>
          </cell>
          <cell r="AF2199" t="str">
            <v>-</v>
          </cell>
          <cell r="AG2199" t="str">
            <v>-</v>
          </cell>
          <cell r="AH2199" t="str">
            <v>-</v>
          </cell>
          <cell r="AI2199" t="str">
            <v>-</v>
          </cell>
          <cell r="AJ2199" t="str">
            <v>-</v>
          </cell>
          <cell r="AK2199" t="str">
            <v>-</v>
          </cell>
        </row>
        <row r="2200">
          <cell r="J2200">
            <v>0</v>
          </cell>
          <cell r="R2200">
            <v>1</v>
          </cell>
          <cell r="AD2200" t="str">
            <v>-</v>
          </cell>
          <cell r="AE2200" t="str">
            <v>-</v>
          </cell>
          <cell r="AF2200" t="str">
            <v>-</v>
          </cell>
          <cell r="AG2200" t="str">
            <v>-</v>
          </cell>
          <cell r="AH2200" t="str">
            <v>-</v>
          </cell>
          <cell r="AI2200" t="str">
            <v>-</v>
          </cell>
          <cell r="AJ2200" t="str">
            <v>-</v>
          </cell>
          <cell r="AK2200" t="str">
            <v>-</v>
          </cell>
        </row>
        <row r="2201">
          <cell r="J2201">
            <v>715</v>
          </cell>
          <cell r="R2201">
            <v>1</v>
          </cell>
          <cell r="AD2201" t="str">
            <v>-</v>
          </cell>
          <cell r="AE2201" t="str">
            <v>-</v>
          </cell>
          <cell r="AF2201" t="str">
            <v>-</v>
          </cell>
          <cell r="AG2201" t="str">
            <v>-</v>
          </cell>
          <cell r="AH2201" t="str">
            <v>-</v>
          </cell>
          <cell r="AI2201" t="str">
            <v>-</v>
          </cell>
          <cell r="AJ2201" t="str">
            <v>-</v>
          </cell>
          <cell r="AK2201" t="str">
            <v>-</v>
          </cell>
        </row>
        <row r="2202">
          <cell r="J2202">
            <v>819</v>
          </cell>
          <cell r="R2202">
            <v>1</v>
          </cell>
          <cell r="AD2202" t="str">
            <v>-</v>
          </cell>
          <cell r="AE2202" t="str">
            <v>-</v>
          </cell>
          <cell r="AF2202" t="str">
            <v>-</v>
          </cell>
          <cell r="AG2202" t="str">
            <v>-</v>
          </cell>
          <cell r="AH2202" t="str">
            <v>-</v>
          </cell>
          <cell r="AI2202" t="str">
            <v>-</v>
          </cell>
          <cell r="AJ2202" t="str">
            <v>-</v>
          </cell>
          <cell r="AK2202" t="str">
            <v>-</v>
          </cell>
        </row>
        <row r="2203">
          <cell r="J2203">
            <v>0</v>
          </cell>
          <cell r="R2203">
            <v>1</v>
          </cell>
          <cell r="AD2203" t="str">
            <v>-</v>
          </cell>
          <cell r="AE2203" t="str">
            <v>-</v>
          </cell>
          <cell r="AF2203" t="str">
            <v>-</v>
          </cell>
          <cell r="AG2203" t="str">
            <v>-</v>
          </cell>
          <cell r="AH2203" t="str">
            <v>-</v>
          </cell>
          <cell r="AI2203" t="str">
            <v>-</v>
          </cell>
          <cell r="AJ2203" t="str">
            <v>-</v>
          </cell>
          <cell r="AK2203" t="str">
            <v>-</v>
          </cell>
        </row>
        <row r="2204">
          <cell r="J2204">
            <v>0</v>
          </cell>
          <cell r="R2204">
            <v>1</v>
          </cell>
          <cell r="AD2204" t="str">
            <v>-</v>
          </cell>
          <cell r="AE2204" t="str">
            <v>-</v>
          </cell>
          <cell r="AF2204" t="str">
            <v>-</v>
          </cell>
          <cell r="AG2204" t="str">
            <v>-</v>
          </cell>
          <cell r="AH2204" t="str">
            <v>-</v>
          </cell>
          <cell r="AI2204" t="str">
            <v>-</v>
          </cell>
          <cell r="AJ2204" t="str">
            <v>-</v>
          </cell>
          <cell r="AK2204" t="str">
            <v>-</v>
          </cell>
        </row>
        <row r="2205">
          <cell r="J2205">
            <v>0</v>
          </cell>
          <cell r="R2205">
            <v>1</v>
          </cell>
          <cell r="AD2205" t="str">
            <v>-</v>
          </cell>
          <cell r="AE2205" t="str">
            <v>-</v>
          </cell>
          <cell r="AF2205" t="str">
            <v>-</v>
          </cell>
          <cell r="AG2205" t="str">
            <v>-</v>
          </cell>
          <cell r="AH2205" t="str">
            <v>-</v>
          </cell>
          <cell r="AI2205" t="str">
            <v>-</v>
          </cell>
          <cell r="AJ2205" t="str">
            <v>-</v>
          </cell>
          <cell r="AK2205" t="str">
            <v>-</v>
          </cell>
        </row>
        <row r="2206">
          <cell r="J2206">
            <v>0</v>
          </cell>
          <cell r="R2206">
            <v>1</v>
          </cell>
          <cell r="AD2206" t="str">
            <v>-</v>
          </cell>
          <cell r="AE2206" t="str">
            <v>-</v>
          </cell>
          <cell r="AF2206" t="str">
            <v>-</v>
          </cell>
          <cell r="AG2206" t="str">
            <v>-</v>
          </cell>
          <cell r="AH2206" t="str">
            <v>-</v>
          </cell>
          <cell r="AI2206" t="str">
            <v>-</v>
          </cell>
          <cell r="AJ2206" t="str">
            <v>-</v>
          </cell>
          <cell r="AK2206" t="str">
            <v>-</v>
          </cell>
        </row>
        <row r="2207">
          <cell r="J2207">
            <v>0</v>
          </cell>
          <cell r="R2207">
            <v>1</v>
          </cell>
          <cell r="AD2207" t="str">
            <v>-</v>
          </cell>
          <cell r="AE2207" t="str">
            <v>-</v>
          </cell>
          <cell r="AF2207" t="str">
            <v>-</v>
          </cell>
          <cell r="AG2207" t="str">
            <v>-</v>
          </cell>
          <cell r="AH2207" t="str">
            <v>-</v>
          </cell>
          <cell r="AI2207" t="str">
            <v>-</v>
          </cell>
          <cell r="AJ2207" t="str">
            <v>-</v>
          </cell>
          <cell r="AK2207" t="str">
            <v>-</v>
          </cell>
        </row>
        <row r="2208">
          <cell r="J2208">
            <v>0</v>
          </cell>
          <cell r="R2208">
            <v>1</v>
          </cell>
          <cell r="AD2208" t="str">
            <v>-</v>
          </cell>
          <cell r="AE2208" t="str">
            <v>-</v>
          </cell>
          <cell r="AF2208" t="str">
            <v>-</v>
          </cell>
          <cell r="AG2208" t="str">
            <v>-</v>
          </cell>
          <cell r="AH2208" t="str">
            <v>-</v>
          </cell>
          <cell r="AI2208" t="str">
            <v>-</v>
          </cell>
          <cell r="AJ2208" t="str">
            <v>-</v>
          </cell>
          <cell r="AK2208" t="str">
            <v>-</v>
          </cell>
        </row>
        <row r="2209">
          <cell r="J2209">
            <v>4934</v>
          </cell>
          <cell r="R2209">
            <v>1</v>
          </cell>
          <cell r="AD2209" t="str">
            <v>-</v>
          </cell>
          <cell r="AE2209" t="str">
            <v>-</v>
          </cell>
          <cell r="AF2209" t="str">
            <v>-</v>
          </cell>
          <cell r="AG2209" t="str">
            <v>-</v>
          </cell>
          <cell r="AH2209" t="str">
            <v>-</v>
          </cell>
          <cell r="AI2209" t="str">
            <v>-</v>
          </cell>
          <cell r="AJ2209" t="str">
            <v>-</v>
          </cell>
          <cell r="AK2209" t="str">
            <v>-</v>
          </cell>
        </row>
        <row r="2210">
          <cell r="J2210">
            <v>7920</v>
          </cell>
          <cell r="R2210">
            <v>1</v>
          </cell>
          <cell r="AD2210" t="str">
            <v>-</v>
          </cell>
          <cell r="AE2210" t="str">
            <v>-</v>
          </cell>
          <cell r="AF2210" t="str">
            <v>-</v>
          </cell>
          <cell r="AG2210" t="str">
            <v>-</v>
          </cell>
          <cell r="AH2210" t="str">
            <v>-</v>
          </cell>
          <cell r="AI2210" t="str">
            <v>-</v>
          </cell>
          <cell r="AJ2210" t="str">
            <v>-</v>
          </cell>
          <cell r="AK2210" t="str">
            <v>-</v>
          </cell>
        </row>
        <row r="2211">
          <cell r="J2211">
            <v>24290</v>
          </cell>
          <cell r="R2211">
            <v>1</v>
          </cell>
          <cell r="AD2211" t="str">
            <v>-</v>
          </cell>
          <cell r="AE2211" t="str">
            <v>-</v>
          </cell>
          <cell r="AF2211" t="str">
            <v>-</v>
          </cell>
          <cell r="AG2211" t="str">
            <v>-</v>
          </cell>
          <cell r="AH2211" t="str">
            <v>-</v>
          </cell>
          <cell r="AI2211" t="str">
            <v>-</v>
          </cell>
          <cell r="AJ2211" t="str">
            <v>-</v>
          </cell>
          <cell r="AK2211" t="str">
            <v>-</v>
          </cell>
        </row>
        <row r="2212">
          <cell r="J2212">
            <v>35144</v>
          </cell>
          <cell r="R2212">
            <v>1</v>
          </cell>
          <cell r="AD2212" t="str">
            <v>-</v>
          </cell>
          <cell r="AE2212" t="str">
            <v>-</v>
          </cell>
          <cell r="AF2212" t="str">
            <v>-</v>
          </cell>
          <cell r="AG2212" t="str">
            <v>-</v>
          </cell>
          <cell r="AH2212" t="str">
            <v>-</v>
          </cell>
          <cell r="AI2212" t="str">
            <v>-</v>
          </cell>
          <cell r="AJ2212" t="str">
            <v>-</v>
          </cell>
          <cell r="AK2212" t="str">
            <v>-</v>
          </cell>
        </row>
        <row r="2213">
          <cell r="J2213">
            <v>5741</v>
          </cell>
          <cell r="R2213">
            <v>1</v>
          </cell>
          <cell r="AD2213" t="str">
            <v>-</v>
          </cell>
          <cell r="AE2213" t="str">
            <v>-</v>
          </cell>
          <cell r="AF2213" t="str">
            <v>-</v>
          </cell>
          <cell r="AG2213" t="str">
            <v>-</v>
          </cell>
          <cell r="AH2213" t="str">
            <v>-</v>
          </cell>
          <cell r="AI2213" t="str">
            <v>-</v>
          </cell>
          <cell r="AJ2213" t="str">
            <v>-</v>
          </cell>
          <cell r="AK2213" t="str">
            <v>-</v>
          </cell>
        </row>
        <row r="2214">
          <cell r="J2214">
            <v>5741</v>
          </cell>
          <cell r="R2214">
            <v>1</v>
          </cell>
          <cell r="AD2214" t="str">
            <v>-</v>
          </cell>
          <cell r="AE2214" t="str">
            <v>-</v>
          </cell>
          <cell r="AF2214" t="str">
            <v>-</v>
          </cell>
          <cell r="AG2214" t="str">
            <v>-</v>
          </cell>
          <cell r="AH2214" t="str">
            <v>-</v>
          </cell>
          <cell r="AI2214" t="str">
            <v>-</v>
          </cell>
          <cell r="AJ2214" t="str">
            <v>-</v>
          </cell>
          <cell r="AK2214" t="str">
            <v>-</v>
          </cell>
        </row>
        <row r="2215">
          <cell r="J2215">
            <v>0</v>
          </cell>
          <cell r="R2215">
            <v>1</v>
          </cell>
          <cell r="AD2215" t="str">
            <v>-</v>
          </cell>
          <cell r="AE2215" t="str">
            <v>-</v>
          </cell>
          <cell r="AF2215" t="str">
            <v>-</v>
          </cell>
          <cell r="AG2215" t="str">
            <v>-</v>
          </cell>
          <cell r="AH2215" t="str">
            <v>-</v>
          </cell>
          <cell r="AI2215" t="str">
            <v>-</v>
          </cell>
          <cell r="AJ2215" t="str">
            <v>-</v>
          </cell>
          <cell r="AK2215" t="str">
            <v>-</v>
          </cell>
        </row>
        <row r="2216">
          <cell r="J2216">
            <v>0</v>
          </cell>
          <cell r="R2216">
            <v>1</v>
          </cell>
          <cell r="AD2216" t="str">
            <v>-</v>
          </cell>
          <cell r="AE2216" t="str">
            <v>-</v>
          </cell>
          <cell r="AF2216" t="str">
            <v>-</v>
          </cell>
          <cell r="AG2216" t="str">
            <v>-</v>
          </cell>
          <cell r="AH2216" t="str">
            <v>-</v>
          </cell>
          <cell r="AI2216" t="str">
            <v>-</v>
          </cell>
          <cell r="AJ2216" t="str">
            <v>-</v>
          </cell>
          <cell r="AK2216" t="str">
            <v>-</v>
          </cell>
        </row>
        <row r="2217">
          <cell r="J2217">
            <v>700</v>
          </cell>
          <cell r="R2217">
            <v>1</v>
          </cell>
          <cell r="T2217" t="str">
            <v>내선전공</v>
          </cell>
          <cell r="Y2217">
            <v>2.7E-2</v>
          </cell>
          <cell r="Z2217" t="str">
            <v>인</v>
          </cell>
          <cell r="AB2217" t="str">
            <v>전기3-38적용</v>
          </cell>
          <cell r="AC2217" t="str">
            <v>-</v>
          </cell>
          <cell r="AD2217" t="str">
            <v>-</v>
          </cell>
          <cell r="AE2217" t="str">
            <v>-</v>
          </cell>
          <cell r="AF2217" t="str">
            <v>-</v>
          </cell>
          <cell r="AG2217" t="str">
            <v>-</v>
          </cell>
          <cell r="AH2217" t="str">
            <v>-</v>
          </cell>
          <cell r="AI2217" t="str">
            <v>공구손료(노무비의3%)</v>
          </cell>
          <cell r="AJ2217">
            <v>0.03</v>
          </cell>
          <cell r="AK2217" t="str">
            <v>식</v>
          </cell>
        </row>
        <row r="2218">
          <cell r="J2218">
            <v>2800</v>
          </cell>
          <cell r="R2218">
            <v>1</v>
          </cell>
          <cell r="T2218" t="str">
            <v>내선전공</v>
          </cell>
          <cell r="Y2218">
            <v>2.7E-2</v>
          </cell>
          <cell r="Z2218" t="str">
            <v>인</v>
          </cell>
          <cell r="AB2218" t="str">
            <v>전기3-38적용</v>
          </cell>
          <cell r="AC2218" t="str">
            <v>-</v>
          </cell>
          <cell r="AD2218" t="str">
            <v>-</v>
          </cell>
          <cell r="AE2218" t="str">
            <v>-</v>
          </cell>
          <cell r="AF2218" t="str">
            <v>-</v>
          </cell>
          <cell r="AG2218" t="str">
            <v>-</v>
          </cell>
          <cell r="AH2218" t="str">
            <v>-</v>
          </cell>
          <cell r="AI2218" t="str">
            <v>공구손료(노무비의3%)</v>
          </cell>
          <cell r="AJ2218">
            <v>0.03</v>
          </cell>
          <cell r="AK2218" t="str">
            <v>식</v>
          </cell>
        </row>
        <row r="2219">
          <cell r="J2219">
            <v>4500</v>
          </cell>
          <cell r="R2219">
            <v>1</v>
          </cell>
          <cell r="T2219" t="str">
            <v>내선전공</v>
          </cell>
          <cell r="Y2219">
            <v>2.7E-2</v>
          </cell>
          <cell r="Z2219" t="str">
            <v>인</v>
          </cell>
          <cell r="AB2219" t="str">
            <v>전기3-38적용</v>
          </cell>
          <cell r="AC2219" t="str">
            <v>-</v>
          </cell>
          <cell r="AD2219" t="str">
            <v>-</v>
          </cell>
          <cell r="AE2219" t="str">
            <v>-</v>
          </cell>
          <cell r="AF2219" t="str">
            <v>-</v>
          </cell>
          <cell r="AG2219" t="str">
            <v>-</v>
          </cell>
          <cell r="AH2219" t="str">
            <v>-</v>
          </cell>
          <cell r="AI2219" t="str">
            <v>공구손료(노무비의3%)</v>
          </cell>
          <cell r="AJ2219">
            <v>0.03</v>
          </cell>
          <cell r="AK2219" t="str">
            <v>식</v>
          </cell>
        </row>
        <row r="2220">
          <cell r="J2220">
            <v>3000</v>
          </cell>
          <cell r="R2220">
            <v>1</v>
          </cell>
          <cell r="T2220" t="str">
            <v>내선전공</v>
          </cell>
          <cell r="Y2220">
            <v>2.7E-2</v>
          </cell>
          <cell r="Z2220" t="str">
            <v>인</v>
          </cell>
          <cell r="AB2220" t="str">
            <v>전기3-38적용</v>
          </cell>
          <cell r="AC2220" t="str">
            <v>-</v>
          </cell>
          <cell r="AD2220" t="str">
            <v>-</v>
          </cell>
          <cell r="AE2220" t="str">
            <v>-</v>
          </cell>
          <cell r="AF2220" t="str">
            <v>-</v>
          </cell>
          <cell r="AG2220" t="str">
            <v>-</v>
          </cell>
          <cell r="AH2220" t="str">
            <v>-</v>
          </cell>
          <cell r="AI2220" t="str">
            <v>공구손료(노무비의3%)</v>
          </cell>
          <cell r="AJ2220">
            <v>0.03</v>
          </cell>
          <cell r="AK2220" t="str">
            <v>식</v>
          </cell>
        </row>
        <row r="2221">
          <cell r="J2221">
            <v>7000</v>
          </cell>
          <cell r="R2221">
            <v>1</v>
          </cell>
          <cell r="T2221" t="str">
            <v>내선전공</v>
          </cell>
          <cell r="Y2221">
            <v>2.7E-2</v>
          </cell>
          <cell r="Z2221" t="str">
            <v>인</v>
          </cell>
          <cell r="AB2221" t="str">
            <v>전기3-38적용</v>
          </cell>
          <cell r="AC2221" t="str">
            <v>-</v>
          </cell>
          <cell r="AD2221" t="str">
            <v>-</v>
          </cell>
          <cell r="AE2221" t="str">
            <v>-</v>
          </cell>
          <cell r="AF2221" t="str">
            <v>-</v>
          </cell>
          <cell r="AG2221" t="str">
            <v>-</v>
          </cell>
          <cell r="AH2221" t="str">
            <v>-</v>
          </cell>
          <cell r="AI2221" t="str">
            <v>공구손료(노무비의3%)</v>
          </cell>
          <cell r="AJ2221">
            <v>0.03</v>
          </cell>
          <cell r="AK2221" t="str">
            <v>식</v>
          </cell>
        </row>
        <row r="2222">
          <cell r="J2222">
            <v>0</v>
          </cell>
          <cell r="R2222">
            <v>1</v>
          </cell>
          <cell r="T2222" t="str">
            <v>내선전공</v>
          </cell>
          <cell r="Y2222">
            <v>0.02</v>
          </cell>
          <cell r="Z2222" t="str">
            <v>인</v>
          </cell>
          <cell r="AB2222" t="str">
            <v>전기3-38적용</v>
          </cell>
          <cell r="AC2222" t="str">
            <v>-</v>
          </cell>
          <cell r="AD2222" t="str">
            <v>-</v>
          </cell>
          <cell r="AE2222" t="str">
            <v>-</v>
          </cell>
          <cell r="AF2222" t="str">
            <v>-</v>
          </cell>
          <cell r="AG2222" t="str">
            <v>-</v>
          </cell>
          <cell r="AH2222" t="str">
            <v>-</v>
          </cell>
          <cell r="AI2222" t="str">
            <v>공구손료(노무비의3%)</v>
          </cell>
          <cell r="AJ2222">
            <v>0.03</v>
          </cell>
          <cell r="AK2222" t="str">
            <v>식</v>
          </cell>
        </row>
        <row r="2223">
          <cell r="J2223">
            <v>0</v>
          </cell>
          <cell r="R2223">
            <v>1</v>
          </cell>
          <cell r="T2223" t="str">
            <v>내선전공</v>
          </cell>
          <cell r="Y2223">
            <v>0.02</v>
          </cell>
          <cell r="Z2223" t="str">
            <v>인</v>
          </cell>
          <cell r="AB2223" t="str">
            <v>전기3-38적용</v>
          </cell>
          <cell r="AC2223" t="str">
            <v>-</v>
          </cell>
          <cell r="AD2223" t="str">
            <v>-</v>
          </cell>
          <cell r="AE2223" t="str">
            <v>-</v>
          </cell>
          <cell r="AF2223" t="str">
            <v>-</v>
          </cell>
          <cell r="AG2223" t="str">
            <v>-</v>
          </cell>
          <cell r="AH2223" t="str">
            <v>-</v>
          </cell>
          <cell r="AI2223" t="str">
            <v>공구손료(노무비의3%)</v>
          </cell>
          <cell r="AJ2223">
            <v>0.03</v>
          </cell>
          <cell r="AK2223" t="str">
            <v>식</v>
          </cell>
        </row>
        <row r="2224">
          <cell r="J2224">
            <v>0</v>
          </cell>
          <cell r="R2224">
            <v>1</v>
          </cell>
          <cell r="T2224" t="str">
            <v>내선전공</v>
          </cell>
          <cell r="Y2224">
            <v>0.02</v>
          </cell>
          <cell r="Z2224" t="str">
            <v>인</v>
          </cell>
          <cell r="AB2224" t="str">
            <v>전기3-38적용</v>
          </cell>
          <cell r="AC2224" t="str">
            <v>-</v>
          </cell>
          <cell r="AD2224" t="str">
            <v>-</v>
          </cell>
          <cell r="AE2224" t="str">
            <v>-</v>
          </cell>
          <cell r="AF2224" t="str">
            <v>-</v>
          </cell>
          <cell r="AG2224" t="str">
            <v>-</v>
          </cell>
          <cell r="AH2224" t="str">
            <v>-</v>
          </cell>
          <cell r="AI2224" t="str">
            <v>공구손료(노무비의3%)</v>
          </cell>
          <cell r="AJ2224">
            <v>0.03</v>
          </cell>
          <cell r="AK2224" t="str">
            <v>식</v>
          </cell>
        </row>
        <row r="2225">
          <cell r="J2225">
            <v>0</v>
          </cell>
          <cell r="R2225">
            <v>1</v>
          </cell>
          <cell r="T2225" t="str">
            <v>내선전공</v>
          </cell>
          <cell r="Y2225">
            <v>0.02</v>
          </cell>
          <cell r="Z2225" t="str">
            <v>인</v>
          </cell>
          <cell r="AB2225" t="str">
            <v>전기3-38적용</v>
          </cell>
          <cell r="AC2225" t="str">
            <v>-</v>
          </cell>
          <cell r="AD2225" t="str">
            <v>-</v>
          </cell>
          <cell r="AE2225" t="str">
            <v>-</v>
          </cell>
          <cell r="AF2225" t="str">
            <v>-</v>
          </cell>
          <cell r="AG2225" t="str">
            <v>-</v>
          </cell>
          <cell r="AH2225" t="str">
            <v>-</v>
          </cell>
          <cell r="AI2225" t="str">
            <v>공구손료(노무비의3%)</v>
          </cell>
          <cell r="AJ2225">
            <v>0.03</v>
          </cell>
          <cell r="AK2225" t="str">
            <v>식</v>
          </cell>
        </row>
        <row r="2226">
          <cell r="J2226">
            <v>0</v>
          </cell>
          <cell r="R2226">
            <v>1</v>
          </cell>
          <cell r="T2226" t="str">
            <v>내선전공</v>
          </cell>
          <cell r="Y2226">
            <v>0.02</v>
          </cell>
          <cell r="Z2226" t="str">
            <v>인</v>
          </cell>
          <cell r="AB2226" t="str">
            <v>전기3-38적용</v>
          </cell>
          <cell r="AC2226" t="str">
            <v>-</v>
          </cell>
          <cell r="AD2226" t="str">
            <v>-</v>
          </cell>
          <cell r="AE2226" t="str">
            <v>-</v>
          </cell>
          <cell r="AF2226" t="str">
            <v>-</v>
          </cell>
          <cell r="AG2226" t="str">
            <v>-</v>
          </cell>
          <cell r="AH2226" t="str">
            <v>-</v>
          </cell>
          <cell r="AI2226" t="str">
            <v>공구손료(노무비의3%)</v>
          </cell>
          <cell r="AJ2226">
            <v>0.03</v>
          </cell>
          <cell r="AK2226" t="str">
            <v>식</v>
          </cell>
        </row>
        <row r="2227">
          <cell r="J2227">
            <v>2000</v>
          </cell>
          <cell r="R2227">
            <v>1</v>
          </cell>
          <cell r="T2227" t="str">
            <v>내선전공</v>
          </cell>
          <cell r="Y2227">
            <v>0.02</v>
          </cell>
          <cell r="Z2227" t="str">
            <v>인</v>
          </cell>
          <cell r="AB2227" t="str">
            <v>전기3-38적용</v>
          </cell>
          <cell r="AC2227" t="str">
            <v>-</v>
          </cell>
          <cell r="AD2227" t="str">
            <v>-</v>
          </cell>
          <cell r="AE2227" t="str">
            <v>-</v>
          </cell>
          <cell r="AF2227" t="str">
            <v>-</v>
          </cell>
          <cell r="AG2227" t="str">
            <v>-</v>
          </cell>
          <cell r="AH2227" t="str">
            <v>-</v>
          </cell>
          <cell r="AI2227" t="str">
            <v>공구손료(노무비의3%)</v>
          </cell>
          <cell r="AJ2227">
            <v>0.03</v>
          </cell>
          <cell r="AK2227" t="str">
            <v>식</v>
          </cell>
        </row>
        <row r="2228">
          <cell r="J2228">
            <v>4000</v>
          </cell>
          <cell r="R2228">
            <v>1</v>
          </cell>
          <cell r="T2228" t="str">
            <v>내선전공</v>
          </cell>
          <cell r="Y2228">
            <v>0.02</v>
          </cell>
          <cell r="Z2228" t="str">
            <v>인</v>
          </cell>
          <cell r="AB2228" t="str">
            <v>전기3-38적용</v>
          </cell>
          <cell r="AC2228" t="str">
            <v>-</v>
          </cell>
          <cell r="AD2228" t="str">
            <v>-</v>
          </cell>
          <cell r="AE2228" t="str">
            <v>-</v>
          </cell>
          <cell r="AF2228" t="str">
            <v>-</v>
          </cell>
          <cell r="AG2228" t="str">
            <v>-</v>
          </cell>
          <cell r="AH2228" t="str">
            <v>-</v>
          </cell>
          <cell r="AI2228" t="str">
            <v>공구손료(노무비의3%)</v>
          </cell>
          <cell r="AJ2228">
            <v>0.03</v>
          </cell>
          <cell r="AK2228" t="str">
            <v>식</v>
          </cell>
        </row>
        <row r="2229">
          <cell r="J2229">
            <v>0</v>
          </cell>
          <cell r="R2229">
            <v>1</v>
          </cell>
          <cell r="T2229" t="str">
            <v>내선전공</v>
          </cell>
          <cell r="Y2229">
            <v>0.02</v>
          </cell>
          <cell r="Z2229" t="str">
            <v>인</v>
          </cell>
          <cell r="AB2229" t="str">
            <v>전기3-38적용</v>
          </cell>
          <cell r="AC2229" t="str">
            <v>-</v>
          </cell>
          <cell r="AD2229" t="str">
            <v>-</v>
          </cell>
          <cell r="AE2229" t="str">
            <v>-</v>
          </cell>
          <cell r="AF2229" t="str">
            <v>-</v>
          </cell>
          <cell r="AG2229" t="str">
            <v>-</v>
          </cell>
          <cell r="AH2229" t="str">
            <v>-</v>
          </cell>
          <cell r="AI2229" t="str">
            <v>공구손료(노무비의3%)</v>
          </cell>
          <cell r="AJ2229">
            <v>0.03</v>
          </cell>
          <cell r="AK2229" t="str">
            <v>식</v>
          </cell>
        </row>
        <row r="2230">
          <cell r="J2230">
            <v>3000</v>
          </cell>
          <cell r="R2230">
            <v>1</v>
          </cell>
          <cell r="AD2230" t="str">
            <v>-</v>
          </cell>
          <cell r="AE2230" t="str">
            <v>-</v>
          </cell>
          <cell r="AF2230" t="str">
            <v>-</v>
          </cell>
          <cell r="AG2230" t="str">
            <v>-</v>
          </cell>
          <cell r="AH2230" t="str">
            <v>-</v>
          </cell>
          <cell r="AI2230" t="str">
            <v>-</v>
          </cell>
          <cell r="AJ2230" t="str">
            <v>-</v>
          </cell>
          <cell r="AK2230" t="str">
            <v>-</v>
          </cell>
        </row>
        <row r="2231">
          <cell r="J2231">
            <v>1300</v>
          </cell>
          <cell r="R2231">
            <v>1</v>
          </cell>
          <cell r="AD2231" t="str">
            <v>-</v>
          </cell>
          <cell r="AE2231" t="str">
            <v>-</v>
          </cell>
          <cell r="AF2231" t="str">
            <v>-</v>
          </cell>
          <cell r="AG2231" t="str">
            <v>-</v>
          </cell>
          <cell r="AH2231" t="str">
            <v>-</v>
          </cell>
          <cell r="AI2231" t="str">
            <v>-</v>
          </cell>
          <cell r="AJ2231" t="str">
            <v>-</v>
          </cell>
          <cell r="AK2231" t="str">
            <v>-</v>
          </cell>
        </row>
        <row r="2232">
          <cell r="J2232">
            <v>120</v>
          </cell>
          <cell r="R2232">
            <v>1</v>
          </cell>
          <cell r="AD2232" t="str">
            <v>-</v>
          </cell>
          <cell r="AE2232" t="str">
            <v>-</v>
          </cell>
          <cell r="AF2232" t="str">
            <v>-</v>
          </cell>
          <cell r="AG2232" t="str">
            <v>-</v>
          </cell>
          <cell r="AH2232" t="str">
            <v>-</v>
          </cell>
          <cell r="AI2232" t="str">
            <v>-</v>
          </cell>
          <cell r="AJ2232" t="str">
            <v>-</v>
          </cell>
          <cell r="AK2232" t="str">
            <v>-</v>
          </cell>
        </row>
        <row r="2233">
          <cell r="J2233">
            <v>1598</v>
          </cell>
          <cell r="R2233">
            <v>1</v>
          </cell>
          <cell r="T2233" t="str">
            <v>내선전공</v>
          </cell>
          <cell r="Y2233">
            <v>0.08</v>
          </cell>
          <cell r="Z2233" t="str">
            <v>인</v>
          </cell>
          <cell r="AB2233" t="str">
            <v>전기5-29적용</v>
          </cell>
          <cell r="AC2233" t="str">
            <v>-</v>
          </cell>
          <cell r="AD2233" t="str">
            <v>-</v>
          </cell>
          <cell r="AE2233" t="str">
            <v>-</v>
          </cell>
          <cell r="AF2233" t="str">
            <v>-</v>
          </cell>
          <cell r="AG2233" t="str">
            <v>-</v>
          </cell>
          <cell r="AH2233" t="str">
            <v>-</v>
          </cell>
          <cell r="AI2233" t="str">
            <v>공구손료(노무비의3%)</v>
          </cell>
          <cell r="AJ2233">
            <v>0.03</v>
          </cell>
          <cell r="AK2233" t="str">
            <v>식</v>
          </cell>
        </row>
        <row r="2234">
          <cell r="J2234">
            <v>3000</v>
          </cell>
          <cell r="R2234">
            <v>1</v>
          </cell>
          <cell r="AD2234" t="str">
            <v>-</v>
          </cell>
          <cell r="AE2234" t="str">
            <v>-</v>
          </cell>
          <cell r="AF2234" t="str">
            <v>-</v>
          </cell>
          <cell r="AG2234" t="str">
            <v>-</v>
          </cell>
          <cell r="AH2234" t="str">
            <v>-</v>
          </cell>
          <cell r="AI2234" t="str">
            <v>-</v>
          </cell>
          <cell r="AJ2234" t="str">
            <v>-</v>
          </cell>
          <cell r="AK2234" t="str">
            <v>-</v>
          </cell>
        </row>
        <row r="2235">
          <cell r="J2235">
            <v>2300</v>
          </cell>
          <cell r="R2235">
            <v>1</v>
          </cell>
          <cell r="AD2235" t="str">
            <v>-</v>
          </cell>
          <cell r="AE2235" t="str">
            <v>-</v>
          </cell>
          <cell r="AF2235" t="str">
            <v>-</v>
          </cell>
          <cell r="AG2235" t="str">
            <v>-</v>
          </cell>
          <cell r="AH2235" t="str">
            <v>-</v>
          </cell>
          <cell r="AI2235" t="str">
            <v>-</v>
          </cell>
          <cell r="AJ2235" t="str">
            <v>-</v>
          </cell>
          <cell r="AK2235" t="str">
            <v>-</v>
          </cell>
        </row>
        <row r="2236">
          <cell r="J2236">
            <v>0</v>
          </cell>
          <cell r="R2236">
            <v>1</v>
          </cell>
          <cell r="AD2236" t="str">
            <v>-</v>
          </cell>
          <cell r="AE2236" t="str">
            <v>-</v>
          </cell>
          <cell r="AF2236" t="str">
            <v>-</v>
          </cell>
          <cell r="AG2236" t="str">
            <v>-</v>
          </cell>
          <cell r="AH2236" t="str">
            <v>-</v>
          </cell>
          <cell r="AI2236" t="str">
            <v>-</v>
          </cell>
          <cell r="AJ2236" t="str">
            <v>-</v>
          </cell>
          <cell r="AK2236" t="str">
            <v>-</v>
          </cell>
        </row>
        <row r="2237">
          <cell r="J2237">
            <v>6240</v>
          </cell>
          <cell r="R2237">
            <v>1</v>
          </cell>
          <cell r="AD2237" t="str">
            <v>-</v>
          </cell>
          <cell r="AE2237" t="str">
            <v>-</v>
          </cell>
          <cell r="AF2237" t="str">
            <v>-</v>
          </cell>
          <cell r="AG2237" t="str">
            <v>-</v>
          </cell>
          <cell r="AH2237" t="str">
            <v>-</v>
          </cell>
          <cell r="AI2237" t="str">
            <v>-</v>
          </cell>
          <cell r="AJ2237" t="str">
            <v>-</v>
          </cell>
          <cell r="AK2237" t="str">
            <v>-</v>
          </cell>
        </row>
        <row r="2238">
          <cell r="J2238">
            <v>6240</v>
          </cell>
          <cell r="R2238">
            <v>1</v>
          </cell>
          <cell r="AD2238" t="str">
            <v>-</v>
          </cell>
          <cell r="AE2238" t="str">
            <v>-</v>
          </cell>
          <cell r="AF2238" t="str">
            <v>-</v>
          </cell>
          <cell r="AG2238" t="str">
            <v>-</v>
          </cell>
          <cell r="AH2238" t="str">
            <v>-</v>
          </cell>
          <cell r="AI2238" t="str">
            <v>-</v>
          </cell>
          <cell r="AJ2238" t="str">
            <v>-</v>
          </cell>
          <cell r="AK2238" t="str">
            <v>-</v>
          </cell>
        </row>
        <row r="2239">
          <cell r="J2239">
            <v>10600</v>
          </cell>
          <cell r="R2239">
            <v>1</v>
          </cell>
          <cell r="AD2239" t="str">
            <v>-</v>
          </cell>
          <cell r="AE2239" t="str">
            <v>-</v>
          </cell>
          <cell r="AF2239" t="str">
            <v>-</v>
          </cell>
          <cell r="AG2239" t="str">
            <v>-</v>
          </cell>
          <cell r="AH2239" t="str">
            <v>-</v>
          </cell>
          <cell r="AI2239" t="str">
            <v>-</v>
          </cell>
          <cell r="AJ2239" t="str">
            <v>-</v>
          </cell>
          <cell r="AK2239" t="str">
            <v>-</v>
          </cell>
        </row>
        <row r="2240">
          <cell r="J2240">
            <v>0</v>
          </cell>
          <cell r="R2240">
            <v>1</v>
          </cell>
          <cell r="AD2240" t="str">
            <v>-</v>
          </cell>
          <cell r="AE2240" t="str">
            <v>-</v>
          </cell>
          <cell r="AF2240" t="str">
            <v>-</v>
          </cell>
          <cell r="AG2240" t="str">
            <v>-</v>
          </cell>
          <cell r="AH2240" t="str">
            <v>-</v>
          </cell>
          <cell r="AI2240" t="str">
            <v>-</v>
          </cell>
          <cell r="AJ2240" t="str">
            <v>-</v>
          </cell>
          <cell r="AK2240" t="str">
            <v>-</v>
          </cell>
        </row>
        <row r="2241">
          <cell r="J2241">
            <v>0</v>
          </cell>
          <cell r="R2241">
            <v>1</v>
          </cell>
          <cell r="AD2241" t="str">
            <v>-</v>
          </cell>
          <cell r="AE2241" t="str">
            <v>-</v>
          </cell>
          <cell r="AF2241" t="str">
            <v>-</v>
          </cell>
          <cell r="AG2241" t="str">
            <v>-</v>
          </cell>
          <cell r="AH2241" t="str">
            <v>-</v>
          </cell>
          <cell r="AI2241" t="str">
            <v>-</v>
          </cell>
          <cell r="AJ2241" t="str">
            <v>-</v>
          </cell>
          <cell r="AK2241" t="str">
            <v>-</v>
          </cell>
        </row>
        <row r="2242">
          <cell r="J2242">
            <v>16600</v>
          </cell>
          <cell r="R2242">
            <v>1</v>
          </cell>
          <cell r="AD2242" t="str">
            <v>-</v>
          </cell>
          <cell r="AE2242" t="str">
            <v>-</v>
          </cell>
          <cell r="AF2242" t="str">
            <v>-</v>
          </cell>
          <cell r="AG2242" t="str">
            <v>-</v>
          </cell>
          <cell r="AH2242" t="str">
            <v>-</v>
          </cell>
          <cell r="AI2242" t="str">
            <v>-</v>
          </cell>
          <cell r="AJ2242" t="str">
            <v>-</v>
          </cell>
          <cell r="AK2242" t="str">
            <v>-</v>
          </cell>
        </row>
        <row r="2243">
          <cell r="J2243">
            <v>11100</v>
          </cell>
          <cell r="R2243">
            <v>1</v>
          </cell>
          <cell r="AD2243" t="str">
            <v>-</v>
          </cell>
          <cell r="AE2243" t="str">
            <v>-</v>
          </cell>
          <cell r="AF2243" t="str">
            <v>-</v>
          </cell>
          <cell r="AG2243" t="str">
            <v>-</v>
          </cell>
          <cell r="AH2243" t="str">
            <v>-</v>
          </cell>
          <cell r="AI2243" t="str">
            <v>-</v>
          </cell>
          <cell r="AJ2243" t="str">
            <v>-</v>
          </cell>
          <cell r="AK2243" t="str">
            <v>-</v>
          </cell>
        </row>
        <row r="2244">
          <cell r="J2244">
            <v>16600</v>
          </cell>
          <cell r="R2244">
            <v>1</v>
          </cell>
          <cell r="AD2244" t="str">
            <v>-</v>
          </cell>
          <cell r="AE2244" t="str">
            <v>-</v>
          </cell>
          <cell r="AF2244" t="str">
            <v>-</v>
          </cell>
          <cell r="AG2244" t="str">
            <v>-</v>
          </cell>
          <cell r="AH2244" t="str">
            <v>-</v>
          </cell>
          <cell r="AI2244" t="str">
            <v>-</v>
          </cell>
          <cell r="AJ2244" t="str">
            <v>-</v>
          </cell>
          <cell r="AK2244" t="str">
            <v>-</v>
          </cell>
        </row>
        <row r="2245">
          <cell r="J2245">
            <v>10400</v>
          </cell>
          <cell r="R2245">
            <v>1</v>
          </cell>
          <cell r="AD2245" t="str">
            <v>-</v>
          </cell>
          <cell r="AE2245" t="str">
            <v>-</v>
          </cell>
          <cell r="AF2245" t="str">
            <v>-</v>
          </cell>
          <cell r="AG2245" t="str">
            <v>-</v>
          </cell>
          <cell r="AH2245" t="str">
            <v>-</v>
          </cell>
          <cell r="AI2245" t="str">
            <v>-</v>
          </cell>
          <cell r="AJ2245" t="str">
            <v>-</v>
          </cell>
          <cell r="AK2245" t="str">
            <v>-</v>
          </cell>
        </row>
        <row r="2246">
          <cell r="J2246">
            <v>16600</v>
          </cell>
          <cell r="R2246">
            <v>1</v>
          </cell>
          <cell r="AD2246" t="str">
            <v>-</v>
          </cell>
          <cell r="AE2246" t="str">
            <v>-</v>
          </cell>
          <cell r="AF2246" t="str">
            <v>-</v>
          </cell>
          <cell r="AG2246" t="str">
            <v>-</v>
          </cell>
          <cell r="AH2246" t="str">
            <v>-</v>
          </cell>
          <cell r="AI2246" t="str">
            <v>-</v>
          </cell>
          <cell r="AJ2246" t="str">
            <v>-</v>
          </cell>
          <cell r="AK2246" t="str">
            <v>-</v>
          </cell>
        </row>
        <row r="2247">
          <cell r="J2247">
            <v>11100</v>
          </cell>
          <cell r="R2247">
            <v>1</v>
          </cell>
          <cell r="AD2247" t="str">
            <v>-</v>
          </cell>
          <cell r="AE2247" t="str">
            <v>-</v>
          </cell>
          <cell r="AF2247" t="str">
            <v>-</v>
          </cell>
          <cell r="AG2247" t="str">
            <v>-</v>
          </cell>
          <cell r="AH2247" t="str">
            <v>-</v>
          </cell>
          <cell r="AI2247" t="str">
            <v>-</v>
          </cell>
          <cell r="AJ2247" t="str">
            <v>-</v>
          </cell>
          <cell r="AK2247" t="str">
            <v>-</v>
          </cell>
        </row>
        <row r="2248">
          <cell r="J2248">
            <v>0</v>
          </cell>
          <cell r="R2248">
            <v>1</v>
          </cell>
          <cell r="AD2248" t="str">
            <v>-</v>
          </cell>
          <cell r="AE2248" t="str">
            <v>-</v>
          </cell>
          <cell r="AF2248" t="str">
            <v>-</v>
          </cell>
          <cell r="AG2248" t="str">
            <v>-</v>
          </cell>
          <cell r="AH2248" t="str">
            <v>-</v>
          </cell>
          <cell r="AI2248" t="str">
            <v>-</v>
          </cell>
          <cell r="AJ2248" t="str">
            <v>-</v>
          </cell>
          <cell r="AK2248" t="str">
            <v>-</v>
          </cell>
        </row>
        <row r="2249">
          <cell r="J2249">
            <v>0</v>
          </cell>
          <cell r="R2249">
            <v>1</v>
          </cell>
          <cell r="AD2249" t="str">
            <v>-</v>
          </cell>
          <cell r="AE2249" t="str">
            <v>-</v>
          </cell>
          <cell r="AF2249" t="str">
            <v>-</v>
          </cell>
          <cell r="AG2249" t="str">
            <v>-</v>
          </cell>
          <cell r="AH2249" t="str">
            <v>-</v>
          </cell>
          <cell r="AI2249" t="str">
            <v>-</v>
          </cell>
          <cell r="AJ2249" t="str">
            <v>-</v>
          </cell>
          <cell r="AK2249" t="str">
            <v>-</v>
          </cell>
        </row>
        <row r="2250">
          <cell r="J2250">
            <v>0</v>
          </cell>
          <cell r="R2250">
            <v>1</v>
          </cell>
          <cell r="AD2250" t="str">
            <v>-</v>
          </cell>
          <cell r="AE2250" t="str">
            <v>-</v>
          </cell>
          <cell r="AF2250" t="str">
            <v>-</v>
          </cell>
          <cell r="AG2250" t="str">
            <v>-</v>
          </cell>
          <cell r="AH2250" t="str">
            <v>-</v>
          </cell>
          <cell r="AI2250" t="str">
            <v>-</v>
          </cell>
          <cell r="AJ2250" t="str">
            <v>-</v>
          </cell>
          <cell r="AK2250" t="str">
            <v>-</v>
          </cell>
        </row>
        <row r="2251">
          <cell r="J2251">
            <v>0</v>
          </cell>
          <cell r="R2251">
            <v>1</v>
          </cell>
          <cell r="AD2251" t="str">
            <v>-</v>
          </cell>
          <cell r="AE2251" t="str">
            <v>-</v>
          </cell>
          <cell r="AF2251" t="str">
            <v>-</v>
          </cell>
          <cell r="AG2251" t="str">
            <v>-</v>
          </cell>
          <cell r="AH2251" t="str">
            <v>-</v>
          </cell>
          <cell r="AI2251" t="str">
            <v>-</v>
          </cell>
          <cell r="AJ2251" t="str">
            <v>-</v>
          </cell>
          <cell r="AK2251" t="str">
            <v>-</v>
          </cell>
        </row>
        <row r="2252">
          <cell r="J2252">
            <v>0</v>
          </cell>
          <cell r="R2252">
            <v>1</v>
          </cell>
          <cell r="AD2252" t="str">
            <v>-</v>
          </cell>
          <cell r="AE2252" t="str">
            <v>-</v>
          </cell>
          <cell r="AF2252" t="str">
            <v>-</v>
          </cell>
          <cell r="AG2252" t="str">
            <v>-</v>
          </cell>
          <cell r="AH2252" t="str">
            <v>-</v>
          </cell>
          <cell r="AI2252" t="str">
            <v>-</v>
          </cell>
          <cell r="AJ2252" t="str">
            <v>-</v>
          </cell>
          <cell r="AK2252" t="str">
            <v>-</v>
          </cell>
        </row>
        <row r="2253">
          <cell r="J2253">
            <v>0</v>
          </cell>
          <cell r="R2253">
            <v>1</v>
          </cell>
          <cell r="AD2253" t="str">
            <v>-</v>
          </cell>
          <cell r="AE2253" t="str">
            <v>-</v>
          </cell>
          <cell r="AF2253" t="str">
            <v>-</v>
          </cell>
          <cell r="AG2253" t="str">
            <v>-</v>
          </cell>
          <cell r="AH2253" t="str">
            <v>-</v>
          </cell>
          <cell r="AI2253" t="str">
            <v>-</v>
          </cell>
          <cell r="AJ2253" t="str">
            <v>-</v>
          </cell>
          <cell r="AK2253" t="str">
            <v>-</v>
          </cell>
        </row>
        <row r="2254">
          <cell r="J2254">
            <v>0</v>
          </cell>
          <cell r="R2254">
            <v>1</v>
          </cell>
          <cell r="AD2254" t="str">
            <v>-</v>
          </cell>
          <cell r="AE2254" t="str">
            <v>-</v>
          </cell>
          <cell r="AF2254" t="str">
            <v>-</v>
          </cell>
          <cell r="AG2254" t="str">
            <v>-</v>
          </cell>
          <cell r="AH2254" t="str">
            <v>-</v>
          </cell>
          <cell r="AI2254" t="str">
            <v>-</v>
          </cell>
          <cell r="AJ2254" t="str">
            <v>-</v>
          </cell>
          <cell r="AK2254" t="str">
            <v>-</v>
          </cell>
        </row>
        <row r="2255">
          <cell r="J2255">
            <v>0</v>
          </cell>
          <cell r="R2255">
            <v>1</v>
          </cell>
          <cell r="AD2255" t="str">
            <v>-</v>
          </cell>
          <cell r="AE2255" t="str">
            <v>-</v>
          </cell>
          <cell r="AF2255" t="str">
            <v>-</v>
          </cell>
          <cell r="AG2255" t="str">
            <v>-</v>
          </cell>
          <cell r="AH2255" t="str">
            <v>-</v>
          </cell>
          <cell r="AI2255" t="str">
            <v>-</v>
          </cell>
          <cell r="AJ2255" t="str">
            <v>-</v>
          </cell>
          <cell r="AK2255" t="str">
            <v>-</v>
          </cell>
        </row>
        <row r="2256">
          <cell r="J2256">
            <v>0</v>
          </cell>
          <cell r="R2256">
            <v>1</v>
          </cell>
          <cell r="AD2256" t="str">
            <v>-</v>
          </cell>
          <cell r="AE2256" t="str">
            <v>-</v>
          </cell>
          <cell r="AF2256" t="str">
            <v>-</v>
          </cell>
          <cell r="AG2256" t="str">
            <v>-</v>
          </cell>
          <cell r="AH2256" t="str">
            <v>-</v>
          </cell>
          <cell r="AI2256" t="str">
            <v>-</v>
          </cell>
          <cell r="AJ2256" t="str">
            <v>-</v>
          </cell>
          <cell r="AK2256" t="str">
            <v>-</v>
          </cell>
        </row>
        <row r="2257">
          <cell r="J2257">
            <v>21290</v>
          </cell>
          <cell r="R2257">
            <v>1</v>
          </cell>
          <cell r="AD2257" t="str">
            <v>-</v>
          </cell>
          <cell r="AE2257" t="str">
            <v>-</v>
          </cell>
          <cell r="AF2257" t="str">
            <v>-</v>
          </cell>
          <cell r="AG2257" t="str">
            <v>-</v>
          </cell>
          <cell r="AH2257" t="str">
            <v>-</v>
          </cell>
          <cell r="AI2257" t="str">
            <v>-</v>
          </cell>
          <cell r="AJ2257" t="str">
            <v>-</v>
          </cell>
          <cell r="AK2257" t="str">
            <v>-</v>
          </cell>
        </row>
        <row r="2258">
          <cell r="J2258">
            <v>22050</v>
          </cell>
          <cell r="R2258">
            <v>1</v>
          </cell>
          <cell r="AD2258" t="str">
            <v>-</v>
          </cell>
          <cell r="AE2258" t="str">
            <v>-</v>
          </cell>
          <cell r="AF2258" t="str">
            <v>-</v>
          </cell>
          <cell r="AG2258" t="str">
            <v>-</v>
          </cell>
          <cell r="AH2258" t="str">
            <v>-</v>
          </cell>
          <cell r="AI2258" t="str">
            <v>-</v>
          </cell>
          <cell r="AJ2258" t="str">
            <v>-</v>
          </cell>
          <cell r="AK2258" t="str">
            <v>-</v>
          </cell>
        </row>
        <row r="2259">
          <cell r="J2259">
            <v>26100</v>
          </cell>
          <cell r="R2259">
            <v>1</v>
          </cell>
          <cell r="AD2259" t="str">
            <v>-</v>
          </cell>
          <cell r="AE2259" t="str">
            <v>-</v>
          </cell>
          <cell r="AF2259" t="str">
            <v>-</v>
          </cell>
          <cell r="AG2259" t="str">
            <v>-</v>
          </cell>
          <cell r="AH2259" t="str">
            <v>-</v>
          </cell>
          <cell r="AI2259" t="str">
            <v>-</v>
          </cell>
          <cell r="AJ2259" t="str">
            <v>-</v>
          </cell>
          <cell r="AK2259" t="str">
            <v>-</v>
          </cell>
        </row>
        <row r="2260">
          <cell r="J2260">
            <v>28950</v>
          </cell>
          <cell r="R2260">
            <v>1</v>
          </cell>
          <cell r="AD2260" t="str">
            <v>-</v>
          </cell>
          <cell r="AE2260" t="str">
            <v>-</v>
          </cell>
          <cell r="AF2260" t="str">
            <v>-</v>
          </cell>
          <cell r="AG2260" t="str">
            <v>-</v>
          </cell>
          <cell r="AH2260" t="str">
            <v>-</v>
          </cell>
          <cell r="AI2260" t="str">
            <v>-</v>
          </cell>
          <cell r="AJ2260" t="str">
            <v>-</v>
          </cell>
          <cell r="AK2260" t="str">
            <v>-</v>
          </cell>
        </row>
        <row r="2261">
          <cell r="J2261">
            <v>44390</v>
          </cell>
          <cell r="R2261">
            <v>1</v>
          </cell>
          <cell r="AD2261" t="str">
            <v>-</v>
          </cell>
          <cell r="AE2261" t="str">
            <v>-</v>
          </cell>
          <cell r="AF2261" t="str">
            <v>-</v>
          </cell>
          <cell r="AG2261" t="str">
            <v>-</v>
          </cell>
          <cell r="AH2261" t="str">
            <v>-</v>
          </cell>
          <cell r="AI2261" t="str">
            <v>-</v>
          </cell>
          <cell r="AJ2261" t="str">
            <v>-</v>
          </cell>
          <cell r="AK2261" t="str">
            <v>-</v>
          </cell>
        </row>
        <row r="2262">
          <cell r="J2262">
            <v>0</v>
          </cell>
          <cell r="R2262">
            <v>1</v>
          </cell>
          <cell r="AD2262" t="str">
            <v>-</v>
          </cell>
          <cell r="AE2262" t="str">
            <v>-</v>
          </cell>
          <cell r="AF2262" t="str">
            <v>-</v>
          </cell>
          <cell r="AG2262" t="str">
            <v>-</v>
          </cell>
          <cell r="AH2262" t="str">
            <v>-</v>
          </cell>
          <cell r="AI2262" t="str">
            <v>-</v>
          </cell>
          <cell r="AJ2262" t="str">
            <v>-</v>
          </cell>
          <cell r="AK2262" t="str">
            <v>-</v>
          </cell>
        </row>
        <row r="2263">
          <cell r="J2263">
            <v>44390</v>
          </cell>
          <cell r="R2263">
            <v>1</v>
          </cell>
          <cell r="AD2263" t="str">
            <v>-</v>
          </cell>
          <cell r="AE2263" t="str">
            <v>-</v>
          </cell>
          <cell r="AF2263" t="str">
            <v>-</v>
          </cell>
          <cell r="AG2263" t="str">
            <v>-</v>
          </cell>
          <cell r="AH2263" t="str">
            <v>-</v>
          </cell>
          <cell r="AI2263" t="str">
            <v>-</v>
          </cell>
          <cell r="AJ2263" t="str">
            <v>-</v>
          </cell>
          <cell r="AK2263" t="str">
            <v>-</v>
          </cell>
        </row>
        <row r="2264">
          <cell r="J2264">
            <v>64270</v>
          </cell>
          <cell r="R2264">
            <v>1</v>
          </cell>
          <cell r="AD2264" t="str">
            <v>-</v>
          </cell>
          <cell r="AE2264" t="str">
            <v>-</v>
          </cell>
          <cell r="AF2264" t="str">
            <v>-</v>
          </cell>
          <cell r="AG2264" t="str">
            <v>-</v>
          </cell>
          <cell r="AH2264" t="str">
            <v>-</v>
          </cell>
          <cell r="AI2264" t="str">
            <v>-</v>
          </cell>
          <cell r="AJ2264" t="str">
            <v>-</v>
          </cell>
          <cell r="AK2264" t="str">
            <v>-</v>
          </cell>
        </row>
        <row r="2265">
          <cell r="J2265">
            <v>64270</v>
          </cell>
          <cell r="R2265">
            <v>1</v>
          </cell>
          <cell r="AD2265" t="str">
            <v>-</v>
          </cell>
          <cell r="AE2265" t="str">
            <v>-</v>
          </cell>
          <cell r="AF2265" t="str">
            <v>-</v>
          </cell>
          <cell r="AG2265" t="str">
            <v>-</v>
          </cell>
          <cell r="AH2265" t="str">
            <v>-</v>
          </cell>
          <cell r="AI2265" t="str">
            <v>-</v>
          </cell>
          <cell r="AJ2265" t="str">
            <v>-</v>
          </cell>
          <cell r="AK2265" t="str">
            <v>-</v>
          </cell>
        </row>
        <row r="2266">
          <cell r="J2266">
            <v>0</v>
          </cell>
          <cell r="R2266">
            <v>1</v>
          </cell>
          <cell r="AD2266" t="str">
            <v>-</v>
          </cell>
          <cell r="AE2266" t="str">
            <v>-</v>
          </cell>
          <cell r="AF2266" t="str">
            <v>-</v>
          </cell>
          <cell r="AG2266" t="str">
            <v>-</v>
          </cell>
          <cell r="AH2266" t="str">
            <v>-</v>
          </cell>
          <cell r="AI2266" t="str">
            <v>-</v>
          </cell>
          <cell r="AJ2266" t="str">
            <v>-</v>
          </cell>
          <cell r="AK2266" t="str">
            <v>-</v>
          </cell>
        </row>
        <row r="2267">
          <cell r="J2267">
            <v>0</v>
          </cell>
          <cell r="R2267">
            <v>1</v>
          </cell>
          <cell r="AD2267" t="str">
            <v>-</v>
          </cell>
          <cell r="AE2267" t="str">
            <v>-</v>
          </cell>
          <cell r="AF2267" t="str">
            <v>-</v>
          </cell>
          <cell r="AG2267" t="str">
            <v>-</v>
          </cell>
          <cell r="AH2267" t="str">
            <v>-</v>
          </cell>
          <cell r="AI2267" t="str">
            <v>-</v>
          </cell>
          <cell r="AJ2267" t="str">
            <v>-</v>
          </cell>
          <cell r="AK2267" t="str">
            <v>-</v>
          </cell>
        </row>
        <row r="2268">
          <cell r="J2268">
            <v>0</v>
          </cell>
          <cell r="R2268">
            <v>1</v>
          </cell>
          <cell r="AD2268" t="str">
            <v>-</v>
          </cell>
          <cell r="AE2268" t="str">
            <v>-</v>
          </cell>
          <cell r="AF2268" t="str">
            <v>-</v>
          </cell>
          <cell r="AG2268" t="str">
            <v>-</v>
          </cell>
          <cell r="AH2268" t="str">
            <v>-</v>
          </cell>
          <cell r="AI2268" t="str">
            <v>-</v>
          </cell>
          <cell r="AJ2268" t="str">
            <v>-</v>
          </cell>
          <cell r="AK2268" t="str">
            <v>-</v>
          </cell>
        </row>
        <row r="2269">
          <cell r="J2269">
            <v>0</v>
          </cell>
          <cell r="R2269">
            <v>1</v>
          </cell>
          <cell r="AD2269" t="str">
            <v>-</v>
          </cell>
          <cell r="AE2269" t="str">
            <v>-</v>
          </cell>
          <cell r="AF2269" t="str">
            <v>-</v>
          </cell>
          <cell r="AG2269" t="str">
            <v>-</v>
          </cell>
          <cell r="AH2269" t="str">
            <v>-</v>
          </cell>
          <cell r="AI2269" t="str">
            <v>-</v>
          </cell>
          <cell r="AJ2269" t="str">
            <v>-</v>
          </cell>
          <cell r="AK2269" t="str">
            <v>-</v>
          </cell>
        </row>
        <row r="2270">
          <cell r="J2270">
            <v>0</v>
          </cell>
          <cell r="R2270">
            <v>1</v>
          </cell>
          <cell r="AD2270" t="str">
            <v>-</v>
          </cell>
          <cell r="AE2270" t="str">
            <v>-</v>
          </cell>
          <cell r="AF2270" t="str">
            <v>-</v>
          </cell>
          <cell r="AG2270" t="str">
            <v>-</v>
          </cell>
          <cell r="AH2270" t="str">
            <v>-</v>
          </cell>
          <cell r="AI2270" t="str">
            <v>-</v>
          </cell>
          <cell r="AJ2270" t="str">
            <v>-</v>
          </cell>
          <cell r="AK2270" t="str">
            <v>-</v>
          </cell>
        </row>
        <row r="2271">
          <cell r="J2271">
            <v>0</v>
          </cell>
          <cell r="R2271">
            <v>1</v>
          </cell>
          <cell r="AD2271" t="str">
            <v>-</v>
          </cell>
          <cell r="AE2271" t="str">
            <v>-</v>
          </cell>
          <cell r="AF2271" t="str">
            <v>-</v>
          </cell>
          <cell r="AG2271" t="str">
            <v>-</v>
          </cell>
          <cell r="AH2271" t="str">
            <v>-</v>
          </cell>
          <cell r="AI2271" t="str">
            <v>-</v>
          </cell>
          <cell r="AJ2271" t="str">
            <v>-</v>
          </cell>
          <cell r="AK2271" t="str">
            <v>-</v>
          </cell>
        </row>
        <row r="2272">
          <cell r="J2272">
            <v>0</v>
          </cell>
          <cell r="R2272">
            <v>1</v>
          </cell>
          <cell r="AD2272" t="str">
            <v>-</v>
          </cell>
          <cell r="AE2272" t="str">
            <v>-</v>
          </cell>
          <cell r="AF2272" t="str">
            <v>-</v>
          </cell>
          <cell r="AG2272" t="str">
            <v>-</v>
          </cell>
          <cell r="AH2272" t="str">
            <v>-</v>
          </cell>
          <cell r="AI2272" t="str">
            <v>-</v>
          </cell>
          <cell r="AJ2272" t="str">
            <v>-</v>
          </cell>
          <cell r="AK2272" t="str">
            <v>-</v>
          </cell>
        </row>
        <row r="2273">
          <cell r="J2273">
            <v>0</v>
          </cell>
          <cell r="R2273">
            <v>1</v>
          </cell>
          <cell r="AD2273" t="str">
            <v>-</v>
          </cell>
          <cell r="AE2273" t="str">
            <v>-</v>
          </cell>
          <cell r="AF2273" t="str">
            <v>-</v>
          </cell>
          <cell r="AG2273" t="str">
            <v>-</v>
          </cell>
          <cell r="AH2273" t="str">
            <v>-</v>
          </cell>
          <cell r="AI2273" t="str">
            <v>-</v>
          </cell>
          <cell r="AJ2273" t="str">
            <v>-</v>
          </cell>
          <cell r="AK2273" t="str">
            <v>-</v>
          </cell>
        </row>
        <row r="2274">
          <cell r="J2274">
            <v>0</v>
          </cell>
          <cell r="R2274">
            <v>1</v>
          </cell>
          <cell r="AD2274" t="str">
            <v>-</v>
          </cell>
          <cell r="AE2274" t="str">
            <v>-</v>
          </cell>
          <cell r="AF2274" t="str">
            <v>-</v>
          </cell>
          <cell r="AG2274" t="str">
            <v>-</v>
          </cell>
          <cell r="AH2274" t="str">
            <v>-</v>
          </cell>
          <cell r="AI2274" t="str">
            <v>-</v>
          </cell>
          <cell r="AJ2274" t="str">
            <v>-</v>
          </cell>
          <cell r="AK2274" t="str">
            <v>-</v>
          </cell>
        </row>
        <row r="2275">
          <cell r="J2275">
            <v>17880</v>
          </cell>
          <cell r="R2275">
            <v>1</v>
          </cell>
          <cell r="AD2275" t="str">
            <v>-</v>
          </cell>
          <cell r="AE2275" t="str">
            <v>-</v>
          </cell>
          <cell r="AF2275" t="str">
            <v>-</v>
          </cell>
          <cell r="AG2275" t="str">
            <v>-</v>
          </cell>
          <cell r="AH2275" t="str">
            <v>-</v>
          </cell>
          <cell r="AI2275" t="str">
            <v>-</v>
          </cell>
          <cell r="AJ2275" t="str">
            <v>-</v>
          </cell>
          <cell r="AK2275" t="str">
            <v>-</v>
          </cell>
        </row>
        <row r="2276">
          <cell r="J2276">
            <v>18750</v>
          </cell>
          <cell r="R2276">
            <v>1</v>
          </cell>
          <cell r="AD2276" t="str">
            <v>-</v>
          </cell>
          <cell r="AE2276" t="str">
            <v>-</v>
          </cell>
          <cell r="AF2276" t="str">
            <v>-</v>
          </cell>
          <cell r="AG2276" t="str">
            <v>-</v>
          </cell>
          <cell r="AH2276" t="str">
            <v>-</v>
          </cell>
          <cell r="AI2276" t="str">
            <v>-</v>
          </cell>
          <cell r="AJ2276" t="str">
            <v>-</v>
          </cell>
          <cell r="AK2276" t="str">
            <v>-</v>
          </cell>
        </row>
        <row r="2277">
          <cell r="J2277">
            <v>20230</v>
          </cell>
          <cell r="R2277">
            <v>1</v>
          </cell>
          <cell r="AD2277" t="str">
            <v>-</v>
          </cell>
          <cell r="AE2277" t="str">
            <v>-</v>
          </cell>
          <cell r="AF2277" t="str">
            <v>-</v>
          </cell>
          <cell r="AG2277" t="str">
            <v>-</v>
          </cell>
          <cell r="AH2277" t="str">
            <v>-</v>
          </cell>
          <cell r="AI2277" t="str">
            <v>-</v>
          </cell>
          <cell r="AJ2277" t="str">
            <v>-</v>
          </cell>
          <cell r="AK2277" t="str">
            <v>-</v>
          </cell>
        </row>
        <row r="2278">
          <cell r="J2278">
            <v>21050</v>
          </cell>
          <cell r="R2278">
            <v>1</v>
          </cell>
          <cell r="AD2278" t="str">
            <v>-</v>
          </cell>
          <cell r="AE2278" t="str">
            <v>-</v>
          </cell>
          <cell r="AF2278" t="str">
            <v>-</v>
          </cell>
          <cell r="AG2278" t="str">
            <v>-</v>
          </cell>
          <cell r="AH2278" t="str">
            <v>-</v>
          </cell>
          <cell r="AI2278" t="str">
            <v>-</v>
          </cell>
          <cell r="AJ2278" t="str">
            <v>-</v>
          </cell>
          <cell r="AK2278" t="str">
            <v>-</v>
          </cell>
        </row>
        <row r="2279">
          <cell r="J2279">
            <v>25560</v>
          </cell>
          <cell r="R2279">
            <v>1</v>
          </cell>
          <cell r="AD2279" t="str">
            <v>-</v>
          </cell>
          <cell r="AE2279" t="str">
            <v>-</v>
          </cell>
          <cell r="AF2279" t="str">
            <v>-</v>
          </cell>
          <cell r="AG2279" t="str">
            <v>-</v>
          </cell>
          <cell r="AH2279" t="str">
            <v>-</v>
          </cell>
          <cell r="AI2279" t="str">
            <v>-</v>
          </cell>
          <cell r="AJ2279" t="str">
            <v>-</v>
          </cell>
          <cell r="AK2279" t="str">
            <v>-</v>
          </cell>
        </row>
        <row r="2280">
          <cell r="J2280">
            <v>0</v>
          </cell>
          <cell r="R2280">
            <v>1</v>
          </cell>
          <cell r="AD2280" t="str">
            <v>-</v>
          </cell>
          <cell r="AE2280" t="str">
            <v>-</v>
          </cell>
          <cell r="AF2280" t="str">
            <v>-</v>
          </cell>
          <cell r="AG2280" t="str">
            <v>-</v>
          </cell>
          <cell r="AH2280" t="str">
            <v>-</v>
          </cell>
          <cell r="AI2280" t="str">
            <v>-</v>
          </cell>
          <cell r="AJ2280" t="str">
            <v>-</v>
          </cell>
          <cell r="AK2280" t="str">
            <v>-</v>
          </cell>
        </row>
        <row r="2281">
          <cell r="J2281">
            <v>25560</v>
          </cell>
          <cell r="R2281">
            <v>1</v>
          </cell>
          <cell r="AD2281" t="str">
            <v>-</v>
          </cell>
          <cell r="AE2281" t="str">
            <v>-</v>
          </cell>
          <cell r="AF2281" t="str">
            <v>-</v>
          </cell>
          <cell r="AG2281" t="str">
            <v>-</v>
          </cell>
          <cell r="AH2281" t="str">
            <v>-</v>
          </cell>
          <cell r="AI2281" t="str">
            <v>-</v>
          </cell>
          <cell r="AJ2281" t="str">
            <v>-</v>
          </cell>
          <cell r="AK2281" t="str">
            <v>-</v>
          </cell>
        </row>
        <row r="2282">
          <cell r="J2282">
            <v>30020</v>
          </cell>
          <cell r="R2282">
            <v>1</v>
          </cell>
          <cell r="AD2282" t="str">
            <v>-</v>
          </cell>
          <cell r="AE2282" t="str">
            <v>-</v>
          </cell>
          <cell r="AF2282" t="str">
            <v>-</v>
          </cell>
          <cell r="AG2282" t="str">
            <v>-</v>
          </cell>
          <cell r="AH2282" t="str">
            <v>-</v>
          </cell>
          <cell r="AI2282" t="str">
            <v>-</v>
          </cell>
          <cell r="AJ2282" t="str">
            <v>-</v>
          </cell>
          <cell r="AK2282" t="str">
            <v>-</v>
          </cell>
        </row>
        <row r="2283">
          <cell r="J2283">
            <v>30020</v>
          </cell>
          <cell r="R2283">
            <v>1</v>
          </cell>
          <cell r="AD2283" t="str">
            <v>-</v>
          </cell>
          <cell r="AE2283" t="str">
            <v>-</v>
          </cell>
          <cell r="AF2283" t="str">
            <v>-</v>
          </cell>
          <cell r="AG2283" t="str">
            <v>-</v>
          </cell>
          <cell r="AH2283" t="str">
            <v>-</v>
          </cell>
          <cell r="AI2283" t="str">
            <v>-</v>
          </cell>
          <cell r="AJ2283" t="str">
            <v>-</v>
          </cell>
          <cell r="AK2283" t="str">
            <v>-</v>
          </cell>
        </row>
        <row r="2284">
          <cell r="J2284">
            <v>0</v>
          </cell>
          <cell r="R2284">
            <v>1</v>
          </cell>
          <cell r="AD2284" t="str">
            <v>-</v>
          </cell>
          <cell r="AE2284" t="str">
            <v>-</v>
          </cell>
          <cell r="AF2284" t="str">
            <v>-</v>
          </cell>
          <cell r="AG2284" t="str">
            <v>-</v>
          </cell>
          <cell r="AH2284" t="str">
            <v>-</v>
          </cell>
          <cell r="AI2284" t="str">
            <v>-</v>
          </cell>
          <cell r="AJ2284" t="str">
            <v>-</v>
          </cell>
          <cell r="AK2284" t="str">
            <v>-</v>
          </cell>
        </row>
        <row r="2285">
          <cell r="J2285">
            <v>0</v>
          </cell>
          <cell r="R2285">
            <v>1</v>
          </cell>
          <cell r="AD2285" t="str">
            <v>-</v>
          </cell>
          <cell r="AE2285" t="str">
            <v>-</v>
          </cell>
          <cell r="AF2285" t="str">
            <v>-</v>
          </cell>
          <cell r="AG2285" t="str">
            <v>-</v>
          </cell>
          <cell r="AH2285" t="str">
            <v>-</v>
          </cell>
          <cell r="AI2285" t="str">
            <v>-</v>
          </cell>
          <cell r="AJ2285" t="str">
            <v>-</v>
          </cell>
          <cell r="AK2285" t="str">
            <v>-</v>
          </cell>
        </row>
        <row r="2286">
          <cell r="J2286">
            <v>0</v>
          </cell>
          <cell r="R2286">
            <v>1</v>
          </cell>
          <cell r="AD2286" t="str">
            <v>-</v>
          </cell>
          <cell r="AE2286" t="str">
            <v>-</v>
          </cell>
          <cell r="AF2286" t="str">
            <v>-</v>
          </cell>
          <cell r="AG2286" t="str">
            <v>-</v>
          </cell>
          <cell r="AH2286" t="str">
            <v>-</v>
          </cell>
          <cell r="AI2286" t="str">
            <v>-</v>
          </cell>
          <cell r="AJ2286" t="str">
            <v>-</v>
          </cell>
          <cell r="AK2286" t="str">
            <v>-</v>
          </cell>
        </row>
        <row r="2287">
          <cell r="J2287">
            <v>0</v>
          </cell>
          <cell r="R2287">
            <v>1</v>
          </cell>
          <cell r="AD2287" t="str">
            <v>-</v>
          </cell>
          <cell r="AE2287" t="str">
            <v>-</v>
          </cell>
          <cell r="AF2287" t="str">
            <v>-</v>
          </cell>
          <cell r="AG2287" t="str">
            <v>-</v>
          </cell>
          <cell r="AH2287" t="str">
            <v>-</v>
          </cell>
          <cell r="AI2287" t="str">
            <v>-</v>
          </cell>
          <cell r="AJ2287" t="str">
            <v>-</v>
          </cell>
          <cell r="AK2287" t="str">
            <v>-</v>
          </cell>
        </row>
        <row r="2288">
          <cell r="J2288">
            <v>0</v>
          </cell>
          <cell r="R2288">
            <v>1</v>
          </cell>
          <cell r="AD2288" t="str">
            <v>-</v>
          </cell>
          <cell r="AE2288" t="str">
            <v>-</v>
          </cell>
          <cell r="AF2288" t="str">
            <v>-</v>
          </cell>
          <cell r="AG2288" t="str">
            <v>-</v>
          </cell>
          <cell r="AH2288" t="str">
            <v>-</v>
          </cell>
          <cell r="AI2288" t="str">
            <v>-</v>
          </cell>
          <cell r="AJ2288" t="str">
            <v>-</v>
          </cell>
          <cell r="AK2288" t="str">
            <v>-</v>
          </cell>
        </row>
        <row r="2289">
          <cell r="J2289">
            <v>0</v>
          </cell>
          <cell r="R2289">
            <v>1</v>
          </cell>
          <cell r="AD2289" t="str">
            <v>-</v>
          </cell>
          <cell r="AE2289" t="str">
            <v>-</v>
          </cell>
          <cell r="AF2289" t="str">
            <v>-</v>
          </cell>
          <cell r="AG2289" t="str">
            <v>-</v>
          </cell>
          <cell r="AH2289" t="str">
            <v>-</v>
          </cell>
          <cell r="AI2289" t="str">
            <v>-</v>
          </cell>
          <cell r="AJ2289" t="str">
            <v>-</v>
          </cell>
          <cell r="AK2289" t="str">
            <v>-</v>
          </cell>
        </row>
        <row r="2290">
          <cell r="J2290">
            <v>0</v>
          </cell>
          <cell r="R2290">
            <v>1</v>
          </cell>
          <cell r="AD2290" t="str">
            <v>-</v>
          </cell>
          <cell r="AE2290" t="str">
            <v>-</v>
          </cell>
          <cell r="AF2290" t="str">
            <v>-</v>
          </cell>
          <cell r="AG2290" t="str">
            <v>-</v>
          </cell>
          <cell r="AH2290" t="str">
            <v>-</v>
          </cell>
          <cell r="AI2290" t="str">
            <v>-</v>
          </cell>
          <cell r="AJ2290" t="str">
            <v>-</v>
          </cell>
          <cell r="AK2290" t="str">
            <v>-</v>
          </cell>
        </row>
        <row r="2291">
          <cell r="J2291">
            <v>0</v>
          </cell>
          <cell r="R2291">
            <v>1</v>
          </cell>
          <cell r="AD2291" t="str">
            <v>-</v>
          </cell>
          <cell r="AE2291" t="str">
            <v>-</v>
          </cell>
          <cell r="AF2291" t="str">
            <v>-</v>
          </cell>
          <cell r="AG2291" t="str">
            <v>-</v>
          </cell>
          <cell r="AH2291" t="str">
            <v>-</v>
          </cell>
          <cell r="AI2291" t="str">
            <v>-</v>
          </cell>
          <cell r="AJ2291" t="str">
            <v>-</v>
          </cell>
          <cell r="AK2291" t="str">
            <v>-</v>
          </cell>
        </row>
        <row r="2292">
          <cell r="J2292">
            <v>0</v>
          </cell>
          <cell r="R2292">
            <v>1</v>
          </cell>
          <cell r="AD2292" t="str">
            <v>-</v>
          </cell>
          <cell r="AE2292" t="str">
            <v>-</v>
          </cell>
          <cell r="AF2292" t="str">
            <v>-</v>
          </cell>
          <cell r="AG2292" t="str">
            <v>-</v>
          </cell>
          <cell r="AH2292" t="str">
            <v>-</v>
          </cell>
          <cell r="AI2292" t="str">
            <v>-</v>
          </cell>
          <cell r="AJ2292" t="str">
            <v>-</v>
          </cell>
          <cell r="AK2292" t="str">
            <v>-</v>
          </cell>
        </row>
        <row r="2293">
          <cell r="J2293">
            <v>31930</v>
          </cell>
          <cell r="R2293">
            <v>1</v>
          </cell>
          <cell r="AD2293" t="str">
            <v>-</v>
          </cell>
          <cell r="AE2293" t="str">
            <v>-</v>
          </cell>
          <cell r="AF2293" t="str">
            <v>-</v>
          </cell>
          <cell r="AG2293" t="str">
            <v>-</v>
          </cell>
          <cell r="AH2293" t="str">
            <v>-</v>
          </cell>
          <cell r="AI2293" t="str">
            <v>-</v>
          </cell>
          <cell r="AJ2293" t="str">
            <v>-</v>
          </cell>
          <cell r="AK2293" t="str">
            <v>-</v>
          </cell>
        </row>
        <row r="2294">
          <cell r="J2294">
            <v>33630</v>
          </cell>
          <cell r="R2294">
            <v>1</v>
          </cell>
          <cell r="AD2294" t="str">
            <v>-</v>
          </cell>
          <cell r="AE2294" t="str">
            <v>-</v>
          </cell>
          <cell r="AF2294" t="str">
            <v>-</v>
          </cell>
          <cell r="AG2294" t="str">
            <v>-</v>
          </cell>
          <cell r="AH2294" t="str">
            <v>-</v>
          </cell>
          <cell r="AI2294" t="str">
            <v>-</v>
          </cell>
          <cell r="AJ2294" t="str">
            <v>-</v>
          </cell>
          <cell r="AK2294" t="str">
            <v>-</v>
          </cell>
        </row>
        <row r="2295">
          <cell r="J2295">
            <v>36550</v>
          </cell>
          <cell r="R2295">
            <v>1</v>
          </cell>
          <cell r="AD2295" t="str">
            <v>-</v>
          </cell>
          <cell r="AE2295" t="str">
            <v>-</v>
          </cell>
          <cell r="AF2295" t="str">
            <v>-</v>
          </cell>
          <cell r="AG2295" t="str">
            <v>-</v>
          </cell>
          <cell r="AH2295" t="str">
            <v>-</v>
          </cell>
          <cell r="AI2295" t="str">
            <v>-</v>
          </cell>
          <cell r="AJ2295" t="str">
            <v>-</v>
          </cell>
          <cell r="AK2295" t="str">
            <v>-</v>
          </cell>
        </row>
        <row r="2296">
          <cell r="J2296">
            <v>36550</v>
          </cell>
          <cell r="R2296">
            <v>1</v>
          </cell>
          <cell r="AD2296" t="str">
            <v>-</v>
          </cell>
          <cell r="AE2296" t="str">
            <v>-</v>
          </cell>
          <cell r="AF2296" t="str">
            <v>-</v>
          </cell>
          <cell r="AG2296" t="str">
            <v>-</v>
          </cell>
          <cell r="AH2296" t="str">
            <v>-</v>
          </cell>
          <cell r="AI2296" t="str">
            <v>-</v>
          </cell>
          <cell r="AJ2296" t="str">
            <v>-</v>
          </cell>
          <cell r="AK2296" t="str">
            <v>-</v>
          </cell>
        </row>
        <row r="2297">
          <cell r="J2297">
            <v>39450</v>
          </cell>
          <cell r="R2297">
            <v>1</v>
          </cell>
          <cell r="AD2297" t="str">
            <v>-</v>
          </cell>
          <cell r="AE2297" t="str">
            <v>-</v>
          </cell>
          <cell r="AF2297" t="str">
            <v>-</v>
          </cell>
          <cell r="AG2297" t="str">
            <v>-</v>
          </cell>
          <cell r="AH2297" t="str">
            <v>-</v>
          </cell>
          <cell r="AI2297" t="str">
            <v>-</v>
          </cell>
          <cell r="AJ2297" t="str">
            <v>-</v>
          </cell>
          <cell r="AK2297" t="str">
            <v>-</v>
          </cell>
        </row>
        <row r="2298">
          <cell r="J2298">
            <v>51120</v>
          </cell>
          <cell r="R2298">
            <v>1</v>
          </cell>
          <cell r="AD2298" t="str">
            <v>-</v>
          </cell>
          <cell r="AE2298" t="str">
            <v>-</v>
          </cell>
          <cell r="AF2298" t="str">
            <v>-</v>
          </cell>
          <cell r="AG2298" t="str">
            <v>-</v>
          </cell>
          <cell r="AH2298" t="str">
            <v>-</v>
          </cell>
          <cell r="AI2298" t="str">
            <v>-</v>
          </cell>
          <cell r="AJ2298" t="str">
            <v>-</v>
          </cell>
          <cell r="AK2298" t="str">
            <v>-</v>
          </cell>
        </row>
        <row r="2299">
          <cell r="J2299">
            <v>0</v>
          </cell>
          <cell r="R2299">
            <v>1</v>
          </cell>
          <cell r="AD2299" t="str">
            <v>-</v>
          </cell>
          <cell r="AE2299" t="str">
            <v>-</v>
          </cell>
          <cell r="AF2299" t="str">
            <v>-</v>
          </cell>
          <cell r="AG2299" t="str">
            <v>-</v>
          </cell>
          <cell r="AH2299" t="str">
            <v>-</v>
          </cell>
          <cell r="AI2299" t="str">
            <v>-</v>
          </cell>
          <cell r="AJ2299" t="str">
            <v>-</v>
          </cell>
          <cell r="AK2299" t="str">
            <v>-</v>
          </cell>
        </row>
        <row r="2300">
          <cell r="J2300">
            <v>51120</v>
          </cell>
          <cell r="R2300">
            <v>1</v>
          </cell>
          <cell r="AD2300" t="str">
            <v>-</v>
          </cell>
          <cell r="AE2300" t="str">
            <v>-</v>
          </cell>
          <cell r="AF2300" t="str">
            <v>-</v>
          </cell>
          <cell r="AG2300" t="str">
            <v>-</v>
          </cell>
          <cell r="AH2300" t="str">
            <v>-</v>
          </cell>
          <cell r="AI2300" t="str">
            <v>-</v>
          </cell>
          <cell r="AJ2300" t="str">
            <v>-</v>
          </cell>
          <cell r="AK2300" t="str">
            <v>-</v>
          </cell>
        </row>
        <row r="2301">
          <cell r="J2301">
            <v>69600</v>
          </cell>
          <cell r="R2301">
            <v>1</v>
          </cell>
          <cell r="AD2301" t="str">
            <v>-</v>
          </cell>
          <cell r="AE2301" t="str">
            <v>-</v>
          </cell>
          <cell r="AF2301" t="str">
            <v>-</v>
          </cell>
          <cell r="AG2301" t="str">
            <v>-</v>
          </cell>
          <cell r="AH2301" t="str">
            <v>-</v>
          </cell>
          <cell r="AI2301" t="str">
            <v>-</v>
          </cell>
          <cell r="AJ2301" t="str">
            <v>-</v>
          </cell>
          <cell r="AK2301" t="str">
            <v>-</v>
          </cell>
        </row>
        <row r="2302">
          <cell r="J2302">
            <v>69600</v>
          </cell>
          <cell r="R2302">
            <v>1</v>
          </cell>
          <cell r="AD2302" t="str">
            <v>-</v>
          </cell>
          <cell r="AE2302" t="str">
            <v>-</v>
          </cell>
          <cell r="AF2302" t="str">
            <v>-</v>
          </cell>
          <cell r="AG2302" t="str">
            <v>-</v>
          </cell>
          <cell r="AH2302" t="str">
            <v>-</v>
          </cell>
          <cell r="AI2302" t="str">
            <v>-</v>
          </cell>
          <cell r="AJ2302" t="str">
            <v>-</v>
          </cell>
          <cell r="AK2302" t="str">
            <v>-</v>
          </cell>
        </row>
        <row r="2303">
          <cell r="J2303">
            <v>0</v>
          </cell>
          <cell r="R2303">
            <v>1</v>
          </cell>
          <cell r="AD2303" t="str">
            <v>-</v>
          </cell>
          <cell r="AE2303" t="str">
            <v>-</v>
          </cell>
          <cell r="AF2303" t="str">
            <v>-</v>
          </cell>
          <cell r="AG2303" t="str">
            <v>-</v>
          </cell>
          <cell r="AH2303" t="str">
            <v>-</v>
          </cell>
          <cell r="AI2303" t="str">
            <v>-</v>
          </cell>
          <cell r="AJ2303" t="str">
            <v>-</v>
          </cell>
          <cell r="AK2303" t="str">
            <v>-</v>
          </cell>
        </row>
        <row r="2304">
          <cell r="J2304">
            <v>0</v>
          </cell>
          <cell r="R2304">
            <v>1</v>
          </cell>
          <cell r="AD2304" t="str">
            <v>-</v>
          </cell>
          <cell r="AE2304" t="str">
            <v>-</v>
          </cell>
          <cell r="AF2304" t="str">
            <v>-</v>
          </cell>
          <cell r="AG2304" t="str">
            <v>-</v>
          </cell>
          <cell r="AH2304" t="str">
            <v>-</v>
          </cell>
          <cell r="AI2304" t="str">
            <v>-</v>
          </cell>
          <cell r="AJ2304" t="str">
            <v>-</v>
          </cell>
          <cell r="AK2304" t="str">
            <v>-</v>
          </cell>
        </row>
        <row r="2305">
          <cell r="J2305">
            <v>0</v>
          </cell>
          <cell r="R2305">
            <v>1</v>
          </cell>
          <cell r="AD2305" t="str">
            <v>-</v>
          </cell>
          <cell r="AE2305" t="str">
            <v>-</v>
          </cell>
          <cell r="AF2305" t="str">
            <v>-</v>
          </cell>
          <cell r="AG2305" t="str">
            <v>-</v>
          </cell>
          <cell r="AH2305" t="str">
            <v>-</v>
          </cell>
          <cell r="AI2305" t="str">
            <v>-</v>
          </cell>
          <cell r="AJ2305" t="str">
            <v>-</v>
          </cell>
          <cell r="AK2305" t="str">
            <v>-</v>
          </cell>
        </row>
        <row r="2306">
          <cell r="J2306">
            <v>0</v>
          </cell>
          <cell r="R2306">
            <v>1</v>
          </cell>
          <cell r="AD2306" t="str">
            <v>-</v>
          </cell>
          <cell r="AE2306" t="str">
            <v>-</v>
          </cell>
          <cell r="AF2306" t="str">
            <v>-</v>
          </cell>
          <cell r="AG2306" t="str">
            <v>-</v>
          </cell>
          <cell r="AH2306" t="str">
            <v>-</v>
          </cell>
          <cell r="AI2306" t="str">
            <v>-</v>
          </cell>
          <cell r="AJ2306" t="str">
            <v>-</v>
          </cell>
          <cell r="AK2306" t="str">
            <v>-</v>
          </cell>
        </row>
        <row r="2307">
          <cell r="J2307">
            <v>0</v>
          </cell>
          <cell r="R2307">
            <v>1</v>
          </cell>
          <cell r="AD2307" t="str">
            <v>-</v>
          </cell>
          <cell r="AE2307" t="str">
            <v>-</v>
          </cell>
          <cell r="AF2307" t="str">
            <v>-</v>
          </cell>
          <cell r="AG2307" t="str">
            <v>-</v>
          </cell>
          <cell r="AH2307" t="str">
            <v>-</v>
          </cell>
          <cell r="AI2307" t="str">
            <v>-</v>
          </cell>
          <cell r="AJ2307" t="str">
            <v>-</v>
          </cell>
          <cell r="AK2307" t="str">
            <v>-</v>
          </cell>
        </row>
        <row r="2308">
          <cell r="J2308">
            <v>0</v>
          </cell>
          <cell r="R2308">
            <v>1</v>
          </cell>
          <cell r="AD2308" t="str">
            <v>-</v>
          </cell>
          <cell r="AE2308" t="str">
            <v>-</v>
          </cell>
          <cell r="AF2308" t="str">
            <v>-</v>
          </cell>
          <cell r="AG2308" t="str">
            <v>-</v>
          </cell>
          <cell r="AH2308" t="str">
            <v>-</v>
          </cell>
          <cell r="AI2308" t="str">
            <v>-</v>
          </cell>
          <cell r="AJ2308" t="str">
            <v>-</v>
          </cell>
          <cell r="AK2308" t="str">
            <v>-</v>
          </cell>
        </row>
        <row r="2309">
          <cell r="J2309">
            <v>0</v>
          </cell>
          <cell r="R2309">
            <v>1</v>
          </cell>
          <cell r="AD2309" t="str">
            <v>-</v>
          </cell>
          <cell r="AE2309" t="str">
            <v>-</v>
          </cell>
          <cell r="AF2309" t="str">
            <v>-</v>
          </cell>
          <cell r="AG2309" t="str">
            <v>-</v>
          </cell>
          <cell r="AH2309" t="str">
            <v>-</v>
          </cell>
          <cell r="AI2309" t="str">
            <v>-</v>
          </cell>
          <cell r="AJ2309" t="str">
            <v>-</v>
          </cell>
          <cell r="AK2309" t="str">
            <v>-</v>
          </cell>
        </row>
        <row r="2310">
          <cell r="J2310">
            <v>0</v>
          </cell>
          <cell r="R2310">
            <v>1</v>
          </cell>
          <cell r="AD2310" t="str">
            <v>-</v>
          </cell>
          <cell r="AE2310" t="str">
            <v>-</v>
          </cell>
          <cell r="AF2310" t="str">
            <v>-</v>
          </cell>
          <cell r="AG2310" t="str">
            <v>-</v>
          </cell>
          <cell r="AH2310" t="str">
            <v>-</v>
          </cell>
          <cell r="AI2310" t="str">
            <v>-</v>
          </cell>
          <cell r="AJ2310" t="str">
            <v>-</v>
          </cell>
          <cell r="AK2310" t="str">
            <v>-</v>
          </cell>
        </row>
        <row r="2311">
          <cell r="J2311">
            <v>0</v>
          </cell>
          <cell r="R2311">
            <v>1</v>
          </cell>
          <cell r="AD2311" t="str">
            <v>-</v>
          </cell>
          <cell r="AE2311" t="str">
            <v>-</v>
          </cell>
          <cell r="AF2311" t="str">
            <v>-</v>
          </cell>
          <cell r="AG2311" t="str">
            <v>-</v>
          </cell>
          <cell r="AH2311" t="str">
            <v>-</v>
          </cell>
          <cell r="AI2311" t="str">
            <v>-</v>
          </cell>
          <cell r="AJ2311" t="str">
            <v>-</v>
          </cell>
          <cell r="AK2311" t="str">
            <v>-</v>
          </cell>
        </row>
        <row r="2312">
          <cell r="J2312">
            <v>35120</v>
          </cell>
          <cell r="R2312">
            <v>1</v>
          </cell>
          <cell r="AD2312" t="str">
            <v>-</v>
          </cell>
          <cell r="AE2312" t="str">
            <v>-</v>
          </cell>
          <cell r="AF2312" t="str">
            <v>-</v>
          </cell>
          <cell r="AG2312" t="str">
            <v>-</v>
          </cell>
          <cell r="AH2312" t="str">
            <v>-</v>
          </cell>
          <cell r="AI2312" t="str">
            <v>-</v>
          </cell>
          <cell r="AJ2312" t="str">
            <v>-</v>
          </cell>
          <cell r="AK2312" t="str">
            <v>-</v>
          </cell>
        </row>
        <row r="2313">
          <cell r="J2313">
            <v>36870</v>
          </cell>
          <cell r="R2313">
            <v>1</v>
          </cell>
          <cell r="AD2313" t="str">
            <v>-</v>
          </cell>
          <cell r="AE2313" t="str">
            <v>-</v>
          </cell>
          <cell r="AF2313" t="str">
            <v>-</v>
          </cell>
          <cell r="AG2313" t="str">
            <v>-</v>
          </cell>
          <cell r="AH2313" t="str">
            <v>-</v>
          </cell>
          <cell r="AI2313" t="str">
            <v>-</v>
          </cell>
          <cell r="AJ2313" t="str">
            <v>-</v>
          </cell>
          <cell r="AK2313" t="str">
            <v>-</v>
          </cell>
        </row>
        <row r="2314">
          <cell r="J2314">
            <v>41750</v>
          </cell>
          <cell r="R2314">
            <v>1</v>
          </cell>
          <cell r="AD2314" t="str">
            <v>-</v>
          </cell>
          <cell r="AE2314" t="str">
            <v>-</v>
          </cell>
          <cell r="AF2314" t="str">
            <v>-</v>
          </cell>
          <cell r="AG2314" t="str">
            <v>-</v>
          </cell>
          <cell r="AH2314" t="str">
            <v>-</v>
          </cell>
          <cell r="AI2314" t="str">
            <v>-</v>
          </cell>
          <cell r="AJ2314" t="str">
            <v>-</v>
          </cell>
          <cell r="AK2314" t="str">
            <v>-</v>
          </cell>
        </row>
        <row r="2315">
          <cell r="J2315">
            <v>46700</v>
          </cell>
          <cell r="R2315">
            <v>1</v>
          </cell>
          <cell r="AD2315" t="str">
            <v>-</v>
          </cell>
          <cell r="AE2315" t="str">
            <v>-</v>
          </cell>
          <cell r="AF2315" t="str">
            <v>-</v>
          </cell>
          <cell r="AG2315" t="str">
            <v>-</v>
          </cell>
          <cell r="AH2315" t="str">
            <v>-</v>
          </cell>
          <cell r="AI2315" t="str">
            <v>-</v>
          </cell>
          <cell r="AJ2315" t="str">
            <v>-</v>
          </cell>
          <cell r="AK2315" t="str">
            <v>-</v>
          </cell>
        </row>
        <row r="2316">
          <cell r="J2316">
            <v>58520</v>
          </cell>
          <cell r="R2316">
            <v>1</v>
          </cell>
          <cell r="AD2316" t="str">
            <v>-</v>
          </cell>
          <cell r="AE2316" t="str">
            <v>-</v>
          </cell>
          <cell r="AF2316" t="str">
            <v>-</v>
          </cell>
          <cell r="AG2316" t="str">
            <v>-</v>
          </cell>
          <cell r="AH2316" t="str">
            <v>-</v>
          </cell>
          <cell r="AI2316" t="str">
            <v>-</v>
          </cell>
          <cell r="AJ2316" t="str">
            <v>-</v>
          </cell>
          <cell r="AK2316" t="str">
            <v>-</v>
          </cell>
        </row>
        <row r="2317">
          <cell r="J2317">
            <v>0</v>
          </cell>
          <cell r="R2317">
            <v>1</v>
          </cell>
          <cell r="AD2317" t="str">
            <v>-</v>
          </cell>
          <cell r="AE2317" t="str">
            <v>-</v>
          </cell>
          <cell r="AF2317" t="str">
            <v>-</v>
          </cell>
          <cell r="AG2317" t="str">
            <v>-</v>
          </cell>
          <cell r="AH2317" t="str">
            <v>-</v>
          </cell>
          <cell r="AI2317" t="str">
            <v>-</v>
          </cell>
          <cell r="AJ2317" t="str">
            <v>-</v>
          </cell>
          <cell r="AK2317" t="str">
            <v>-</v>
          </cell>
        </row>
        <row r="2318">
          <cell r="J2318">
            <v>58520</v>
          </cell>
          <cell r="R2318">
            <v>1</v>
          </cell>
          <cell r="AD2318" t="str">
            <v>-</v>
          </cell>
          <cell r="AE2318" t="str">
            <v>-</v>
          </cell>
          <cell r="AF2318" t="str">
            <v>-</v>
          </cell>
          <cell r="AG2318" t="str">
            <v>-</v>
          </cell>
          <cell r="AH2318" t="str">
            <v>-</v>
          </cell>
          <cell r="AI2318" t="str">
            <v>-</v>
          </cell>
          <cell r="AJ2318" t="str">
            <v>-</v>
          </cell>
          <cell r="AK2318" t="str">
            <v>-</v>
          </cell>
        </row>
        <row r="2319">
          <cell r="J2319">
            <v>75050</v>
          </cell>
          <cell r="R2319">
            <v>1</v>
          </cell>
          <cell r="AD2319" t="str">
            <v>-</v>
          </cell>
          <cell r="AE2319" t="str">
            <v>-</v>
          </cell>
          <cell r="AF2319" t="str">
            <v>-</v>
          </cell>
          <cell r="AG2319" t="str">
            <v>-</v>
          </cell>
          <cell r="AH2319" t="str">
            <v>-</v>
          </cell>
          <cell r="AI2319" t="str">
            <v>-</v>
          </cell>
          <cell r="AJ2319" t="str">
            <v>-</v>
          </cell>
          <cell r="AK2319" t="str">
            <v>-</v>
          </cell>
        </row>
        <row r="2320">
          <cell r="J2320">
            <v>75050</v>
          </cell>
          <cell r="R2320">
            <v>1</v>
          </cell>
          <cell r="AD2320" t="str">
            <v>-</v>
          </cell>
          <cell r="AE2320" t="str">
            <v>-</v>
          </cell>
          <cell r="AF2320" t="str">
            <v>-</v>
          </cell>
          <cell r="AG2320" t="str">
            <v>-</v>
          </cell>
          <cell r="AH2320" t="str">
            <v>-</v>
          </cell>
          <cell r="AI2320" t="str">
            <v>-</v>
          </cell>
          <cell r="AJ2320" t="str">
            <v>-</v>
          </cell>
          <cell r="AK2320" t="str">
            <v>-</v>
          </cell>
        </row>
        <row r="2321">
          <cell r="J2321">
            <v>4500</v>
          </cell>
          <cell r="R2321">
            <v>1</v>
          </cell>
          <cell r="AD2321" t="str">
            <v>-</v>
          </cell>
          <cell r="AE2321" t="str">
            <v>-</v>
          </cell>
          <cell r="AF2321" t="str">
            <v>-</v>
          </cell>
          <cell r="AG2321" t="str">
            <v>-</v>
          </cell>
          <cell r="AH2321" t="str">
            <v>-</v>
          </cell>
          <cell r="AI2321" t="str">
            <v>-</v>
          </cell>
          <cell r="AJ2321" t="str">
            <v>-</v>
          </cell>
          <cell r="AK2321" t="str">
            <v>-</v>
          </cell>
        </row>
        <row r="2322">
          <cell r="J2322">
            <v>90000</v>
          </cell>
          <cell r="R2322">
            <v>1</v>
          </cell>
          <cell r="T2322" t="str">
            <v>통신외선공</v>
          </cell>
          <cell r="Y2322">
            <v>0.04</v>
          </cell>
          <cell r="Z2322" t="str">
            <v>인</v>
          </cell>
          <cell r="AB2322" t="str">
            <v>통3-2-8적용</v>
          </cell>
          <cell r="AC2322" t="str">
            <v>-</v>
          </cell>
          <cell r="AD2322" t="str">
            <v>-</v>
          </cell>
          <cell r="AE2322" t="str">
            <v>-</v>
          </cell>
          <cell r="AF2322" t="str">
            <v>-</v>
          </cell>
          <cell r="AG2322" t="str">
            <v>-</v>
          </cell>
          <cell r="AH2322" t="str">
            <v>-</v>
          </cell>
          <cell r="AI2322" t="str">
            <v>공구손료(노무비의3%)</v>
          </cell>
          <cell r="AJ2322">
            <v>0.03</v>
          </cell>
          <cell r="AK2322" t="str">
            <v>식</v>
          </cell>
        </row>
        <row r="2323">
          <cell r="R2323">
            <v>1</v>
          </cell>
          <cell r="T2323" t="str">
            <v>특별인부</v>
          </cell>
          <cell r="Y2323">
            <v>0.09</v>
          </cell>
          <cell r="Z2323" t="str">
            <v>인</v>
          </cell>
          <cell r="AB2323" t="str">
            <v>통3-2-8적용</v>
          </cell>
          <cell r="AC2323" t="str">
            <v>-</v>
          </cell>
          <cell r="AD2323" t="str">
            <v>-</v>
          </cell>
          <cell r="AE2323" t="str">
            <v>-</v>
          </cell>
          <cell r="AF2323" t="str">
            <v>-</v>
          </cell>
          <cell r="AG2323" t="str">
            <v>-</v>
          </cell>
          <cell r="AH2323" t="str">
            <v>-</v>
          </cell>
          <cell r="AI2323" t="str">
            <v>공구손료(노무비의3%)</v>
          </cell>
          <cell r="AJ2323">
            <v>0.03</v>
          </cell>
          <cell r="AK2323" t="str">
            <v>식</v>
          </cell>
        </row>
        <row r="2324">
          <cell r="R2324">
            <v>1</v>
          </cell>
          <cell r="T2324" t="str">
            <v>보통인부</v>
          </cell>
          <cell r="Y2324">
            <v>0.67</v>
          </cell>
          <cell r="Z2324" t="str">
            <v>인</v>
          </cell>
          <cell r="AB2324" t="str">
            <v>통3-2-8적용</v>
          </cell>
          <cell r="AC2324" t="str">
            <v>-</v>
          </cell>
          <cell r="AD2324" t="str">
            <v>-</v>
          </cell>
          <cell r="AE2324" t="str">
            <v>-</v>
          </cell>
          <cell r="AF2324" t="str">
            <v>-</v>
          </cell>
          <cell r="AG2324" t="str">
            <v>-</v>
          </cell>
          <cell r="AH2324" t="str">
            <v>-</v>
          </cell>
          <cell r="AI2324" t="str">
            <v>공구손료(노무비의3%)</v>
          </cell>
          <cell r="AJ2324">
            <v>0.03</v>
          </cell>
          <cell r="AK2324" t="str">
            <v>식</v>
          </cell>
        </row>
        <row r="2325">
          <cell r="J2325">
            <v>92000</v>
          </cell>
          <cell r="R2325">
            <v>1</v>
          </cell>
          <cell r="T2325" t="str">
            <v>통신외선공</v>
          </cell>
          <cell r="Y2325">
            <v>0.04</v>
          </cell>
          <cell r="Z2325" t="str">
            <v>인</v>
          </cell>
          <cell r="AB2325" t="str">
            <v>통3-2-8적용</v>
          </cell>
          <cell r="AC2325" t="str">
            <v>-</v>
          </cell>
          <cell r="AD2325" t="str">
            <v>-</v>
          </cell>
          <cell r="AE2325" t="str">
            <v>-</v>
          </cell>
          <cell r="AF2325" t="str">
            <v>-</v>
          </cell>
          <cell r="AG2325" t="str">
            <v>-</v>
          </cell>
          <cell r="AH2325" t="str">
            <v>-</v>
          </cell>
          <cell r="AI2325" t="str">
            <v>공구손료(노무비의3%)</v>
          </cell>
          <cell r="AJ2325">
            <v>0.03</v>
          </cell>
          <cell r="AK2325" t="str">
            <v>식</v>
          </cell>
        </row>
        <row r="2326">
          <cell r="R2326">
            <v>1</v>
          </cell>
          <cell r="T2326" t="str">
            <v>특별인부</v>
          </cell>
          <cell r="Y2326">
            <v>0.09</v>
          </cell>
          <cell r="Z2326" t="str">
            <v>인</v>
          </cell>
          <cell r="AB2326" t="str">
            <v>통3-2-8적용</v>
          </cell>
          <cell r="AC2326" t="str">
            <v>-</v>
          </cell>
          <cell r="AD2326" t="str">
            <v>-</v>
          </cell>
          <cell r="AE2326" t="str">
            <v>-</v>
          </cell>
          <cell r="AF2326" t="str">
            <v>-</v>
          </cell>
          <cell r="AG2326" t="str">
            <v>-</v>
          </cell>
          <cell r="AH2326" t="str">
            <v>-</v>
          </cell>
          <cell r="AI2326" t="str">
            <v>공구손료(노무비의3%)</v>
          </cell>
          <cell r="AJ2326">
            <v>0.03</v>
          </cell>
          <cell r="AK2326" t="str">
            <v>식</v>
          </cell>
        </row>
        <row r="2327">
          <cell r="R2327">
            <v>1</v>
          </cell>
          <cell r="T2327" t="str">
            <v>보통인부</v>
          </cell>
          <cell r="Y2327">
            <v>0.67</v>
          </cell>
          <cell r="Z2327" t="str">
            <v>인</v>
          </cell>
          <cell r="AB2327" t="str">
            <v>통3-2-8적용</v>
          </cell>
          <cell r="AC2327" t="str">
            <v>-</v>
          </cell>
          <cell r="AD2327" t="str">
            <v>-</v>
          </cell>
          <cell r="AE2327" t="str">
            <v>-</v>
          </cell>
          <cell r="AF2327" t="str">
            <v>-</v>
          </cell>
          <cell r="AG2327" t="str">
            <v>-</v>
          </cell>
          <cell r="AH2327" t="str">
            <v>-</v>
          </cell>
          <cell r="AI2327" t="str">
            <v>공구손료(노무비의3%)</v>
          </cell>
          <cell r="AJ2327">
            <v>0.03</v>
          </cell>
          <cell r="AK2327" t="str">
            <v>식</v>
          </cell>
        </row>
        <row r="2328">
          <cell r="J2328">
            <v>540000</v>
          </cell>
          <cell r="R2328">
            <v>1</v>
          </cell>
          <cell r="AD2328" t="str">
            <v>-</v>
          </cell>
          <cell r="AE2328" t="str">
            <v>-</v>
          </cell>
          <cell r="AF2328" t="str">
            <v>-</v>
          </cell>
          <cell r="AG2328" t="str">
            <v>-</v>
          </cell>
          <cell r="AH2328" t="str">
            <v>-</v>
          </cell>
          <cell r="AI2328" t="str">
            <v>-</v>
          </cell>
          <cell r="AJ2328" t="str">
            <v>-</v>
          </cell>
          <cell r="AK2328" t="str">
            <v>-</v>
          </cell>
        </row>
        <row r="2329">
          <cell r="J2329">
            <v>100000</v>
          </cell>
          <cell r="R2329">
            <v>1</v>
          </cell>
          <cell r="T2329" t="str">
            <v>통신외선공</v>
          </cell>
          <cell r="Y2329">
            <v>0.04</v>
          </cell>
          <cell r="Z2329" t="str">
            <v>인</v>
          </cell>
          <cell r="AB2329" t="str">
            <v>통3-2-8적용</v>
          </cell>
          <cell r="AC2329" t="str">
            <v>-</v>
          </cell>
          <cell r="AD2329" t="str">
            <v>-</v>
          </cell>
          <cell r="AE2329" t="str">
            <v>-</v>
          </cell>
          <cell r="AF2329" t="str">
            <v>-</v>
          </cell>
          <cell r="AG2329" t="str">
            <v>-</v>
          </cell>
          <cell r="AH2329" t="str">
            <v>-</v>
          </cell>
          <cell r="AI2329" t="str">
            <v>공구손료(노무비의3%)</v>
          </cell>
          <cell r="AJ2329">
            <v>0.03</v>
          </cell>
          <cell r="AK2329" t="str">
            <v>식</v>
          </cell>
        </row>
        <row r="2330">
          <cell r="R2330">
            <v>1</v>
          </cell>
          <cell r="T2330" t="str">
            <v>특별인부</v>
          </cell>
          <cell r="Y2330">
            <v>0.09</v>
          </cell>
          <cell r="Z2330" t="str">
            <v>인</v>
          </cell>
          <cell r="AB2330" t="str">
            <v>통3-2-8적용</v>
          </cell>
          <cell r="AC2330" t="str">
            <v>-</v>
          </cell>
          <cell r="AD2330" t="str">
            <v>-</v>
          </cell>
          <cell r="AE2330" t="str">
            <v>-</v>
          </cell>
          <cell r="AF2330" t="str">
            <v>-</v>
          </cell>
          <cell r="AG2330" t="str">
            <v>-</v>
          </cell>
          <cell r="AH2330" t="str">
            <v>-</v>
          </cell>
          <cell r="AI2330" t="str">
            <v>공구손료(노무비의3%)</v>
          </cell>
          <cell r="AJ2330">
            <v>0.03</v>
          </cell>
          <cell r="AK2330" t="str">
            <v>식</v>
          </cell>
        </row>
        <row r="2331">
          <cell r="R2331">
            <v>1</v>
          </cell>
          <cell r="T2331" t="str">
            <v>보통인부</v>
          </cell>
          <cell r="Y2331">
            <v>0.67</v>
          </cell>
          <cell r="Z2331" t="str">
            <v>인</v>
          </cell>
          <cell r="AB2331" t="str">
            <v>통3-2-8적용</v>
          </cell>
          <cell r="AC2331" t="str">
            <v>-</v>
          </cell>
          <cell r="AD2331" t="str">
            <v>-</v>
          </cell>
          <cell r="AE2331" t="str">
            <v>-</v>
          </cell>
          <cell r="AF2331" t="str">
            <v>-</v>
          </cell>
          <cell r="AG2331" t="str">
            <v>-</v>
          </cell>
          <cell r="AH2331" t="str">
            <v>-</v>
          </cell>
          <cell r="AI2331" t="str">
            <v>공구손료(노무비의3%)</v>
          </cell>
          <cell r="AJ2331">
            <v>0.03</v>
          </cell>
          <cell r="AK2331" t="str">
            <v>식</v>
          </cell>
        </row>
        <row r="2332">
          <cell r="J2332">
            <v>145000</v>
          </cell>
          <cell r="R2332">
            <v>1</v>
          </cell>
          <cell r="AD2332" t="str">
            <v>-</v>
          </cell>
          <cell r="AE2332" t="str">
            <v>-</v>
          </cell>
          <cell r="AF2332" t="str">
            <v>-</v>
          </cell>
          <cell r="AG2332" t="str">
            <v>-</v>
          </cell>
          <cell r="AH2332" t="str">
            <v>-</v>
          </cell>
          <cell r="AI2332" t="str">
            <v>-</v>
          </cell>
          <cell r="AJ2332" t="str">
            <v>-</v>
          </cell>
          <cell r="AK2332" t="str">
            <v>-</v>
          </cell>
        </row>
        <row r="2333">
          <cell r="J2333">
            <v>160000</v>
          </cell>
          <cell r="R2333">
            <v>1</v>
          </cell>
          <cell r="T2333" t="str">
            <v>통신외선공</v>
          </cell>
          <cell r="Y2333">
            <v>0.04</v>
          </cell>
          <cell r="Z2333" t="str">
            <v>인</v>
          </cell>
          <cell r="AB2333" t="str">
            <v>통3-2-8적용</v>
          </cell>
          <cell r="AC2333" t="str">
            <v>-</v>
          </cell>
          <cell r="AD2333" t="str">
            <v>-</v>
          </cell>
          <cell r="AE2333" t="str">
            <v>-</v>
          </cell>
          <cell r="AF2333" t="str">
            <v>-</v>
          </cell>
          <cell r="AG2333" t="str">
            <v>-</v>
          </cell>
          <cell r="AH2333" t="str">
            <v>-</v>
          </cell>
          <cell r="AI2333" t="str">
            <v>공구손료(노무비의3%)</v>
          </cell>
          <cell r="AJ2333">
            <v>0.03</v>
          </cell>
          <cell r="AK2333" t="str">
            <v>식</v>
          </cell>
        </row>
        <row r="2334">
          <cell r="R2334">
            <v>1</v>
          </cell>
          <cell r="T2334" t="str">
            <v>특별인부</v>
          </cell>
          <cell r="Y2334">
            <v>0.09</v>
          </cell>
          <cell r="Z2334" t="str">
            <v>인</v>
          </cell>
          <cell r="AB2334" t="str">
            <v>통3-2-8적용</v>
          </cell>
          <cell r="AC2334" t="str">
            <v>-</v>
          </cell>
          <cell r="AD2334" t="str">
            <v>-</v>
          </cell>
          <cell r="AE2334" t="str">
            <v>-</v>
          </cell>
          <cell r="AF2334" t="str">
            <v>-</v>
          </cell>
          <cell r="AG2334" t="str">
            <v>-</v>
          </cell>
          <cell r="AH2334" t="str">
            <v>-</v>
          </cell>
          <cell r="AI2334" t="str">
            <v>공구손료(노무비의3%)</v>
          </cell>
          <cell r="AJ2334">
            <v>0.03</v>
          </cell>
          <cell r="AK2334" t="str">
            <v>식</v>
          </cell>
        </row>
        <row r="2335">
          <cell r="R2335">
            <v>1</v>
          </cell>
          <cell r="T2335" t="str">
            <v>보통인부</v>
          </cell>
          <cell r="Y2335">
            <v>0.67</v>
          </cell>
          <cell r="Z2335" t="str">
            <v>인</v>
          </cell>
          <cell r="AB2335" t="str">
            <v>통3-2-8적용</v>
          </cell>
          <cell r="AC2335" t="str">
            <v>-</v>
          </cell>
          <cell r="AD2335" t="str">
            <v>-</v>
          </cell>
          <cell r="AE2335" t="str">
            <v>-</v>
          </cell>
          <cell r="AF2335" t="str">
            <v>-</v>
          </cell>
          <cell r="AG2335" t="str">
            <v>-</v>
          </cell>
          <cell r="AH2335" t="str">
            <v>-</v>
          </cell>
          <cell r="AI2335" t="str">
            <v>공구손료(노무비의3%)</v>
          </cell>
          <cell r="AJ2335">
            <v>0.03</v>
          </cell>
          <cell r="AK2335" t="str">
            <v>식</v>
          </cell>
        </row>
        <row r="2336">
          <cell r="J2336">
            <v>160000</v>
          </cell>
          <cell r="R2336">
            <v>1</v>
          </cell>
          <cell r="T2336" t="str">
            <v>통신외선공</v>
          </cell>
          <cell r="Y2336">
            <v>0.04</v>
          </cell>
          <cell r="Z2336" t="str">
            <v>인</v>
          </cell>
          <cell r="AB2336" t="str">
            <v>통3-2-8적용</v>
          </cell>
          <cell r="AC2336" t="str">
            <v>-</v>
          </cell>
          <cell r="AD2336" t="str">
            <v>-</v>
          </cell>
          <cell r="AE2336" t="str">
            <v>-</v>
          </cell>
          <cell r="AF2336" t="str">
            <v>-</v>
          </cell>
          <cell r="AG2336" t="str">
            <v>-</v>
          </cell>
          <cell r="AH2336" t="str">
            <v>-</v>
          </cell>
          <cell r="AI2336" t="str">
            <v>공구손료(노무비의3%)</v>
          </cell>
          <cell r="AJ2336">
            <v>0.03</v>
          </cell>
          <cell r="AK2336" t="str">
            <v>식</v>
          </cell>
        </row>
        <row r="2337">
          <cell r="R2337">
            <v>1</v>
          </cell>
          <cell r="T2337" t="str">
            <v>특별인부</v>
          </cell>
          <cell r="Y2337">
            <v>0.09</v>
          </cell>
          <cell r="Z2337" t="str">
            <v>인</v>
          </cell>
          <cell r="AB2337" t="str">
            <v>통3-2-8적용</v>
          </cell>
          <cell r="AC2337" t="str">
            <v>-</v>
          </cell>
          <cell r="AD2337" t="str">
            <v>-</v>
          </cell>
          <cell r="AE2337" t="str">
            <v>-</v>
          </cell>
          <cell r="AF2337" t="str">
            <v>-</v>
          </cell>
          <cell r="AG2337" t="str">
            <v>-</v>
          </cell>
          <cell r="AH2337" t="str">
            <v>-</v>
          </cell>
          <cell r="AI2337" t="str">
            <v>공구손료(노무비의3%)</v>
          </cell>
          <cell r="AJ2337">
            <v>0.03</v>
          </cell>
          <cell r="AK2337" t="str">
            <v>식</v>
          </cell>
        </row>
        <row r="2338">
          <cell r="R2338">
            <v>1</v>
          </cell>
          <cell r="T2338" t="str">
            <v>보통인부</v>
          </cell>
          <cell r="Y2338">
            <v>0.67</v>
          </cell>
          <cell r="Z2338" t="str">
            <v>인</v>
          </cell>
          <cell r="AB2338" t="str">
            <v>통3-2-8적용</v>
          </cell>
          <cell r="AC2338" t="str">
            <v>-</v>
          </cell>
          <cell r="AD2338" t="str">
            <v>-</v>
          </cell>
          <cell r="AE2338" t="str">
            <v>-</v>
          </cell>
          <cell r="AF2338" t="str">
            <v>-</v>
          </cell>
          <cell r="AG2338" t="str">
            <v>-</v>
          </cell>
          <cell r="AH2338" t="str">
            <v>-</v>
          </cell>
          <cell r="AI2338" t="str">
            <v>공구손료(노무비의3%)</v>
          </cell>
          <cell r="AJ2338">
            <v>0.03</v>
          </cell>
          <cell r="AK2338" t="str">
            <v>식</v>
          </cell>
        </row>
        <row r="2339">
          <cell r="J2339">
            <v>200000</v>
          </cell>
          <cell r="R2339">
            <v>1</v>
          </cell>
          <cell r="AD2339" t="str">
            <v>-</v>
          </cell>
          <cell r="AE2339" t="str">
            <v>-</v>
          </cell>
          <cell r="AF2339" t="str">
            <v>-</v>
          </cell>
          <cell r="AG2339" t="str">
            <v>-</v>
          </cell>
          <cell r="AH2339" t="str">
            <v>-</v>
          </cell>
          <cell r="AI2339" t="str">
            <v>-</v>
          </cell>
          <cell r="AJ2339" t="str">
            <v>-</v>
          </cell>
          <cell r="AK2339" t="str">
            <v>-</v>
          </cell>
        </row>
        <row r="2340">
          <cell r="J2340">
            <v>390000</v>
          </cell>
          <cell r="R2340">
            <v>1</v>
          </cell>
          <cell r="T2340" t="str">
            <v>통신외선공</v>
          </cell>
          <cell r="Y2340">
            <v>7.0000000000000007E-2</v>
          </cell>
          <cell r="Z2340" t="str">
            <v>인</v>
          </cell>
          <cell r="AB2340" t="str">
            <v>통3-2-8적용</v>
          </cell>
          <cell r="AC2340" t="str">
            <v>-</v>
          </cell>
          <cell r="AD2340" t="str">
            <v>-</v>
          </cell>
          <cell r="AE2340" t="str">
            <v>-</v>
          </cell>
          <cell r="AF2340" t="str">
            <v>-</v>
          </cell>
          <cell r="AG2340" t="str">
            <v>-</v>
          </cell>
          <cell r="AH2340" t="str">
            <v>-</v>
          </cell>
          <cell r="AI2340" t="str">
            <v>공구손료(노무비의3%)</v>
          </cell>
          <cell r="AJ2340">
            <v>0.03</v>
          </cell>
          <cell r="AK2340" t="str">
            <v>식</v>
          </cell>
        </row>
        <row r="2341">
          <cell r="R2341">
            <v>1</v>
          </cell>
          <cell r="T2341" t="str">
            <v>특별인부</v>
          </cell>
          <cell r="Y2341">
            <v>0.11</v>
          </cell>
          <cell r="Z2341" t="str">
            <v>인</v>
          </cell>
          <cell r="AB2341" t="str">
            <v>통3-2-8적용</v>
          </cell>
          <cell r="AC2341" t="str">
            <v>-</v>
          </cell>
          <cell r="AD2341" t="str">
            <v>-</v>
          </cell>
          <cell r="AE2341" t="str">
            <v>-</v>
          </cell>
          <cell r="AF2341" t="str">
            <v>-</v>
          </cell>
          <cell r="AG2341" t="str">
            <v>-</v>
          </cell>
          <cell r="AH2341" t="str">
            <v>-</v>
          </cell>
          <cell r="AI2341" t="str">
            <v>공구손료(노무비의3%)</v>
          </cell>
          <cell r="AJ2341">
            <v>0.03</v>
          </cell>
          <cell r="AK2341" t="str">
            <v>식</v>
          </cell>
        </row>
        <row r="2342">
          <cell r="R2342">
            <v>1</v>
          </cell>
          <cell r="T2342" t="str">
            <v>보통인부</v>
          </cell>
          <cell r="Y2342">
            <v>0.8</v>
          </cell>
          <cell r="Z2342" t="str">
            <v>인</v>
          </cell>
          <cell r="AB2342" t="str">
            <v>통3-2-8적용</v>
          </cell>
          <cell r="AC2342" t="str">
            <v>-</v>
          </cell>
          <cell r="AD2342" t="str">
            <v>-</v>
          </cell>
          <cell r="AE2342" t="str">
            <v>-</v>
          </cell>
          <cell r="AF2342" t="str">
            <v>-</v>
          </cell>
          <cell r="AG2342" t="str">
            <v>-</v>
          </cell>
          <cell r="AH2342" t="str">
            <v>-</v>
          </cell>
          <cell r="AI2342" t="str">
            <v>공구손료(노무비의3%)</v>
          </cell>
          <cell r="AJ2342">
            <v>0.03</v>
          </cell>
          <cell r="AK2342" t="str">
            <v>식</v>
          </cell>
        </row>
        <row r="2343">
          <cell r="J2343">
            <v>1240000</v>
          </cell>
          <cell r="R2343">
            <v>1</v>
          </cell>
          <cell r="AD2343" t="str">
            <v>-</v>
          </cell>
          <cell r="AE2343" t="str">
            <v>-</v>
          </cell>
          <cell r="AF2343" t="str">
            <v>-</v>
          </cell>
          <cell r="AG2343" t="str">
            <v>-</v>
          </cell>
          <cell r="AH2343" t="str">
            <v>-</v>
          </cell>
          <cell r="AI2343" t="str">
            <v>-</v>
          </cell>
          <cell r="AJ2343" t="str">
            <v>-</v>
          </cell>
          <cell r="AK2343" t="str">
            <v>-</v>
          </cell>
        </row>
        <row r="2344">
          <cell r="J2344">
            <v>55200</v>
          </cell>
          <cell r="R2344">
            <v>1.02</v>
          </cell>
          <cell r="T2344" t="str">
            <v>콘크리트공</v>
          </cell>
          <cell r="Y2344">
            <v>0.24</v>
          </cell>
          <cell r="Z2344" t="str">
            <v>인</v>
          </cell>
          <cell r="AB2344" t="str">
            <v>토6-1-1적용</v>
          </cell>
          <cell r="AC2344" t="str">
            <v>-</v>
          </cell>
          <cell r="AD2344" t="str">
            <v>-</v>
          </cell>
          <cell r="AE2344" t="str">
            <v>-</v>
          </cell>
          <cell r="AF2344" t="str">
            <v>-</v>
          </cell>
          <cell r="AG2344" t="str">
            <v>-</v>
          </cell>
          <cell r="AH2344" t="str">
            <v>-</v>
          </cell>
          <cell r="AI2344" t="str">
            <v>공구손료(노무비의3%)</v>
          </cell>
          <cell r="AJ2344">
            <v>0.03</v>
          </cell>
          <cell r="AK2344" t="str">
            <v>식</v>
          </cell>
        </row>
        <row r="2345">
          <cell r="R2345">
            <v>1.02</v>
          </cell>
          <cell r="T2345" t="str">
            <v>보통인부</v>
          </cell>
          <cell r="Y2345">
            <v>0.42</v>
          </cell>
          <cell r="Z2345" t="str">
            <v>인</v>
          </cell>
          <cell r="AB2345" t="str">
            <v>토6-1-1적용</v>
          </cell>
          <cell r="AC2345" t="str">
            <v>-</v>
          </cell>
          <cell r="AD2345" t="str">
            <v>-</v>
          </cell>
          <cell r="AE2345" t="str">
            <v>-</v>
          </cell>
          <cell r="AF2345" t="str">
            <v>-</v>
          </cell>
          <cell r="AG2345" t="str">
            <v>-</v>
          </cell>
          <cell r="AH2345" t="str">
            <v>-</v>
          </cell>
          <cell r="AI2345" t="str">
            <v>공구손료(노무비의3%)</v>
          </cell>
          <cell r="AJ2345">
            <v>0.03</v>
          </cell>
          <cell r="AK2345" t="str">
            <v>식</v>
          </cell>
        </row>
        <row r="2346">
          <cell r="J2346">
            <v>46120</v>
          </cell>
          <cell r="R2346">
            <v>1.02</v>
          </cell>
          <cell r="T2346" t="str">
            <v>콘크리트공</v>
          </cell>
          <cell r="Y2346">
            <v>0.24</v>
          </cell>
          <cell r="Z2346" t="str">
            <v>인</v>
          </cell>
          <cell r="AB2346" t="str">
            <v>토6-1-1적용</v>
          </cell>
          <cell r="AC2346" t="str">
            <v>-</v>
          </cell>
          <cell r="AD2346" t="str">
            <v>-</v>
          </cell>
          <cell r="AE2346" t="str">
            <v>-</v>
          </cell>
          <cell r="AF2346" t="str">
            <v>-</v>
          </cell>
          <cell r="AG2346" t="str">
            <v>-</v>
          </cell>
          <cell r="AH2346" t="str">
            <v>-</v>
          </cell>
          <cell r="AI2346" t="str">
            <v>공구손료(노무비의3%)</v>
          </cell>
          <cell r="AJ2346">
            <v>0.03</v>
          </cell>
          <cell r="AK2346" t="str">
            <v>식</v>
          </cell>
        </row>
        <row r="2347">
          <cell r="R2347">
            <v>1.02</v>
          </cell>
          <cell r="T2347" t="str">
            <v>보통인부</v>
          </cell>
          <cell r="Y2347">
            <v>0.42</v>
          </cell>
          <cell r="Z2347" t="str">
            <v>인</v>
          </cell>
          <cell r="AB2347" t="str">
            <v>토6-1-1적용</v>
          </cell>
          <cell r="AC2347" t="str">
            <v>-</v>
          </cell>
          <cell r="AD2347" t="str">
            <v>-</v>
          </cell>
          <cell r="AE2347" t="str">
            <v>-</v>
          </cell>
          <cell r="AF2347" t="str">
            <v>-</v>
          </cell>
          <cell r="AG2347" t="str">
            <v>-</v>
          </cell>
          <cell r="AH2347" t="str">
            <v>-</v>
          </cell>
          <cell r="AI2347" t="str">
            <v>공구손료(노무비의3%)</v>
          </cell>
          <cell r="AJ2347">
            <v>0.03</v>
          </cell>
          <cell r="AK2347" t="str">
            <v>식</v>
          </cell>
        </row>
        <row r="2348">
          <cell r="J2348">
            <v>59540</v>
          </cell>
          <cell r="R2348">
            <v>1.02</v>
          </cell>
          <cell r="T2348" t="str">
            <v>콘크리트공</v>
          </cell>
          <cell r="Y2348">
            <v>0.24</v>
          </cell>
          <cell r="Z2348" t="str">
            <v>인</v>
          </cell>
          <cell r="AB2348" t="str">
            <v>토6-1-1적용</v>
          </cell>
          <cell r="AC2348" t="str">
            <v>-</v>
          </cell>
          <cell r="AD2348" t="str">
            <v>-</v>
          </cell>
          <cell r="AE2348" t="str">
            <v>-</v>
          </cell>
          <cell r="AF2348" t="str">
            <v>-</v>
          </cell>
          <cell r="AG2348" t="str">
            <v>-</v>
          </cell>
          <cell r="AH2348" t="str">
            <v>-</v>
          </cell>
          <cell r="AI2348" t="str">
            <v>공구손료(노무비의3%)</v>
          </cell>
          <cell r="AJ2348">
            <v>0.03</v>
          </cell>
          <cell r="AK2348" t="str">
            <v>식</v>
          </cell>
        </row>
        <row r="2349">
          <cell r="R2349">
            <v>1.02</v>
          </cell>
          <cell r="T2349" t="str">
            <v>보통인부</v>
          </cell>
          <cell r="Y2349">
            <v>0.42</v>
          </cell>
          <cell r="Z2349" t="str">
            <v>인</v>
          </cell>
          <cell r="AB2349" t="str">
            <v>토6-1-1적용</v>
          </cell>
          <cell r="AC2349" t="str">
            <v>-</v>
          </cell>
          <cell r="AD2349" t="str">
            <v>-</v>
          </cell>
          <cell r="AE2349" t="str">
            <v>-</v>
          </cell>
          <cell r="AF2349" t="str">
            <v>-</v>
          </cell>
          <cell r="AG2349" t="str">
            <v>-</v>
          </cell>
          <cell r="AH2349" t="str">
            <v>-</v>
          </cell>
          <cell r="AI2349" t="str">
            <v>공구손료(노무비의3%)</v>
          </cell>
          <cell r="AJ2349">
            <v>0.03</v>
          </cell>
          <cell r="AK2349" t="str">
            <v>식</v>
          </cell>
        </row>
        <row r="2350">
          <cell r="J2350">
            <v>130000</v>
          </cell>
          <cell r="R2350">
            <v>1</v>
          </cell>
          <cell r="T2350" t="str">
            <v>내선전공</v>
          </cell>
          <cell r="Y2350">
            <v>0.85</v>
          </cell>
          <cell r="Z2350" t="str">
            <v>인</v>
          </cell>
          <cell r="AB2350" t="str">
            <v>전기5-22적용</v>
          </cell>
          <cell r="AC2350" t="str">
            <v>-</v>
          </cell>
          <cell r="AD2350" t="str">
            <v>-</v>
          </cell>
          <cell r="AE2350" t="str">
            <v>-</v>
          </cell>
          <cell r="AF2350" t="str">
            <v>-</v>
          </cell>
          <cell r="AG2350" t="str">
            <v>-</v>
          </cell>
          <cell r="AH2350" t="str">
            <v>-</v>
          </cell>
          <cell r="AI2350" t="str">
            <v>공구손료(노무비의3%)</v>
          </cell>
          <cell r="AJ2350">
            <v>0.03</v>
          </cell>
          <cell r="AK2350" t="str">
            <v>식</v>
          </cell>
        </row>
        <row r="2351">
          <cell r="J2351">
            <v>5000</v>
          </cell>
          <cell r="R2351">
            <v>1</v>
          </cell>
          <cell r="T2351" t="str">
            <v>내선전공</v>
          </cell>
          <cell r="Y2351">
            <v>0.13</v>
          </cell>
          <cell r="Z2351" t="str">
            <v>인</v>
          </cell>
          <cell r="AB2351" t="str">
            <v>전기5-30적용</v>
          </cell>
          <cell r="AC2351" t="str">
            <v>-</v>
          </cell>
          <cell r="AD2351" t="str">
            <v>-</v>
          </cell>
          <cell r="AE2351" t="str">
            <v>-</v>
          </cell>
          <cell r="AF2351" t="str">
            <v>-</v>
          </cell>
          <cell r="AG2351" t="str">
            <v>-</v>
          </cell>
          <cell r="AH2351" t="str">
            <v>-</v>
          </cell>
          <cell r="AI2351" t="str">
            <v>공구손료(노무비의3%)</v>
          </cell>
          <cell r="AJ2351">
            <v>0.03</v>
          </cell>
          <cell r="AK2351" t="str">
            <v>식</v>
          </cell>
        </row>
        <row r="2352">
          <cell r="J2352">
            <v>5000</v>
          </cell>
          <cell r="R2352">
            <v>1</v>
          </cell>
          <cell r="T2352" t="str">
            <v>내선전공</v>
          </cell>
          <cell r="Y2352">
            <v>0.13</v>
          </cell>
          <cell r="Z2352" t="str">
            <v>인</v>
          </cell>
          <cell r="AB2352" t="str">
            <v>전기5-30적용</v>
          </cell>
          <cell r="AC2352" t="str">
            <v>-</v>
          </cell>
          <cell r="AD2352" t="str">
            <v>-</v>
          </cell>
          <cell r="AE2352" t="str">
            <v>-</v>
          </cell>
          <cell r="AF2352" t="str">
            <v>-</v>
          </cell>
          <cell r="AG2352" t="str">
            <v>-</v>
          </cell>
          <cell r="AH2352" t="str">
            <v>-</v>
          </cell>
          <cell r="AI2352" t="str">
            <v>공구손료(노무비의3%)</v>
          </cell>
          <cell r="AJ2352">
            <v>0.03</v>
          </cell>
          <cell r="AK2352" t="str">
            <v>식</v>
          </cell>
        </row>
        <row r="2353">
          <cell r="J2353">
            <v>12000</v>
          </cell>
          <cell r="R2353">
            <v>1</v>
          </cell>
          <cell r="T2353" t="str">
            <v>내선전공</v>
          </cell>
          <cell r="Y2353">
            <v>0.13</v>
          </cell>
          <cell r="Z2353" t="str">
            <v>인</v>
          </cell>
          <cell r="AB2353" t="str">
            <v>전기5-30적용</v>
          </cell>
          <cell r="AC2353" t="str">
            <v>-</v>
          </cell>
          <cell r="AD2353" t="str">
            <v>-</v>
          </cell>
          <cell r="AE2353" t="str">
            <v>-</v>
          </cell>
          <cell r="AF2353" t="str">
            <v>-</v>
          </cell>
          <cell r="AG2353" t="str">
            <v>-</v>
          </cell>
          <cell r="AH2353" t="str">
            <v>-</v>
          </cell>
          <cell r="AI2353" t="str">
            <v>공구손료(노무비의3%)</v>
          </cell>
          <cell r="AJ2353">
            <v>0.03</v>
          </cell>
          <cell r="AK2353" t="str">
            <v>식</v>
          </cell>
        </row>
        <row r="2354">
          <cell r="J2354">
            <v>30000</v>
          </cell>
          <cell r="R2354">
            <v>1</v>
          </cell>
          <cell r="T2354" t="str">
            <v>내선전공</v>
          </cell>
          <cell r="Y2354">
            <v>0.13</v>
          </cell>
          <cell r="Z2354" t="str">
            <v>인</v>
          </cell>
          <cell r="AB2354" t="str">
            <v>전기5-30적용</v>
          </cell>
          <cell r="AC2354" t="str">
            <v>-</v>
          </cell>
          <cell r="AD2354" t="str">
            <v>-</v>
          </cell>
          <cell r="AE2354" t="str">
            <v>-</v>
          </cell>
          <cell r="AF2354" t="str">
            <v>-</v>
          </cell>
          <cell r="AG2354" t="str">
            <v>-</v>
          </cell>
          <cell r="AH2354" t="str">
            <v>-</v>
          </cell>
          <cell r="AI2354" t="str">
            <v>공구손료(노무비의3%)</v>
          </cell>
          <cell r="AJ2354">
            <v>0.03</v>
          </cell>
          <cell r="AK2354" t="str">
            <v>식</v>
          </cell>
        </row>
        <row r="2355">
          <cell r="J2355">
            <v>60000</v>
          </cell>
          <cell r="R2355">
            <v>1</v>
          </cell>
          <cell r="T2355" t="str">
            <v>내선전공</v>
          </cell>
          <cell r="Y2355">
            <v>0.36</v>
          </cell>
          <cell r="Z2355" t="str">
            <v>인</v>
          </cell>
          <cell r="AB2355" t="str">
            <v>전기5-30적용</v>
          </cell>
          <cell r="AC2355" t="str">
            <v>-</v>
          </cell>
          <cell r="AD2355" t="str">
            <v>-</v>
          </cell>
          <cell r="AE2355" t="str">
            <v>-</v>
          </cell>
          <cell r="AF2355" t="str">
            <v>-</v>
          </cell>
          <cell r="AG2355" t="str">
            <v>-</v>
          </cell>
          <cell r="AH2355" t="str">
            <v>-</v>
          </cell>
          <cell r="AI2355" t="str">
            <v>공구손료(노무비의3%)</v>
          </cell>
          <cell r="AJ2355">
            <v>0.03</v>
          </cell>
          <cell r="AK2355" t="str">
            <v>식</v>
          </cell>
        </row>
        <row r="2356">
          <cell r="J2356">
            <v>12000000</v>
          </cell>
          <cell r="R2356">
            <v>1</v>
          </cell>
          <cell r="T2356" t="str">
            <v>내선전공</v>
          </cell>
          <cell r="Y2356">
            <v>12</v>
          </cell>
          <cell r="Z2356" t="str">
            <v>인</v>
          </cell>
          <cell r="AB2356" t="str">
            <v>전기5-30적용</v>
          </cell>
          <cell r="AC2356" t="str">
            <v>-</v>
          </cell>
          <cell r="AD2356" t="str">
            <v>-</v>
          </cell>
          <cell r="AE2356" t="str">
            <v>-</v>
          </cell>
          <cell r="AF2356" t="str">
            <v>-</v>
          </cell>
          <cell r="AG2356" t="str">
            <v>-</v>
          </cell>
          <cell r="AH2356" t="str">
            <v>-</v>
          </cell>
          <cell r="AI2356" t="str">
            <v>공구손료(노무비의3%)</v>
          </cell>
          <cell r="AJ2356">
            <v>0.03</v>
          </cell>
          <cell r="AK2356" t="str">
            <v>식</v>
          </cell>
        </row>
        <row r="2357">
          <cell r="J2357">
            <v>170000</v>
          </cell>
          <cell r="R2357">
            <v>1</v>
          </cell>
          <cell r="T2357" t="str">
            <v>내선전공</v>
          </cell>
          <cell r="Y2357">
            <v>0.3</v>
          </cell>
          <cell r="Z2357" t="str">
            <v>인</v>
          </cell>
          <cell r="AB2357" t="str">
            <v>전기5-30적용</v>
          </cell>
          <cell r="AC2357" t="str">
            <v>-</v>
          </cell>
          <cell r="AD2357" t="str">
            <v>-</v>
          </cell>
          <cell r="AE2357" t="str">
            <v>-</v>
          </cell>
          <cell r="AF2357" t="str">
            <v>-</v>
          </cell>
          <cell r="AG2357" t="str">
            <v>-</v>
          </cell>
          <cell r="AH2357" t="str">
            <v>-</v>
          </cell>
          <cell r="AI2357" t="str">
            <v>공구손료(노무비의3%)</v>
          </cell>
          <cell r="AJ2357">
            <v>0.03</v>
          </cell>
          <cell r="AK2357" t="str">
            <v>식</v>
          </cell>
        </row>
        <row r="2358">
          <cell r="J2358">
            <v>250000</v>
          </cell>
          <cell r="R2358">
            <v>1</v>
          </cell>
          <cell r="T2358" t="str">
            <v>내선전공</v>
          </cell>
          <cell r="Y2358">
            <v>6</v>
          </cell>
          <cell r="Z2358" t="str">
            <v>인</v>
          </cell>
          <cell r="AB2358" t="str">
            <v>전기5-30적용</v>
          </cell>
          <cell r="AC2358" t="str">
            <v>-</v>
          </cell>
          <cell r="AD2358" t="str">
            <v>-</v>
          </cell>
          <cell r="AE2358" t="str">
            <v>-</v>
          </cell>
          <cell r="AF2358" t="str">
            <v>-</v>
          </cell>
          <cell r="AG2358" t="str">
            <v>-</v>
          </cell>
          <cell r="AH2358" t="str">
            <v>-</v>
          </cell>
          <cell r="AI2358" t="str">
            <v>공구손료(노무비의3%)</v>
          </cell>
          <cell r="AJ2358">
            <v>0.03</v>
          </cell>
          <cell r="AK2358" t="str">
            <v>식</v>
          </cell>
        </row>
        <row r="2359">
          <cell r="J2359">
            <v>600000</v>
          </cell>
          <cell r="R2359">
            <v>1</v>
          </cell>
          <cell r="T2359" t="str">
            <v>내선전공</v>
          </cell>
          <cell r="Y2359">
            <v>9</v>
          </cell>
          <cell r="Z2359" t="str">
            <v>인</v>
          </cell>
          <cell r="AB2359" t="str">
            <v>전기5-30적용</v>
          </cell>
          <cell r="AC2359" t="str">
            <v>-</v>
          </cell>
          <cell r="AD2359" t="str">
            <v>-</v>
          </cell>
          <cell r="AE2359" t="str">
            <v>-</v>
          </cell>
          <cell r="AF2359" t="str">
            <v>-</v>
          </cell>
          <cell r="AG2359" t="str">
            <v>-</v>
          </cell>
          <cell r="AH2359" t="str">
            <v>-</v>
          </cell>
          <cell r="AI2359" t="str">
            <v>공구손료(노무비의3%)</v>
          </cell>
          <cell r="AJ2359">
            <v>0.03</v>
          </cell>
          <cell r="AK2359" t="str">
            <v>식</v>
          </cell>
        </row>
        <row r="2360">
          <cell r="J2360">
            <v>4500</v>
          </cell>
          <cell r="R2360">
            <v>1</v>
          </cell>
          <cell r="T2360" t="str">
            <v>내선전공</v>
          </cell>
          <cell r="Y2360">
            <v>0.2</v>
          </cell>
          <cell r="Z2360" t="str">
            <v>인</v>
          </cell>
          <cell r="AB2360" t="str">
            <v>전기5-30적용</v>
          </cell>
          <cell r="AC2360" t="str">
            <v>-</v>
          </cell>
          <cell r="AD2360" t="str">
            <v>-</v>
          </cell>
          <cell r="AE2360" t="str">
            <v>-</v>
          </cell>
          <cell r="AF2360" t="str">
            <v>-</v>
          </cell>
          <cell r="AG2360" t="str">
            <v>-</v>
          </cell>
          <cell r="AH2360" t="str">
            <v>-</v>
          </cell>
          <cell r="AI2360" t="str">
            <v>공구손료(노무비의3%)</v>
          </cell>
          <cell r="AJ2360">
            <v>0.03</v>
          </cell>
          <cell r="AK2360" t="str">
            <v>식</v>
          </cell>
        </row>
        <row r="2361">
          <cell r="J2361">
            <v>50000</v>
          </cell>
          <cell r="R2361">
            <v>1</v>
          </cell>
          <cell r="T2361" t="str">
            <v>내선전공</v>
          </cell>
          <cell r="Y2361">
            <v>0.2</v>
          </cell>
          <cell r="Z2361" t="str">
            <v>인</v>
          </cell>
          <cell r="AB2361" t="str">
            <v>전기5-30적용</v>
          </cell>
          <cell r="AC2361" t="str">
            <v>-</v>
          </cell>
          <cell r="AD2361" t="str">
            <v>-</v>
          </cell>
          <cell r="AE2361" t="str">
            <v>-</v>
          </cell>
          <cell r="AF2361" t="str">
            <v>-</v>
          </cell>
          <cell r="AG2361" t="str">
            <v>-</v>
          </cell>
          <cell r="AH2361" t="str">
            <v>-</v>
          </cell>
          <cell r="AI2361" t="str">
            <v>공구손료(노무비의3%)</v>
          </cell>
          <cell r="AJ2361">
            <v>0.03</v>
          </cell>
          <cell r="AK2361" t="str">
            <v>식</v>
          </cell>
        </row>
        <row r="2362">
          <cell r="J2362">
            <v>120000</v>
          </cell>
          <cell r="R2362">
            <v>1</v>
          </cell>
          <cell r="T2362" t="str">
            <v>내선전공</v>
          </cell>
          <cell r="Y2362">
            <v>0.2</v>
          </cell>
          <cell r="Z2362" t="str">
            <v>인</v>
          </cell>
          <cell r="AB2362" t="str">
            <v>전기5-30적용</v>
          </cell>
          <cell r="AC2362" t="str">
            <v>-</v>
          </cell>
          <cell r="AD2362" t="str">
            <v>-</v>
          </cell>
          <cell r="AE2362" t="str">
            <v>-</v>
          </cell>
          <cell r="AF2362" t="str">
            <v>-</v>
          </cell>
          <cell r="AG2362" t="str">
            <v>-</v>
          </cell>
          <cell r="AH2362" t="str">
            <v>-</v>
          </cell>
          <cell r="AI2362" t="str">
            <v>공구손료(노무비의3%)</v>
          </cell>
          <cell r="AJ2362">
            <v>0.03</v>
          </cell>
          <cell r="AK2362" t="str">
            <v>식</v>
          </cell>
        </row>
        <row r="2363">
          <cell r="J2363">
            <v>160000</v>
          </cell>
          <cell r="R2363">
            <v>1</v>
          </cell>
          <cell r="T2363" t="str">
            <v>내선전공</v>
          </cell>
          <cell r="Y2363">
            <v>0.2</v>
          </cell>
          <cell r="Z2363" t="str">
            <v>인</v>
          </cell>
          <cell r="AB2363" t="str">
            <v>전기5-30적용</v>
          </cell>
          <cell r="AC2363" t="str">
            <v>-</v>
          </cell>
          <cell r="AD2363" t="str">
            <v>-</v>
          </cell>
          <cell r="AE2363" t="str">
            <v>-</v>
          </cell>
          <cell r="AF2363" t="str">
            <v>-</v>
          </cell>
          <cell r="AG2363" t="str">
            <v>-</v>
          </cell>
          <cell r="AH2363" t="str">
            <v>-</v>
          </cell>
          <cell r="AI2363" t="str">
            <v>공구손료(노무비의3%)</v>
          </cell>
          <cell r="AJ2363">
            <v>0.03</v>
          </cell>
          <cell r="AK2363" t="str">
            <v>식</v>
          </cell>
        </row>
        <row r="2364">
          <cell r="J2364">
            <v>180000</v>
          </cell>
          <cell r="R2364">
            <v>1</v>
          </cell>
          <cell r="T2364" t="str">
            <v>내선전공</v>
          </cell>
          <cell r="Y2364">
            <v>0.2</v>
          </cell>
          <cell r="Z2364" t="str">
            <v>인</v>
          </cell>
          <cell r="AB2364" t="str">
            <v>전기5-30적용</v>
          </cell>
          <cell r="AC2364" t="str">
            <v>-</v>
          </cell>
          <cell r="AD2364" t="str">
            <v>-</v>
          </cell>
          <cell r="AE2364" t="str">
            <v>-</v>
          </cell>
          <cell r="AF2364" t="str">
            <v>-</v>
          </cell>
          <cell r="AG2364" t="str">
            <v>-</v>
          </cell>
          <cell r="AH2364" t="str">
            <v>-</v>
          </cell>
          <cell r="AI2364" t="str">
            <v>공구손료(노무비의3%)</v>
          </cell>
          <cell r="AJ2364">
            <v>0.03</v>
          </cell>
          <cell r="AK2364" t="str">
            <v>식</v>
          </cell>
        </row>
        <row r="2365">
          <cell r="J2365">
            <v>140000</v>
          </cell>
          <cell r="R2365">
            <v>1</v>
          </cell>
          <cell r="T2365" t="str">
            <v>내선전공</v>
          </cell>
          <cell r="Y2365">
            <v>0.2</v>
          </cell>
          <cell r="Z2365" t="str">
            <v>인</v>
          </cell>
          <cell r="AB2365" t="str">
            <v>전기5-30적용</v>
          </cell>
          <cell r="AC2365" t="str">
            <v>-</v>
          </cell>
          <cell r="AD2365" t="str">
            <v>-</v>
          </cell>
          <cell r="AE2365" t="str">
            <v>-</v>
          </cell>
          <cell r="AF2365" t="str">
            <v>-</v>
          </cell>
          <cell r="AG2365" t="str">
            <v>-</v>
          </cell>
          <cell r="AH2365" t="str">
            <v>-</v>
          </cell>
          <cell r="AI2365" t="str">
            <v>공구손료(노무비의3%)</v>
          </cell>
          <cell r="AJ2365">
            <v>0.03</v>
          </cell>
          <cell r="AK2365" t="str">
            <v>식</v>
          </cell>
        </row>
        <row r="2366">
          <cell r="J2366">
            <v>140000</v>
          </cell>
          <cell r="R2366">
            <v>1</v>
          </cell>
          <cell r="T2366" t="str">
            <v>내선전공</v>
          </cell>
          <cell r="Y2366">
            <v>0.2</v>
          </cell>
          <cell r="Z2366" t="str">
            <v>인</v>
          </cell>
          <cell r="AB2366" t="str">
            <v>전기5-30적용</v>
          </cell>
          <cell r="AC2366" t="str">
            <v>-</v>
          </cell>
          <cell r="AD2366" t="str">
            <v>-</v>
          </cell>
          <cell r="AE2366" t="str">
            <v>-</v>
          </cell>
          <cell r="AF2366" t="str">
            <v>-</v>
          </cell>
          <cell r="AG2366" t="str">
            <v>-</v>
          </cell>
          <cell r="AH2366" t="str">
            <v>-</v>
          </cell>
          <cell r="AI2366" t="str">
            <v>공구손료(노무비의3%)</v>
          </cell>
          <cell r="AJ2366">
            <v>0.03</v>
          </cell>
          <cell r="AK2366" t="str">
            <v>식</v>
          </cell>
        </row>
        <row r="2367">
          <cell r="J2367">
            <v>140000</v>
          </cell>
          <cell r="R2367">
            <v>1</v>
          </cell>
          <cell r="T2367" t="str">
            <v>내선전공</v>
          </cell>
          <cell r="Y2367">
            <v>0.2</v>
          </cell>
          <cell r="Z2367" t="str">
            <v>인</v>
          </cell>
          <cell r="AB2367" t="str">
            <v>전기5-30적용</v>
          </cell>
          <cell r="AC2367" t="str">
            <v>-</v>
          </cell>
          <cell r="AD2367" t="str">
            <v>-</v>
          </cell>
          <cell r="AE2367" t="str">
            <v>-</v>
          </cell>
          <cell r="AF2367" t="str">
            <v>-</v>
          </cell>
          <cell r="AG2367" t="str">
            <v>-</v>
          </cell>
          <cell r="AH2367" t="str">
            <v>-</v>
          </cell>
          <cell r="AI2367" t="str">
            <v>공구손료(노무비의3%)</v>
          </cell>
          <cell r="AJ2367">
            <v>0.03</v>
          </cell>
          <cell r="AK2367" t="str">
            <v>식</v>
          </cell>
        </row>
        <row r="2368">
          <cell r="J2368">
            <v>140000</v>
          </cell>
          <cell r="R2368">
            <v>1</v>
          </cell>
          <cell r="T2368" t="str">
            <v>내선전공</v>
          </cell>
          <cell r="Y2368">
            <v>0.2</v>
          </cell>
          <cell r="Z2368" t="str">
            <v>인</v>
          </cell>
          <cell r="AB2368" t="str">
            <v>전기5-30적용</v>
          </cell>
          <cell r="AC2368" t="str">
            <v>-</v>
          </cell>
          <cell r="AD2368" t="str">
            <v>-</v>
          </cell>
          <cell r="AE2368" t="str">
            <v>-</v>
          </cell>
          <cell r="AF2368" t="str">
            <v>-</v>
          </cell>
          <cell r="AG2368" t="str">
            <v>-</v>
          </cell>
          <cell r="AH2368" t="str">
            <v>-</v>
          </cell>
          <cell r="AI2368" t="str">
            <v>공구손료(노무비의3%)</v>
          </cell>
          <cell r="AJ2368">
            <v>0.03</v>
          </cell>
          <cell r="AK2368" t="str">
            <v>식</v>
          </cell>
        </row>
        <row r="2369">
          <cell r="J2369">
            <v>130000</v>
          </cell>
          <cell r="R2369">
            <v>1</v>
          </cell>
          <cell r="T2369" t="str">
            <v>내선전공</v>
          </cell>
          <cell r="Y2369">
            <v>0.2</v>
          </cell>
          <cell r="Z2369" t="str">
            <v>인</v>
          </cell>
          <cell r="AB2369" t="str">
            <v>전기5-30적용</v>
          </cell>
          <cell r="AC2369" t="str">
            <v>-</v>
          </cell>
          <cell r="AD2369" t="str">
            <v>-</v>
          </cell>
          <cell r="AE2369" t="str">
            <v>-</v>
          </cell>
          <cell r="AF2369" t="str">
            <v>-</v>
          </cell>
          <cell r="AG2369" t="str">
            <v>-</v>
          </cell>
          <cell r="AH2369" t="str">
            <v>-</v>
          </cell>
          <cell r="AI2369" t="str">
            <v>공구손료(노무비의3%)</v>
          </cell>
          <cell r="AJ2369">
            <v>0.03</v>
          </cell>
          <cell r="AK2369" t="str">
            <v>식</v>
          </cell>
        </row>
        <row r="2370">
          <cell r="J2370">
            <v>140000</v>
          </cell>
          <cell r="R2370">
            <v>1</v>
          </cell>
          <cell r="T2370" t="str">
            <v>내선전공</v>
          </cell>
          <cell r="Y2370">
            <v>0.2</v>
          </cell>
          <cell r="Z2370" t="str">
            <v>인</v>
          </cell>
          <cell r="AB2370" t="str">
            <v>전기5-30적용</v>
          </cell>
          <cell r="AC2370" t="str">
            <v>-</v>
          </cell>
          <cell r="AD2370" t="str">
            <v>-</v>
          </cell>
          <cell r="AE2370" t="str">
            <v>-</v>
          </cell>
          <cell r="AF2370" t="str">
            <v>-</v>
          </cell>
          <cell r="AG2370" t="str">
            <v>-</v>
          </cell>
          <cell r="AH2370" t="str">
            <v>-</v>
          </cell>
          <cell r="AI2370" t="str">
            <v>공구손료(노무비의3%)</v>
          </cell>
          <cell r="AJ2370">
            <v>0.03</v>
          </cell>
          <cell r="AK2370" t="str">
            <v>식</v>
          </cell>
        </row>
        <row r="2371">
          <cell r="J2371">
            <v>140000</v>
          </cell>
          <cell r="R2371">
            <v>1</v>
          </cell>
          <cell r="T2371" t="str">
            <v>내선전공</v>
          </cell>
          <cell r="Y2371">
            <v>0.2</v>
          </cell>
          <cell r="Z2371" t="str">
            <v>인</v>
          </cell>
          <cell r="AB2371" t="str">
            <v>전기5-30적용</v>
          </cell>
          <cell r="AC2371" t="str">
            <v>-</v>
          </cell>
          <cell r="AD2371" t="str">
            <v>-</v>
          </cell>
          <cell r="AE2371" t="str">
            <v>-</v>
          </cell>
          <cell r="AF2371" t="str">
            <v>-</v>
          </cell>
          <cell r="AG2371" t="str">
            <v>-</v>
          </cell>
          <cell r="AH2371" t="str">
            <v>-</v>
          </cell>
          <cell r="AI2371" t="str">
            <v>공구손료(노무비의3%)</v>
          </cell>
          <cell r="AJ2371">
            <v>0.03</v>
          </cell>
          <cell r="AK2371" t="str">
            <v>식</v>
          </cell>
        </row>
        <row r="2372">
          <cell r="J2372">
            <v>140000</v>
          </cell>
          <cell r="R2372">
            <v>1</v>
          </cell>
          <cell r="T2372" t="str">
            <v>내선전공</v>
          </cell>
          <cell r="Y2372">
            <v>0.2</v>
          </cell>
          <cell r="Z2372" t="str">
            <v>인</v>
          </cell>
          <cell r="AB2372" t="str">
            <v>전기5-30적용</v>
          </cell>
          <cell r="AC2372" t="str">
            <v>-</v>
          </cell>
          <cell r="AD2372" t="str">
            <v>-</v>
          </cell>
          <cell r="AE2372" t="str">
            <v>-</v>
          </cell>
          <cell r="AF2372" t="str">
            <v>-</v>
          </cell>
          <cell r="AG2372" t="str">
            <v>-</v>
          </cell>
          <cell r="AH2372" t="str">
            <v>-</v>
          </cell>
          <cell r="AI2372" t="str">
            <v>공구손료(노무비의3%)</v>
          </cell>
          <cell r="AJ2372">
            <v>0.03</v>
          </cell>
          <cell r="AK2372" t="str">
            <v>식</v>
          </cell>
        </row>
        <row r="2373">
          <cell r="J2373">
            <v>140000</v>
          </cell>
          <cell r="R2373">
            <v>1</v>
          </cell>
          <cell r="T2373" t="str">
            <v>내선전공</v>
          </cell>
          <cell r="Y2373">
            <v>0.2</v>
          </cell>
          <cell r="Z2373" t="str">
            <v>인</v>
          </cell>
          <cell r="AB2373" t="str">
            <v>전기5-30적용</v>
          </cell>
          <cell r="AC2373" t="str">
            <v>-</v>
          </cell>
          <cell r="AD2373" t="str">
            <v>-</v>
          </cell>
          <cell r="AE2373" t="str">
            <v>-</v>
          </cell>
          <cell r="AF2373" t="str">
            <v>-</v>
          </cell>
          <cell r="AG2373" t="str">
            <v>-</v>
          </cell>
          <cell r="AH2373" t="str">
            <v>-</v>
          </cell>
          <cell r="AI2373" t="str">
            <v>공구손료(노무비의3%)</v>
          </cell>
          <cell r="AJ2373">
            <v>0.03</v>
          </cell>
          <cell r="AK2373" t="str">
            <v>식</v>
          </cell>
        </row>
        <row r="2374">
          <cell r="J2374">
            <v>25000</v>
          </cell>
          <cell r="R2374">
            <v>1</v>
          </cell>
          <cell r="T2374" t="str">
            <v>내선전공</v>
          </cell>
          <cell r="Y2374">
            <v>0.2</v>
          </cell>
          <cell r="Z2374" t="str">
            <v>인</v>
          </cell>
          <cell r="AB2374" t="str">
            <v>전기5-30적용</v>
          </cell>
          <cell r="AC2374" t="str">
            <v>-</v>
          </cell>
          <cell r="AD2374" t="str">
            <v>-</v>
          </cell>
          <cell r="AE2374" t="str">
            <v>-</v>
          </cell>
          <cell r="AF2374" t="str">
            <v>-</v>
          </cell>
          <cell r="AG2374" t="str">
            <v>-</v>
          </cell>
          <cell r="AH2374" t="str">
            <v>-</v>
          </cell>
          <cell r="AI2374" t="str">
            <v>공구손료(노무비의3%)</v>
          </cell>
          <cell r="AJ2374">
            <v>0.03</v>
          </cell>
          <cell r="AK2374" t="str">
            <v>식</v>
          </cell>
        </row>
        <row r="2375">
          <cell r="J2375">
            <v>60000</v>
          </cell>
          <cell r="R2375">
            <v>1</v>
          </cell>
          <cell r="T2375" t="str">
            <v>내선전공</v>
          </cell>
          <cell r="Y2375">
            <v>0.2</v>
          </cell>
          <cell r="Z2375" t="str">
            <v>인</v>
          </cell>
          <cell r="AB2375" t="str">
            <v>전기5-30적용</v>
          </cell>
          <cell r="AC2375" t="str">
            <v>-</v>
          </cell>
          <cell r="AD2375" t="str">
            <v>-</v>
          </cell>
          <cell r="AE2375" t="str">
            <v>-</v>
          </cell>
          <cell r="AF2375" t="str">
            <v>-</v>
          </cell>
          <cell r="AG2375" t="str">
            <v>-</v>
          </cell>
          <cell r="AH2375" t="str">
            <v>-</v>
          </cell>
          <cell r="AI2375" t="str">
            <v>공구손료(노무비의3%)</v>
          </cell>
          <cell r="AJ2375">
            <v>0.03</v>
          </cell>
          <cell r="AK2375" t="str">
            <v>식</v>
          </cell>
        </row>
        <row r="2376">
          <cell r="J2376">
            <v>250000</v>
          </cell>
          <cell r="R2376">
            <v>1</v>
          </cell>
          <cell r="T2376" t="str">
            <v>내선전공</v>
          </cell>
          <cell r="Y2376">
            <v>0.2</v>
          </cell>
          <cell r="Z2376" t="str">
            <v>인</v>
          </cell>
          <cell r="AB2376" t="str">
            <v>전기5-30적용</v>
          </cell>
          <cell r="AC2376" t="str">
            <v>-</v>
          </cell>
          <cell r="AD2376" t="str">
            <v>-</v>
          </cell>
          <cell r="AE2376" t="str">
            <v>-</v>
          </cell>
          <cell r="AF2376" t="str">
            <v>-</v>
          </cell>
          <cell r="AG2376" t="str">
            <v>-</v>
          </cell>
          <cell r="AH2376" t="str">
            <v>-</v>
          </cell>
          <cell r="AI2376" t="str">
            <v>공구손료(노무비의3%)</v>
          </cell>
          <cell r="AJ2376">
            <v>0.03</v>
          </cell>
          <cell r="AK2376" t="str">
            <v>식</v>
          </cell>
        </row>
        <row r="2377">
          <cell r="J2377">
            <v>140000</v>
          </cell>
          <cell r="R2377">
            <v>1</v>
          </cell>
          <cell r="T2377" t="str">
            <v>내선전공</v>
          </cell>
          <cell r="Y2377">
            <v>0.2</v>
          </cell>
          <cell r="Z2377" t="str">
            <v>인</v>
          </cell>
          <cell r="AB2377" t="str">
            <v>전기5-30적용</v>
          </cell>
          <cell r="AC2377" t="str">
            <v>-</v>
          </cell>
          <cell r="AD2377" t="str">
            <v>-</v>
          </cell>
          <cell r="AE2377" t="str">
            <v>-</v>
          </cell>
          <cell r="AF2377" t="str">
            <v>-</v>
          </cell>
          <cell r="AG2377" t="str">
            <v>-</v>
          </cell>
          <cell r="AH2377" t="str">
            <v>-</v>
          </cell>
          <cell r="AI2377" t="str">
            <v>공구손료(노무비의3%)</v>
          </cell>
          <cell r="AJ2377">
            <v>0.03</v>
          </cell>
          <cell r="AK2377" t="str">
            <v>식</v>
          </cell>
        </row>
        <row r="2378">
          <cell r="J2378">
            <v>30000</v>
          </cell>
          <cell r="R2378">
            <v>1</v>
          </cell>
          <cell r="AD2378" t="str">
            <v>-</v>
          </cell>
          <cell r="AE2378" t="str">
            <v>-</v>
          </cell>
          <cell r="AF2378" t="str">
            <v>-</v>
          </cell>
          <cell r="AG2378" t="str">
            <v>-</v>
          </cell>
          <cell r="AH2378" t="str">
            <v>-</v>
          </cell>
          <cell r="AI2378" t="str">
            <v>-</v>
          </cell>
          <cell r="AJ2378" t="str">
            <v>-</v>
          </cell>
          <cell r="AK2378" t="str">
            <v>-</v>
          </cell>
        </row>
        <row r="2379">
          <cell r="J2379">
            <v>65000</v>
          </cell>
          <cell r="R2379">
            <v>1</v>
          </cell>
          <cell r="AD2379" t="str">
            <v>-</v>
          </cell>
          <cell r="AE2379" t="str">
            <v>-</v>
          </cell>
          <cell r="AF2379" t="str">
            <v>-</v>
          </cell>
          <cell r="AG2379" t="str">
            <v>-</v>
          </cell>
          <cell r="AH2379" t="str">
            <v>-</v>
          </cell>
          <cell r="AI2379" t="str">
            <v>-</v>
          </cell>
          <cell r="AJ2379" t="str">
            <v>-</v>
          </cell>
          <cell r="AK2379" t="str">
            <v>-</v>
          </cell>
        </row>
        <row r="2380">
          <cell r="J2380">
            <v>4500</v>
          </cell>
          <cell r="R2380">
            <v>1</v>
          </cell>
          <cell r="AD2380" t="str">
            <v>-</v>
          </cell>
          <cell r="AE2380" t="str">
            <v>-</v>
          </cell>
          <cell r="AF2380" t="str">
            <v>-</v>
          </cell>
          <cell r="AG2380" t="str">
            <v>-</v>
          </cell>
          <cell r="AH2380" t="str">
            <v>-</v>
          </cell>
          <cell r="AI2380" t="str">
            <v>-</v>
          </cell>
          <cell r="AJ2380" t="str">
            <v>-</v>
          </cell>
          <cell r="AK2380" t="str">
            <v>-</v>
          </cell>
        </row>
        <row r="2381">
          <cell r="J2381">
            <v>7000</v>
          </cell>
          <cell r="R2381">
            <v>1</v>
          </cell>
          <cell r="AD2381" t="str">
            <v>-</v>
          </cell>
          <cell r="AE2381" t="str">
            <v>-</v>
          </cell>
          <cell r="AF2381" t="str">
            <v>-</v>
          </cell>
          <cell r="AG2381" t="str">
            <v>-</v>
          </cell>
          <cell r="AH2381" t="str">
            <v>-</v>
          </cell>
          <cell r="AI2381" t="str">
            <v>-</v>
          </cell>
          <cell r="AJ2381" t="str">
            <v>-</v>
          </cell>
          <cell r="AK2381" t="str">
            <v>-</v>
          </cell>
        </row>
        <row r="2382">
          <cell r="J2382">
            <v>1500</v>
          </cell>
          <cell r="R2382">
            <v>1</v>
          </cell>
          <cell r="AD2382" t="str">
            <v>-</v>
          </cell>
          <cell r="AE2382" t="str">
            <v>-</v>
          </cell>
          <cell r="AF2382" t="str">
            <v>-</v>
          </cell>
          <cell r="AG2382" t="str">
            <v>-</v>
          </cell>
          <cell r="AH2382" t="str">
            <v>-</v>
          </cell>
          <cell r="AI2382" t="str">
            <v>-</v>
          </cell>
          <cell r="AJ2382" t="str">
            <v>-</v>
          </cell>
          <cell r="AK2382" t="str">
            <v>-</v>
          </cell>
        </row>
        <row r="2383">
          <cell r="J2383">
            <v>50000</v>
          </cell>
          <cell r="R2383">
            <v>1</v>
          </cell>
          <cell r="AD2383" t="str">
            <v>-</v>
          </cell>
          <cell r="AE2383" t="str">
            <v>-</v>
          </cell>
          <cell r="AF2383" t="str">
            <v>-</v>
          </cell>
          <cell r="AG2383" t="str">
            <v>-</v>
          </cell>
          <cell r="AH2383" t="str">
            <v>-</v>
          </cell>
          <cell r="AI2383" t="str">
            <v>-</v>
          </cell>
          <cell r="AJ2383" t="str">
            <v>-</v>
          </cell>
          <cell r="AK2383" t="str">
            <v>-</v>
          </cell>
        </row>
        <row r="2384">
          <cell r="J2384">
            <v>50000</v>
          </cell>
          <cell r="R2384">
            <v>1</v>
          </cell>
          <cell r="AD2384" t="str">
            <v>-</v>
          </cell>
          <cell r="AE2384" t="str">
            <v>-</v>
          </cell>
          <cell r="AF2384" t="str">
            <v>-</v>
          </cell>
          <cell r="AG2384" t="str">
            <v>-</v>
          </cell>
          <cell r="AH2384" t="str">
            <v>-</v>
          </cell>
          <cell r="AI2384" t="str">
            <v>-</v>
          </cell>
          <cell r="AJ2384" t="str">
            <v>-</v>
          </cell>
          <cell r="AK2384" t="str">
            <v>-</v>
          </cell>
        </row>
        <row r="2385">
          <cell r="J2385">
            <v>200000</v>
          </cell>
          <cell r="R2385">
            <v>1</v>
          </cell>
          <cell r="AD2385" t="str">
            <v>-</v>
          </cell>
          <cell r="AE2385" t="str">
            <v>-</v>
          </cell>
          <cell r="AF2385" t="str">
            <v>-</v>
          </cell>
          <cell r="AG2385" t="str">
            <v>-</v>
          </cell>
          <cell r="AH2385" t="str">
            <v>-</v>
          </cell>
          <cell r="AI2385" t="str">
            <v>-</v>
          </cell>
          <cell r="AJ2385" t="str">
            <v>-</v>
          </cell>
          <cell r="AK2385" t="str">
            <v>-</v>
          </cell>
        </row>
        <row r="2386">
          <cell r="J2386">
            <v>700000</v>
          </cell>
          <cell r="R2386">
            <v>1</v>
          </cell>
          <cell r="AD2386" t="str">
            <v>-</v>
          </cell>
          <cell r="AE2386" t="str">
            <v>-</v>
          </cell>
          <cell r="AF2386" t="str">
            <v>-</v>
          </cell>
          <cell r="AG2386" t="str">
            <v>-</v>
          </cell>
          <cell r="AH2386" t="str">
            <v>-</v>
          </cell>
          <cell r="AI2386" t="str">
            <v>-</v>
          </cell>
          <cell r="AJ2386" t="str">
            <v>-</v>
          </cell>
          <cell r="AK2386" t="str">
            <v>-</v>
          </cell>
        </row>
        <row r="2387">
          <cell r="J2387">
            <v>400000</v>
          </cell>
          <cell r="R2387">
            <v>1</v>
          </cell>
          <cell r="AD2387" t="str">
            <v>-</v>
          </cell>
          <cell r="AE2387" t="str">
            <v>-</v>
          </cell>
          <cell r="AF2387" t="str">
            <v>-</v>
          </cell>
          <cell r="AG2387" t="str">
            <v>-</v>
          </cell>
          <cell r="AH2387" t="str">
            <v>-</v>
          </cell>
          <cell r="AI2387" t="str">
            <v>-</v>
          </cell>
          <cell r="AJ2387" t="str">
            <v>-</v>
          </cell>
          <cell r="AK2387" t="str">
            <v>-</v>
          </cell>
        </row>
        <row r="2388">
          <cell r="J2388">
            <v>400000</v>
          </cell>
          <cell r="R2388">
            <v>1</v>
          </cell>
          <cell r="AD2388" t="str">
            <v>-</v>
          </cell>
          <cell r="AE2388" t="str">
            <v>-</v>
          </cell>
          <cell r="AF2388" t="str">
            <v>-</v>
          </cell>
          <cell r="AG2388" t="str">
            <v>-</v>
          </cell>
          <cell r="AH2388" t="str">
            <v>-</v>
          </cell>
          <cell r="AI2388" t="str">
            <v>-</v>
          </cell>
          <cell r="AJ2388" t="str">
            <v>-</v>
          </cell>
          <cell r="AK2388" t="str">
            <v>-</v>
          </cell>
        </row>
        <row r="2389">
          <cell r="J2389">
            <v>10000</v>
          </cell>
          <cell r="R2389">
            <v>1</v>
          </cell>
          <cell r="AD2389" t="str">
            <v>-</v>
          </cell>
          <cell r="AE2389" t="str">
            <v>-</v>
          </cell>
          <cell r="AF2389" t="str">
            <v>-</v>
          </cell>
          <cell r="AG2389" t="str">
            <v>-</v>
          </cell>
          <cell r="AH2389" t="str">
            <v>-</v>
          </cell>
          <cell r="AI2389" t="str">
            <v>-</v>
          </cell>
          <cell r="AJ2389" t="str">
            <v>-</v>
          </cell>
          <cell r="AK2389" t="str">
            <v>-</v>
          </cell>
        </row>
        <row r="2390">
          <cell r="J2390">
            <v>130000</v>
          </cell>
          <cell r="R2390">
            <v>1</v>
          </cell>
          <cell r="AD2390" t="str">
            <v>-</v>
          </cell>
          <cell r="AE2390" t="str">
            <v>-</v>
          </cell>
          <cell r="AF2390" t="str">
            <v>-</v>
          </cell>
          <cell r="AG2390" t="str">
            <v>-</v>
          </cell>
          <cell r="AH2390" t="str">
            <v>-</v>
          </cell>
          <cell r="AI2390" t="str">
            <v>-</v>
          </cell>
          <cell r="AJ2390" t="str">
            <v>-</v>
          </cell>
          <cell r="AK2390" t="str">
            <v>-</v>
          </cell>
        </row>
        <row r="2391">
          <cell r="J2391">
            <v>4000</v>
          </cell>
          <cell r="R2391">
            <v>1</v>
          </cell>
          <cell r="AD2391" t="str">
            <v>-</v>
          </cell>
          <cell r="AE2391" t="str">
            <v>-</v>
          </cell>
          <cell r="AF2391" t="str">
            <v>-</v>
          </cell>
          <cell r="AG2391" t="str">
            <v>-</v>
          </cell>
          <cell r="AH2391" t="str">
            <v>-</v>
          </cell>
          <cell r="AI2391" t="str">
            <v>-</v>
          </cell>
          <cell r="AJ2391" t="str">
            <v>-</v>
          </cell>
          <cell r="AK2391" t="str">
            <v>-</v>
          </cell>
        </row>
        <row r="2392">
          <cell r="J2392">
            <v>58000</v>
          </cell>
          <cell r="R2392">
            <v>1</v>
          </cell>
          <cell r="T2392" t="str">
            <v>배전전공</v>
          </cell>
          <cell r="Y2392">
            <v>0.14300000000000002</v>
          </cell>
          <cell r="Z2392" t="str">
            <v>인</v>
          </cell>
          <cell r="AB2392" t="str">
            <v>전4-24적용</v>
          </cell>
          <cell r="AD2392" t="str">
            <v>-</v>
          </cell>
          <cell r="AE2392" t="str">
            <v>-</v>
          </cell>
          <cell r="AF2392" t="str">
            <v>-</v>
          </cell>
          <cell r="AG2392" t="str">
            <v>-</v>
          </cell>
          <cell r="AH2392" t="str">
            <v>-</v>
          </cell>
          <cell r="AI2392" t="str">
            <v>-</v>
          </cell>
          <cell r="AJ2392" t="str">
            <v>-</v>
          </cell>
          <cell r="AK2392" t="str">
            <v>-</v>
          </cell>
          <cell r="AO2392" t="str">
            <v>0.11*1.3</v>
          </cell>
        </row>
        <row r="2393">
          <cell r="J2393">
            <v>22584</v>
          </cell>
          <cell r="R2393">
            <v>1</v>
          </cell>
          <cell r="T2393" t="str">
            <v>배전전공</v>
          </cell>
          <cell r="Y2393">
            <v>5.6000000000000008E-2</v>
          </cell>
          <cell r="Z2393" t="str">
            <v>인</v>
          </cell>
          <cell r="AB2393" t="str">
            <v>전4-6적용</v>
          </cell>
          <cell r="AC2393" t="str">
            <v>-</v>
          </cell>
          <cell r="AD2393" t="str">
            <v>-</v>
          </cell>
          <cell r="AE2393" t="str">
            <v>-</v>
          </cell>
          <cell r="AF2393" t="str">
            <v>-</v>
          </cell>
          <cell r="AG2393" t="str">
            <v>-</v>
          </cell>
          <cell r="AH2393" t="str">
            <v>-</v>
          </cell>
          <cell r="AI2393" t="str">
            <v>공구손료(노무비의3%)</v>
          </cell>
          <cell r="AJ2393">
            <v>0.03</v>
          </cell>
          <cell r="AK2393" t="str">
            <v>식</v>
          </cell>
          <cell r="AO2393" t="str">
            <v>0.07*0.8</v>
          </cell>
        </row>
        <row r="2394">
          <cell r="R2394">
            <v>1</v>
          </cell>
          <cell r="T2394" t="str">
            <v>보통인부</v>
          </cell>
          <cell r="Y2394">
            <v>8.8000000000000009E-2</v>
          </cell>
          <cell r="Z2394" t="str">
            <v>인</v>
          </cell>
          <cell r="AB2394" t="str">
            <v>전4-6적용</v>
          </cell>
          <cell r="AC2394" t="str">
            <v>-</v>
          </cell>
          <cell r="AD2394" t="str">
            <v>-</v>
          </cell>
          <cell r="AE2394" t="str">
            <v>-</v>
          </cell>
          <cell r="AF2394" t="str">
            <v>-</v>
          </cell>
          <cell r="AG2394" t="str">
            <v>-</v>
          </cell>
          <cell r="AH2394" t="str">
            <v>-</v>
          </cell>
          <cell r="AI2394" t="str">
            <v>공구손료(노무비의3%)</v>
          </cell>
          <cell r="AJ2394">
            <v>0.03</v>
          </cell>
          <cell r="AK2394" t="str">
            <v>식</v>
          </cell>
          <cell r="AO2394" t="str">
            <v>0.11*0.8</v>
          </cell>
        </row>
        <row r="2395">
          <cell r="J2395">
            <v>71174</v>
          </cell>
          <cell r="R2395">
            <v>1</v>
          </cell>
          <cell r="AD2395" t="str">
            <v>-</v>
          </cell>
          <cell r="AE2395" t="str">
            <v>-</v>
          </cell>
          <cell r="AF2395" t="str">
            <v>-</v>
          </cell>
          <cell r="AG2395" t="str">
            <v>-</v>
          </cell>
          <cell r="AH2395" t="str">
            <v>-</v>
          </cell>
          <cell r="AI2395" t="str">
            <v>-</v>
          </cell>
          <cell r="AJ2395" t="str">
            <v>-</v>
          </cell>
          <cell r="AK2395" t="str">
            <v>-</v>
          </cell>
        </row>
        <row r="2396">
          <cell r="J2396">
            <v>3800</v>
          </cell>
          <cell r="R2396">
            <v>1</v>
          </cell>
          <cell r="AD2396" t="str">
            <v>-</v>
          </cell>
          <cell r="AE2396" t="str">
            <v>-</v>
          </cell>
          <cell r="AF2396" t="str">
            <v>-</v>
          </cell>
          <cell r="AG2396" t="str">
            <v>-</v>
          </cell>
          <cell r="AH2396" t="str">
            <v>-</v>
          </cell>
          <cell r="AI2396" t="str">
            <v>-</v>
          </cell>
          <cell r="AJ2396" t="str">
            <v>-</v>
          </cell>
          <cell r="AK2396" t="str">
            <v>-</v>
          </cell>
        </row>
        <row r="2397">
          <cell r="J2397">
            <v>3340</v>
          </cell>
          <cell r="R2397">
            <v>1</v>
          </cell>
          <cell r="AD2397" t="str">
            <v>-</v>
          </cell>
          <cell r="AE2397" t="str">
            <v>-</v>
          </cell>
          <cell r="AF2397" t="str">
            <v>-</v>
          </cell>
          <cell r="AG2397" t="str">
            <v>-</v>
          </cell>
          <cell r="AH2397" t="str">
            <v>-</v>
          </cell>
          <cell r="AI2397" t="str">
            <v>-</v>
          </cell>
          <cell r="AJ2397" t="str">
            <v>-</v>
          </cell>
          <cell r="AK2397" t="str">
            <v>-</v>
          </cell>
        </row>
        <row r="2398">
          <cell r="J2398">
            <v>8212</v>
          </cell>
          <cell r="R2398">
            <v>1</v>
          </cell>
          <cell r="AD2398" t="str">
            <v>-</v>
          </cell>
          <cell r="AE2398" t="str">
            <v>-</v>
          </cell>
          <cell r="AF2398" t="str">
            <v>-</v>
          </cell>
          <cell r="AG2398" t="str">
            <v>-</v>
          </cell>
          <cell r="AH2398" t="str">
            <v>-</v>
          </cell>
          <cell r="AI2398" t="str">
            <v>-</v>
          </cell>
          <cell r="AJ2398" t="str">
            <v>-</v>
          </cell>
          <cell r="AK2398" t="str">
            <v>-</v>
          </cell>
        </row>
        <row r="2399">
          <cell r="J2399">
            <v>5580</v>
          </cell>
          <cell r="R2399">
            <v>1</v>
          </cell>
          <cell r="AD2399" t="str">
            <v>-</v>
          </cell>
          <cell r="AE2399" t="str">
            <v>-</v>
          </cell>
          <cell r="AF2399" t="str">
            <v>-</v>
          </cell>
          <cell r="AG2399" t="str">
            <v>-</v>
          </cell>
          <cell r="AH2399" t="str">
            <v>-</v>
          </cell>
          <cell r="AI2399" t="str">
            <v>-</v>
          </cell>
          <cell r="AJ2399" t="str">
            <v>-</v>
          </cell>
          <cell r="AK2399" t="str">
            <v>-</v>
          </cell>
        </row>
        <row r="2400">
          <cell r="J2400">
            <v>7200</v>
          </cell>
          <cell r="R2400">
            <v>1</v>
          </cell>
          <cell r="AD2400" t="str">
            <v>-</v>
          </cell>
          <cell r="AE2400" t="str">
            <v>-</v>
          </cell>
          <cell r="AF2400" t="str">
            <v>-</v>
          </cell>
          <cell r="AG2400" t="str">
            <v>-</v>
          </cell>
          <cell r="AH2400" t="str">
            <v>-</v>
          </cell>
          <cell r="AI2400" t="str">
            <v>-</v>
          </cell>
          <cell r="AJ2400" t="str">
            <v>-</v>
          </cell>
          <cell r="AK2400" t="str">
            <v>-</v>
          </cell>
        </row>
        <row r="2401">
          <cell r="J2401">
            <v>2</v>
          </cell>
          <cell r="R2401">
            <v>1</v>
          </cell>
          <cell r="AD2401" t="str">
            <v>-</v>
          </cell>
          <cell r="AE2401" t="str">
            <v>-</v>
          </cell>
          <cell r="AF2401" t="str">
            <v>-</v>
          </cell>
          <cell r="AG2401" t="str">
            <v>-</v>
          </cell>
          <cell r="AH2401" t="str">
            <v>-</v>
          </cell>
          <cell r="AI2401" t="str">
            <v>-</v>
          </cell>
          <cell r="AJ2401" t="str">
            <v>-</v>
          </cell>
          <cell r="AK2401" t="str">
            <v>-</v>
          </cell>
        </row>
        <row r="2402">
          <cell r="J2402">
            <v>7000</v>
          </cell>
          <cell r="R2402">
            <v>1</v>
          </cell>
          <cell r="AD2402" t="str">
            <v>-</v>
          </cell>
          <cell r="AE2402" t="str">
            <v>-</v>
          </cell>
          <cell r="AF2402" t="str">
            <v>-</v>
          </cell>
          <cell r="AG2402" t="str">
            <v>-</v>
          </cell>
          <cell r="AH2402" t="str">
            <v>-</v>
          </cell>
          <cell r="AI2402" t="str">
            <v>-</v>
          </cell>
          <cell r="AJ2402" t="str">
            <v>-</v>
          </cell>
          <cell r="AK2402" t="str">
            <v>-</v>
          </cell>
        </row>
        <row r="2403">
          <cell r="J2403">
            <v>63</v>
          </cell>
          <cell r="R2403">
            <v>1</v>
          </cell>
          <cell r="AD2403" t="str">
            <v>-</v>
          </cell>
          <cell r="AE2403" t="str">
            <v>-</v>
          </cell>
          <cell r="AF2403" t="str">
            <v>-</v>
          </cell>
          <cell r="AG2403" t="str">
            <v>-</v>
          </cell>
          <cell r="AH2403" t="str">
            <v>-</v>
          </cell>
          <cell r="AI2403" t="str">
            <v>-</v>
          </cell>
          <cell r="AJ2403" t="str">
            <v>-</v>
          </cell>
          <cell r="AK2403" t="str">
            <v>-</v>
          </cell>
        </row>
        <row r="2404">
          <cell r="J2404">
            <v>8062.3488309594195</v>
          </cell>
          <cell r="R2404">
            <v>1</v>
          </cell>
          <cell r="AD2404" t="str">
            <v>-</v>
          </cell>
          <cell r="AE2404" t="str">
            <v>-</v>
          </cell>
          <cell r="AF2404" t="str">
            <v>-</v>
          </cell>
          <cell r="AG2404" t="str">
            <v>-</v>
          </cell>
          <cell r="AH2404" t="str">
            <v>-</v>
          </cell>
          <cell r="AI2404" t="str">
            <v>-</v>
          </cell>
          <cell r="AJ2404" t="str">
            <v>-</v>
          </cell>
          <cell r="AK2404" t="str">
            <v>-</v>
          </cell>
        </row>
        <row r="2405">
          <cell r="J2405">
            <v>342935.52812071331</v>
          </cell>
          <cell r="R2405">
            <v>1</v>
          </cell>
          <cell r="AD2405" t="str">
            <v>-</v>
          </cell>
          <cell r="AE2405" t="str">
            <v>-</v>
          </cell>
          <cell r="AF2405" t="str">
            <v>-</v>
          </cell>
          <cell r="AG2405" t="str">
            <v>-</v>
          </cell>
          <cell r="AH2405" t="str">
            <v>-</v>
          </cell>
          <cell r="AI2405" t="str">
            <v>-</v>
          </cell>
          <cell r="AJ2405" t="str">
            <v>-</v>
          </cell>
          <cell r="AK2405" t="str">
            <v>-</v>
          </cell>
        </row>
        <row r="2406">
          <cell r="J2406">
            <v>1300</v>
          </cell>
          <cell r="R2406">
            <v>1</v>
          </cell>
          <cell r="AD2406" t="str">
            <v>-</v>
          </cell>
          <cell r="AE2406" t="str">
            <v>-</v>
          </cell>
          <cell r="AF2406" t="str">
            <v>-</v>
          </cell>
          <cell r="AG2406" t="str">
            <v>-</v>
          </cell>
          <cell r="AH2406" t="str">
            <v>-</v>
          </cell>
          <cell r="AI2406" t="str">
            <v>-</v>
          </cell>
          <cell r="AJ2406" t="str">
            <v>-</v>
          </cell>
          <cell r="AK2406" t="str">
            <v>-</v>
          </cell>
        </row>
        <row r="2407">
          <cell r="J2407">
            <v>1152</v>
          </cell>
          <cell r="R2407">
            <v>1</v>
          </cell>
          <cell r="AD2407" t="str">
            <v>-</v>
          </cell>
          <cell r="AE2407" t="str">
            <v>-</v>
          </cell>
          <cell r="AF2407" t="str">
            <v>-</v>
          </cell>
          <cell r="AG2407" t="str">
            <v>-</v>
          </cell>
          <cell r="AH2407" t="str">
            <v>-</v>
          </cell>
          <cell r="AI2407" t="str">
            <v>-</v>
          </cell>
          <cell r="AJ2407" t="str">
            <v>-</v>
          </cell>
          <cell r="AK2407" t="str">
            <v>-</v>
          </cell>
        </row>
        <row r="2408">
          <cell r="J2408">
            <v>1000</v>
          </cell>
          <cell r="R2408">
            <v>1</v>
          </cell>
          <cell r="AD2408" t="str">
            <v>-</v>
          </cell>
          <cell r="AE2408" t="str">
            <v>-</v>
          </cell>
          <cell r="AF2408" t="str">
            <v>-</v>
          </cell>
          <cell r="AG2408" t="str">
            <v>-</v>
          </cell>
          <cell r="AH2408" t="str">
            <v>-</v>
          </cell>
          <cell r="AI2408" t="str">
            <v>-</v>
          </cell>
          <cell r="AJ2408" t="str">
            <v>-</v>
          </cell>
          <cell r="AK2408" t="str">
            <v>-</v>
          </cell>
        </row>
        <row r="2409">
          <cell r="J2409">
            <v>9500</v>
          </cell>
          <cell r="R2409">
            <v>1</v>
          </cell>
          <cell r="AD2409" t="str">
            <v>-</v>
          </cell>
          <cell r="AE2409" t="str">
            <v>-</v>
          </cell>
          <cell r="AF2409" t="str">
            <v>-</v>
          </cell>
          <cell r="AG2409" t="str">
            <v>-</v>
          </cell>
          <cell r="AH2409" t="str">
            <v>-</v>
          </cell>
          <cell r="AI2409" t="str">
            <v>-</v>
          </cell>
          <cell r="AJ2409" t="str">
            <v>-</v>
          </cell>
          <cell r="AK2409" t="str">
            <v>-</v>
          </cell>
        </row>
        <row r="2410">
          <cell r="J2410">
            <v>4794</v>
          </cell>
          <cell r="R2410">
            <v>1</v>
          </cell>
          <cell r="AD2410" t="str">
            <v>-</v>
          </cell>
          <cell r="AE2410" t="str">
            <v>-</v>
          </cell>
          <cell r="AF2410" t="str">
            <v>-</v>
          </cell>
          <cell r="AG2410" t="str">
            <v>-</v>
          </cell>
          <cell r="AH2410" t="str">
            <v>-</v>
          </cell>
          <cell r="AI2410" t="str">
            <v>-</v>
          </cell>
          <cell r="AJ2410" t="str">
            <v>-</v>
          </cell>
          <cell r="AK2410" t="str">
            <v>-</v>
          </cell>
        </row>
        <row r="2411">
          <cell r="J2411">
            <v>1598</v>
          </cell>
          <cell r="R2411">
            <v>1</v>
          </cell>
          <cell r="AD2411" t="str">
            <v>-</v>
          </cell>
          <cell r="AE2411" t="str">
            <v>-</v>
          </cell>
          <cell r="AF2411" t="str">
            <v>-</v>
          </cell>
          <cell r="AG2411" t="str">
            <v>-</v>
          </cell>
          <cell r="AH2411" t="str">
            <v>-</v>
          </cell>
          <cell r="AI2411" t="str">
            <v>-</v>
          </cell>
          <cell r="AJ2411" t="str">
            <v>-</v>
          </cell>
          <cell r="AK2411" t="str">
            <v>-</v>
          </cell>
        </row>
        <row r="2412">
          <cell r="J2412">
            <v>988</v>
          </cell>
          <cell r="R2412">
            <v>1</v>
          </cell>
          <cell r="AD2412" t="str">
            <v>-</v>
          </cell>
          <cell r="AE2412" t="str">
            <v>-</v>
          </cell>
          <cell r="AF2412" t="str">
            <v>-</v>
          </cell>
          <cell r="AG2412" t="str">
            <v>-</v>
          </cell>
          <cell r="AH2412" t="str">
            <v>-</v>
          </cell>
          <cell r="AI2412" t="str">
            <v>-</v>
          </cell>
          <cell r="AJ2412" t="str">
            <v>-</v>
          </cell>
          <cell r="AK2412" t="str">
            <v>-</v>
          </cell>
        </row>
        <row r="2413">
          <cell r="J2413">
            <v>275</v>
          </cell>
          <cell r="R2413">
            <v>1</v>
          </cell>
          <cell r="AD2413" t="str">
            <v>-</v>
          </cell>
          <cell r="AE2413" t="str">
            <v>-</v>
          </cell>
          <cell r="AF2413" t="str">
            <v>-</v>
          </cell>
          <cell r="AG2413" t="str">
            <v>-</v>
          </cell>
          <cell r="AH2413" t="str">
            <v>-</v>
          </cell>
          <cell r="AI2413" t="str">
            <v>-</v>
          </cell>
          <cell r="AJ2413" t="str">
            <v>-</v>
          </cell>
          <cell r="AK2413" t="str">
            <v>-</v>
          </cell>
        </row>
        <row r="2414">
          <cell r="J2414">
            <v>2500</v>
          </cell>
          <cell r="R2414">
            <v>1</v>
          </cell>
          <cell r="AD2414" t="str">
            <v>-</v>
          </cell>
          <cell r="AE2414" t="str">
            <v>-</v>
          </cell>
          <cell r="AF2414" t="str">
            <v>-</v>
          </cell>
          <cell r="AG2414" t="str">
            <v>-</v>
          </cell>
          <cell r="AH2414" t="str">
            <v>-</v>
          </cell>
          <cell r="AI2414" t="str">
            <v>-</v>
          </cell>
          <cell r="AJ2414" t="str">
            <v>-</v>
          </cell>
          <cell r="AK2414" t="str">
            <v>-</v>
          </cell>
        </row>
        <row r="2415">
          <cell r="J2415">
            <v>3790</v>
          </cell>
          <cell r="R2415">
            <v>1</v>
          </cell>
          <cell r="AD2415" t="str">
            <v>-</v>
          </cell>
          <cell r="AE2415" t="str">
            <v>-</v>
          </cell>
          <cell r="AF2415" t="str">
            <v>-</v>
          </cell>
          <cell r="AG2415" t="str">
            <v>-</v>
          </cell>
          <cell r="AH2415" t="str">
            <v>-</v>
          </cell>
          <cell r="AI2415" t="str">
            <v>-</v>
          </cell>
          <cell r="AJ2415" t="str">
            <v>-</v>
          </cell>
          <cell r="AK2415" t="str">
            <v>-</v>
          </cell>
        </row>
        <row r="2416">
          <cell r="J2416">
            <v>2850</v>
          </cell>
          <cell r="R2416">
            <v>1</v>
          </cell>
          <cell r="AD2416" t="str">
            <v>-</v>
          </cell>
          <cell r="AE2416" t="str">
            <v>-</v>
          </cell>
          <cell r="AF2416" t="str">
            <v>-</v>
          </cell>
          <cell r="AG2416" t="str">
            <v>-</v>
          </cell>
          <cell r="AH2416" t="str">
            <v>-</v>
          </cell>
          <cell r="AI2416" t="str">
            <v>-</v>
          </cell>
          <cell r="AJ2416" t="str">
            <v>-</v>
          </cell>
          <cell r="AK2416" t="str">
            <v>-</v>
          </cell>
        </row>
        <row r="2417">
          <cell r="J2417">
            <v>11840</v>
          </cell>
          <cell r="R2417">
            <v>1</v>
          </cell>
          <cell r="AD2417" t="str">
            <v>-</v>
          </cell>
          <cell r="AE2417" t="str">
            <v>-</v>
          </cell>
          <cell r="AF2417" t="str">
            <v>-</v>
          </cell>
          <cell r="AG2417" t="str">
            <v>-</v>
          </cell>
          <cell r="AH2417" t="str">
            <v>-</v>
          </cell>
          <cell r="AI2417" t="str">
            <v>-</v>
          </cell>
          <cell r="AJ2417" t="str">
            <v>-</v>
          </cell>
          <cell r="AK2417" t="str">
            <v>-</v>
          </cell>
        </row>
        <row r="2418">
          <cell r="J2418">
            <v>1956</v>
          </cell>
          <cell r="R2418">
            <v>1</v>
          </cell>
          <cell r="AD2418" t="str">
            <v>-</v>
          </cell>
          <cell r="AE2418" t="str">
            <v>-</v>
          </cell>
          <cell r="AF2418" t="str">
            <v>-</v>
          </cell>
          <cell r="AG2418" t="str">
            <v>-</v>
          </cell>
          <cell r="AH2418" t="str">
            <v>-</v>
          </cell>
          <cell r="AI2418" t="str">
            <v>-</v>
          </cell>
          <cell r="AJ2418" t="str">
            <v>-</v>
          </cell>
          <cell r="AK2418" t="str">
            <v>-</v>
          </cell>
        </row>
        <row r="2419">
          <cell r="J2419">
            <v>1130</v>
          </cell>
          <cell r="R2419">
            <v>1</v>
          </cell>
          <cell r="AD2419" t="str">
            <v>-</v>
          </cell>
          <cell r="AE2419" t="str">
            <v>-</v>
          </cell>
          <cell r="AF2419" t="str">
            <v>-</v>
          </cell>
          <cell r="AG2419" t="str">
            <v>-</v>
          </cell>
          <cell r="AH2419" t="str">
            <v>-</v>
          </cell>
          <cell r="AI2419" t="str">
            <v>-</v>
          </cell>
          <cell r="AJ2419" t="str">
            <v>-</v>
          </cell>
          <cell r="AK2419" t="str">
            <v>-</v>
          </cell>
        </row>
        <row r="2420">
          <cell r="J2420">
            <v>570</v>
          </cell>
          <cell r="R2420">
            <v>1</v>
          </cell>
          <cell r="AD2420" t="str">
            <v>-</v>
          </cell>
          <cell r="AE2420" t="str">
            <v>-</v>
          </cell>
          <cell r="AF2420" t="str">
            <v>-</v>
          </cell>
          <cell r="AG2420" t="str">
            <v>-</v>
          </cell>
          <cell r="AH2420" t="str">
            <v>-</v>
          </cell>
          <cell r="AI2420" t="str">
            <v>-</v>
          </cell>
          <cell r="AJ2420" t="str">
            <v>-</v>
          </cell>
          <cell r="AK2420" t="str">
            <v>-</v>
          </cell>
        </row>
        <row r="2421">
          <cell r="J2421">
            <v>520</v>
          </cell>
          <cell r="R2421">
            <v>1</v>
          </cell>
          <cell r="AD2421" t="str">
            <v>-</v>
          </cell>
          <cell r="AE2421" t="str">
            <v>-</v>
          </cell>
          <cell r="AF2421" t="str">
            <v>-</v>
          </cell>
          <cell r="AG2421" t="str">
            <v>-</v>
          </cell>
          <cell r="AH2421" t="str">
            <v>-</v>
          </cell>
          <cell r="AI2421" t="str">
            <v>-</v>
          </cell>
          <cell r="AJ2421" t="str">
            <v>-</v>
          </cell>
          <cell r="AK2421" t="str">
            <v>-</v>
          </cell>
        </row>
        <row r="2422">
          <cell r="J2422">
            <v>1110</v>
          </cell>
          <cell r="R2422">
            <v>1</v>
          </cell>
          <cell r="AD2422" t="str">
            <v>-</v>
          </cell>
          <cell r="AE2422" t="str">
            <v>-</v>
          </cell>
          <cell r="AF2422" t="str">
            <v>-</v>
          </cell>
          <cell r="AG2422" t="str">
            <v>-</v>
          </cell>
          <cell r="AH2422" t="str">
            <v>-</v>
          </cell>
          <cell r="AI2422" t="str">
            <v>-</v>
          </cell>
          <cell r="AJ2422" t="str">
            <v>-</v>
          </cell>
          <cell r="AK2422" t="str">
            <v>-</v>
          </cell>
        </row>
        <row r="2423">
          <cell r="J2423">
            <v>1082</v>
          </cell>
          <cell r="R2423">
            <v>1</v>
          </cell>
          <cell r="AD2423" t="str">
            <v>-</v>
          </cell>
          <cell r="AE2423" t="str">
            <v>-</v>
          </cell>
          <cell r="AF2423" t="str">
            <v>-</v>
          </cell>
          <cell r="AG2423" t="str">
            <v>-</v>
          </cell>
          <cell r="AH2423" t="str">
            <v>-</v>
          </cell>
          <cell r="AI2423" t="str">
            <v>-</v>
          </cell>
          <cell r="AJ2423" t="str">
            <v>-</v>
          </cell>
          <cell r="AK2423" t="str">
            <v>-</v>
          </cell>
        </row>
        <row r="2424">
          <cell r="J2424">
            <v>4383</v>
          </cell>
          <cell r="R2424">
            <v>1</v>
          </cell>
          <cell r="AD2424" t="str">
            <v>-</v>
          </cell>
          <cell r="AE2424" t="str">
            <v>-</v>
          </cell>
          <cell r="AF2424" t="str">
            <v>-</v>
          </cell>
          <cell r="AG2424" t="str">
            <v>-</v>
          </cell>
          <cell r="AH2424" t="str">
            <v>-</v>
          </cell>
          <cell r="AI2424" t="str">
            <v>-</v>
          </cell>
          <cell r="AJ2424" t="str">
            <v>-</v>
          </cell>
          <cell r="AK2424" t="str">
            <v>-</v>
          </cell>
        </row>
        <row r="2425">
          <cell r="J2425">
            <v>6372</v>
          </cell>
          <cell r="R2425">
            <v>1</v>
          </cell>
          <cell r="AD2425" t="str">
            <v>-</v>
          </cell>
          <cell r="AE2425" t="str">
            <v>-</v>
          </cell>
          <cell r="AF2425" t="str">
            <v>-</v>
          </cell>
          <cell r="AG2425" t="str">
            <v>-</v>
          </cell>
          <cell r="AH2425" t="str">
            <v>-</v>
          </cell>
          <cell r="AI2425" t="str">
            <v>-</v>
          </cell>
          <cell r="AJ2425" t="str">
            <v>-</v>
          </cell>
          <cell r="AK2425" t="str">
            <v>-</v>
          </cell>
        </row>
        <row r="2426">
          <cell r="J2426">
            <v>3150</v>
          </cell>
          <cell r="R2426">
            <v>1</v>
          </cell>
          <cell r="AD2426" t="str">
            <v>-</v>
          </cell>
          <cell r="AE2426" t="str">
            <v>-</v>
          </cell>
          <cell r="AF2426" t="str">
            <v>-</v>
          </cell>
          <cell r="AG2426" t="str">
            <v>-</v>
          </cell>
          <cell r="AH2426" t="str">
            <v>-</v>
          </cell>
          <cell r="AI2426" t="str">
            <v>-</v>
          </cell>
          <cell r="AJ2426" t="str">
            <v>-</v>
          </cell>
          <cell r="AK2426" t="str">
            <v>-</v>
          </cell>
        </row>
        <row r="2427">
          <cell r="J2427">
            <v>3150</v>
          </cell>
          <cell r="R2427">
            <v>1</v>
          </cell>
          <cell r="AD2427" t="str">
            <v>-</v>
          </cell>
          <cell r="AE2427" t="str">
            <v>-</v>
          </cell>
          <cell r="AF2427" t="str">
            <v>-</v>
          </cell>
          <cell r="AG2427" t="str">
            <v>-</v>
          </cell>
          <cell r="AH2427" t="str">
            <v>-</v>
          </cell>
          <cell r="AI2427" t="str">
            <v>-</v>
          </cell>
          <cell r="AJ2427" t="str">
            <v>-</v>
          </cell>
          <cell r="AK2427" t="str">
            <v>-</v>
          </cell>
        </row>
        <row r="2428">
          <cell r="J2428">
            <v>2215</v>
          </cell>
          <cell r="R2428">
            <v>1</v>
          </cell>
          <cell r="AD2428" t="str">
            <v>-</v>
          </cell>
          <cell r="AE2428" t="str">
            <v>-</v>
          </cell>
          <cell r="AF2428" t="str">
            <v>-</v>
          </cell>
          <cell r="AG2428" t="str">
            <v>-</v>
          </cell>
          <cell r="AH2428" t="str">
            <v>-</v>
          </cell>
          <cell r="AI2428" t="str">
            <v>-</v>
          </cell>
          <cell r="AJ2428" t="str">
            <v>-</v>
          </cell>
          <cell r="AK2428" t="str">
            <v>-</v>
          </cell>
        </row>
        <row r="2429">
          <cell r="J2429">
            <v>2215</v>
          </cell>
          <cell r="R2429">
            <v>1</v>
          </cell>
          <cell r="AD2429" t="str">
            <v>-</v>
          </cell>
          <cell r="AE2429" t="str">
            <v>-</v>
          </cell>
          <cell r="AF2429" t="str">
            <v>-</v>
          </cell>
          <cell r="AG2429" t="str">
            <v>-</v>
          </cell>
          <cell r="AH2429" t="str">
            <v>-</v>
          </cell>
          <cell r="AI2429" t="str">
            <v>-</v>
          </cell>
          <cell r="AJ2429" t="str">
            <v>-</v>
          </cell>
          <cell r="AK2429" t="str">
            <v>-</v>
          </cell>
        </row>
        <row r="2430">
          <cell r="J2430">
            <v>50000</v>
          </cell>
          <cell r="R2430">
            <v>1</v>
          </cell>
          <cell r="T2430" t="str">
            <v>내선전공</v>
          </cell>
          <cell r="Y2430">
            <v>0.3</v>
          </cell>
          <cell r="Z2430" t="str">
            <v>인</v>
          </cell>
          <cell r="AB2430" t="str">
            <v>전기5-21적용</v>
          </cell>
          <cell r="AC2430" t="str">
            <v>-</v>
          </cell>
          <cell r="AD2430" t="str">
            <v>-</v>
          </cell>
          <cell r="AE2430" t="str">
            <v>-</v>
          </cell>
          <cell r="AF2430" t="str">
            <v>-</v>
          </cell>
          <cell r="AG2430" t="str">
            <v>-</v>
          </cell>
          <cell r="AH2430" t="str">
            <v>-</v>
          </cell>
          <cell r="AI2430" t="str">
            <v>공구손료(노무비의3%)</v>
          </cell>
          <cell r="AJ2430">
            <v>0.03</v>
          </cell>
          <cell r="AK2430" t="str">
            <v>식</v>
          </cell>
        </row>
        <row r="2431">
          <cell r="J2431">
            <v>3500</v>
          </cell>
          <cell r="R2431">
            <v>1</v>
          </cell>
          <cell r="AD2431" t="str">
            <v>-</v>
          </cell>
          <cell r="AE2431" t="str">
            <v>-</v>
          </cell>
          <cell r="AF2431" t="str">
            <v>-</v>
          </cell>
          <cell r="AG2431" t="str">
            <v>-</v>
          </cell>
          <cell r="AH2431" t="str">
            <v>-</v>
          </cell>
          <cell r="AI2431" t="str">
            <v>-</v>
          </cell>
          <cell r="AJ2431" t="str">
            <v>-</v>
          </cell>
          <cell r="AK2431" t="str">
            <v>-</v>
          </cell>
        </row>
        <row r="2432">
          <cell r="J2432">
            <v>25800</v>
          </cell>
          <cell r="R2432">
            <v>1</v>
          </cell>
          <cell r="T2432" t="str">
            <v>내선전공</v>
          </cell>
          <cell r="Y2432">
            <v>0.43</v>
          </cell>
          <cell r="Z2432" t="str">
            <v>인</v>
          </cell>
          <cell r="AB2432" t="str">
            <v>전기5-18적용</v>
          </cell>
          <cell r="AC2432" t="str">
            <v>-</v>
          </cell>
          <cell r="AD2432" t="str">
            <v>-</v>
          </cell>
          <cell r="AE2432" t="str">
            <v>-</v>
          </cell>
          <cell r="AF2432" t="str">
            <v>-</v>
          </cell>
          <cell r="AG2432" t="str">
            <v>-</v>
          </cell>
          <cell r="AH2432" t="str">
            <v>-</v>
          </cell>
          <cell r="AI2432" t="str">
            <v>공구손료(노무비의3%)</v>
          </cell>
          <cell r="AJ2432">
            <v>0.03</v>
          </cell>
          <cell r="AK2432" t="str">
            <v>식</v>
          </cell>
        </row>
        <row r="2433">
          <cell r="J2433">
            <v>7200</v>
          </cell>
          <cell r="R2433">
            <v>1</v>
          </cell>
          <cell r="T2433" t="str">
            <v>내선전공</v>
          </cell>
          <cell r="Y2433">
            <v>0.43</v>
          </cell>
          <cell r="Z2433" t="str">
            <v>인</v>
          </cell>
          <cell r="AB2433" t="str">
            <v>전기5-18적용</v>
          </cell>
          <cell r="AC2433" t="str">
            <v>-</v>
          </cell>
          <cell r="AD2433" t="str">
            <v>-</v>
          </cell>
          <cell r="AE2433" t="str">
            <v>-</v>
          </cell>
          <cell r="AF2433" t="str">
            <v>-</v>
          </cell>
          <cell r="AG2433" t="str">
            <v>-</v>
          </cell>
          <cell r="AH2433" t="str">
            <v>-</v>
          </cell>
          <cell r="AI2433" t="str">
            <v>공구손료(노무비의3%)</v>
          </cell>
          <cell r="AJ2433">
            <v>0.03</v>
          </cell>
          <cell r="AK2433" t="str">
            <v>식</v>
          </cell>
        </row>
        <row r="2434">
          <cell r="J2434">
            <v>12</v>
          </cell>
          <cell r="R2434">
            <v>1</v>
          </cell>
          <cell r="AD2434" t="str">
            <v>-</v>
          </cell>
          <cell r="AE2434" t="str">
            <v>-</v>
          </cell>
          <cell r="AF2434" t="str">
            <v>-</v>
          </cell>
          <cell r="AG2434" t="str">
            <v>-</v>
          </cell>
          <cell r="AH2434" t="str">
            <v>-</v>
          </cell>
          <cell r="AI2434" t="str">
            <v>-</v>
          </cell>
          <cell r="AJ2434" t="str">
            <v>-</v>
          </cell>
          <cell r="AK2434" t="str">
            <v>-</v>
          </cell>
        </row>
        <row r="2435">
          <cell r="J2435">
            <v>15000</v>
          </cell>
          <cell r="R2435">
            <v>1</v>
          </cell>
          <cell r="AD2435" t="str">
            <v>-</v>
          </cell>
          <cell r="AE2435" t="str">
            <v>-</v>
          </cell>
          <cell r="AF2435" t="str">
            <v>-</v>
          </cell>
          <cell r="AG2435" t="str">
            <v>-</v>
          </cell>
          <cell r="AH2435" t="str">
            <v>-</v>
          </cell>
          <cell r="AI2435" t="str">
            <v>-</v>
          </cell>
          <cell r="AJ2435" t="str">
            <v>-</v>
          </cell>
          <cell r="AK2435" t="str">
            <v>-</v>
          </cell>
        </row>
        <row r="2436">
          <cell r="J2436">
            <v>17000</v>
          </cell>
          <cell r="R2436">
            <v>1</v>
          </cell>
          <cell r="AD2436" t="str">
            <v>-</v>
          </cell>
          <cell r="AE2436" t="str">
            <v>-</v>
          </cell>
          <cell r="AF2436" t="str">
            <v>-</v>
          </cell>
          <cell r="AG2436" t="str">
            <v>-</v>
          </cell>
          <cell r="AH2436" t="str">
            <v>-</v>
          </cell>
          <cell r="AI2436" t="str">
            <v>-</v>
          </cell>
          <cell r="AJ2436" t="str">
            <v>-</v>
          </cell>
          <cell r="AK2436" t="str">
            <v>-</v>
          </cell>
        </row>
        <row r="2437">
          <cell r="J2437">
            <v>17500</v>
          </cell>
          <cell r="R2437">
            <v>1</v>
          </cell>
          <cell r="T2437" t="str">
            <v>내선전공</v>
          </cell>
          <cell r="Y2437">
            <v>0.25</v>
          </cell>
          <cell r="Z2437" t="str">
            <v>인</v>
          </cell>
          <cell r="AB2437" t="str">
            <v>전기5-26적용</v>
          </cell>
          <cell r="AC2437" t="str">
            <v>-</v>
          </cell>
          <cell r="AD2437" t="str">
            <v>-</v>
          </cell>
          <cell r="AE2437" t="str">
            <v>-</v>
          </cell>
          <cell r="AF2437" t="str">
            <v>-</v>
          </cell>
          <cell r="AG2437" t="str">
            <v>-</v>
          </cell>
          <cell r="AH2437" t="str">
            <v>-</v>
          </cell>
          <cell r="AI2437" t="str">
            <v>공구손료(노무비의3%)</v>
          </cell>
          <cell r="AJ2437">
            <v>0.03</v>
          </cell>
          <cell r="AK2437" t="str">
            <v>식</v>
          </cell>
        </row>
        <row r="2438">
          <cell r="J2438">
            <v>25200</v>
          </cell>
          <cell r="R2438">
            <v>1</v>
          </cell>
          <cell r="AD2438" t="str">
            <v>-</v>
          </cell>
          <cell r="AE2438" t="str">
            <v>-</v>
          </cell>
          <cell r="AF2438" t="str">
            <v>-</v>
          </cell>
          <cell r="AG2438" t="str">
            <v>-</v>
          </cell>
          <cell r="AH2438" t="str">
            <v>-</v>
          </cell>
          <cell r="AI2438" t="str">
            <v>-</v>
          </cell>
          <cell r="AJ2438" t="str">
            <v>-</v>
          </cell>
          <cell r="AK2438" t="str">
            <v>-</v>
          </cell>
        </row>
        <row r="2439">
          <cell r="J2439">
            <v>25200</v>
          </cell>
          <cell r="R2439">
            <v>1</v>
          </cell>
          <cell r="T2439" t="str">
            <v>내선전공</v>
          </cell>
          <cell r="Y2439">
            <v>0.25</v>
          </cell>
          <cell r="Z2439" t="str">
            <v>인</v>
          </cell>
          <cell r="AB2439" t="str">
            <v>전기5-26적용</v>
          </cell>
          <cell r="AC2439" t="str">
            <v>-</v>
          </cell>
          <cell r="AD2439" t="str">
            <v>-</v>
          </cell>
          <cell r="AE2439" t="str">
            <v>-</v>
          </cell>
          <cell r="AF2439" t="str">
            <v>-</v>
          </cell>
          <cell r="AG2439" t="str">
            <v>-</v>
          </cell>
          <cell r="AH2439" t="str">
            <v>-</v>
          </cell>
          <cell r="AI2439" t="str">
            <v>공구손료(노무비의3%)</v>
          </cell>
          <cell r="AJ2439">
            <v>0.03</v>
          </cell>
          <cell r="AK2439" t="str">
            <v>식</v>
          </cell>
        </row>
        <row r="2440">
          <cell r="J2440">
            <v>16000</v>
          </cell>
          <cell r="R2440">
            <v>1</v>
          </cell>
          <cell r="AD2440" t="str">
            <v>-</v>
          </cell>
          <cell r="AE2440" t="str">
            <v>-</v>
          </cell>
          <cell r="AF2440" t="str">
            <v>-</v>
          </cell>
          <cell r="AG2440" t="str">
            <v>-</v>
          </cell>
          <cell r="AH2440" t="str">
            <v>-</v>
          </cell>
          <cell r="AI2440" t="str">
            <v>-</v>
          </cell>
          <cell r="AJ2440" t="str">
            <v>-</v>
          </cell>
          <cell r="AK2440" t="str">
            <v>-</v>
          </cell>
        </row>
        <row r="2441">
          <cell r="J2441">
            <v>16300</v>
          </cell>
          <cell r="R2441">
            <v>1</v>
          </cell>
          <cell r="T2441" t="str">
            <v>내선전공</v>
          </cell>
          <cell r="Y2441">
            <v>0.25</v>
          </cell>
          <cell r="Z2441" t="str">
            <v>인</v>
          </cell>
          <cell r="AB2441" t="str">
            <v>전기5-26적용</v>
          </cell>
          <cell r="AC2441" t="str">
            <v>-</v>
          </cell>
          <cell r="AD2441" t="str">
            <v>-</v>
          </cell>
          <cell r="AE2441" t="str">
            <v>-</v>
          </cell>
          <cell r="AF2441" t="str">
            <v>-</v>
          </cell>
          <cell r="AG2441" t="str">
            <v>-</v>
          </cell>
          <cell r="AH2441" t="str">
            <v>-</v>
          </cell>
          <cell r="AI2441" t="str">
            <v>공구손료(노무비의3%)</v>
          </cell>
          <cell r="AJ2441">
            <v>0.03</v>
          </cell>
          <cell r="AK2441" t="str">
            <v>식</v>
          </cell>
        </row>
        <row r="2442">
          <cell r="J2442">
            <v>33000</v>
          </cell>
          <cell r="R2442">
            <v>1</v>
          </cell>
          <cell r="AD2442" t="str">
            <v>-</v>
          </cell>
          <cell r="AE2442" t="str">
            <v>-</v>
          </cell>
          <cell r="AF2442" t="str">
            <v>-</v>
          </cell>
          <cell r="AG2442" t="str">
            <v>-</v>
          </cell>
          <cell r="AH2442" t="str">
            <v>-</v>
          </cell>
          <cell r="AI2442" t="str">
            <v>-</v>
          </cell>
          <cell r="AJ2442" t="str">
            <v>-</v>
          </cell>
          <cell r="AK2442" t="str">
            <v>-</v>
          </cell>
        </row>
        <row r="2443">
          <cell r="J2443">
            <v>13700</v>
          </cell>
          <cell r="R2443">
            <v>1</v>
          </cell>
          <cell r="T2443" t="str">
            <v>내선전공</v>
          </cell>
          <cell r="Y2443">
            <v>0.25</v>
          </cell>
          <cell r="Z2443" t="str">
            <v>인</v>
          </cell>
          <cell r="AB2443" t="str">
            <v>전기5-26적용</v>
          </cell>
          <cell r="AC2443" t="str">
            <v>-</v>
          </cell>
          <cell r="AD2443" t="str">
            <v>-</v>
          </cell>
          <cell r="AE2443" t="str">
            <v>-</v>
          </cell>
          <cell r="AF2443" t="str">
            <v>-</v>
          </cell>
          <cell r="AG2443" t="str">
            <v>-</v>
          </cell>
          <cell r="AH2443" t="str">
            <v>-</v>
          </cell>
          <cell r="AI2443" t="str">
            <v>공구손료(노무비의3%)</v>
          </cell>
          <cell r="AJ2443">
            <v>0.03</v>
          </cell>
          <cell r="AK2443" t="str">
            <v>식</v>
          </cell>
        </row>
        <row r="2444">
          <cell r="J2444">
            <v>33000</v>
          </cell>
          <cell r="R2444">
            <v>1</v>
          </cell>
          <cell r="AD2444" t="str">
            <v>-</v>
          </cell>
          <cell r="AE2444" t="str">
            <v>-</v>
          </cell>
          <cell r="AF2444" t="str">
            <v>-</v>
          </cell>
          <cell r="AG2444" t="str">
            <v>-</v>
          </cell>
          <cell r="AH2444" t="str">
            <v>-</v>
          </cell>
          <cell r="AI2444" t="str">
            <v>-</v>
          </cell>
          <cell r="AJ2444" t="str">
            <v>-</v>
          </cell>
          <cell r="AK2444" t="str">
            <v>-</v>
          </cell>
        </row>
        <row r="2445">
          <cell r="J2445">
            <v>10000</v>
          </cell>
          <cell r="R2445">
            <v>1</v>
          </cell>
          <cell r="AD2445" t="str">
            <v>-</v>
          </cell>
          <cell r="AE2445" t="str">
            <v>-</v>
          </cell>
          <cell r="AF2445" t="str">
            <v>-</v>
          </cell>
          <cell r="AG2445" t="str">
            <v>-</v>
          </cell>
          <cell r="AH2445" t="str">
            <v>-</v>
          </cell>
          <cell r="AI2445" t="str">
            <v>-</v>
          </cell>
          <cell r="AJ2445" t="str">
            <v>-</v>
          </cell>
          <cell r="AK2445" t="str">
            <v>-</v>
          </cell>
        </row>
        <row r="2446">
          <cell r="J2446">
            <v>5470000</v>
          </cell>
          <cell r="R2446">
            <v>1</v>
          </cell>
          <cell r="AD2446" t="str">
            <v>-</v>
          </cell>
          <cell r="AE2446" t="str">
            <v>-</v>
          </cell>
          <cell r="AF2446" t="str">
            <v>-</v>
          </cell>
          <cell r="AG2446" t="str">
            <v>-</v>
          </cell>
          <cell r="AH2446" t="str">
            <v>-</v>
          </cell>
          <cell r="AI2446" t="str">
            <v>-</v>
          </cell>
          <cell r="AJ2446" t="str">
            <v>-</v>
          </cell>
          <cell r="AK2446" t="str">
            <v>-</v>
          </cell>
        </row>
        <row r="2447">
          <cell r="J2447">
            <v>140000</v>
          </cell>
          <cell r="R2447">
            <v>1</v>
          </cell>
          <cell r="T2447" t="str">
            <v>통신내선공</v>
          </cell>
          <cell r="Y2447">
            <v>0.7</v>
          </cell>
          <cell r="Z2447" t="str">
            <v>인</v>
          </cell>
          <cell r="AB2447" t="str">
            <v>통5-3-3적용</v>
          </cell>
          <cell r="AD2447" t="str">
            <v>-</v>
          </cell>
          <cell r="AE2447" t="str">
            <v>-</v>
          </cell>
          <cell r="AF2447" t="str">
            <v>-</v>
          </cell>
          <cell r="AG2447" t="str">
            <v>-</v>
          </cell>
          <cell r="AH2447" t="str">
            <v>-</v>
          </cell>
          <cell r="AI2447" t="str">
            <v>-</v>
          </cell>
          <cell r="AJ2447" t="str">
            <v>-</v>
          </cell>
          <cell r="AK2447" t="str">
            <v>-</v>
          </cell>
        </row>
        <row r="2448">
          <cell r="J2448">
            <v>400000</v>
          </cell>
          <cell r="R2448">
            <v>1</v>
          </cell>
          <cell r="T2448" t="str">
            <v>통신설비공</v>
          </cell>
          <cell r="Y2448">
            <v>0.27</v>
          </cell>
          <cell r="Z2448" t="str">
            <v>인</v>
          </cell>
          <cell r="AB2448" t="str">
            <v>통5-3-1적용</v>
          </cell>
          <cell r="AD2448" t="str">
            <v>-</v>
          </cell>
          <cell r="AE2448" t="str">
            <v>-</v>
          </cell>
          <cell r="AF2448" t="str">
            <v>-</v>
          </cell>
          <cell r="AG2448" t="str">
            <v>-</v>
          </cell>
          <cell r="AH2448" t="str">
            <v>-</v>
          </cell>
          <cell r="AI2448" t="str">
            <v>-</v>
          </cell>
          <cell r="AJ2448" t="str">
            <v>-</v>
          </cell>
          <cell r="AK2448" t="str">
            <v>-</v>
          </cell>
        </row>
        <row r="2449">
          <cell r="J2449">
            <v>72000</v>
          </cell>
          <cell r="R2449">
            <v>1</v>
          </cell>
          <cell r="T2449" t="str">
            <v>보통인부</v>
          </cell>
          <cell r="Y2449">
            <v>0.26</v>
          </cell>
          <cell r="Z2449" t="str">
            <v>인</v>
          </cell>
          <cell r="AB2449" t="str">
            <v>통5-3-1적용</v>
          </cell>
          <cell r="AD2449" t="str">
            <v>-</v>
          </cell>
          <cell r="AE2449" t="str">
            <v>-</v>
          </cell>
          <cell r="AF2449" t="str">
            <v>-</v>
          </cell>
          <cell r="AG2449" t="str">
            <v>-</v>
          </cell>
          <cell r="AH2449" t="str">
            <v>-</v>
          </cell>
          <cell r="AI2449" t="str">
            <v>-</v>
          </cell>
          <cell r="AJ2449" t="str">
            <v>-</v>
          </cell>
          <cell r="AK2449" t="str">
            <v>-</v>
          </cell>
        </row>
        <row r="2450">
          <cell r="J2450">
            <v>7000</v>
          </cell>
          <cell r="R2450">
            <v>1</v>
          </cell>
          <cell r="T2450" t="str">
            <v>통신설비공</v>
          </cell>
          <cell r="Y2450">
            <v>0.27</v>
          </cell>
          <cell r="Z2450" t="str">
            <v>인</v>
          </cell>
          <cell r="AB2450" t="str">
            <v>통5-3-1적용</v>
          </cell>
          <cell r="AD2450" t="str">
            <v>-</v>
          </cell>
          <cell r="AE2450" t="str">
            <v>-</v>
          </cell>
          <cell r="AF2450" t="str">
            <v>-</v>
          </cell>
          <cell r="AG2450" t="str">
            <v>-</v>
          </cell>
          <cell r="AH2450" t="str">
            <v>-</v>
          </cell>
          <cell r="AI2450" t="str">
            <v>-</v>
          </cell>
          <cell r="AJ2450" t="str">
            <v>-</v>
          </cell>
          <cell r="AK2450" t="str">
            <v>-</v>
          </cell>
        </row>
        <row r="2451">
          <cell r="J2451">
            <v>72000</v>
          </cell>
          <cell r="R2451">
            <v>1</v>
          </cell>
          <cell r="T2451" t="str">
            <v>보통인부</v>
          </cell>
          <cell r="Y2451">
            <v>0.26</v>
          </cell>
          <cell r="Z2451" t="str">
            <v>인</v>
          </cell>
          <cell r="AB2451" t="str">
            <v>통5-3-1적용</v>
          </cell>
          <cell r="AD2451" t="str">
            <v>-</v>
          </cell>
          <cell r="AE2451" t="str">
            <v>-</v>
          </cell>
          <cell r="AF2451" t="str">
            <v>-</v>
          </cell>
          <cell r="AG2451" t="str">
            <v>-</v>
          </cell>
          <cell r="AH2451" t="str">
            <v>-</v>
          </cell>
          <cell r="AI2451" t="str">
            <v>-</v>
          </cell>
          <cell r="AJ2451" t="str">
            <v>-</v>
          </cell>
          <cell r="AK2451" t="str">
            <v>-</v>
          </cell>
        </row>
        <row r="2452">
          <cell r="J2452">
            <v>72000</v>
          </cell>
          <cell r="R2452">
            <v>1</v>
          </cell>
          <cell r="T2452" t="str">
            <v>통신설비공</v>
          </cell>
          <cell r="Y2452">
            <v>0.16</v>
          </cell>
          <cell r="Z2452" t="str">
            <v>인</v>
          </cell>
          <cell r="AB2452" t="str">
            <v>통5-3-1적용</v>
          </cell>
          <cell r="AD2452" t="str">
            <v>-</v>
          </cell>
          <cell r="AE2452" t="str">
            <v>-</v>
          </cell>
          <cell r="AF2452" t="str">
            <v>-</v>
          </cell>
          <cell r="AG2452" t="str">
            <v>-</v>
          </cell>
          <cell r="AH2452" t="str">
            <v>-</v>
          </cell>
          <cell r="AI2452" t="str">
            <v>-</v>
          </cell>
          <cell r="AJ2452" t="str">
            <v>-</v>
          </cell>
          <cell r="AK2452" t="str">
            <v>-</v>
          </cell>
        </row>
        <row r="2453">
          <cell r="J2453">
            <v>72000</v>
          </cell>
          <cell r="R2453">
            <v>1</v>
          </cell>
          <cell r="T2453" t="str">
            <v>보통인부</v>
          </cell>
          <cell r="Y2453">
            <v>0.06</v>
          </cell>
          <cell r="Z2453" t="str">
            <v>인</v>
          </cell>
          <cell r="AB2453" t="str">
            <v>통5-3-1적용</v>
          </cell>
          <cell r="AD2453" t="str">
            <v>-</v>
          </cell>
          <cell r="AE2453" t="str">
            <v>-</v>
          </cell>
          <cell r="AF2453" t="str">
            <v>-</v>
          </cell>
          <cell r="AG2453" t="str">
            <v>-</v>
          </cell>
          <cell r="AH2453" t="str">
            <v>-</v>
          </cell>
          <cell r="AI2453" t="str">
            <v>-</v>
          </cell>
          <cell r="AJ2453" t="str">
            <v>-</v>
          </cell>
          <cell r="AK2453" t="str">
            <v>-</v>
          </cell>
        </row>
        <row r="2454">
          <cell r="J2454">
            <v>8000</v>
          </cell>
          <cell r="R2454">
            <v>1</v>
          </cell>
          <cell r="T2454" t="str">
            <v>통신설비공</v>
          </cell>
          <cell r="Y2454">
            <v>0.2</v>
          </cell>
          <cell r="Z2454" t="str">
            <v>인</v>
          </cell>
          <cell r="AB2454" t="str">
            <v>통5-3-1적용</v>
          </cell>
          <cell r="AC2454" t="str">
            <v>-</v>
          </cell>
          <cell r="AD2454" t="str">
            <v>-</v>
          </cell>
          <cell r="AE2454" t="str">
            <v>-</v>
          </cell>
          <cell r="AF2454" t="str">
            <v>-</v>
          </cell>
          <cell r="AG2454" t="str">
            <v>-</v>
          </cell>
          <cell r="AH2454" t="str">
            <v>-</v>
          </cell>
          <cell r="AI2454" t="str">
            <v>공구손료(노무비의3%)</v>
          </cell>
          <cell r="AJ2454">
            <v>0.03</v>
          </cell>
          <cell r="AK2454" t="str">
            <v>식</v>
          </cell>
        </row>
        <row r="2455">
          <cell r="J2455">
            <v>8000</v>
          </cell>
          <cell r="R2455">
            <v>1</v>
          </cell>
          <cell r="T2455" t="str">
            <v>보통인부</v>
          </cell>
          <cell r="Y2455">
            <v>0.09</v>
          </cell>
          <cell r="Z2455" t="str">
            <v>인</v>
          </cell>
          <cell r="AB2455" t="str">
            <v>통5-3-1적용</v>
          </cell>
          <cell r="AD2455" t="str">
            <v>-</v>
          </cell>
          <cell r="AE2455" t="str">
            <v>-</v>
          </cell>
          <cell r="AF2455" t="str">
            <v>-</v>
          </cell>
          <cell r="AG2455" t="str">
            <v>-</v>
          </cell>
          <cell r="AH2455" t="str">
            <v>-</v>
          </cell>
          <cell r="AI2455" t="str">
            <v>-</v>
          </cell>
          <cell r="AJ2455" t="str">
            <v>-</v>
          </cell>
          <cell r="AK2455" t="str">
            <v>-</v>
          </cell>
        </row>
        <row r="2456">
          <cell r="J2456">
            <v>100000</v>
          </cell>
          <cell r="R2456">
            <v>1</v>
          </cell>
          <cell r="T2456" t="str">
            <v>통신설비공</v>
          </cell>
          <cell r="Y2456">
            <v>0.23</v>
          </cell>
          <cell r="Z2456" t="str">
            <v>인</v>
          </cell>
          <cell r="AB2456" t="str">
            <v>통5-3-1적용</v>
          </cell>
          <cell r="AD2456" t="str">
            <v>-</v>
          </cell>
          <cell r="AE2456" t="str">
            <v>-</v>
          </cell>
          <cell r="AF2456" t="str">
            <v>-</v>
          </cell>
          <cell r="AG2456" t="str">
            <v>-</v>
          </cell>
          <cell r="AH2456" t="str">
            <v>-</v>
          </cell>
          <cell r="AI2456" t="str">
            <v>-</v>
          </cell>
          <cell r="AJ2456" t="str">
            <v>-</v>
          </cell>
          <cell r="AK2456" t="str">
            <v>-</v>
          </cell>
        </row>
        <row r="2457">
          <cell r="J2457">
            <v>100000</v>
          </cell>
          <cell r="R2457">
            <v>1</v>
          </cell>
          <cell r="T2457" t="str">
            <v>보통인부</v>
          </cell>
          <cell r="Y2457">
            <v>0.12</v>
          </cell>
          <cell r="Z2457" t="str">
            <v>인</v>
          </cell>
          <cell r="AB2457" t="str">
            <v>통5-3-1적용</v>
          </cell>
          <cell r="AD2457" t="str">
            <v>-</v>
          </cell>
          <cell r="AE2457" t="str">
            <v>-</v>
          </cell>
          <cell r="AF2457" t="str">
            <v>-</v>
          </cell>
          <cell r="AG2457" t="str">
            <v>-</v>
          </cell>
          <cell r="AH2457" t="str">
            <v>-</v>
          </cell>
          <cell r="AI2457" t="str">
            <v>-</v>
          </cell>
          <cell r="AJ2457" t="str">
            <v>-</v>
          </cell>
          <cell r="AK2457" t="str">
            <v>-</v>
          </cell>
        </row>
        <row r="2458">
          <cell r="J2458">
            <v>150000</v>
          </cell>
          <cell r="R2458">
            <v>1</v>
          </cell>
          <cell r="T2458" t="str">
            <v>통신설비공</v>
          </cell>
          <cell r="Y2458">
            <v>0.33</v>
          </cell>
          <cell r="Z2458" t="str">
            <v>인</v>
          </cell>
          <cell r="AB2458" t="str">
            <v>통5-3-1적용</v>
          </cell>
          <cell r="AC2458" t="str">
            <v>-</v>
          </cell>
          <cell r="AD2458" t="str">
            <v>-</v>
          </cell>
          <cell r="AE2458" t="str">
            <v>-</v>
          </cell>
          <cell r="AF2458" t="str">
            <v>-</v>
          </cell>
          <cell r="AG2458" t="str">
            <v>-</v>
          </cell>
          <cell r="AH2458" t="str">
            <v>-</v>
          </cell>
          <cell r="AI2458" t="str">
            <v>공구손료(노무비의3%)</v>
          </cell>
          <cell r="AJ2458">
            <v>0.03</v>
          </cell>
          <cell r="AK2458" t="str">
            <v>식</v>
          </cell>
        </row>
        <row r="2459">
          <cell r="J2459">
            <v>150000</v>
          </cell>
          <cell r="R2459">
            <v>1</v>
          </cell>
          <cell r="T2459" t="str">
            <v>무선안테나공</v>
          </cell>
          <cell r="Y2459">
            <v>0.5</v>
          </cell>
          <cell r="Z2459" t="str">
            <v>인</v>
          </cell>
          <cell r="AB2459" t="str">
            <v>통5-3-1적용</v>
          </cell>
          <cell r="AD2459" t="str">
            <v>-</v>
          </cell>
          <cell r="AE2459" t="str">
            <v>-</v>
          </cell>
          <cell r="AF2459" t="str">
            <v>-</v>
          </cell>
          <cell r="AG2459" t="str">
            <v>-</v>
          </cell>
          <cell r="AH2459" t="str">
            <v>-</v>
          </cell>
          <cell r="AI2459" t="str">
            <v>-</v>
          </cell>
          <cell r="AJ2459" t="str">
            <v>-</v>
          </cell>
          <cell r="AK2459" t="str">
            <v>-</v>
          </cell>
        </row>
        <row r="2460">
          <cell r="J2460">
            <v>150000</v>
          </cell>
          <cell r="R2460">
            <v>1</v>
          </cell>
          <cell r="T2460" t="str">
            <v>통신설비공</v>
          </cell>
          <cell r="Y2460">
            <v>0.33</v>
          </cell>
          <cell r="Z2460" t="str">
            <v>인</v>
          </cell>
          <cell r="AB2460" t="str">
            <v>통5-3-1적용</v>
          </cell>
          <cell r="AC2460" t="str">
            <v>-</v>
          </cell>
          <cell r="AD2460" t="str">
            <v>-</v>
          </cell>
          <cell r="AE2460" t="str">
            <v>-</v>
          </cell>
          <cell r="AF2460" t="str">
            <v>-</v>
          </cell>
          <cell r="AG2460" t="str">
            <v>-</v>
          </cell>
          <cell r="AH2460" t="str">
            <v>-</v>
          </cell>
          <cell r="AI2460" t="str">
            <v>공구손료(노무비의3%)</v>
          </cell>
          <cell r="AJ2460">
            <v>0.03</v>
          </cell>
          <cell r="AK2460" t="str">
            <v>식</v>
          </cell>
        </row>
        <row r="2461">
          <cell r="J2461">
            <v>150000</v>
          </cell>
          <cell r="R2461">
            <v>1</v>
          </cell>
          <cell r="T2461" t="str">
            <v>통신설비공</v>
          </cell>
          <cell r="Y2461">
            <v>0.33</v>
          </cell>
          <cell r="Z2461" t="str">
            <v>인</v>
          </cell>
          <cell r="AB2461" t="str">
            <v>통5-3-1적용</v>
          </cell>
          <cell r="AC2461" t="str">
            <v>-</v>
          </cell>
          <cell r="AD2461" t="str">
            <v>-</v>
          </cell>
          <cell r="AE2461" t="str">
            <v>-</v>
          </cell>
          <cell r="AF2461" t="str">
            <v>-</v>
          </cell>
          <cell r="AG2461" t="str">
            <v>-</v>
          </cell>
          <cell r="AH2461" t="str">
            <v>-</v>
          </cell>
          <cell r="AI2461" t="str">
            <v>공구손료(노무비의3%)</v>
          </cell>
          <cell r="AJ2461">
            <v>0.03</v>
          </cell>
          <cell r="AK2461" t="str">
            <v>식</v>
          </cell>
        </row>
        <row r="2462">
          <cell r="J2462">
            <v>6000</v>
          </cell>
          <cell r="R2462">
            <v>1</v>
          </cell>
          <cell r="T2462" t="str">
            <v>통신설비공</v>
          </cell>
          <cell r="Y2462">
            <v>0.19</v>
          </cell>
          <cell r="Z2462" t="str">
            <v>인</v>
          </cell>
          <cell r="AB2462" t="str">
            <v>통5-3-1적용</v>
          </cell>
          <cell r="AC2462" t="str">
            <v>-</v>
          </cell>
          <cell r="AD2462" t="str">
            <v>-</v>
          </cell>
          <cell r="AE2462" t="str">
            <v>-</v>
          </cell>
          <cell r="AF2462" t="str">
            <v>-</v>
          </cell>
          <cell r="AG2462" t="str">
            <v>-</v>
          </cell>
          <cell r="AH2462" t="str">
            <v>-</v>
          </cell>
          <cell r="AI2462" t="str">
            <v>공구손료(노무비의3%)</v>
          </cell>
          <cell r="AJ2462">
            <v>0.03</v>
          </cell>
          <cell r="AK2462" t="str">
            <v>식</v>
          </cell>
        </row>
        <row r="2463">
          <cell r="J2463">
            <v>6000</v>
          </cell>
          <cell r="R2463">
            <v>1</v>
          </cell>
          <cell r="T2463" t="str">
            <v>통신설비공</v>
          </cell>
          <cell r="Y2463">
            <v>0.19</v>
          </cell>
          <cell r="Z2463" t="str">
            <v>인</v>
          </cell>
          <cell r="AB2463" t="str">
            <v>통5-3-1적용</v>
          </cell>
          <cell r="AC2463" t="str">
            <v>-</v>
          </cell>
          <cell r="AD2463" t="str">
            <v>-</v>
          </cell>
          <cell r="AE2463" t="str">
            <v>-</v>
          </cell>
          <cell r="AF2463" t="str">
            <v>-</v>
          </cell>
          <cell r="AG2463" t="str">
            <v>-</v>
          </cell>
          <cell r="AH2463" t="str">
            <v>-</v>
          </cell>
          <cell r="AI2463" t="str">
            <v>공구손료(노무비의3%)</v>
          </cell>
          <cell r="AJ2463">
            <v>0.03</v>
          </cell>
          <cell r="AK2463" t="str">
            <v>식</v>
          </cell>
        </row>
        <row r="2464">
          <cell r="J2464">
            <v>200000</v>
          </cell>
          <cell r="R2464">
            <v>1</v>
          </cell>
          <cell r="T2464" t="str">
            <v>통신설비공</v>
          </cell>
          <cell r="Y2464">
            <v>0.1</v>
          </cell>
          <cell r="Z2464" t="str">
            <v>인</v>
          </cell>
          <cell r="AB2464" t="str">
            <v>통5-3-1적용</v>
          </cell>
          <cell r="AC2464" t="str">
            <v>-</v>
          </cell>
          <cell r="AD2464" t="str">
            <v>-</v>
          </cell>
          <cell r="AE2464" t="str">
            <v>-</v>
          </cell>
          <cell r="AF2464" t="str">
            <v>-</v>
          </cell>
          <cell r="AG2464" t="str">
            <v>-</v>
          </cell>
          <cell r="AH2464" t="str">
            <v>-</v>
          </cell>
          <cell r="AI2464" t="str">
            <v>공구손료(노무비의3%)</v>
          </cell>
          <cell r="AJ2464">
            <v>0.03</v>
          </cell>
          <cell r="AK2464" t="str">
            <v>식</v>
          </cell>
        </row>
        <row r="2465">
          <cell r="J2465">
            <v>450000</v>
          </cell>
          <cell r="R2465">
            <v>1</v>
          </cell>
          <cell r="AD2465" t="str">
            <v>-</v>
          </cell>
          <cell r="AE2465" t="str">
            <v>-</v>
          </cell>
          <cell r="AF2465" t="str">
            <v>-</v>
          </cell>
          <cell r="AG2465" t="str">
            <v>-</v>
          </cell>
          <cell r="AH2465" t="str">
            <v>-</v>
          </cell>
          <cell r="AI2465" t="str">
            <v>-</v>
          </cell>
          <cell r="AJ2465" t="str">
            <v>-</v>
          </cell>
          <cell r="AK2465" t="str">
            <v>-</v>
          </cell>
        </row>
        <row r="2466">
          <cell r="J2466">
            <v>15000</v>
          </cell>
          <cell r="R2466">
            <v>1</v>
          </cell>
          <cell r="T2466" t="str">
            <v>통신설비공</v>
          </cell>
          <cell r="Y2466">
            <v>0.14000000000000001</v>
          </cell>
          <cell r="Z2466" t="str">
            <v>인</v>
          </cell>
          <cell r="AB2466" t="str">
            <v>통7-1-8적용</v>
          </cell>
          <cell r="AD2466" t="str">
            <v>-</v>
          </cell>
          <cell r="AE2466" t="str">
            <v>-</v>
          </cell>
          <cell r="AF2466" t="str">
            <v>-</v>
          </cell>
          <cell r="AG2466" t="str">
            <v>-</v>
          </cell>
          <cell r="AH2466" t="str">
            <v>-</v>
          </cell>
          <cell r="AI2466" t="str">
            <v>-</v>
          </cell>
          <cell r="AJ2466" t="str">
            <v>-</v>
          </cell>
          <cell r="AK2466" t="str">
            <v>-</v>
          </cell>
        </row>
        <row r="2467">
          <cell r="J2467">
            <v>100000</v>
          </cell>
          <cell r="R2467">
            <v>1</v>
          </cell>
          <cell r="T2467" t="str">
            <v>통신설비공</v>
          </cell>
          <cell r="Y2467">
            <v>0.14000000000000001</v>
          </cell>
          <cell r="Z2467" t="str">
            <v>인</v>
          </cell>
          <cell r="AB2467" t="str">
            <v>통7-1-8적용</v>
          </cell>
          <cell r="AD2467" t="str">
            <v>-</v>
          </cell>
          <cell r="AE2467" t="str">
            <v>-</v>
          </cell>
          <cell r="AF2467" t="str">
            <v>-</v>
          </cell>
          <cell r="AG2467" t="str">
            <v>-</v>
          </cell>
          <cell r="AH2467" t="str">
            <v>-</v>
          </cell>
          <cell r="AI2467" t="str">
            <v>-</v>
          </cell>
          <cell r="AJ2467" t="str">
            <v>-</v>
          </cell>
          <cell r="AK2467" t="str">
            <v>-</v>
          </cell>
        </row>
        <row r="2468">
          <cell r="J2468">
            <v>32000</v>
          </cell>
          <cell r="R2468">
            <v>1</v>
          </cell>
          <cell r="T2468" t="str">
            <v>통신설비공</v>
          </cell>
          <cell r="Y2468">
            <v>0.14000000000000001</v>
          </cell>
          <cell r="Z2468" t="str">
            <v>인</v>
          </cell>
          <cell r="AB2468" t="str">
            <v>통7-1-8적용</v>
          </cell>
          <cell r="AD2468" t="str">
            <v>-</v>
          </cell>
          <cell r="AE2468" t="str">
            <v>-</v>
          </cell>
          <cell r="AF2468" t="str">
            <v>-</v>
          </cell>
          <cell r="AG2468" t="str">
            <v>-</v>
          </cell>
          <cell r="AH2468" t="str">
            <v>-</v>
          </cell>
          <cell r="AI2468" t="str">
            <v>-</v>
          </cell>
          <cell r="AJ2468" t="str">
            <v>-</v>
          </cell>
          <cell r="AK2468" t="str">
            <v>-</v>
          </cell>
        </row>
        <row r="2469">
          <cell r="J2469">
            <v>33000</v>
          </cell>
          <cell r="R2469">
            <v>1</v>
          </cell>
          <cell r="T2469" t="str">
            <v>통신설비공</v>
          </cell>
          <cell r="Y2469">
            <v>0.14000000000000001</v>
          </cell>
          <cell r="Z2469" t="str">
            <v>인</v>
          </cell>
          <cell r="AB2469" t="str">
            <v>통7-1-8적용</v>
          </cell>
          <cell r="AD2469" t="str">
            <v>-</v>
          </cell>
          <cell r="AE2469" t="str">
            <v>-</v>
          </cell>
          <cell r="AF2469" t="str">
            <v>-</v>
          </cell>
          <cell r="AG2469" t="str">
            <v>-</v>
          </cell>
          <cell r="AH2469" t="str">
            <v>-</v>
          </cell>
          <cell r="AI2469" t="str">
            <v>-</v>
          </cell>
          <cell r="AJ2469" t="str">
            <v>-</v>
          </cell>
          <cell r="AK2469" t="str">
            <v>-</v>
          </cell>
        </row>
        <row r="2470">
          <cell r="J2470">
            <v>43000</v>
          </cell>
          <cell r="R2470">
            <v>1</v>
          </cell>
          <cell r="T2470" t="str">
            <v>통신설비공</v>
          </cell>
          <cell r="Y2470">
            <v>0.14000000000000001</v>
          </cell>
          <cell r="Z2470" t="str">
            <v>인</v>
          </cell>
          <cell r="AB2470" t="str">
            <v>통7-1-8적용</v>
          </cell>
          <cell r="AD2470" t="str">
            <v>-</v>
          </cell>
          <cell r="AE2470" t="str">
            <v>-</v>
          </cell>
          <cell r="AF2470" t="str">
            <v>-</v>
          </cell>
          <cell r="AG2470" t="str">
            <v>-</v>
          </cell>
          <cell r="AH2470" t="str">
            <v>-</v>
          </cell>
          <cell r="AI2470" t="str">
            <v>-</v>
          </cell>
          <cell r="AJ2470" t="str">
            <v>-</v>
          </cell>
          <cell r="AK2470" t="str">
            <v>-</v>
          </cell>
        </row>
        <row r="2471">
          <cell r="J2471">
            <v>6431000</v>
          </cell>
          <cell r="R2471">
            <v>1</v>
          </cell>
          <cell r="T2471" t="str">
            <v>통신관련산업기사</v>
          </cell>
          <cell r="Y2471">
            <v>1.31</v>
          </cell>
          <cell r="Z2471" t="str">
            <v>인</v>
          </cell>
          <cell r="AB2471" t="str">
            <v>통5-3-3적용</v>
          </cell>
          <cell r="AD2471" t="str">
            <v>-</v>
          </cell>
          <cell r="AE2471" t="str">
            <v>-</v>
          </cell>
          <cell r="AF2471" t="str">
            <v>-</v>
          </cell>
          <cell r="AG2471" t="str">
            <v>-</v>
          </cell>
          <cell r="AH2471" t="str">
            <v>-</v>
          </cell>
          <cell r="AI2471" t="str">
            <v>-</v>
          </cell>
          <cell r="AJ2471" t="str">
            <v>-</v>
          </cell>
          <cell r="AK2471" t="str">
            <v>-</v>
          </cell>
          <cell r="AO2471" t="str">
            <v>설치,조정,시험및측정</v>
          </cell>
        </row>
        <row r="2472">
          <cell r="J2472">
            <v>6242000</v>
          </cell>
          <cell r="R2472">
            <v>1</v>
          </cell>
          <cell r="T2472" t="str">
            <v>통신설비공</v>
          </cell>
          <cell r="Y2472">
            <v>0.63</v>
          </cell>
          <cell r="Z2472" t="str">
            <v>인</v>
          </cell>
          <cell r="AB2472" t="str">
            <v>통5-3-3적용</v>
          </cell>
          <cell r="AD2472" t="str">
            <v>-</v>
          </cell>
          <cell r="AE2472" t="str">
            <v>-</v>
          </cell>
          <cell r="AF2472" t="str">
            <v>-</v>
          </cell>
          <cell r="AG2472" t="str">
            <v>-</v>
          </cell>
          <cell r="AH2472" t="str">
            <v>-</v>
          </cell>
          <cell r="AI2472" t="str">
            <v>-</v>
          </cell>
          <cell r="AJ2472" t="str">
            <v>-</v>
          </cell>
          <cell r="AK2472" t="str">
            <v>-</v>
          </cell>
          <cell r="AO2472" t="str">
            <v>설치,조정,시험및측정</v>
          </cell>
        </row>
        <row r="2473">
          <cell r="J2473">
            <v>6242000</v>
          </cell>
          <cell r="R2473">
            <v>1</v>
          </cell>
          <cell r="T2473" t="str">
            <v>보통인부</v>
          </cell>
          <cell r="Y2473">
            <v>0.63</v>
          </cell>
          <cell r="Z2473" t="str">
            <v>인</v>
          </cell>
          <cell r="AB2473" t="str">
            <v>통5-3-3적용</v>
          </cell>
          <cell r="AD2473" t="str">
            <v>-</v>
          </cell>
          <cell r="AE2473" t="str">
            <v>-</v>
          </cell>
          <cell r="AF2473" t="str">
            <v>-</v>
          </cell>
          <cell r="AG2473" t="str">
            <v>-</v>
          </cell>
          <cell r="AH2473" t="str">
            <v>-</v>
          </cell>
          <cell r="AI2473" t="str">
            <v>-</v>
          </cell>
          <cell r="AJ2473" t="str">
            <v>-</v>
          </cell>
          <cell r="AK2473" t="str">
            <v>-</v>
          </cell>
          <cell r="AO2473" t="str">
            <v>설치,조정,시험및측정</v>
          </cell>
        </row>
        <row r="2474">
          <cell r="J2474">
            <v>6242000</v>
          </cell>
          <cell r="R2474">
            <v>1</v>
          </cell>
          <cell r="T2474" t="str">
            <v>통신관련기사</v>
          </cell>
          <cell r="Y2474">
            <v>1.05</v>
          </cell>
          <cell r="Z2474" t="str">
            <v>인</v>
          </cell>
          <cell r="AB2474" t="str">
            <v>통5-3-3적용</v>
          </cell>
          <cell r="AD2474" t="str">
            <v>-</v>
          </cell>
          <cell r="AE2474" t="str">
            <v>-</v>
          </cell>
          <cell r="AF2474" t="str">
            <v>-</v>
          </cell>
          <cell r="AG2474" t="str">
            <v>-</v>
          </cell>
          <cell r="AH2474" t="str">
            <v>-</v>
          </cell>
          <cell r="AI2474" t="str">
            <v>-</v>
          </cell>
          <cell r="AJ2474" t="str">
            <v>-</v>
          </cell>
          <cell r="AK2474" t="str">
            <v>-</v>
          </cell>
          <cell r="AO2474" t="str">
            <v>설치,조정,시험및측정</v>
          </cell>
        </row>
        <row r="2475">
          <cell r="J2475">
            <v>250000</v>
          </cell>
          <cell r="R2475">
            <v>1</v>
          </cell>
          <cell r="AD2475" t="str">
            <v>-</v>
          </cell>
          <cell r="AE2475" t="str">
            <v>-</v>
          </cell>
          <cell r="AF2475" t="str">
            <v>-</v>
          </cell>
          <cell r="AG2475" t="str">
            <v>-</v>
          </cell>
          <cell r="AH2475" t="str">
            <v>-</v>
          </cell>
          <cell r="AI2475" t="str">
            <v>-</v>
          </cell>
          <cell r="AJ2475" t="str">
            <v>-</v>
          </cell>
          <cell r="AK2475" t="str">
            <v>-</v>
          </cell>
        </row>
        <row r="2476">
          <cell r="J2476">
            <v>150000</v>
          </cell>
          <cell r="R2476">
            <v>1</v>
          </cell>
          <cell r="AD2476" t="str">
            <v>-</v>
          </cell>
          <cell r="AE2476" t="str">
            <v>-</v>
          </cell>
          <cell r="AF2476" t="str">
            <v>-</v>
          </cell>
          <cell r="AG2476" t="str">
            <v>-</v>
          </cell>
          <cell r="AH2476" t="str">
            <v>-</v>
          </cell>
          <cell r="AI2476" t="str">
            <v>-</v>
          </cell>
          <cell r="AJ2476" t="str">
            <v>-</v>
          </cell>
          <cell r="AK2476" t="str">
            <v>-</v>
          </cell>
        </row>
        <row r="2477">
          <cell r="J2477">
            <v>150000</v>
          </cell>
          <cell r="R2477">
            <v>1</v>
          </cell>
          <cell r="AD2477" t="str">
            <v>-</v>
          </cell>
          <cell r="AE2477" t="str">
            <v>-</v>
          </cell>
          <cell r="AF2477" t="str">
            <v>-</v>
          </cell>
          <cell r="AG2477" t="str">
            <v>-</v>
          </cell>
          <cell r="AH2477" t="str">
            <v>-</v>
          </cell>
          <cell r="AI2477" t="str">
            <v>-</v>
          </cell>
          <cell r="AJ2477" t="str">
            <v>-</v>
          </cell>
          <cell r="AK2477" t="str">
            <v>-</v>
          </cell>
        </row>
        <row r="2478">
          <cell r="J2478">
            <v>6500</v>
          </cell>
          <cell r="R2478">
            <v>1</v>
          </cell>
          <cell r="AD2478" t="str">
            <v>-</v>
          </cell>
          <cell r="AE2478" t="str">
            <v>-</v>
          </cell>
          <cell r="AF2478" t="str">
            <v>-</v>
          </cell>
          <cell r="AG2478" t="str">
            <v>-</v>
          </cell>
          <cell r="AH2478" t="str">
            <v>-</v>
          </cell>
          <cell r="AI2478" t="str">
            <v>-</v>
          </cell>
          <cell r="AJ2478" t="str">
            <v>-</v>
          </cell>
          <cell r="AK2478" t="str">
            <v>-</v>
          </cell>
        </row>
        <row r="2479">
          <cell r="J2479">
            <v>13000</v>
          </cell>
          <cell r="R2479">
            <v>1</v>
          </cell>
          <cell r="AD2479" t="str">
            <v>-</v>
          </cell>
          <cell r="AE2479" t="str">
            <v>-</v>
          </cell>
          <cell r="AF2479" t="str">
            <v>-</v>
          </cell>
          <cell r="AG2479" t="str">
            <v>-</v>
          </cell>
          <cell r="AH2479" t="str">
            <v>-</v>
          </cell>
          <cell r="AI2479" t="str">
            <v>-</v>
          </cell>
          <cell r="AJ2479" t="str">
            <v>-</v>
          </cell>
          <cell r="AK2479" t="str">
            <v>-</v>
          </cell>
        </row>
        <row r="2480">
          <cell r="J2480">
            <v>85000</v>
          </cell>
          <cell r="R2480">
            <v>1</v>
          </cell>
          <cell r="AD2480" t="str">
            <v>-</v>
          </cell>
          <cell r="AE2480" t="str">
            <v>-</v>
          </cell>
          <cell r="AF2480" t="str">
            <v>-</v>
          </cell>
          <cell r="AG2480" t="str">
            <v>-</v>
          </cell>
          <cell r="AH2480" t="str">
            <v>-</v>
          </cell>
          <cell r="AI2480" t="str">
            <v>-</v>
          </cell>
          <cell r="AJ2480" t="str">
            <v>-</v>
          </cell>
          <cell r="AK2480" t="str">
            <v>-</v>
          </cell>
        </row>
        <row r="2481">
          <cell r="J2481">
            <v>15000</v>
          </cell>
          <cell r="R2481">
            <v>1</v>
          </cell>
          <cell r="T2481" t="str">
            <v>변전전공</v>
          </cell>
          <cell r="Y2481">
            <v>0.66</v>
          </cell>
          <cell r="Z2481" t="str">
            <v>인</v>
          </cell>
          <cell r="AB2481" t="str">
            <v>전기5-42적용</v>
          </cell>
          <cell r="AC2481" t="str">
            <v>-</v>
          </cell>
          <cell r="AD2481" t="str">
            <v>-</v>
          </cell>
          <cell r="AE2481" t="str">
            <v>-</v>
          </cell>
          <cell r="AF2481" t="str">
            <v>-</v>
          </cell>
          <cell r="AG2481" t="str">
            <v>-</v>
          </cell>
          <cell r="AH2481" t="str">
            <v>-</v>
          </cell>
          <cell r="AI2481" t="str">
            <v>공구손료(노무비의3%)</v>
          </cell>
          <cell r="AJ2481">
            <v>0.03</v>
          </cell>
          <cell r="AK2481" t="str">
            <v>식</v>
          </cell>
        </row>
        <row r="2482">
          <cell r="J2482">
            <v>15000</v>
          </cell>
          <cell r="R2482">
            <v>1</v>
          </cell>
          <cell r="T2482" t="str">
            <v>변전전공</v>
          </cell>
          <cell r="Y2482">
            <v>0.66</v>
          </cell>
          <cell r="Z2482" t="str">
            <v>인</v>
          </cell>
          <cell r="AB2482" t="str">
            <v>전기5-42적용</v>
          </cell>
          <cell r="AC2482" t="str">
            <v>-</v>
          </cell>
          <cell r="AD2482" t="str">
            <v>-</v>
          </cell>
          <cell r="AE2482" t="str">
            <v>-</v>
          </cell>
          <cell r="AF2482" t="str">
            <v>-</v>
          </cell>
          <cell r="AG2482" t="str">
            <v>-</v>
          </cell>
          <cell r="AH2482" t="str">
            <v>-</v>
          </cell>
          <cell r="AI2482" t="str">
            <v>공구손료(노무비의3%)</v>
          </cell>
          <cell r="AJ2482">
            <v>0.03</v>
          </cell>
          <cell r="AK2482" t="str">
            <v>식</v>
          </cell>
        </row>
        <row r="2483">
          <cell r="J2483">
            <v>1400000</v>
          </cell>
          <cell r="R2483">
            <v>1</v>
          </cell>
          <cell r="T2483" t="str">
            <v>변전전공</v>
          </cell>
          <cell r="Y2483">
            <v>0.66</v>
          </cell>
          <cell r="Z2483" t="str">
            <v>인</v>
          </cell>
          <cell r="AB2483" t="str">
            <v>전기5-42적용</v>
          </cell>
          <cell r="AC2483" t="str">
            <v>-</v>
          </cell>
          <cell r="AD2483" t="str">
            <v>-</v>
          </cell>
          <cell r="AE2483" t="str">
            <v>-</v>
          </cell>
          <cell r="AF2483" t="str">
            <v>-</v>
          </cell>
          <cell r="AG2483" t="str">
            <v>-</v>
          </cell>
          <cell r="AH2483" t="str">
            <v>-</v>
          </cell>
          <cell r="AI2483" t="str">
            <v>공구손료(노무비의3%)</v>
          </cell>
          <cell r="AJ2483">
            <v>0.03</v>
          </cell>
          <cell r="AK2483" t="str">
            <v>식</v>
          </cell>
        </row>
        <row r="2484">
          <cell r="J2484">
            <v>200000</v>
          </cell>
          <cell r="R2484">
            <v>1</v>
          </cell>
          <cell r="AD2484" t="str">
            <v>-</v>
          </cell>
          <cell r="AE2484" t="str">
            <v>-</v>
          </cell>
          <cell r="AF2484" t="str">
            <v>-</v>
          </cell>
          <cell r="AG2484" t="str">
            <v>-</v>
          </cell>
          <cell r="AH2484" t="str">
            <v>-</v>
          </cell>
          <cell r="AI2484" t="str">
            <v>-</v>
          </cell>
          <cell r="AJ2484" t="str">
            <v>-</v>
          </cell>
          <cell r="AK2484" t="str">
            <v>-</v>
          </cell>
        </row>
        <row r="2485">
          <cell r="J2485">
            <v>250000</v>
          </cell>
          <cell r="R2485">
            <v>1</v>
          </cell>
          <cell r="AD2485" t="str">
            <v>-</v>
          </cell>
          <cell r="AE2485" t="str">
            <v>-</v>
          </cell>
          <cell r="AF2485" t="str">
            <v>-</v>
          </cell>
          <cell r="AG2485" t="str">
            <v>-</v>
          </cell>
          <cell r="AH2485" t="str">
            <v>-</v>
          </cell>
          <cell r="AI2485" t="str">
            <v>-</v>
          </cell>
          <cell r="AJ2485" t="str">
            <v>-</v>
          </cell>
          <cell r="AK2485" t="str">
            <v>-</v>
          </cell>
        </row>
        <row r="2486">
          <cell r="J2486">
            <v>3200</v>
          </cell>
          <cell r="R2486">
            <v>1</v>
          </cell>
          <cell r="AD2486" t="str">
            <v>-</v>
          </cell>
          <cell r="AE2486" t="str">
            <v>-</v>
          </cell>
          <cell r="AF2486" t="str">
            <v>-</v>
          </cell>
          <cell r="AG2486" t="str">
            <v>-</v>
          </cell>
          <cell r="AH2486" t="str">
            <v>-</v>
          </cell>
          <cell r="AI2486" t="str">
            <v>-</v>
          </cell>
          <cell r="AJ2486" t="str">
            <v>-</v>
          </cell>
          <cell r="AK2486" t="str">
            <v>-</v>
          </cell>
        </row>
        <row r="2487">
          <cell r="J2487">
            <v>4900</v>
          </cell>
          <cell r="R2487">
            <v>1</v>
          </cell>
          <cell r="AD2487" t="str">
            <v>-</v>
          </cell>
          <cell r="AE2487" t="str">
            <v>-</v>
          </cell>
          <cell r="AF2487" t="str">
            <v>-</v>
          </cell>
          <cell r="AG2487" t="str">
            <v>-</v>
          </cell>
          <cell r="AH2487" t="str">
            <v>-</v>
          </cell>
          <cell r="AI2487" t="str">
            <v>-</v>
          </cell>
          <cell r="AJ2487" t="str">
            <v>-</v>
          </cell>
          <cell r="AK2487" t="str">
            <v>-</v>
          </cell>
        </row>
        <row r="2488">
          <cell r="J2488">
            <v>3200</v>
          </cell>
          <cell r="R2488">
            <v>1</v>
          </cell>
          <cell r="AD2488" t="str">
            <v>-</v>
          </cell>
          <cell r="AE2488" t="str">
            <v>-</v>
          </cell>
          <cell r="AF2488" t="str">
            <v>-</v>
          </cell>
          <cell r="AG2488" t="str">
            <v>-</v>
          </cell>
          <cell r="AH2488" t="str">
            <v>-</v>
          </cell>
          <cell r="AI2488" t="str">
            <v>-</v>
          </cell>
          <cell r="AJ2488" t="str">
            <v>-</v>
          </cell>
          <cell r="AK2488" t="str">
            <v>-</v>
          </cell>
        </row>
        <row r="2489">
          <cell r="J2489">
            <v>826</v>
          </cell>
          <cell r="R2489">
            <v>1</v>
          </cell>
          <cell r="AD2489" t="str">
            <v>-</v>
          </cell>
          <cell r="AE2489" t="str">
            <v>-</v>
          </cell>
          <cell r="AF2489" t="str">
            <v>-</v>
          </cell>
          <cell r="AG2489" t="str">
            <v>-</v>
          </cell>
          <cell r="AH2489" t="str">
            <v>-</v>
          </cell>
          <cell r="AI2489" t="str">
            <v>-</v>
          </cell>
          <cell r="AJ2489" t="str">
            <v>-</v>
          </cell>
          <cell r="AK2489" t="str">
            <v>-</v>
          </cell>
        </row>
        <row r="2490">
          <cell r="J2490">
            <v>1226</v>
          </cell>
          <cell r="R2490">
            <v>1</v>
          </cell>
          <cell r="AD2490" t="str">
            <v>-</v>
          </cell>
          <cell r="AE2490" t="str">
            <v>-</v>
          </cell>
          <cell r="AF2490" t="str">
            <v>-</v>
          </cell>
          <cell r="AG2490" t="str">
            <v>-</v>
          </cell>
          <cell r="AH2490" t="str">
            <v>-</v>
          </cell>
          <cell r="AI2490" t="str">
            <v>-</v>
          </cell>
          <cell r="AJ2490" t="str">
            <v>-</v>
          </cell>
          <cell r="AK2490" t="str">
            <v>-</v>
          </cell>
        </row>
        <row r="2491">
          <cell r="J2491">
            <v>1226</v>
          </cell>
          <cell r="R2491">
            <v>1</v>
          </cell>
          <cell r="AD2491" t="str">
            <v>-</v>
          </cell>
          <cell r="AE2491" t="str">
            <v>-</v>
          </cell>
          <cell r="AF2491" t="str">
            <v>-</v>
          </cell>
          <cell r="AG2491" t="str">
            <v>-</v>
          </cell>
          <cell r="AH2491" t="str">
            <v>-</v>
          </cell>
          <cell r="AI2491" t="str">
            <v>-</v>
          </cell>
          <cell r="AJ2491" t="str">
            <v>-</v>
          </cell>
          <cell r="AK2491" t="str">
            <v>-</v>
          </cell>
        </row>
        <row r="2492">
          <cell r="J2492">
            <v>709</v>
          </cell>
          <cell r="R2492">
            <v>1</v>
          </cell>
          <cell r="AD2492" t="str">
            <v>-</v>
          </cell>
          <cell r="AE2492" t="str">
            <v>-</v>
          </cell>
          <cell r="AF2492" t="str">
            <v>-</v>
          </cell>
          <cell r="AG2492" t="str">
            <v>-</v>
          </cell>
          <cell r="AH2492" t="str">
            <v>-</v>
          </cell>
          <cell r="AI2492" t="str">
            <v>-</v>
          </cell>
          <cell r="AJ2492" t="str">
            <v>-</v>
          </cell>
          <cell r="AK2492" t="str">
            <v>-</v>
          </cell>
        </row>
        <row r="2493">
          <cell r="J2493">
            <v>3200</v>
          </cell>
          <cell r="R2493">
            <v>1</v>
          </cell>
          <cell r="AD2493" t="str">
            <v>-</v>
          </cell>
          <cell r="AE2493" t="str">
            <v>-</v>
          </cell>
          <cell r="AF2493" t="str">
            <v>-</v>
          </cell>
          <cell r="AG2493" t="str">
            <v>-</v>
          </cell>
          <cell r="AH2493" t="str">
            <v>-</v>
          </cell>
          <cell r="AI2493" t="str">
            <v>-</v>
          </cell>
          <cell r="AJ2493" t="str">
            <v>-</v>
          </cell>
          <cell r="AK2493" t="str">
            <v>-</v>
          </cell>
        </row>
        <row r="2494">
          <cell r="J2494">
            <v>9500</v>
          </cell>
          <cell r="R2494">
            <v>1</v>
          </cell>
          <cell r="AD2494" t="str">
            <v>-</v>
          </cell>
          <cell r="AE2494" t="str">
            <v>-</v>
          </cell>
          <cell r="AF2494" t="str">
            <v>-</v>
          </cell>
          <cell r="AG2494" t="str">
            <v>-</v>
          </cell>
          <cell r="AH2494" t="str">
            <v>-</v>
          </cell>
          <cell r="AI2494" t="str">
            <v>-</v>
          </cell>
          <cell r="AJ2494" t="str">
            <v>-</v>
          </cell>
          <cell r="AK2494" t="str">
            <v>-</v>
          </cell>
        </row>
        <row r="2495">
          <cell r="J2495">
            <v>4500</v>
          </cell>
          <cell r="R2495">
            <v>1</v>
          </cell>
          <cell r="AD2495" t="str">
            <v>-</v>
          </cell>
          <cell r="AE2495" t="str">
            <v>-</v>
          </cell>
          <cell r="AF2495" t="str">
            <v>-</v>
          </cell>
          <cell r="AG2495" t="str">
            <v>-</v>
          </cell>
          <cell r="AH2495" t="str">
            <v>-</v>
          </cell>
          <cell r="AI2495" t="str">
            <v>-</v>
          </cell>
          <cell r="AJ2495" t="str">
            <v>-</v>
          </cell>
          <cell r="AK2495" t="str">
            <v>-</v>
          </cell>
        </row>
        <row r="2496">
          <cell r="J2496">
            <v>250000</v>
          </cell>
          <cell r="R2496">
            <v>1</v>
          </cell>
          <cell r="AD2496" t="str">
            <v>-</v>
          </cell>
          <cell r="AE2496" t="str">
            <v>-</v>
          </cell>
          <cell r="AF2496" t="str">
            <v>-</v>
          </cell>
          <cell r="AG2496" t="str">
            <v>-</v>
          </cell>
          <cell r="AH2496" t="str">
            <v>-</v>
          </cell>
          <cell r="AI2496" t="str">
            <v>-</v>
          </cell>
          <cell r="AJ2496" t="str">
            <v>-</v>
          </cell>
          <cell r="AK2496" t="str">
            <v>-</v>
          </cell>
        </row>
        <row r="2497">
          <cell r="J2497">
            <v>1330</v>
          </cell>
          <cell r="R2497">
            <v>1</v>
          </cell>
          <cell r="AD2497" t="str">
            <v>-</v>
          </cell>
          <cell r="AE2497" t="str">
            <v>-</v>
          </cell>
          <cell r="AF2497" t="str">
            <v>-</v>
          </cell>
          <cell r="AG2497" t="str">
            <v>-</v>
          </cell>
          <cell r="AH2497" t="str">
            <v>-</v>
          </cell>
          <cell r="AI2497" t="str">
            <v>-</v>
          </cell>
          <cell r="AJ2497" t="str">
            <v>-</v>
          </cell>
          <cell r="AK2497" t="str">
            <v>-</v>
          </cell>
        </row>
        <row r="2498">
          <cell r="J2498">
            <v>1330</v>
          </cell>
          <cell r="R2498">
            <v>1</v>
          </cell>
          <cell r="AD2498" t="str">
            <v>-</v>
          </cell>
          <cell r="AE2498" t="str">
            <v>-</v>
          </cell>
          <cell r="AF2498" t="str">
            <v>-</v>
          </cell>
          <cell r="AG2498" t="str">
            <v>-</v>
          </cell>
          <cell r="AH2498" t="str">
            <v>-</v>
          </cell>
          <cell r="AI2498" t="str">
            <v>-</v>
          </cell>
          <cell r="AJ2498" t="str">
            <v>-</v>
          </cell>
          <cell r="AK2498" t="str">
            <v>-</v>
          </cell>
        </row>
        <row r="2499">
          <cell r="J2499">
            <v>267</v>
          </cell>
          <cell r="R2499">
            <v>1</v>
          </cell>
          <cell r="AD2499" t="str">
            <v>-</v>
          </cell>
          <cell r="AE2499" t="str">
            <v>-</v>
          </cell>
          <cell r="AF2499" t="str">
            <v>-</v>
          </cell>
          <cell r="AG2499" t="str">
            <v>-</v>
          </cell>
          <cell r="AH2499" t="str">
            <v>-</v>
          </cell>
          <cell r="AI2499" t="str">
            <v>-</v>
          </cell>
          <cell r="AJ2499" t="str">
            <v>-</v>
          </cell>
          <cell r="AK2499" t="str">
            <v>-</v>
          </cell>
        </row>
        <row r="2500">
          <cell r="J2500">
            <v>268</v>
          </cell>
          <cell r="R2500">
            <v>1</v>
          </cell>
          <cell r="AD2500" t="str">
            <v>-</v>
          </cell>
          <cell r="AE2500" t="str">
            <v>-</v>
          </cell>
          <cell r="AF2500" t="str">
            <v>-</v>
          </cell>
          <cell r="AG2500" t="str">
            <v>-</v>
          </cell>
          <cell r="AH2500" t="str">
            <v>-</v>
          </cell>
          <cell r="AI2500" t="str">
            <v>-</v>
          </cell>
          <cell r="AJ2500" t="str">
            <v>-</v>
          </cell>
          <cell r="AK2500" t="str">
            <v>-</v>
          </cell>
        </row>
        <row r="2501">
          <cell r="J2501">
            <v>13330</v>
          </cell>
          <cell r="R2501">
            <v>1</v>
          </cell>
          <cell r="AD2501" t="str">
            <v>-</v>
          </cell>
          <cell r="AE2501" t="str">
            <v>-</v>
          </cell>
          <cell r="AF2501" t="str">
            <v>-</v>
          </cell>
          <cell r="AG2501" t="str">
            <v>-</v>
          </cell>
          <cell r="AH2501" t="str">
            <v>-</v>
          </cell>
          <cell r="AI2501" t="str">
            <v>-</v>
          </cell>
          <cell r="AJ2501" t="str">
            <v>-</v>
          </cell>
          <cell r="AK2501" t="str">
            <v>-</v>
          </cell>
        </row>
        <row r="2502">
          <cell r="J2502">
            <v>33480</v>
          </cell>
          <cell r="R2502">
            <v>1</v>
          </cell>
          <cell r="AD2502" t="str">
            <v>-</v>
          </cell>
          <cell r="AE2502" t="str">
            <v>-</v>
          </cell>
          <cell r="AF2502" t="str">
            <v>-</v>
          </cell>
          <cell r="AG2502" t="str">
            <v>-</v>
          </cell>
          <cell r="AH2502" t="str">
            <v>-</v>
          </cell>
          <cell r="AI2502" t="str">
            <v>-</v>
          </cell>
          <cell r="AJ2502" t="str">
            <v>-</v>
          </cell>
          <cell r="AK2502" t="str">
            <v>-</v>
          </cell>
        </row>
        <row r="2503">
          <cell r="J2503">
            <v>3460</v>
          </cell>
          <cell r="R2503">
            <v>1</v>
          </cell>
          <cell r="AD2503" t="str">
            <v>-</v>
          </cell>
          <cell r="AE2503" t="str">
            <v>-</v>
          </cell>
          <cell r="AF2503" t="str">
            <v>-</v>
          </cell>
          <cell r="AG2503" t="str">
            <v>-</v>
          </cell>
          <cell r="AH2503" t="str">
            <v>-</v>
          </cell>
          <cell r="AI2503" t="str">
            <v>-</v>
          </cell>
          <cell r="AJ2503" t="str">
            <v>-</v>
          </cell>
          <cell r="AK2503" t="str">
            <v>-</v>
          </cell>
        </row>
        <row r="2504">
          <cell r="J2504">
            <v>3460</v>
          </cell>
          <cell r="R2504">
            <v>1</v>
          </cell>
          <cell r="AD2504" t="str">
            <v>-</v>
          </cell>
          <cell r="AE2504" t="str">
            <v>-</v>
          </cell>
          <cell r="AF2504" t="str">
            <v>-</v>
          </cell>
          <cell r="AG2504" t="str">
            <v>-</v>
          </cell>
          <cell r="AH2504" t="str">
            <v>-</v>
          </cell>
          <cell r="AI2504" t="str">
            <v>-</v>
          </cell>
          <cell r="AJ2504" t="str">
            <v>-</v>
          </cell>
          <cell r="AK2504" t="str">
            <v>-</v>
          </cell>
        </row>
        <row r="2505">
          <cell r="J2505">
            <v>2970</v>
          </cell>
          <cell r="R2505">
            <v>1</v>
          </cell>
          <cell r="AD2505" t="str">
            <v>-</v>
          </cell>
          <cell r="AE2505" t="str">
            <v>-</v>
          </cell>
          <cell r="AF2505" t="str">
            <v>-</v>
          </cell>
          <cell r="AG2505" t="str">
            <v>-</v>
          </cell>
          <cell r="AH2505" t="str">
            <v>-</v>
          </cell>
          <cell r="AI2505" t="str">
            <v>-</v>
          </cell>
          <cell r="AJ2505" t="str">
            <v>-</v>
          </cell>
          <cell r="AK2505" t="str">
            <v>-</v>
          </cell>
        </row>
        <row r="2506">
          <cell r="J2506">
            <v>5090</v>
          </cell>
          <cell r="R2506">
            <v>1</v>
          </cell>
          <cell r="AD2506" t="str">
            <v>-</v>
          </cell>
          <cell r="AE2506" t="str">
            <v>-</v>
          </cell>
          <cell r="AF2506" t="str">
            <v>-</v>
          </cell>
          <cell r="AG2506" t="str">
            <v>-</v>
          </cell>
          <cell r="AH2506" t="str">
            <v>-</v>
          </cell>
          <cell r="AI2506" t="str">
            <v>-</v>
          </cell>
          <cell r="AJ2506" t="str">
            <v>-</v>
          </cell>
          <cell r="AK2506" t="str">
            <v>-</v>
          </cell>
        </row>
        <row r="2507">
          <cell r="J2507">
            <v>1871</v>
          </cell>
          <cell r="R2507">
            <v>1</v>
          </cell>
          <cell r="AD2507" t="str">
            <v>-</v>
          </cell>
          <cell r="AE2507" t="str">
            <v>-</v>
          </cell>
          <cell r="AF2507" t="str">
            <v>-</v>
          </cell>
          <cell r="AG2507" t="str">
            <v>-</v>
          </cell>
          <cell r="AH2507" t="str">
            <v>-</v>
          </cell>
          <cell r="AI2507" t="str">
            <v>-</v>
          </cell>
          <cell r="AJ2507" t="str">
            <v>-</v>
          </cell>
          <cell r="AK2507" t="str">
            <v>-</v>
          </cell>
        </row>
        <row r="2508">
          <cell r="J2508">
            <v>13400</v>
          </cell>
          <cell r="R2508">
            <v>1</v>
          </cell>
          <cell r="AD2508" t="str">
            <v>-</v>
          </cell>
          <cell r="AE2508" t="str">
            <v>-</v>
          </cell>
          <cell r="AF2508" t="str">
            <v>-</v>
          </cell>
          <cell r="AG2508" t="str">
            <v>-</v>
          </cell>
          <cell r="AH2508" t="str">
            <v>-</v>
          </cell>
          <cell r="AI2508" t="str">
            <v>-</v>
          </cell>
          <cell r="AJ2508" t="str">
            <v>-</v>
          </cell>
          <cell r="AK2508" t="str">
            <v>-</v>
          </cell>
        </row>
        <row r="2509">
          <cell r="J2509">
            <v>17600</v>
          </cell>
          <cell r="R2509">
            <v>1</v>
          </cell>
          <cell r="AD2509" t="str">
            <v>-</v>
          </cell>
          <cell r="AE2509" t="str">
            <v>-</v>
          </cell>
          <cell r="AF2509" t="str">
            <v>-</v>
          </cell>
          <cell r="AG2509" t="str">
            <v>-</v>
          </cell>
          <cell r="AH2509" t="str">
            <v>-</v>
          </cell>
          <cell r="AI2509" t="str">
            <v>-</v>
          </cell>
          <cell r="AJ2509" t="str">
            <v>-</v>
          </cell>
          <cell r="AK2509" t="str">
            <v>-</v>
          </cell>
        </row>
        <row r="2510">
          <cell r="J2510">
            <v>1785</v>
          </cell>
          <cell r="R2510">
            <v>1</v>
          </cell>
          <cell r="AD2510" t="str">
            <v>-</v>
          </cell>
          <cell r="AE2510" t="str">
            <v>-</v>
          </cell>
          <cell r="AF2510" t="str">
            <v>-</v>
          </cell>
          <cell r="AG2510" t="str">
            <v>-</v>
          </cell>
          <cell r="AH2510" t="str">
            <v>-</v>
          </cell>
          <cell r="AI2510" t="str">
            <v>-</v>
          </cell>
          <cell r="AJ2510" t="str">
            <v>-</v>
          </cell>
          <cell r="AK2510" t="str">
            <v>-</v>
          </cell>
        </row>
        <row r="2511">
          <cell r="J2511">
            <v>22680</v>
          </cell>
          <cell r="R2511">
            <v>1</v>
          </cell>
          <cell r="AD2511" t="str">
            <v>-</v>
          </cell>
          <cell r="AE2511" t="str">
            <v>-</v>
          </cell>
          <cell r="AF2511" t="str">
            <v>-</v>
          </cell>
          <cell r="AG2511" t="str">
            <v>-</v>
          </cell>
          <cell r="AH2511" t="str">
            <v>-</v>
          </cell>
          <cell r="AI2511" t="str">
            <v>-</v>
          </cell>
          <cell r="AJ2511" t="str">
            <v>-</v>
          </cell>
          <cell r="AK2511" t="str">
            <v>-</v>
          </cell>
        </row>
        <row r="2512">
          <cell r="J2512">
            <v>570</v>
          </cell>
          <cell r="R2512">
            <v>1</v>
          </cell>
          <cell r="AD2512" t="str">
            <v>-</v>
          </cell>
          <cell r="AE2512" t="str">
            <v>-</v>
          </cell>
          <cell r="AF2512" t="str">
            <v>-</v>
          </cell>
          <cell r="AG2512" t="str">
            <v>-</v>
          </cell>
          <cell r="AH2512" t="str">
            <v>-</v>
          </cell>
          <cell r="AI2512" t="str">
            <v>-</v>
          </cell>
          <cell r="AJ2512" t="str">
            <v>-</v>
          </cell>
          <cell r="AK2512" t="str">
            <v>-</v>
          </cell>
        </row>
        <row r="2513">
          <cell r="J2513">
            <v>27500</v>
          </cell>
          <cell r="R2513">
            <v>1</v>
          </cell>
          <cell r="AD2513" t="str">
            <v>-</v>
          </cell>
          <cell r="AE2513" t="str">
            <v>-</v>
          </cell>
          <cell r="AF2513" t="str">
            <v>-</v>
          </cell>
          <cell r="AG2513" t="str">
            <v>-</v>
          </cell>
          <cell r="AH2513" t="str">
            <v>-</v>
          </cell>
          <cell r="AI2513" t="str">
            <v>-</v>
          </cell>
          <cell r="AJ2513" t="str">
            <v>-</v>
          </cell>
          <cell r="AK2513" t="str">
            <v>-</v>
          </cell>
        </row>
        <row r="2514">
          <cell r="J2514">
            <v>5620</v>
          </cell>
          <cell r="R2514">
            <v>1</v>
          </cell>
          <cell r="AD2514" t="str">
            <v>-</v>
          </cell>
          <cell r="AE2514" t="str">
            <v>-</v>
          </cell>
          <cell r="AF2514" t="str">
            <v>-</v>
          </cell>
          <cell r="AG2514" t="str">
            <v>-</v>
          </cell>
          <cell r="AH2514" t="str">
            <v>-</v>
          </cell>
          <cell r="AI2514" t="str">
            <v>-</v>
          </cell>
          <cell r="AJ2514" t="str">
            <v>-</v>
          </cell>
          <cell r="AK2514" t="str">
            <v>-</v>
          </cell>
        </row>
        <row r="2515">
          <cell r="J2515">
            <v>5620</v>
          </cell>
          <cell r="R2515">
            <v>1</v>
          </cell>
          <cell r="AD2515" t="str">
            <v>-</v>
          </cell>
          <cell r="AE2515" t="str">
            <v>-</v>
          </cell>
          <cell r="AF2515" t="str">
            <v>-</v>
          </cell>
          <cell r="AG2515" t="str">
            <v>-</v>
          </cell>
          <cell r="AH2515" t="str">
            <v>-</v>
          </cell>
          <cell r="AI2515" t="str">
            <v>-</v>
          </cell>
          <cell r="AJ2515" t="str">
            <v>-</v>
          </cell>
          <cell r="AK2515" t="str">
            <v>-</v>
          </cell>
        </row>
        <row r="2516">
          <cell r="J2516">
            <v>10580</v>
          </cell>
          <cell r="R2516">
            <v>1</v>
          </cell>
          <cell r="AD2516" t="str">
            <v>-</v>
          </cell>
          <cell r="AE2516" t="str">
            <v>-</v>
          </cell>
          <cell r="AF2516" t="str">
            <v>-</v>
          </cell>
          <cell r="AG2516" t="str">
            <v>-</v>
          </cell>
          <cell r="AH2516" t="str">
            <v>-</v>
          </cell>
          <cell r="AI2516" t="str">
            <v>-</v>
          </cell>
          <cell r="AJ2516" t="str">
            <v>-</v>
          </cell>
          <cell r="AK2516" t="str">
            <v>-</v>
          </cell>
        </row>
        <row r="2517">
          <cell r="J2517">
            <v>22680</v>
          </cell>
          <cell r="R2517">
            <v>1</v>
          </cell>
          <cell r="AD2517" t="str">
            <v>-</v>
          </cell>
          <cell r="AE2517" t="str">
            <v>-</v>
          </cell>
          <cell r="AF2517" t="str">
            <v>-</v>
          </cell>
          <cell r="AG2517" t="str">
            <v>-</v>
          </cell>
          <cell r="AH2517" t="str">
            <v>-</v>
          </cell>
          <cell r="AI2517" t="str">
            <v>-</v>
          </cell>
          <cell r="AJ2517" t="str">
            <v>-</v>
          </cell>
          <cell r="AK2517" t="str">
            <v>-</v>
          </cell>
        </row>
        <row r="2518">
          <cell r="J2518">
            <v>750</v>
          </cell>
          <cell r="R2518">
            <v>1</v>
          </cell>
          <cell r="AD2518" t="str">
            <v>-</v>
          </cell>
          <cell r="AE2518" t="str">
            <v>-</v>
          </cell>
          <cell r="AF2518" t="str">
            <v>-</v>
          </cell>
          <cell r="AG2518" t="str">
            <v>-</v>
          </cell>
          <cell r="AH2518" t="str">
            <v>-</v>
          </cell>
          <cell r="AI2518" t="str">
            <v>-</v>
          </cell>
          <cell r="AJ2518" t="str">
            <v>-</v>
          </cell>
          <cell r="AK2518" t="str">
            <v>-</v>
          </cell>
        </row>
        <row r="2519">
          <cell r="J2519">
            <v>970</v>
          </cell>
          <cell r="R2519">
            <v>1</v>
          </cell>
          <cell r="AD2519" t="str">
            <v>-</v>
          </cell>
          <cell r="AE2519" t="str">
            <v>-</v>
          </cell>
          <cell r="AF2519" t="str">
            <v>-</v>
          </cell>
          <cell r="AG2519" t="str">
            <v>-</v>
          </cell>
          <cell r="AH2519" t="str">
            <v>-</v>
          </cell>
          <cell r="AI2519" t="str">
            <v>-</v>
          </cell>
          <cell r="AJ2519" t="str">
            <v>-</v>
          </cell>
          <cell r="AK2519" t="str">
            <v>-</v>
          </cell>
        </row>
        <row r="2520">
          <cell r="J2520">
            <v>2700</v>
          </cell>
          <cell r="R2520">
            <v>1</v>
          </cell>
          <cell r="AD2520" t="str">
            <v>-</v>
          </cell>
          <cell r="AE2520" t="str">
            <v>-</v>
          </cell>
          <cell r="AF2520" t="str">
            <v>-</v>
          </cell>
          <cell r="AG2520" t="str">
            <v>-</v>
          </cell>
          <cell r="AH2520" t="str">
            <v>-</v>
          </cell>
          <cell r="AI2520" t="str">
            <v>-</v>
          </cell>
          <cell r="AJ2520" t="str">
            <v>-</v>
          </cell>
          <cell r="AK2520" t="str">
            <v>-</v>
          </cell>
        </row>
        <row r="2521">
          <cell r="J2521">
            <v>6590</v>
          </cell>
          <cell r="R2521">
            <v>1</v>
          </cell>
          <cell r="AD2521" t="str">
            <v>-</v>
          </cell>
          <cell r="AE2521" t="str">
            <v>-</v>
          </cell>
          <cell r="AF2521" t="str">
            <v>-</v>
          </cell>
          <cell r="AG2521" t="str">
            <v>-</v>
          </cell>
          <cell r="AH2521" t="str">
            <v>-</v>
          </cell>
          <cell r="AI2521" t="str">
            <v>-</v>
          </cell>
          <cell r="AJ2521" t="str">
            <v>-</v>
          </cell>
          <cell r="AK2521" t="str">
            <v>-</v>
          </cell>
        </row>
        <row r="2522">
          <cell r="J2522">
            <v>7655</v>
          </cell>
          <cell r="R2522">
            <v>1</v>
          </cell>
          <cell r="AD2522" t="str">
            <v>-</v>
          </cell>
          <cell r="AE2522" t="str">
            <v>-</v>
          </cell>
          <cell r="AF2522" t="str">
            <v>-</v>
          </cell>
          <cell r="AG2522" t="str">
            <v>-</v>
          </cell>
          <cell r="AH2522" t="str">
            <v>-</v>
          </cell>
          <cell r="AI2522" t="str">
            <v>-</v>
          </cell>
          <cell r="AJ2522" t="str">
            <v>-</v>
          </cell>
          <cell r="AK2522" t="str">
            <v>-</v>
          </cell>
        </row>
        <row r="2523">
          <cell r="J2523">
            <v>1330</v>
          </cell>
          <cell r="R2523">
            <v>1</v>
          </cell>
          <cell r="AD2523" t="str">
            <v>-</v>
          </cell>
          <cell r="AE2523" t="str">
            <v>-</v>
          </cell>
          <cell r="AF2523" t="str">
            <v>-</v>
          </cell>
          <cell r="AG2523" t="str">
            <v>-</v>
          </cell>
          <cell r="AH2523" t="str">
            <v>-</v>
          </cell>
          <cell r="AI2523" t="str">
            <v>-</v>
          </cell>
          <cell r="AJ2523" t="str">
            <v>-</v>
          </cell>
          <cell r="AK2523" t="str">
            <v>-</v>
          </cell>
        </row>
        <row r="2524">
          <cell r="J2524">
            <v>720</v>
          </cell>
          <cell r="R2524">
            <v>1</v>
          </cell>
          <cell r="AD2524" t="str">
            <v>-</v>
          </cell>
          <cell r="AE2524" t="str">
            <v>-</v>
          </cell>
          <cell r="AF2524" t="str">
            <v>-</v>
          </cell>
          <cell r="AG2524" t="str">
            <v>-</v>
          </cell>
          <cell r="AH2524" t="str">
            <v>-</v>
          </cell>
          <cell r="AI2524" t="str">
            <v>-</v>
          </cell>
          <cell r="AJ2524" t="str">
            <v>-</v>
          </cell>
          <cell r="AK2524" t="str">
            <v>-</v>
          </cell>
        </row>
        <row r="2525">
          <cell r="J2525">
            <v>3080</v>
          </cell>
          <cell r="R2525">
            <v>1</v>
          </cell>
          <cell r="AD2525" t="str">
            <v>-</v>
          </cell>
          <cell r="AE2525" t="str">
            <v>-</v>
          </cell>
          <cell r="AF2525" t="str">
            <v>-</v>
          </cell>
          <cell r="AG2525" t="str">
            <v>-</v>
          </cell>
          <cell r="AH2525" t="str">
            <v>-</v>
          </cell>
          <cell r="AI2525" t="str">
            <v>-</v>
          </cell>
          <cell r="AJ2525" t="str">
            <v>-</v>
          </cell>
          <cell r="AK2525" t="str">
            <v>-</v>
          </cell>
        </row>
        <row r="2526">
          <cell r="J2526">
            <v>3040</v>
          </cell>
          <cell r="R2526">
            <v>1</v>
          </cell>
          <cell r="AD2526" t="str">
            <v>-</v>
          </cell>
          <cell r="AE2526" t="str">
            <v>-</v>
          </cell>
          <cell r="AF2526" t="str">
            <v>-</v>
          </cell>
          <cell r="AG2526" t="str">
            <v>-</v>
          </cell>
          <cell r="AH2526" t="str">
            <v>-</v>
          </cell>
          <cell r="AI2526" t="str">
            <v>-</v>
          </cell>
          <cell r="AJ2526" t="str">
            <v>-</v>
          </cell>
          <cell r="AK2526" t="str">
            <v>-</v>
          </cell>
        </row>
        <row r="2527">
          <cell r="J2527">
            <v>3040</v>
          </cell>
          <cell r="R2527">
            <v>1</v>
          </cell>
          <cell r="AD2527" t="str">
            <v>-</v>
          </cell>
          <cell r="AE2527" t="str">
            <v>-</v>
          </cell>
          <cell r="AF2527" t="str">
            <v>-</v>
          </cell>
          <cell r="AG2527" t="str">
            <v>-</v>
          </cell>
          <cell r="AH2527" t="str">
            <v>-</v>
          </cell>
          <cell r="AI2527" t="str">
            <v>-</v>
          </cell>
          <cell r="AJ2527" t="str">
            <v>-</v>
          </cell>
          <cell r="AK2527" t="str">
            <v>-</v>
          </cell>
        </row>
        <row r="2528">
          <cell r="J2528">
            <v>3150</v>
          </cell>
          <cell r="R2528">
            <v>1</v>
          </cell>
          <cell r="AD2528" t="str">
            <v>-</v>
          </cell>
          <cell r="AE2528" t="str">
            <v>-</v>
          </cell>
          <cell r="AF2528" t="str">
            <v>-</v>
          </cell>
          <cell r="AG2528" t="str">
            <v>-</v>
          </cell>
          <cell r="AH2528" t="str">
            <v>-</v>
          </cell>
          <cell r="AI2528" t="str">
            <v>-</v>
          </cell>
          <cell r="AJ2528" t="str">
            <v>-</v>
          </cell>
          <cell r="AK2528" t="str">
            <v>-</v>
          </cell>
        </row>
        <row r="2529">
          <cell r="J2529">
            <v>3250</v>
          </cell>
          <cell r="R2529">
            <v>1</v>
          </cell>
          <cell r="AD2529" t="str">
            <v>-</v>
          </cell>
          <cell r="AE2529" t="str">
            <v>-</v>
          </cell>
          <cell r="AF2529" t="str">
            <v>-</v>
          </cell>
          <cell r="AG2529" t="str">
            <v>-</v>
          </cell>
          <cell r="AH2529" t="str">
            <v>-</v>
          </cell>
          <cell r="AI2529" t="str">
            <v>-</v>
          </cell>
          <cell r="AJ2529" t="str">
            <v>-</v>
          </cell>
          <cell r="AK2529" t="str">
            <v>-</v>
          </cell>
        </row>
        <row r="2530">
          <cell r="J2530">
            <v>3130</v>
          </cell>
          <cell r="R2530">
            <v>1</v>
          </cell>
          <cell r="AD2530" t="str">
            <v>-</v>
          </cell>
          <cell r="AE2530" t="str">
            <v>-</v>
          </cell>
          <cell r="AF2530" t="str">
            <v>-</v>
          </cell>
          <cell r="AG2530" t="str">
            <v>-</v>
          </cell>
          <cell r="AH2530" t="str">
            <v>-</v>
          </cell>
          <cell r="AI2530" t="str">
            <v>-</v>
          </cell>
          <cell r="AJ2530" t="str">
            <v>-</v>
          </cell>
          <cell r="AK2530" t="str">
            <v>-</v>
          </cell>
        </row>
        <row r="2531">
          <cell r="J2531">
            <v>2480</v>
          </cell>
          <cell r="R2531">
            <v>1</v>
          </cell>
          <cell r="AD2531" t="str">
            <v>-</v>
          </cell>
          <cell r="AE2531" t="str">
            <v>-</v>
          </cell>
          <cell r="AF2531" t="str">
            <v>-</v>
          </cell>
          <cell r="AG2531" t="str">
            <v>-</v>
          </cell>
          <cell r="AH2531" t="str">
            <v>-</v>
          </cell>
          <cell r="AI2531" t="str">
            <v>-</v>
          </cell>
          <cell r="AJ2531" t="str">
            <v>-</v>
          </cell>
          <cell r="AK2531" t="str">
            <v>-</v>
          </cell>
        </row>
        <row r="2532">
          <cell r="J2532">
            <v>1490</v>
          </cell>
          <cell r="R2532">
            <v>1</v>
          </cell>
          <cell r="AD2532" t="str">
            <v>-</v>
          </cell>
          <cell r="AE2532" t="str">
            <v>-</v>
          </cell>
          <cell r="AF2532" t="str">
            <v>-</v>
          </cell>
          <cell r="AG2532" t="str">
            <v>-</v>
          </cell>
          <cell r="AH2532" t="str">
            <v>-</v>
          </cell>
          <cell r="AI2532" t="str">
            <v>-</v>
          </cell>
          <cell r="AJ2532" t="str">
            <v>-</v>
          </cell>
          <cell r="AK2532" t="str">
            <v>-</v>
          </cell>
        </row>
        <row r="2533">
          <cell r="J2533">
            <v>320000</v>
          </cell>
          <cell r="R2533">
            <v>1</v>
          </cell>
          <cell r="AD2533" t="str">
            <v>-</v>
          </cell>
          <cell r="AE2533" t="str">
            <v>-</v>
          </cell>
          <cell r="AF2533" t="str">
            <v>-</v>
          </cell>
          <cell r="AG2533" t="str">
            <v>-</v>
          </cell>
          <cell r="AH2533" t="str">
            <v>-</v>
          </cell>
          <cell r="AI2533" t="str">
            <v>-</v>
          </cell>
          <cell r="AJ2533" t="str">
            <v>-</v>
          </cell>
          <cell r="AK2533" t="str">
            <v>-</v>
          </cell>
        </row>
        <row r="2534">
          <cell r="J2534">
            <v>28500</v>
          </cell>
          <cell r="R2534">
            <v>1</v>
          </cell>
          <cell r="AD2534" t="str">
            <v>-</v>
          </cell>
          <cell r="AE2534" t="str">
            <v>-</v>
          </cell>
          <cell r="AF2534" t="str">
            <v>-</v>
          </cell>
          <cell r="AG2534" t="str">
            <v>-</v>
          </cell>
          <cell r="AH2534" t="str">
            <v>-</v>
          </cell>
          <cell r="AI2534" t="str">
            <v>-</v>
          </cell>
          <cell r="AJ2534" t="str">
            <v>-</v>
          </cell>
          <cell r="AK2534" t="str">
            <v>-</v>
          </cell>
        </row>
        <row r="2535">
          <cell r="J2535">
            <v>65000</v>
          </cell>
          <cell r="R2535">
            <v>1</v>
          </cell>
          <cell r="AD2535" t="str">
            <v>-</v>
          </cell>
          <cell r="AE2535" t="str">
            <v>-</v>
          </cell>
          <cell r="AF2535" t="str">
            <v>-</v>
          </cell>
          <cell r="AG2535" t="str">
            <v>-</v>
          </cell>
          <cell r="AH2535" t="str">
            <v>-</v>
          </cell>
          <cell r="AI2535" t="str">
            <v>-</v>
          </cell>
          <cell r="AJ2535" t="str">
            <v>-</v>
          </cell>
          <cell r="AK2535" t="str">
            <v>-</v>
          </cell>
        </row>
        <row r="2536">
          <cell r="J2536">
            <v>1240</v>
          </cell>
          <cell r="R2536">
            <v>1</v>
          </cell>
          <cell r="AD2536" t="str">
            <v>-</v>
          </cell>
          <cell r="AE2536" t="str">
            <v>-</v>
          </cell>
          <cell r="AF2536" t="str">
            <v>-</v>
          </cell>
          <cell r="AG2536" t="str">
            <v>-</v>
          </cell>
          <cell r="AH2536" t="str">
            <v>-</v>
          </cell>
          <cell r="AI2536" t="str">
            <v>-</v>
          </cell>
          <cell r="AJ2536" t="str">
            <v>-</v>
          </cell>
          <cell r="AK2536" t="str">
            <v>-</v>
          </cell>
        </row>
        <row r="2537">
          <cell r="J2537">
            <v>1240</v>
          </cell>
          <cell r="R2537">
            <v>1</v>
          </cell>
          <cell r="AD2537" t="str">
            <v>-</v>
          </cell>
          <cell r="AE2537" t="str">
            <v>-</v>
          </cell>
          <cell r="AF2537" t="str">
            <v>-</v>
          </cell>
          <cell r="AG2537" t="str">
            <v>-</v>
          </cell>
          <cell r="AH2537" t="str">
            <v>-</v>
          </cell>
          <cell r="AI2537" t="str">
            <v>-</v>
          </cell>
          <cell r="AJ2537" t="str">
            <v>-</v>
          </cell>
          <cell r="AK2537" t="str">
            <v>-</v>
          </cell>
        </row>
        <row r="2538">
          <cell r="J2538">
            <v>1320</v>
          </cell>
          <cell r="R2538">
            <v>1</v>
          </cell>
          <cell r="AD2538" t="str">
            <v>-</v>
          </cell>
          <cell r="AE2538" t="str">
            <v>-</v>
          </cell>
          <cell r="AF2538" t="str">
            <v>-</v>
          </cell>
          <cell r="AG2538" t="str">
            <v>-</v>
          </cell>
          <cell r="AH2538" t="str">
            <v>-</v>
          </cell>
          <cell r="AI2538" t="str">
            <v>-</v>
          </cell>
          <cell r="AJ2538" t="str">
            <v>-</v>
          </cell>
          <cell r="AK2538" t="str">
            <v>-</v>
          </cell>
        </row>
        <row r="2539">
          <cell r="J2539">
            <v>5200</v>
          </cell>
          <cell r="R2539">
            <v>1</v>
          </cell>
          <cell r="AD2539" t="str">
            <v>-</v>
          </cell>
          <cell r="AE2539" t="str">
            <v>-</v>
          </cell>
          <cell r="AF2539" t="str">
            <v>-</v>
          </cell>
          <cell r="AG2539" t="str">
            <v>-</v>
          </cell>
          <cell r="AH2539" t="str">
            <v>-</v>
          </cell>
          <cell r="AI2539" t="str">
            <v>-</v>
          </cell>
          <cell r="AJ2539" t="str">
            <v>-</v>
          </cell>
          <cell r="AK2539" t="str">
            <v>-</v>
          </cell>
        </row>
        <row r="2540">
          <cell r="J2540">
            <v>4264</v>
          </cell>
          <cell r="R2540">
            <v>1</v>
          </cell>
          <cell r="AD2540" t="str">
            <v>-</v>
          </cell>
          <cell r="AE2540" t="str">
            <v>-</v>
          </cell>
          <cell r="AF2540" t="str">
            <v>-</v>
          </cell>
          <cell r="AG2540" t="str">
            <v>-</v>
          </cell>
          <cell r="AH2540" t="str">
            <v>-</v>
          </cell>
          <cell r="AI2540" t="str">
            <v>-</v>
          </cell>
          <cell r="AJ2540" t="str">
            <v>-</v>
          </cell>
          <cell r="AK2540" t="str">
            <v>-</v>
          </cell>
        </row>
        <row r="2541">
          <cell r="J2541">
            <v>3000</v>
          </cell>
          <cell r="R2541">
            <v>1</v>
          </cell>
          <cell r="AD2541" t="str">
            <v>-</v>
          </cell>
          <cell r="AE2541" t="str">
            <v>-</v>
          </cell>
          <cell r="AF2541" t="str">
            <v>-</v>
          </cell>
          <cell r="AG2541" t="str">
            <v>-</v>
          </cell>
          <cell r="AH2541" t="str">
            <v>-</v>
          </cell>
          <cell r="AI2541" t="str">
            <v>-</v>
          </cell>
          <cell r="AJ2541" t="str">
            <v>-</v>
          </cell>
          <cell r="AK2541" t="str">
            <v>-</v>
          </cell>
        </row>
        <row r="2542">
          <cell r="J2542">
            <v>62640</v>
          </cell>
          <cell r="R2542">
            <v>1</v>
          </cell>
          <cell r="AD2542" t="str">
            <v>-</v>
          </cell>
          <cell r="AE2542" t="str">
            <v>-</v>
          </cell>
          <cell r="AF2542" t="str">
            <v>-</v>
          </cell>
          <cell r="AG2542" t="str">
            <v>-</v>
          </cell>
          <cell r="AH2542" t="str">
            <v>-</v>
          </cell>
          <cell r="AI2542" t="str">
            <v>-</v>
          </cell>
          <cell r="AJ2542" t="str">
            <v>-</v>
          </cell>
          <cell r="AK2542" t="str">
            <v>-</v>
          </cell>
        </row>
        <row r="2543">
          <cell r="J2543">
            <v>6190</v>
          </cell>
          <cell r="R2543">
            <v>1</v>
          </cell>
          <cell r="AD2543" t="str">
            <v>-</v>
          </cell>
          <cell r="AE2543" t="str">
            <v>-</v>
          </cell>
          <cell r="AF2543" t="str">
            <v>-</v>
          </cell>
          <cell r="AG2543" t="str">
            <v>-</v>
          </cell>
          <cell r="AH2543" t="str">
            <v>-</v>
          </cell>
          <cell r="AI2543" t="str">
            <v>-</v>
          </cell>
          <cell r="AJ2543" t="str">
            <v>-</v>
          </cell>
          <cell r="AK2543" t="str">
            <v>-</v>
          </cell>
        </row>
        <row r="2544">
          <cell r="J2544">
            <v>3130</v>
          </cell>
          <cell r="R2544">
            <v>1</v>
          </cell>
          <cell r="AD2544" t="str">
            <v>-</v>
          </cell>
          <cell r="AE2544" t="str">
            <v>-</v>
          </cell>
          <cell r="AF2544" t="str">
            <v>-</v>
          </cell>
          <cell r="AG2544" t="str">
            <v>-</v>
          </cell>
          <cell r="AH2544" t="str">
            <v>-</v>
          </cell>
          <cell r="AI2544" t="str">
            <v>-</v>
          </cell>
          <cell r="AJ2544" t="str">
            <v>-</v>
          </cell>
          <cell r="AK2544" t="str">
            <v>-</v>
          </cell>
        </row>
        <row r="2545">
          <cell r="J2545">
            <v>1680</v>
          </cell>
          <cell r="R2545">
            <v>1</v>
          </cell>
          <cell r="AD2545" t="str">
            <v>-</v>
          </cell>
          <cell r="AE2545" t="str">
            <v>-</v>
          </cell>
          <cell r="AF2545" t="str">
            <v>-</v>
          </cell>
          <cell r="AG2545" t="str">
            <v>-</v>
          </cell>
          <cell r="AH2545" t="str">
            <v>-</v>
          </cell>
          <cell r="AI2545" t="str">
            <v>-</v>
          </cell>
          <cell r="AJ2545" t="str">
            <v>-</v>
          </cell>
          <cell r="AK2545" t="str">
            <v>-</v>
          </cell>
        </row>
        <row r="2546">
          <cell r="J2546">
            <v>150000</v>
          </cell>
          <cell r="R2546">
            <v>1</v>
          </cell>
          <cell r="AD2546" t="str">
            <v>-</v>
          </cell>
          <cell r="AE2546" t="str">
            <v>-</v>
          </cell>
          <cell r="AF2546" t="str">
            <v>-</v>
          </cell>
          <cell r="AG2546" t="str">
            <v>-</v>
          </cell>
          <cell r="AH2546" t="str">
            <v>-</v>
          </cell>
          <cell r="AI2546" t="str">
            <v>-</v>
          </cell>
          <cell r="AJ2546" t="str">
            <v>-</v>
          </cell>
          <cell r="AK2546" t="str">
            <v>-</v>
          </cell>
        </row>
        <row r="2547">
          <cell r="J2547">
            <v>6551</v>
          </cell>
          <cell r="R2547">
            <v>1</v>
          </cell>
          <cell r="AD2547" t="str">
            <v>-</v>
          </cell>
          <cell r="AE2547" t="str">
            <v>-</v>
          </cell>
          <cell r="AF2547" t="str">
            <v>-</v>
          </cell>
          <cell r="AG2547" t="str">
            <v>-</v>
          </cell>
          <cell r="AH2547" t="str">
            <v>-</v>
          </cell>
          <cell r="AI2547" t="str">
            <v>-</v>
          </cell>
          <cell r="AJ2547" t="str">
            <v>-</v>
          </cell>
          <cell r="AK2547" t="str">
            <v>-</v>
          </cell>
        </row>
        <row r="2548">
          <cell r="J2548">
            <v>6551</v>
          </cell>
          <cell r="R2548">
            <v>1</v>
          </cell>
          <cell r="AD2548" t="str">
            <v>-</v>
          </cell>
          <cell r="AE2548" t="str">
            <v>-</v>
          </cell>
          <cell r="AF2548" t="str">
            <v>-</v>
          </cell>
          <cell r="AG2548" t="str">
            <v>-</v>
          </cell>
          <cell r="AH2548" t="str">
            <v>-</v>
          </cell>
          <cell r="AI2548" t="str">
            <v>-</v>
          </cell>
          <cell r="AJ2548" t="str">
            <v>-</v>
          </cell>
          <cell r="AK2548" t="str">
            <v>-</v>
          </cell>
        </row>
        <row r="2549">
          <cell r="J2549">
            <v>312300</v>
          </cell>
          <cell r="R2549">
            <v>1</v>
          </cell>
          <cell r="AD2549" t="str">
            <v>-</v>
          </cell>
          <cell r="AE2549" t="str">
            <v>-</v>
          </cell>
          <cell r="AF2549" t="str">
            <v>-</v>
          </cell>
          <cell r="AG2549" t="str">
            <v>-</v>
          </cell>
          <cell r="AH2549" t="str">
            <v>-</v>
          </cell>
          <cell r="AI2549" t="str">
            <v>-</v>
          </cell>
          <cell r="AJ2549" t="str">
            <v>-</v>
          </cell>
          <cell r="AK2549" t="str">
            <v>-</v>
          </cell>
        </row>
        <row r="2550">
          <cell r="J2550">
            <v>6050</v>
          </cell>
          <cell r="R2550">
            <v>1</v>
          </cell>
          <cell r="AD2550" t="str">
            <v>-</v>
          </cell>
          <cell r="AE2550" t="str">
            <v>-</v>
          </cell>
          <cell r="AF2550" t="str">
            <v>-</v>
          </cell>
          <cell r="AG2550" t="str">
            <v>-</v>
          </cell>
          <cell r="AH2550" t="str">
            <v>-</v>
          </cell>
          <cell r="AI2550" t="str">
            <v>-</v>
          </cell>
          <cell r="AJ2550" t="str">
            <v>-</v>
          </cell>
          <cell r="AK2550" t="str">
            <v>-</v>
          </cell>
        </row>
        <row r="2551">
          <cell r="J2551">
            <v>118000</v>
          </cell>
          <cell r="R2551">
            <v>1</v>
          </cell>
          <cell r="AD2551" t="str">
            <v>-</v>
          </cell>
          <cell r="AE2551" t="str">
            <v>-</v>
          </cell>
          <cell r="AF2551" t="str">
            <v>-</v>
          </cell>
          <cell r="AG2551" t="str">
            <v>-</v>
          </cell>
          <cell r="AH2551" t="str">
            <v>-</v>
          </cell>
          <cell r="AI2551" t="str">
            <v>-</v>
          </cell>
          <cell r="AJ2551" t="str">
            <v>-</v>
          </cell>
          <cell r="AK2551" t="str">
            <v>-</v>
          </cell>
        </row>
        <row r="2552">
          <cell r="J2552">
            <v>25000</v>
          </cell>
          <cell r="R2552">
            <v>1</v>
          </cell>
          <cell r="AD2552" t="str">
            <v>-</v>
          </cell>
          <cell r="AE2552" t="str">
            <v>-</v>
          </cell>
          <cell r="AF2552" t="str">
            <v>-</v>
          </cell>
          <cell r="AG2552" t="str">
            <v>-</v>
          </cell>
          <cell r="AH2552" t="str">
            <v>-</v>
          </cell>
          <cell r="AI2552" t="str">
            <v>-</v>
          </cell>
          <cell r="AJ2552" t="str">
            <v>-</v>
          </cell>
          <cell r="AK2552" t="str">
            <v>-</v>
          </cell>
        </row>
        <row r="2553">
          <cell r="J2553">
            <v>15000</v>
          </cell>
          <cell r="R2553">
            <v>1</v>
          </cell>
          <cell r="AD2553" t="str">
            <v>-</v>
          </cell>
          <cell r="AE2553" t="str">
            <v>-</v>
          </cell>
          <cell r="AF2553" t="str">
            <v>-</v>
          </cell>
          <cell r="AG2553" t="str">
            <v>-</v>
          </cell>
          <cell r="AH2553" t="str">
            <v>-</v>
          </cell>
          <cell r="AI2553" t="str">
            <v>-</v>
          </cell>
          <cell r="AJ2553" t="str">
            <v>-</v>
          </cell>
          <cell r="AK2553" t="str">
            <v>-</v>
          </cell>
        </row>
        <row r="2554">
          <cell r="J2554">
            <v>1440</v>
          </cell>
          <cell r="R2554">
            <v>1</v>
          </cell>
          <cell r="AD2554" t="str">
            <v>-</v>
          </cell>
          <cell r="AE2554" t="str">
            <v>-</v>
          </cell>
          <cell r="AF2554" t="str">
            <v>-</v>
          </cell>
          <cell r="AG2554" t="str">
            <v>-</v>
          </cell>
          <cell r="AH2554" t="str">
            <v>-</v>
          </cell>
          <cell r="AI2554" t="str">
            <v>-</v>
          </cell>
          <cell r="AJ2554" t="str">
            <v>-</v>
          </cell>
          <cell r="AK2554" t="str">
            <v>-</v>
          </cell>
        </row>
        <row r="2555">
          <cell r="J2555">
            <v>2594255</v>
          </cell>
          <cell r="R2555">
            <v>1</v>
          </cell>
          <cell r="AD2555" t="str">
            <v>-</v>
          </cell>
          <cell r="AE2555" t="str">
            <v>-</v>
          </cell>
          <cell r="AF2555" t="str">
            <v>-</v>
          </cell>
          <cell r="AG2555" t="str">
            <v>-</v>
          </cell>
          <cell r="AH2555" t="str">
            <v>-</v>
          </cell>
          <cell r="AI2555" t="str">
            <v>-</v>
          </cell>
          <cell r="AJ2555" t="str">
            <v>-</v>
          </cell>
          <cell r="AK2555" t="str">
            <v>-</v>
          </cell>
        </row>
        <row r="2556">
          <cell r="J2556">
            <v>3034837</v>
          </cell>
          <cell r="R2556">
            <v>1</v>
          </cell>
          <cell r="AD2556" t="str">
            <v>-</v>
          </cell>
          <cell r="AE2556" t="str">
            <v>-</v>
          </cell>
          <cell r="AF2556" t="str">
            <v>-</v>
          </cell>
          <cell r="AG2556" t="str">
            <v>-</v>
          </cell>
          <cell r="AH2556" t="str">
            <v>-</v>
          </cell>
          <cell r="AI2556" t="str">
            <v>-</v>
          </cell>
          <cell r="AJ2556" t="str">
            <v>-</v>
          </cell>
          <cell r="AK2556" t="str">
            <v>-</v>
          </cell>
        </row>
        <row r="2557">
          <cell r="J2557">
            <v>4087431</v>
          </cell>
          <cell r="R2557">
            <v>1</v>
          </cell>
          <cell r="T2557" t="str">
            <v>변전전공</v>
          </cell>
          <cell r="Y2557">
            <v>1.5</v>
          </cell>
          <cell r="Z2557" t="str">
            <v>인</v>
          </cell>
          <cell r="AB2557" t="str">
            <v>전기3-35적용</v>
          </cell>
          <cell r="AC2557" t="str">
            <v>-</v>
          </cell>
          <cell r="AD2557" t="str">
            <v>-</v>
          </cell>
          <cell r="AE2557" t="str">
            <v>-</v>
          </cell>
          <cell r="AF2557" t="str">
            <v>-</v>
          </cell>
          <cell r="AG2557" t="str">
            <v>-</v>
          </cell>
          <cell r="AH2557" t="str">
            <v>-</v>
          </cell>
          <cell r="AI2557" t="str">
            <v>공구손료(노무비의3%)</v>
          </cell>
          <cell r="AJ2557">
            <v>0.03</v>
          </cell>
          <cell r="AK2557" t="str">
            <v>식</v>
          </cell>
        </row>
        <row r="2558">
          <cell r="R2558">
            <v>1</v>
          </cell>
          <cell r="T2558" t="str">
            <v>비계공</v>
          </cell>
          <cell r="Y2558">
            <v>1.2</v>
          </cell>
          <cell r="Z2558" t="str">
            <v>인</v>
          </cell>
          <cell r="AB2558" t="str">
            <v>전기3-35적용</v>
          </cell>
          <cell r="AC2558" t="str">
            <v>-</v>
          </cell>
          <cell r="AD2558" t="str">
            <v>-</v>
          </cell>
          <cell r="AE2558" t="str">
            <v>-</v>
          </cell>
          <cell r="AF2558" t="str">
            <v>-</v>
          </cell>
          <cell r="AG2558" t="str">
            <v>-</v>
          </cell>
          <cell r="AH2558" t="str">
            <v>-</v>
          </cell>
          <cell r="AI2558" t="str">
            <v>공구손료(노무비의3%)</v>
          </cell>
          <cell r="AJ2558">
            <v>0.03</v>
          </cell>
          <cell r="AK2558" t="str">
            <v>식</v>
          </cell>
        </row>
        <row r="2559">
          <cell r="J2559">
            <v>3484109</v>
          </cell>
          <cell r="R2559">
            <v>1</v>
          </cell>
          <cell r="T2559" t="str">
            <v>변전전공</v>
          </cell>
          <cell r="Y2559">
            <v>2.1</v>
          </cell>
          <cell r="Z2559" t="str">
            <v>인</v>
          </cell>
          <cell r="AB2559" t="str">
            <v>전기3-35적용</v>
          </cell>
          <cell r="AC2559" t="str">
            <v>-</v>
          </cell>
          <cell r="AD2559" t="str">
            <v>-</v>
          </cell>
          <cell r="AE2559" t="str">
            <v>-</v>
          </cell>
          <cell r="AF2559" t="str">
            <v>-</v>
          </cell>
          <cell r="AG2559" t="str">
            <v>-</v>
          </cell>
          <cell r="AH2559" t="str">
            <v>-</v>
          </cell>
          <cell r="AI2559" t="str">
            <v>공구손료(노무비의3%)</v>
          </cell>
          <cell r="AJ2559">
            <v>0.03</v>
          </cell>
          <cell r="AK2559" t="str">
            <v>식</v>
          </cell>
        </row>
        <row r="2560">
          <cell r="R2560">
            <v>1</v>
          </cell>
          <cell r="T2560" t="str">
            <v>비계공</v>
          </cell>
          <cell r="Y2560">
            <v>0.85</v>
          </cell>
          <cell r="Z2560" t="str">
            <v>인</v>
          </cell>
          <cell r="AB2560" t="str">
            <v>전기3-35적용</v>
          </cell>
          <cell r="AC2560" t="str">
            <v>-</v>
          </cell>
          <cell r="AD2560" t="str">
            <v>-</v>
          </cell>
          <cell r="AE2560" t="str">
            <v>-</v>
          </cell>
          <cell r="AF2560" t="str">
            <v>-</v>
          </cell>
          <cell r="AG2560" t="str">
            <v>-</v>
          </cell>
          <cell r="AH2560" t="str">
            <v>-</v>
          </cell>
          <cell r="AI2560" t="str">
            <v>공구손료(노무비의3%)</v>
          </cell>
          <cell r="AJ2560">
            <v>0.03</v>
          </cell>
          <cell r="AK2560" t="str">
            <v>식</v>
          </cell>
        </row>
        <row r="2561">
          <cell r="R2561">
            <v>1</v>
          </cell>
          <cell r="T2561" t="str">
            <v>보통인부</v>
          </cell>
          <cell r="Y2561">
            <v>1.6</v>
          </cell>
          <cell r="Z2561" t="str">
            <v>인</v>
          </cell>
          <cell r="AB2561" t="str">
            <v>전기3-35적용</v>
          </cell>
          <cell r="AC2561" t="str">
            <v>-</v>
          </cell>
          <cell r="AD2561" t="str">
            <v>-</v>
          </cell>
          <cell r="AE2561" t="str">
            <v>-</v>
          </cell>
          <cell r="AF2561" t="str">
            <v>-</v>
          </cell>
          <cell r="AG2561" t="str">
            <v>-</v>
          </cell>
          <cell r="AH2561" t="str">
            <v>-</v>
          </cell>
          <cell r="AI2561" t="str">
            <v>공구손료(노무비의3%)</v>
          </cell>
          <cell r="AJ2561">
            <v>0.03</v>
          </cell>
          <cell r="AK2561" t="str">
            <v>식</v>
          </cell>
        </row>
        <row r="2562">
          <cell r="J2562">
            <v>5988216</v>
          </cell>
          <cell r="R2562">
            <v>1</v>
          </cell>
          <cell r="T2562" t="str">
            <v>변전전공</v>
          </cell>
          <cell r="Y2562">
            <v>2.7</v>
          </cell>
          <cell r="Z2562" t="str">
            <v>인</v>
          </cell>
          <cell r="AB2562" t="str">
            <v>전기3-35적용</v>
          </cell>
          <cell r="AC2562" t="str">
            <v>-</v>
          </cell>
          <cell r="AD2562" t="str">
            <v>-</v>
          </cell>
          <cell r="AE2562" t="str">
            <v>-</v>
          </cell>
          <cell r="AF2562" t="str">
            <v>-</v>
          </cell>
          <cell r="AG2562" t="str">
            <v>-</v>
          </cell>
          <cell r="AH2562" t="str">
            <v>-</v>
          </cell>
          <cell r="AI2562" t="str">
            <v>공구손료(노무비의3%)</v>
          </cell>
          <cell r="AJ2562">
            <v>0.03</v>
          </cell>
          <cell r="AK2562" t="str">
            <v>식</v>
          </cell>
        </row>
        <row r="2563">
          <cell r="R2563">
            <v>1</v>
          </cell>
          <cell r="T2563" t="str">
            <v>비계공</v>
          </cell>
          <cell r="Y2563">
            <v>1.1000000000000001</v>
          </cell>
          <cell r="Z2563" t="str">
            <v>인</v>
          </cell>
          <cell r="AB2563" t="str">
            <v>전기3-35적용</v>
          </cell>
          <cell r="AC2563" t="str">
            <v>-</v>
          </cell>
          <cell r="AD2563" t="str">
            <v>-</v>
          </cell>
          <cell r="AE2563" t="str">
            <v>-</v>
          </cell>
          <cell r="AF2563" t="str">
            <v>-</v>
          </cell>
          <cell r="AG2563" t="str">
            <v>-</v>
          </cell>
          <cell r="AH2563" t="str">
            <v>-</v>
          </cell>
          <cell r="AI2563" t="str">
            <v>공구손료(노무비의3%)</v>
          </cell>
          <cell r="AJ2563">
            <v>0.03</v>
          </cell>
          <cell r="AK2563" t="str">
            <v>식</v>
          </cell>
        </row>
        <row r="2564">
          <cell r="R2564">
            <v>1</v>
          </cell>
          <cell r="T2564" t="str">
            <v>보통인부</v>
          </cell>
          <cell r="Y2564">
            <v>2.2000000000000002</v>
          </cell>
          <cell r="Z2564" t="str">
            <v>인</v>
          </cell>
          <cell r="AB2564" t="str">
            <v>전기3-35적용</v>
          </cell>
          <cell r="AC2564" t="str">
            <v>-</v>
          </cell>
          <cell r="AD2564" t="str">
            <v>-</v>
          </cell>
          <cell r="AE2564" t="str">
            <v>-</v>
          </cell>
          <cell r="AF2564" t="str">
            <v>-</v>
          </cell>
          <cell r="AG2564" t="str">
            <v>-</v>
          </cell>
          <cell r="AH2564" t="str">
            <v>-</v>
          </cell>
          <cell r="AI2564" t="str">
            <v>공구손료(노무비의3%)</v>
          </cell>
          <cell r="AJ2564">
            <v>0.03</v>
          </cell>
          <cell r="AK2564" t="str">
            <v>식</v>
          </cell>
        </row>
        <row r="2565">
          <cell r="R2565">
            <v>1</v>
          </cell>
          <cell r="T2565" t="str">
            <v>변전전공</v>
          </cell>
          <cell r="Y2565">
            <v>1.5</v>
          </cell>
          <cell r="Z2565" t="str">
            <v>인</v>
          </cell>
          <cell r="AB2565" t="str">
            <v>전기3-35적용</v>
          </cell>
          <cell r="AC2565" t="str">
            <v>-</v>
          </cell>
          <cell r="AD2565" t="str">
            <v>-</v>
          </cell>
          <cell r="AE2565" t="str">
            <v>-</v>
          </cell>
          <cell r="AF2565" t="str">
            <v>-</v>
          </cell>
          <cell r="AG2565" t="str">
            <v>-</v>
          </cell>
          <cell r="AH2565" t="str">
            <v>-</v>
          </cell>
          <cell r="AI2565" t="str">
            <v>공구손료(노무비의3%)</v>
          </cell>
          <cell r="AJ2565">
            <v>0.03</v>
          </cell>
          <cell r="AK2565" t="str">
            <v>식</v>
          </cell>
        </row>
        <row r="2566">
          <cell r="R2566">
            <v>1</v>
          </cell>
          <cell r="T2566" t="str">
            <v>보통인부</v>
          </cell>
          <cell r="Y2566">
            <v>1.2</v>
          </cell>
          <cell r="Z2566" t="str">
            <v>인</v>
          </cell>
          <cell r="AB2566" t="str">
            <v>전기3-35적용</v>
          </cell>
          <cell r="AC2566" t="str">
            <v>-</v>
          </cell>
          <cell r="AD2566" t="str">
            <v>-</v>
          </cell>
          <cell r="AE2566" t="str">
            <v>-</v>
          </cell>
          <cell r="AF2566" t="str">
            <v>-</v>
          </cell>
          <cell r="AG2566" t="str">
            <v>-</v>
          </cell>
          <cell r="AH2566" t="str">
            <v>-</v>
          </cell>
          <cell r="AI2566" t="str">
            <v>공구손료(노무비의3%)</v>
          </cell>
          <cell r="AJ2566">
            <v>0.03</v>
          </cell>
          <cell r="AK2566" t="str">
            <v>식</v>
          </cell>
        </row>
        <row r="2567">
          <cell r="R2567">
            <v>1</v>
          </cell>
          <cell r="T2567" t="str">
            <v>변전전공</v>
          </cell>
          <cell r="Y2567">
            <v>0.60000000000000009</v>
          </cell>
          <cell r="Z2567" t="str">
            <v>인</v>
          </cell>
          <cell r="AB2567" t="str">
            <v>전기3-33적용</v>
          </cell>
          <cell r="AC2567" t="str">
            <v>-</v>
          </cell>
          <cell r="AD2567" t="str">
            <v>-</v>
          </cell>
          <cell r="AE2567" t="str">
            <v>-</v>
          </cell>
          <cell r="AF2567" t="str">
            <v>-</v>
          </cell>
          <cell r="AG2567" t="str">
            <v>-</v>
          </cell>
          <cell r="AH2567" t="str">
            <v>-</v>
          </cell>
          <cell r="AI2567" t="str">
            <v>공구손료(노무비의3%)</v>
          </cell>
          <cell r="AJ2567">
            <v>0.03</v>
          </cell>
          <cell r="AK2567" t="str">
            <v>식</v>
          </cell>
          <cell r="AO2567" t="str">
            <v>1.5*0.4</v>
          </cell>
        </row>
        <row r="2568">
          <cell r="R2568">
            <v>1</v>
          </cell>
          <cell r="T2568" t="str">
            <v>보통인부</v>
          </cell>
          <cell r="Y2568">
            <v>0.48</v>
          </cell>
          <cell r="Z2568" t="str">
            <v>인</v>
          </cell>
          <cell r="AB2568" t="str">
            <v>전기3-33적용</v>
          </cell>
          <cell r="AC2568" t="str">
            <v>-</v>
          </cell>
          <cell r="AD2568" t="str">
            <v>-</v>
          </cell>
          <cell r="AE2568" t="str">
            <v>-</v>
          </cell>
          <cell r="AF2568" t="str">
            <v>-</v>
          </cell>
          <cell r="AG2568" t="str">
            <v>-</v>
          </cell>
          <cell r="AH2568" t="str">
            <v>-</v>
          </cell>
          <cell r="AI2568" t="str">
            <v>공구손료(노무비의3%)</v>
          </cell>
          <cell r="AJ2568">
            <v>0.03</v>
          </cell>
          <cell r="AK2568" t="str">
            <v>식</v>
          </cell>
          <cell r="AO2568" t="str">
            <v>1.2*0.4</v>
          </cell>
        </row>
        <row r="2569">
          <cell r="R2569">
            <v>1</v>
          </cell>
          <cell r="T2569" t="str">
            <v>변전전공</v>
          </cell>
          <cell r="Y2569">
            <v>0.63</v>
          </cell>
          <cell r="Z2569" t="str">
            <v>인</v>
          </cell>
          <cell r="AB2569" t="str">
            <v>전기3-35적용</v>
          </cell>
          <cell r="AC2569" t="str">
            <v>-</v>
          </cell>
          <cell r="AD2569" t="str">
            <v>-</v>
          </cell>
          <cell r="AE2569" t="str">
            <v>-</v>
          </cell>
          <cell r="AF2569" t="str">
            <v>-</v>
          </cell>
          <cell r="AG2569" t="str">
            <v>-</v>
          </cell>
          <cell r="AH2569" t="str">
            <v>-</v>
          </cell>
          <cell r="AI2569" t="str">
            <v>공구손료(노무비의3%)</v>
          </cell>
          <cell r="AJ2569">
            <v>0.03</v>
          </cell>
          <cell r="AK2569" t="str">
            <v>식</v>
          </cell>
          <cell r="AO2569" t="str">
            <v>2.1*0.3</v>
          </cell>
        </row>
        <row r="2570">
          <cell r="R2570">
            <v>1</v>
          </cell>
          <cell r="T2570" t="str">
            <v>비계공</v>
          </cell>
          <cell r="Y2570">
            <v>0.255</v>
          </cell>
          <cell r="Z2570" t="str">
            <v>인</v>
          </cell>
          <cell r="AB2570" t="str">
            <v>전기3-35적용</v>
          </cell>
          <cell r="AC2570" t="str">
            <v>-</v>
          </cell>
          <cell r="AD2570" t="str">
            <v>-</v>
          </cell>
          <cell r="AE2570" t="str">
            <v>-</v>
          </cell>
          <cell r="AF2570" t="str">
            <v>-</v>
          </cell>
          <cell r="AG2570" t="str">
            <v>-</v>
          </cell>
          <cell r="AH2570" t="str">
            <v>-</v>
          </cell>
          <cell r="AI2570" t="str">
            <v>공구손료(노무비의3%)</v>
          </cell>
          <cell r="AJ2570">
            <v>0.03</v>
          </cell>
          <cell r="AK2570" t="str">
            <v>식</v>
          </cell>
          <cell r="AO2570" t="str">
            <v>0.85*0.3</v>
          </cell>
        </row>
        <row r="2571">
          <cell r="R2571">
            <v>1</v>
          </cell>
          <cell r="T2571" t="str">
            <v>보통인부</v>
          </cell>
          <cell r="Y2571">
            <v>0.48</v>
          </cell>
          <cell r="Z2571" t="str">
            <v>인</v>
          </cell>
          <cell r="AB2571" t="str">
            <v>전기3-35적용</v>
          </cell>
          <cell r="AC2571" t="str">
            <v>-</v>
          </cell>
          <cell r="AD2571" t="str">
            <v>-</v>
          </cell>
          <cell r="AE2571" t="str">
            <v>-</v>
          </cell>
          <cell r="AF2571" t="str">
            <v>-</v>
          </cell>
          <cell r="AG2571" t="str">
            <v>-</v>
          </cell>
          <cell r="AH2571" t="str">
            <v>-</v>
          </cell>
          <cell r="AI2571" t="str">
            <v>공구손료(노무비의3%)</v>
          </cell>
          <cell r="AJ2571">
            <v>0.03</v>
          </cell>
          <cell r="AK2571" t="str">
            <v>식</v>
          </cell>
          <cell r="AO2571" t="str">
            <v>1.6*0.3</v>
          </cell>
        </row>
        <row r="2572">
          <cell r="R2572">
            <v>1</v>
          </cell>
          <cell r="T2572" t="str">
            <v>변전전공</v>
          </cell>
          <cell r="Y2572">
            <v>0.67499999999999993</v>
          </cell>
          <cell r="Z2572" t="str">
            <v>인</v>
          </cell>
          <cell r="AB2572" t="str">
            <v>전기3-35적용</v>
          </cell>
          <cell r="AC2572" t="str">
            <v>-</v>
          </cell>
          <cell r="AD2572" t="str">
            <v>-</v>
          </cell>
          <cell r="AE2572" t="str">
            <v>-</v>
          </cell>
          <cell r="AF2572" t="str">
            <v>-</v>
          </cell>
          <cell r="AG2572" t="str">
            <v>-</v>
          </cell>
          <cell r="AH2572" t="str">
            <v>-</v>
          </cell>
          <cell r="AI2572" t="str">
            <v>공구손료(노무비의3%)</v>
          </cell>
          <cell r="AJ2572">
            <v>0.03</v>
          </cell>
          <cell r="AK2572" t="str">
            <v>식</v>
          </cell>
          <cell r="AO2572" t="str">
            <v>2.25*0.3</v>
          </cell>
        </row>
        <row r="2573">
          <cell r="R2573">
            <v>1</v>
          </cell>
          <cell r="T2573" t="str">
            <v>비계공</v>
          </cell>
          <cell r="Y2573">
            <v>0.28499999999999998</v>
          </cell>
          <cell r="Z2573" t="str">
            <v>인</v>
          </cell>
          <cell r="AB2573" t="str">
            <v>전기3-35적용</v>
          </cell>
          <cell r="AC2573" t="str">
            <v>-</v>
          </cell>
          <cell r="AD2573" t="str">
            <v>-</v>
          </cell>
          <cell r="AE2573" t="str">
            <v>-</v>
          </cell>
          <cell r="AF2573" t="str">
            <v>-</v>
          </cell>
          <cell r="AG2573" t="str">
            <v>-</v>
          </cell>
          <cell r="AH2573" t="str">
            <v>-</v>
          </cell>
          <cell r="AI2573" t="str">
            <v>공구손료(노무비의3%)</v>
          </cell>
          <cell r="AJ2573">
            <v>0.03</v>
          </cell>
          <cell r="AK2573" t="str">
            <v>식</v>
          </cell>
          <cell r="AO2573" t="str">
            <v>0.95*0.3</v>
          </cell>
        </row>
        <row r="2574">
          <cell r="R2574">
            <v>1</v>
          </cell>
          <cell r="T2574" t="str">
            <v>보통인부</v>
          </cell>
          <cell r="Y2574">
            <v>0.49499999999999994</v>
          </cell>
          <cell r="Z2574" t="str">
            <v>인</v>
          </cell>
          <cell r="AB2574" t="str">
            <v>전기3-35적용</v>
          </cell>
          <cell r="AC2574" t="str">
            <v>-</v>
          </cell>
          <cell r="AD2574" t="str">
            <v>-</v>
          </cell>
          <cell r="AE2574" t="str">
            <v>-</v>
          </cell>
          <cell r="AF2574" t="str">
            <v>-</v>
          </cell>
          <cell r="AG2574" t="str">
            <v>-</v>
          </cell>
          <cell r="AH2574" t="str">
            <v>-</v>
          </cell>
          <cell r="AI2574" t="str">
            <v>공구손료(노무비의3%)</v>
          </cell>
          <cell r="AJ2574">
            <v>0.03</v>
          </cell>
          <cell r="AK2574" t="str">
            <v>식</v>
          </cell>
          <cell r="AO2574" t="str">
            <v>1.65*0.3</v>
          </cell>
        </row>
        <row r="2575">
          <cell r="R2575">
            <v>1</v>
          </cell>
          <cell r="T2575" t="str">
            <v>변전전공</v>
          </cell>
          <cell r="Y2575">
            <v>0.75</v>
          </cell>
          <cell r="Z2575" t="str">
            <v>인</v>
          </cell>
          <cell r="AB2575" t="str">
            <v>전기3-35적용</v>
          </cell>
          <cell r="AC2575" t="str">
            <v>-</v>
          </cell>
          <cell r="AD2575" t="str">
            <v>-</v>
          </cell>
          <cell r="AE2575" t="str">
            <v>-</v>
          </cell>
          <cell r="AF2575" t="str">
            <v>-</v>
          </cell>
          <cell r="AG2575" t="str">
            <v>-</v>
          </cell>
          <cell r="AH2575" t="str">
            <v>-</v>
          </cell>
          <cell r="AI2575" t="str">
            <v>공구손료(노무비의3%)</v>
          </cell>
          <cell r="AJ2575">
            <v>0.03</v>
          </cell>
          <cell r="AK2575" t="str">
            <v>식</v>
          </cell>
          <cell r="AO2575" t="str">
            <v>2.5*0.3</v>
          </cell>
        </row>
        <row r="2576">
          <cell r="R2576">
            <v>1</v>
          </cell>
          <cell r="T2576" t="str">
            <v>비계공</v>
          </cell>
          <cell r="Y2576">
            <v>0.3</v>
          </cell>
          <cell r="Z2576" t="str">
            <v>인</v>
          </cell>
          <cell r="AB2576" t="str">
            <v>전기3-35적용</v>
          </cell>
          <cell r="AC2576" t="str">
            <v>-</v>
          </cell>
          <cell r="AD2576" t="str">
            <v>-</v>
          </cell>
          <cell r="AE2576" t="str">
            <v>-</v>
          </cell>
          <cell r="AF2576" t="str">
            <v>-</v>
          </cell>
          <cell r="AG2576" t="str">
            <v>-</v>
          </cell>
          <cell r="AH2576" t="str">
            <v>-</v>
          </cell>
          <cell r="AI2576" t="str">
            <v>공구손료(노무비의3%)</v>
          </cell>
          <cell r="AJ2576">
            <v>0.03</v>
          </cell>
          <cell r="AK2576" t="str">
            <v>식</v>
          </cell>
          <cell r="AO2576" t="str">
            <v>1*0.3</v>
          </cell>
        </row>
        <row r="2577">
          <cell r="R2577">
            <v>1</v>
          </cell>
          <cell r="T2577" t="str">
            <v>보통인부</v>
          </cell>
          <cell r="Y2577">
            <v>0.6</v>
          </cell>
          <cell r="Z2577" t="str">
            <v>인</v>
          </cell>
          <cell r="AB2577" t="str">
            <v>전기3-35적용</v>
          </cell>
          <cell r="AC2577" t="str">
            <v>-</v>
          </cell>
          <cell r="AD2577" t="str">
            <v>-</v>
          </cell>
          <cell r="AE2577" t="str">
            <v>-</v>
          </cell>
          <cell r="AF2577" t="str">
            <v>-</v>
          </cell>
          <cell r="AG2577" t="str">
            <v>-</v>
          </cell>
          <cell r="AH2577" t="str">
            <v>-</v>
          </cell>
          <cell r="AI2577" t="str">
            <v>공구손료(노무비의3%)</v>
          </cell>
          <cell r="AJ2577">
            <v>0.03</v>
          </cell>
          <cell r="AK2577" t="str">
            <v>식</v>
          </cell>
          <cell r="AO2577" t="str">
            <v>2*0.3</v>
          </cell>
        </row>
        <row r="2578">
          <cell r="R2578">
            <v>1</v>
          </cell>
          <cell r="T2578" t="str">
            <v>변전전공</v>
          </cell>
          <cell r="Y2578">
            <v>0.81</v>
          </cell>
          <cell r="Z2578" t="str">
            <v>인</v>
          </cell>
          <cell r="AB2578" t="str">
            <v>전기3-35적용</v>
          </cell>
          <cell r="AC2578" t="str">
            <v>-</v>
          </cell>
          <cell r="AD2578" t="str">
            <v>-</v>
          </cell>
          <cell r="AE2578" t="str">
            <v>-</v>
          </cell>
          <cell r="AF2578" t="str">
            <v>-</v>
          </cell>
          <cell r="AG2578" t="str">
            <v>-</v>
          </cell>
          <cell r="AH2578" t="str">
            <v>-</v>
          </cell>
          <cell r="AI2578" t="str">
            <v>공구손료(노무비의3%)</v>
          </cell>
          <cell r="AJ2578">
            <v>0.03</v>
          </cell>
          <cell r="AK2578" t="str">
            <v>식</v>
          </cell>
          <cell r="AO2578" t="str">
            <v>2.7*0.3</v>
          </cell>
        </row>
        <row r="2579">
          <cell r="R2579">
            <v>1</v>
          </cell>
          <cell r="T2579" t="str">
            <v>비계공</v>
          </cell>
          <cell r="Y2579">
            <v>0.33</v>
          </cell>
          <cell r="Z2579" t="str">
            <v>인</v>
          </cell>
          <cell r="AB2579" t="str">
            <v>전기3-35적용</v>
          </cell>
          <cell r="AC2579" t="str">
            <v>-</v>
          </cell>
          <cell r="AD2579" t="str">
            <v>-</v>
          </cell>
          <cell r="AE2579" t="str">
            <v>-</v>
          </cell>
          <cell r="AF2579" t="str">
            <v>-</v>
          </cell>
          <cell r="AG2579" t="str">
            <v>-</v>
          </cell>
          <cell r="AH2579" t="str">
            <v>-</v>
          </cell>
          <cell r="AI2579" t="str">
            <v>공구손료(노무비의3%)</v>
          </cell>
          <cell r="AJ2579">
            <v>0.03</v>
          </cell>
          <cell r="AK2579" t="str">
            <v>식</v>
          </cell>
          <cell r="AO2579" t="str">
            <v>1.1*0.3</v>
          </cell>
        </row>
        <row r="2580">
          <cell r="R2580">
            <v>1</v>
          </cell>
          <cell r="T2580" t="str">
            <v>보통인부</v>
          </cell>
          <cell r="Y2580">
            <v>0.66</v>
          </cell>
          <cell r="Z2580" t="str">
            <v>인</v>
          </cell>
          <cell r="AB2580" t="str">
            <v>전기3-35적용</v>
          </cell>
          <cell r="AC2580" t="str">
            <v>-</v>
          </cell>
          <cell r="AD2580" t="str">
            <v>-</v>
          </cell>
          <cell r="AE2580" t="str">
            <v>-</v>
          </cell>
          <cell r="AF2580" t="str">
            <v>-</v>
          </cell>
          <cell r="AG2580" t="str">
            <v>-</v>
          </cell>
          <cell r="AH2580" t="str">
            <v>-</v>
          </cell>
          <cell r="AI2580" t="str">
            <v>공구손료(노무비의3%)</v>
          </cell>
          <cell r="AJ2580">
            <v>0.03</v>
          </cell>
          <cell r="AK2580" t="str">
            <v>식</v>
          </cell>
          <cell r="AO2580" t="str">
            <v>2.2*0.3</v>
          </cell>
        </row>
        <row r="2581">
          <cell r="R2581">
            <v>1</v>
          </cell>
          <cell r="T2581" t="str">
            <v>변전전공</v>
          </cell>
          <cell r="Y2581">
            <v>0.88500000000000001</v>
          </cell>
          <cell r="Z2581" t="str">
            <v>인</v>
          </cell>
          <cell r="AB2581" t="str">
            <v>전기3-35적용</v>
          </cell>
          <cell r="AC2581" t="str">
            <v>-</v>
          </cell>
          <cell r="AD2581" t="str">
            <v>-</v>
          </cell>
          <cell r="AE2581" t="str">
            <v>-</v>
          </cell>
          <cell r="AF2581" t="str">
            <v>-</v>
          </cell>
          <cell r="AG2581" t="str">
            <v>-</v>
          </cell>
          <cell r="AH2581" t="str">
            <v>-</v>
          </cell>
          <cell r="AI2581" t="str">
            <v>공구손료(노무비의3%)</v>
          </cell>
          <cell r="AJ2581">
            <v>0.03</v>
          </cell>
          <cell r="AK2581" t="str">
            <v>식</v>
          </cell>
          <cell r="AO2581" t="str">
            <v>2.95*0.3</v>
          </cell>
        </row>
        <row r="2582">
          <cell r="R2582">
            <v>1</v>
          </cell>
          <cell r="T2582" t="str">
            <v>비계공</v>
          </cell>
          <cell r="Y2582">
            <v>0.435</v>
          </cell>
          <cell r="Z2582" t="str">
            <v>인</v>
          </cell>
          <cell r="AB2582" t="str">
            <v>전기3-35적용</v>
          </cell>
          <cell r="AC2582" t="str">
            <v>-</v>
          </cell>
          <cell r="AD2582" t="str">
            <v>-</v>
          </cell>
          <cell r="AE2582" t="str">
            <v>-</v>
          </cell>
          <cell r="AF2582" t="str">
            <v>-</v>
          </cell>
          <cell r="AG2582" t="str">
            <v>-</v>
          </cell>
          <cell r="AH2582" t="str">
            <v>-</v>
          </cell>
          <cell r="AI2582" t="str">
            <v>공구손료(노무비의3%)</v>
          </cell>
          <cell r="AJ2582">
            <v>0.03</v>
          </cell>
          <cell r="AK2582" t="str">
            <v>식</v>
          </cell>
          <cell r="AO2582" t="str">
            <v>1.45*0.3</v>
          </cell>
        </row>
        <row r="2583">
          <cell r="R2583">
            <v>1</v>
          </cell>
          <cell r="T2583" t="str">
            <v>보통인부</v>
          </cell>
          <cell r="Y2583">
            <v>0.79499999999999993</v>
          </cell>
          <cell r="Z2583" t="str">
            <v>인</v>
          </cell>
          <cell r="AB2583" t="str">
            <v>전기3-35적용</v>
          </cell>
          <cell r="AC2583" t="str">
            <v>-</v>
          </cell>
          <cell r="AD2583" t="str">
            <v>-</v>
          </cell>
          <cell r="AE2583" t="str">
            <v>-</v>
          </cell>
          <cell r="AF2583" t="str">
            <v>-</v>
          </cell>
          <cell r="AG2583" t="str">
            <v>-</v>
          </cell>
          <cell r="AH2583" t="str">
            <v>-</v>
          </cell>
          <cell r="AI2583" t="str">
            <v>공구손료(노무비의3%)</v>
          </cell>
          <cell r="AJ2583">
            <v>0.03</v>
          </cell>
          <cell r="AK2583" t="str">
            <v>식</v>
          </cell>
          <cell r="AO2583" t="str">
            <v>2.65*0.3</v>
          </cell>
        </row>
        <row r="2584">
          <cell r="R2584">
            <v>1</v>
          </cell>
          <cell r="T2584" t="str">
            <v>변전전공</v>
          </cell>
          <cell r="Y2584">
            <v>1.05</v>
          </cell>
          <cell r="Z2584" t="str">
            <v>인</v>
          </cell>
          <cell r="AB2584" t="str">
            <v>전기3-35적용</v>
          </cell>
          <cell r="AC2584" t="str">
            <v>-</v>
          </cell>
          <cell r="AD2584" t="str">
            <v>-</v>
          </cell>
          <cell r="AE2584" t="str">
            <v>-</v>
          </cell>
          <cell r="AF2584" t="str">
            <v>-</v>
          </cell>
          <cell r="AG2584" t="str">
            <v>-</v>
          </cell>
          <cell r="AH2584" t="str">
            <v>-</v>
          </cell>
          <cell r="AI2584" t="str">
            <v>공구손료(노무비의3%)</v>
          </cell>
          <cell r="AJ2584">
            <v>0.03</v>
          </cell>
          <cell r="AK2584" t="str">
            <v>식</v>
          </cell>
          <cell r="AO2584" t="str">
            <v>3.5*0.3</v>
          </cell>
        </row>
        <row r="2585">
          <cell r="R2585">
            <v>1</v>
          </cell>
          <cell r="T2585" t="str">
            <v>비계공</v>
          </cell>
          <cell r="Y2585">
            <v>0.6</v>
          </cell>
          <cell r="Z2585" t="str">
            <v>인</v>
          </cell>
          <cell r="AB2585" t="str">
            <v>전기3-35적용</v>
          </cell>
          <cell r="AC2585" t="str">
            <v>-</v>
          </cell>
          <cell r="AD2585" t="str">
            <v>-</v>
          </cell>
          <cell r="AE2585" t="str">
            <v>-</v>
          </cell>
          <cell r="AF2585" t="str">
            <v>-</v>
          </cell>
          <cell r="AG2585" t="str">
            <v>-</v>
          </cell>
          <cell r="AH2585" t="str">
            <v>-</v>
          </cell>
          <cell r="AI2585" t="str">
            <v>공구손료(노무비의3%)</v>
          </cell>
          <cell r="AJ2585">
            <v>0.03</v>
          </cell>
          <cell r="AK2585" t="str">
            <v>식</v>
          </cell>
          <cell r="AO2585" t="str">
            <v>2*0.3</v>
          </cell>
        </row>
        <row r="2586">
          <cell r="R2586">
            <v>1</v>
          </cell>
          <cell r="T2586" t="str">
            <v>보통인부</v>
          </cell>
          <cell r="Y2586">
            <v>0.92999999999999994</v>
          </cell>
          <cell r="Z2586" t="str">
            <v>인</v>
          </cell>
          <cell r="AB2586" t="str">
            <v>전기3-35적용</v>
          </cell>
          <cell r="AC2586" t="str">
            <v>-</v>
          </cell>
          <cell r="AD2586" t="str">
            <v>-</v>
          </cell>
          <cell r="AE2586" t="str">
            <v>-</v>
          </cell>
          <cell r="AF2586" t="str">
            <v>-</v>
          </cell>
          <cell r="AG2586" t="str">
            <v>-</v>
          </cell>
          <cell r="AH2586" t="str">
            <v>-</v>
          </cell>
          <cell r="AI2586" t="str">
            <v>공구손료(노무비의3%)</v>
          </cell>
          <cell r="AJ2586">
            <v>0.03</v>
          </cell>
          <cell r="AK2586" t="str">
            <v>식</v>
          </cell>
          <cell r="AO2586" t="str">
            <v>3.1*0.3</v>
          </cell>
        </row>
        <row r="2587">
          <cell r="R2587">
            <v>1</v>
          </cell>
          <cell r="T2587" t="str">
            <v>변전전공</v>
          </cell>
          <cell r="Y2587">
            <v>1.38</v>
          </cell>
          <cell r="Z2587" t="str">
            <v>인</v>
          </cell>
          <cell r="AB2587" t="str">
            <v>전기3-35적용</v>
          </cell>
          <cell r="AC2587" t="str">
            <v>-</v>
          </cell>
          <cell r="AD2587" t="str">
            <v>-</v>
          </cell>
          <cell r="AE2587" t="str">
            <v>-</v>
          </cell>
          <cell r="AF2587" t="str">
            <v>-</v>
          </cell>
          <cell r="AG2587" t="str">
            <v>-</v>
          </cell>
          <cell r="AH2587" t="str">
            <v>-</v>
          </cell>
          <cell r="AI2587" t="str">
            <v>공구손료(노무비의3%)</v>
          </cell>
          <cell r="AJ2587">
            <v>0.03</v>
          </cell>
          <cell r="AK2587" t="str">
            <v>식</v>
          </cell>
          <cell r="AO2587" t="str">
            <v>4.6*0.3</v>
          </cell>
        </row>
        <row r="2588">
          <cell r="R2588">
            <v>1</v>
          </cell>
          <cell r="T2588" t="str">
            <v>비계공</v>
          </cell>
          <cell r="Y2588">
            <v>0.89999999999999991</v>
          </cell>
          <cell r="Z2588" t="str">
            <v>인</v>
          </cell>
          <cell r="AB2588" t="str">
            <v>전기3-35적용</v>
          </cell>
          <cell r="AC2588" t="str">
            <v>-</v>
          </cell>
          <cell r="AD2588" t="str">
            <v>-</v>
          </cell>
          <cell r="AE2588" t="str">
            <v>-</v>
          </cell>
          <cell r="AF2588" t="str">
            <v>-</v>
          </cell>
          <cell r="AG2588" t="str">
            <v>-</v>
          </cell>
          <cell r="AH2588" t="str">
            <v>-</v>
          </cell>
          <cell r="AI2588" t="str">
            <v>공구손료(노무비의3%)</v>
          </cell>
          <cell r="AJ2588">
            <v>0.03</v>
          </cell>
          <cell r="AK2588" t="str">
            <v>식</v>
          </cell>
          <cell r="AO2588" t="str">
            <v>3*0.3</v>
          </cell>
        </row>
        <row r="2589">
          <cell r="R2589">
            <v>1</v>
          </cell>
          <cell r="T2589" t="str">
            <v>보통인부</v>
          </cell>
          <cell r="Y2589">
            <v>1.32</v>
          </cell>
          <cell r="Z2589" t="str">
            <v>인</v>
          </cell>
          <cell r="AB2589" t="str">
            <v>전기3-35적용</v>
          </cell>
          <cell r="AC2589" t="str">
            <v>-</v>
          </cell>
          <cell r="AD2589" t="str">
            <v>-</v>
          </cell>
          <cell r="AE2589" t="str">
            <v>-</v>
          </cell>
          <cell r="AF2589" t="str">
            <v>-</v>
          </cell>
          <cell r="AG2589" t="str">
            <v>-</v>
          </cell>
          <cell r="AH2589" t="str">
            <v>-</v>
          </cell>
          <cell r="AI2589" t="str">
            <v>공구손료(노무비의3%)</v>
          </cell>
          <cell r="AJ2589">
            <v>0.03</v>
          </cell>
          <cell r="AK2589" t="str">
            <v>식</v>
          </cell>
          <cell r="AO2589" t="str">
            <v>4.4*0.3</v>
          </cell>
        </row>
        <row r="2590">
          <cell r="R2590">
            <v>1</v>
          </cell>
          <cell r="T2590" t="str">
            <v>전기공사기사</v>
          </cell>
          <cell r="Y2590">
            <v>20.5</v>
          </cell>
          <cell r="Z2590" t="str">
            <v>인</v>
          </cell>
          <cell r="AB2590" t="str">
            <v>전기3-35적용</v>
          </cell>
          <cell r="AC2590" t="str">
            <v>-</v>
          </cell>
          <cell r="AD2590" t="str">
            <v>-</v>
          </cell>
          <cell r="AE2590" t="str">
            <v>-</v>
          </cell>
          <cell r="AF2590" t="str">
            <v>-</v>
          </cell>
          <cell r="AG2590" t="str">
            <v>-</v>
          </cell>
          <cell r="AH2590" t="str">
            <v>-</v>
          </cell>
          <cell r="AI2590" t="str">
            <v>공구손료(노무비의3%)</v>
          </cell>
          <cell r="AJ2590">
            <v>0.03</v>
          </cell>
          <cell r="AK2590" t="str">
            <v>식</v>
          </cell>
          <cell r="AO2590" t="str">
            <v>41*0.5</v>
          </cell>
        </row>
        <row r="2591">
          <cell r="R2591">
            <v>1</v>
          </cell>
          <cell r="T2591" t="str">
            <v>플랜트전공</v>
          </cell>
          <cell r="Y2591">
            <v>8.9499999999999993</v>
          </cell>
          <cell r="Z2591" t="str">
            <v>인</v>
          </cell>
          <cell r="AB2591" t="str">
            <v>전기3-35적용</v>
          </cell>
          <cell r="AC2591" t="str">
            <v>-</v>
          </cell>
          <cell r="AD2591" t="str">
            <v>-</v>
          </cell>
          <cell r="AE2591" t="str">
            <v>-</v>
          </cell>
          <cell r="AF2591" t="str">
            <v>-</v>
          </cell>
          <cell r="AG2591" t="str">
            <v>-</v>
          </cell>
          <cell r="AH2591" t="str">
            <v>-</v>
          </cell>
          <cell r="AI2591" t="str">
            <v>공구손료(노무비의3%)</v>
          </cell>
          <cell r="AJ2591">
            <v>0.03</v>
          </cell>
          <cell r="AK2591" t="str">
            <v>식</v>
          </cell>
          <cell r="AO2591" t="str">
            <v>17.9*0.5</v>
          </cell>
        </row>
        <row r="2592">
          <cell r="R2592">
            <v>1</v>
          </cell>
          <cell r="T2592" t="str">
            <v>기계공</v>
          </cell>
          <cell r="Y2592">
            <v>8.9499999999999993</v>
          </cell>
          <cell r="Z2592" t="str">
            <v>인</v>
          </cell>
          <cell r="AB2592" t="str">
            <v>전기3-35적용</v>
          </cell>
          <cell r="AC2592" t="str">
            <v>-</v>
          </cell>
          <cell r="AD2592" t="str">
            <v>-</v>
          </cell>
          <cell r="AE2592" t="str">
            <v>-</v>
          </cell>
          <cell r="AF2592" t="str">
            <v>-</v>
          </cell>
          <cell r="AG2592" t="str">
            <v>-</v>
          </cell>
          <cell r="AH2592" t="str">
            <v>-</v>
          </cell>
          <cell r="AI2592" t="str">
            <v>공구손료(노무비의3%)</v>
          </cell>
          <cell r="AJ2592">
            <v>0.03</v>
          </cell>
          <cell r="AK2592" t="str">
            <v>식</v>
          </cell>
          <cell r="AO2592" t="str">
            <v>17.9*0.5</v>
          </cell>
        </row>
        <row r="2593">
          <cell r="R2593">
            <v>1</v>
          </cell>
          <cell r="T2593" t="str">
            <v>특별인부</v>
          </cell>
          <cell r="Y2593">
            <v>4.2</v>
          </cell>
          <cell r="Z2593" t="str">
            <v>인</v>
          </cell>
          <cell r="AB2593" t="str">
            <v>전기3-35적용</v>
          </cell>
          <cell r="AC2593" t="str">
            <v>-</v>
          </cell>
          <cell r="AD2593" t="str">
            <v>-</v>
          </cell>
          <cell r="AE2593" t="str">
            <v>-</v>
          </cell>
          <cell r="AF2593" t="str">
            <v>-</v>
          </cell>
          <cell r="AG2593" t="str">
            <v>-</v>
          </cell>
          <cell r="AH2593" t="str">
            <v>-</v>
          </cell>
          <cell r="AI2593" t="str">
            <v>공구손료(노무비의3%)</v>
          </cell>
          <cell r="AJ2593">
            <v>0.03</v>
          </cell>
          <cell r="AK2593" t="str">
            <v>식</v>
          </cell>
          <cell r="AO2593" t="str">
            <v>8.4*0.5</v>
          </cell>
        </row>
        <row r="2594">
          <cell r="R2594">
            <v>1</v>
          </cell>
          <cell r="T2594" t="str">
            <v>변전전공</v>
          </cell>
          <cell r="Y2594">
            <v>0.63</v>
          </cell>
          <cell r="Z2594" t="str">
            <v>인</v>
          </cell>
          <cell r="AB2594" t="str">
            <v>전기3-35적용</v>
          </cell>
          <cell r="AC2594" t="str">
            <v>-</v>
          </cell>
          <cell r="AD2594" t="str">
            <v>-</v>
          </cell>
          <cell r="AE2594" t="str">
            <v>-</v>
          </cell>
          <cell r="AF2594" t="str">
            <v>-</v>
          </cell>
          <cell r="AG2594" t="str">
            <v>-</v>
          </cell>
          <cell r="AH2594" t="str">
            <v>-</v>
          </cell>
          <cell r="AI2594" t="str">
            <v>공구손료(노무비의3%)</v>
          </cell>
          <cell r="AJ2594">
            <v>0.03</v>
          </cell>
          <cell r="AK2594" t="str">
            <v>식</v>
          </cell>
          <cell r="AO2594" t="str">
            <v>2.1*0.3</v>
          </cell>
        </row>
        <row r="2595">
          <cell r="R2595">
            <v>1</v>
          </cell>
          <cell r="T2595" t="str">
            <v>비계공</v>
          </cell>
          <cell r="Y2595">
            <v>0.255</v>
          </cell>
          <cell r="Z2595" t="str">
            <v>인</v>
          </cell>
          <cell r="AB2595" t="str">
            <v>전기3-35적용</v>
          </cell>
          <cell r="AC2595" t="str">
            <v>-</v>
          </cell>
          <cell r="AD2595" t="str">
            <v>-</v>
          </cell>
          <cell r="AE2595" t="str">
            <v>-</v>
          </cell>
          <cell r="AF2595" t="str">
            <v>-</v>
          </cell>
          <cell r="AG2595" t="str">
            <v>-</v>
          </cell>
          <cell r="AH2595" t="str">
            <v>-</v>
          </cell>
          <cell r="AI2595" t="str">
            <v>공구손료(노무비의3%)</v>
          </cell>
          <cell r="AJ2595">
            <v>0.03</v>
          </cell>
          <cell r="AK2595" t="str">
            <v>식</v>
          </cell>
          <cell r="AO2595" t="str">
            <v>0.85*0.3</v>
          </cell>
        </row>
        <row r="2596">
          <cell r="R2596">
            <v>1</v>
          </cell>
          <cell r="T2596" t="str">
            <v>보통인부</v>
          </cell>
          <cell r="Y2596">
            <v>0.48</v>
          </cell>
          <cell r="Z2596" t="str">
            <v>인</v>
          </cell>
          <cell r="AB2596" t="str">
            <v>전기3-35적용</v>
          </cell>
          <cell r="AC2596" t="str">
            <v>-</v>
          </cell>
          <cell r="AD2596" t="str">
            <v>-</v>
          </cell>
          <cell r="AE2596" t="str">
            <v>-</v>
          </cell>
          <cell r="AF2596" t="str">
            <v>-</v>
          </cell>
          <cell r="AG2596" t="str">
            <v>-</v>
          </cell>
          <cell r="AH2596" t="str">
            <v>-</v>
          </cell>
          <cell r="AI2596" t="str">
            <v>공구손료(노무비의3%)</v>
          </cell>
          <cell r="AJ2596">
            <v>0.03</v>
          </cell>
          <cell r="AK2596" t="str">
            <v>식</v>
          </cell>
          <cell r="AO2596" t="str">
            <v>1.6*0.3</v>
          </cell>
        </row>
        <row r="2597">
          <cell r="R2597">
            <v>1</v>
          </cell>
          <cell r="T2597" t="str">
            <v>변전전공</v>
          </cell>
          <cell r="Y2597">
            <v>0.67499999999999993</v>
          </cell>
          <cell r="Z2597" t="str">
            <v>인</v>
          </cell>
          <cell r="AB2597" t="str">
            <v>전기3-35적용</v>
          </cell>
          <cell r="AC2597" t="str">
            <v>-</v>
          </cell>
          <cell r="AD2597" t="str">
            <v>-</v>
          </cell>
          <cell r="AE2597" t="str">
            <v>-</v>
          </cell>
          <cell r="AF2597" t="str">
            <v>-</v>
          </cell>
          <cell r="AG2597" t="str">
            <v>-</v>
          </cell>
          <cell r="AH2597" t="str">
            <v>-</v>
          </cell>
          <cell r="AI2597" t="str">
            <v>공구손료(노무비의3%)</v>
          </cell>
          <cell r="AJ2597">
            <v>0.03</v>
          </cell>
          <cell r="AK2597" t="str">
            <v>식</v>
          </cell>
          <cell r="AO2597" t="str">
            <v>2.25*0.3</v>
          </cell>
        </row>
        <row r="2598">
          <cell r="R2598">
            <v>1</v>
          </cell>
          <cell r="T2598" t="str">
            <v>비계공</v>
          </cell>
          <cell r="Y2598">
            <v>0.28499999999999998</v>
          </cell>
          <cell r="Z2598" t="str">
            <v>인</v>
          </cell>
          <cell r="AB2598" t="str">
            <v>전기3-35적용</v>
          </cell>
          <cell r="AC2598" t="str">
            <v>-</v>
          </cell>
          <cell r="AD2598" t="str">
            <v>-</v>
          </cell>
          <cell r="AE2598" t="str">
            <v>-</v>
          </cell>
          <cell r="AF2598" t="str">
            <v>-</v>
          </cell>
          <cell r="AG2598" t="str">
            <v>-</v>
          </cell>
          <cell r="AH2598" t="str">
            <v>-</v>
          </cell>
          <cell r="AI2598" t="str">
            <v>공구손료(노무비의3%)</v>
          </cell>
          <cell r="AJ2598">
            <v>0.03</v>
          </cell>
          <cell r="AK2598" t="str">
            <v>식</v>
          </cell>
          <cell r="AO2598" t="str">
            <v>0.95*0.3</v>
          </cell>
        </row>
        <row r="2599">
          <cell r="R2599">
            <v>1</v>
          </cell>
          <cell r="T2599" t="str">
            <v>보통인부</v>
          </cell>
          <cell r="Y2599">
            <v>0.49499999999999994</v>
          </cell>
          <cell r="Z2599" t="str">
            <v>인</v>
          </cell>
          <cell r="AB2599" t="str">
            <v>전기3-35적용</v>
          </cell>
          <cell r="AC2599" t="str">
            <v>-</v>
          </cell>
          <cell r="AD2599" t="str">
            <v>-</v>
          </cell>
          <cell r="AE2599" t="str">
            <v>-</v>
          </cell>
          <cell r="AF2599" t="str">
            <v>-</v>
          </cell>
          <cell r="AG2599" t="str">
            <v>-</v>
          </cell>
          <cell r="AH2599" t="str">
            <v>-</v>
          </cell>
          <cell r="AI2599" t="str">
            <v>공구손료(노무비의3%)</v>
          </cell>
          <cell r="AJ2599">
            <v>0.03</v>
          </cell>
          <cell r="AK2599" t="str">
            <v>식</v>
          </cell>
          <cell r="AO2599" t="str">
            <v>1.65*0.3</v>
          </cell>
        </row>
        <row r="2600">
          <cell r="R2600">
            <v>1</v>
          </cell>
          <cell r="T2600" t="str">
            <v>변전전공</v>
          </cell>
          <cell r="Y2600">
            <v>0.75</v>
          </cell>
          <cell r="Z2600" t="str">
            <v>인</v>
          </cell>
          <cell r="AB2600" t="str">
            <v>전기3-35적용</v>
          </cell>
          <cell r="AC2600" t="str">
            <v>-</v>
          </cell>
          <cell r="AD2600" t="str">
            <v>-</v>
          </cell>
          <cell r="AE2600" t="str">
            <v>-</v>
          </cell>
          <cell r="AF2600" t="str">
            <v>-</v>
          </cell>
          <cell r="AG2600" t="str">
            <v>-</v>
          </cell>
          <cell r="AH2600" t="str">
            <v>-</v>
          </cell>
          <cell r="AI2600" t="str">
            <v>공구손료(노무비의3%)</v>
          </cell>
          <cell r="AJ2600">
            <v>0.03</v>
          </cell>
          <cell r="AK2600" t="str">
            <v>식</v>
          </cell>
          <cell r="AO2600" t="str">
            <v>2.5*0.3</v>
          </cell>
        </row>
        <row r="2601">
          <cell r="R2601">
            <v>1</v>
          </cell>
          <cell r="T2601" t="str">
            <v>비계공</v>
          </cell>
          <cell r="Y2601">
            <v>0.3</v>
          </cell>
          <cell r="Z2601" t="str">
            <v>인</v>
          </cell>
          <cell r="AB2601" t="str">
            <v>전기3-35적용</v>
          </cell>
          <cell r="AC2601" t="str">
            <v>-</v>
          </cell>
          <cell r="AD2601" t="str">
            <v>-</v>
          </cell>
          <cell r="AE2601" t="str">
            <v>-</v>
          </cell>
          <cell r="AF2601" t="str">
            <v>-</v>
          </cell>
          <cell r="AG2601" t="str">
            <v>-</v>
          </cell>
          <cell r="AH2601" t="str">
            <v>-</v>
          </cell>
          <cell r="AI2601" t="str">
            <v>공구손료(노무비의3%)</v>
          </cell>
          <cell r="AJ2601">
            <v>0.03</v>
          </cell>
          <cell r="AK2601" t="str">
            <v>식</v>
          </cell>
          <cell r="AO2601" t="str">
            <v>1*0.3</v>
          </cell>
        </row>
        <row r="2602">
          <cell r="R2602">
            <v>1</v>
          </cell>
          <cell r="T2602" t="str">
            <v>보통인부</v>
          </cell>
          <cell r="Y2602">
            <v>0.6</v>
          </cell>
          <cell r="Z2602" t="str">
            <v>인</v>
          </cell>
          <cell r="AB2602" t="str">
            <v>전기3-35적용</v>
          </cell>
          <cell r="AC2602" t="str">
            <v>-</v>
          </cell>
          <cell r="AD2602" t="str">
            <v>-</v>
          </cell>
          <cell r="AE2602" t="str">
            <v>-</v>
          </cell>
          <cell r="AF2602" t="str">
            <v>-</v>
          </cell>
          <cell r="AG2602" t="str">
            <v>-</v>
          </cell>
          <cell r="AH2602" t="str">
            <v>-</v>
          </cell>
          <cell r="AI2602" t="str">
            <v>공구손료(노무비의3%)</v>
          </cell>
          <cell r="AJ2602">
            <v>0.03</v>
          </cell>
          <cell r="AK2602" t="str">
            <v>식</v>
          </cell>
          <cell r="AO2602" t="str">
            <v>2*0.3</v>
          </cell>
        </row>
        <row r="2603">
          <cell r="R2603">
            <v>1</v>
          </cell>
          <cell r="T2603" t="str">
            <v>변전전공</v>
          </cell>
          <cell r="Y2603">
            <v>0.81</v>
          </cell>
          <cell r="Z2603" t="str">
            <v>인</v>
          </cell>
          <cell r="AB2603" t="str">
            <v>전기3-35적용</v>
          </cell>
          <cell r="AC2603" t="str">
            <v>-</v>
          </cell>
          <cell r="AD2603" t="str">
            <v>-</v>
          </cell>
          <cell r="AE2603" t="str">
            <v>-</v>
          </cell>
          <cell r="AF2603" t="str">
            <v>-</v>
          </cell>
          <cell r="AG2603" t="str">
            <v>-</v>
          </cell>
          <cell r="AH2603" t="str">
            <v>-</v>
          </cell>
          <cell r="AI2603" t="str">
            <v>공구손료(노무비의3%)</v>
          </cell>
          <cell r="AJ2603">
            <v>0.03</v>
          </cell>
          <cell r="AK2603" t="str">
            <v>식</v>
          </cell>
          <cell r="AO2603" t="str">
            <v>2.7*0.3</v>
          </cell>
        </row>
        <row r="2604">
          <cell r="R2604">
            <v>1</v>
          </cell>
          <cell r="T2604" t="str">
            <v>비계공</v>
          </cell>
          <cell r="Y2604">
            <v>0.33</v>
          </cell>
          <cell r="Z2604" t="str">
            <v>인</v>
          </cell>
          <cell r="AB2604" t="str">
            <v>전기3-35적용</v>
          </cell>
          <cell r="AC2604" t="str">
            <v>-</v>
          </cell>
          <cell r="AD2604" t="str">
            <v>-</v>
          </cell>
          <cell r="AE2604" t="str">
            <v>-</v>
          </cell>
          <cell r="AF2604" t="str">
            <v>-</v>
          </cell>
          <cell r="AG2604" t="str">
            <v>-</v>
          </cell>
          <cell r="AH2604" t="str">
            <v>-</v>
          </cell>
          <cell r="AI2604" t="str">
            <v>공구손료(노무비의3%)</v>
          </cell>
          <cell r="AJ2604">
            <v>0.03</v>
          </cell>
          <cell r="AK2604" t="str">
            <v>식</v>
          </cell>
          <cell r="AO2604" t="str">
            <v>1.1*0.3</v>
          </cell>
        </row>
        <row r="2605">
          <cell r="R2605">
            <v>1</v>
          </cell>
          <cell r="T2605" t="str">
            <v>보통인부</v>
          </cell>
          <cell r="Y2605">
            <v>0.66</v>
          </cell>
          <cell r="Z2605" t="str">
            <v>인</v>
          </cell>
          <cell r="AB2605" t="str">
            <v>전기3-35적용</v>
          </cell>
          <cell r="AC2605" t="str">
            <v>-</v>
          </cell>
          <cell r="AD2605" t="str">
            <v>-</v>
          </cell>
          <cell r="AE2605" t="str">
            <v>-</v>
          </cell>
          <cell r="AF2605" t="str">
            <v>-</v>
          </cell>
          <cell r="AG2605" t="str">
            <v>-</v>
          </cell>
          <cell r="AH2605" t="str">
            <v>-</v>
          </cell>
          <cell r="AI2605" t="str">
            <v>공구손료(노무비의3%)</v>
          </cell>
          <cell r="AJ2605">
            <v>0.03</v>
          </cell>
          <cell r="AK2605" t="str">
            <v>식</v>
          </cell>
          <cell r="AO2605" t="str">
            <v>2.2*0.3</v>
          </cell>
        </row>
        <row r="2606">
          <cell r="R2606">
            <v>1</v>
          </cell>
          <cell r="T2606" t="str">
            <v>변전전공</v>
          </cell>
          <cell r="Y2606">
            <v>0.88500000000000001</v>
          </cell>
          <cell r="Z2606" t="str">
            <v>인</v>
          </cell>
          <cell r="AB2606" t="str">
            <v>전기3-35적용</v>
          </cell>
          <cell r="AC2606" t="str">
            <v>-</v>
          </cell>
          <cell r="AD2606" t="str">
            <v>-</v>
          </cell>
          <cell r="AE2606" t="str">
            <v>-</v>
          </cell>
          <cell r="AF2606" t="str">
            <v>-</v>
          </cell>
          <cell r="AG2606" t="str">
            <v>-</v>
          </cell>
          <cell r="AH2606" t="str">
            <v>-</v>
          </cell>
          <cell r="AI2606" t="str">
            <v>공구손료(노무비의3%)</v>
          </cell>
          <cell r="AJ2606">
            <v>0.03</v>
          </cell>
          <cell r="AK2606" t="str">
            <v>식</v>
          </cell>
          <cell r="AO2606" t="str">
            <v>2.95*0.3</v>
          </cell>
        </row>
        <row r="2607">
          <cell r="R2607">
            <v>1</v>
          </cell>
          <cell r="T2607" t="str">
            <v>비계공</v>
          </cell>
          <cell r="Y2607">
            <v>0.435</v>
          </cell>
          <cell r="Z2607" t="str">
            <v>인</v>
          </cell>
          <cell r="AB2607" t="str">
            <v>전기3-35적용</v>
          </cell>
          <cell r="AC2607" t="str">
            <v>-</v>
          </cell>
          <cell r="AD2607" t="str">
            <v>-</v>
          </cell>
          <cell r="AE2607" t="str">
            <v>-</v>
          </cell>
          <cell r="AF2607" t="str">
            <v>-</v>
          </cell>
          <cell r="AG2607" t="str">
            <v>-</v>
          </cell>
          <cell r="AH2607" t="str">
            <v>-</v>
          </cell>
          <cell r="AI2607" t="str">
            <v>공구손료(노무비의3%)</v>
          </cell>
          <cell r="AJ2607">
            <v>0.03</v>
          </cell>
          <cell r="AK2607" t="str">
            <v>식</v>
          </cell>
          <cell r="AO2607" t="str">
            <v>1.45*0.3</v>
          </cell>
        </row>
        <row r="2608">
          <cell r="R2608">
            <v>1</v>
          </cell>
          <cell r="T2608" t="str">
            <v>보통인부</v>
          </cell>
          <cell r="Y2608">
            <v>0.79499999999999993</v>
          </cell>
          <cell r="Z2608" t="str">
            <v>인</v>
          </cell>
          <cell r="AB2608" t="str">
            <v>전기3-35적용</v>
          </cell>
          <cell r="AC2608" t="str">
            <v>-</v>
          </cell>
          <cell r="AD2608" t="str">
            <v>-</v>
          </cell>
          <cell r="AE2608" t="str">
            <v>-</v>
          </cell>
          <cell r="AF2608" t="str">
            <v>-</v>
          </cell>
          <cell r="AG2608" t="str">
            <v>-</v>
          </cell>
          <cell r="AH2608" t="str">
            <v>-</v>
          </cell>
          <cell r="AI2608" t="str">
            <v>공구손료(노무비의3%)</v>
          </cell>
          <cell r="AJ2608">
            <v>0.03</v>
          </cell>
          <cell r="AK2608" t="str">
            <v>식</v>
          </cell>
          <cell r="AO2608" t="str">
            <v>2.65*0.3</v>
          </cell>
        </row>
        <row r="2609">
          <cell r="R2609">
            <v>1</v>
          </cell>
          <cell r="T2609" t="str">
            <v>변전전공</v>
          </cell>
          <cell r="Y2609">
            <v>1.05</v>
          </cell>
          <cell r="Z2609" t="str">
            <v>인</v>
          </cell>
          <cell r="AB2609" t="str">
            <v>전기3-35적용</v>
          </cell>
          <cell r="AC2609" t="str">
            <v>-</v>
          </cell>
          <cell r="AD2609" t="str">
            <v>-</v>
          </cell>
          <cell r="AE2609" t="str">
            <v>-</v>
          </cell>
          <cell r="AF2609" t="str">
            <v>-</v>
          </cell>
          <cell r="AG2609" t="str">
            <v>-</v>
          </cell>
          <cell r="AH2609" t="str">
            <v>-</v>
          </cell>
          <cell r="AI2609" t="str">
            <v>공구손료(노무비의3%)</v>
          </cell>
          <cell r="AJ2609">
            <v>0.03</v>
          </cell>
          <cell r="AK2609" t="str">
            <v>식</v>
          </cell>
          <cell r="AO2609" t="str">
            <v>3.5*0.3</v>
          </cell>
        </row>
        <row r="2610">
          <cell r="R2610">
            <v>1</v>
          </cell>
          <cell r="T2610" t="str">
            <v>비계공</v>
          </cell>
          <cell r="Y2610">
            <v>0.6</v>
          </cell>
          <cell r="Z2610" t="str">
            <v>인</v>
          </cell>
          <cell r="AB2610" t="str">
            <v>전기3-35적용</v>
          </cell>
          <cell r="AC2610" t="str">
            <v>-</v>
          </cell>
          <cell r="AD2610" t="str">
            <v>-</v>
          </cell>
          <cell r="AE2610" t="str">
            <v>-</v>
          </cell>
          <cell r="AF2610" t="str">
            <v>-</v>
          </cell>
          <cell r="AG2610" t="str">
            <v>-</v>
          </cell>
          <cell r="AH2610" t="str">
            <v>-</v>
          </cell>
          <cell r="AI2610" t="str">
            <v>공구손료(노무비의3%)</v>
          </cell>
          <cell r="AJ2610">
            <v>0.03</v>
          </cell>
          <cell r="AK2610" t="str">
            <v>식</v>
          </cell>
          <cell r="AO2610" t="str">
            <v>2*0.3</v>
          </cell>
        </row>
        <row r="2611">
          <cell r="R2611">
            <v>1</v>
          </cell>
          <cell r="T2611" t="str">
            <v>보통인부</v>
          </cell>
          <cell r="Y2611">
            <v>0.92999999999999994</v>
          </cell>
          <cell r="Z2611" t="str">
            <v>인</v>
          </cell>
          <cell r="AB2611" t="str">
            <v>전기3-35적용</v>
          </cell>
          <cell r="AC2611" t="str">
            <v>-</v>
          </cell>
          <cell r="AD2611" t="str">
            <v>-</v>
          </cell>
          <cell r="AE2611" t="str">
            <v>-</v>
          </cell>
          <cell r="AF2611" t="str">
            <v>-</v>
          </cell>
          <cell r="AG2611" t="str">
            <v>-</v>
          </cell>
          <cell r="AH2611" t="str">
            <v>-</v>
          </cell>
          <cell r="AI2611" t="str">
            <v>공구손료(노무비의3%)</v>
          </cell>
          <cell r="AJ2611">
            <v>0.03</v>
          </cell>
          <cell r="AK2611" t="str">
            <v>식</v>
          </cell>
          <cell r="AO2611" t="str">
            <v>3.1*0.3</v>
          </cell>
        </row>
        <row r="2612">
          <cell r="R2612">
            <v>1</v>
          </cell>
          <cell r="T2612" t="str">
            <v>변전전공</v>
          </cell>
          <cell r="Y2612">
            <v>1.38</v>
          </cell>
          <cell r="Z2612" t="str">
            <v>인</v>
          </cell>
          <cell r="AB2612" t="str">
            <v>전기3-35적용</v>
          </cell>
          <cell r="AC2612" t="str">
            <v>-</v>
          </cell>
          <cell r="AD2612" t="str">
            <v>-</v>
          </cell>
          <cell r="AE2612" t="str">
            <v>-</v>
          </cell>
          <cell r="AF2612" t="str">
            <v>-</v>
          </cell>
          <cell r="AG2612" t="str">
            <v>-</v>
          </cell>
          <cell r="AH2612" t="str">
            <v>-</v>
          </cell>
          <cell r="AI2612" t="str">
            <v>공구손료(노무비의3%)</v>
          </cell>
          <cell r="AJ2612">
            <v>0.03</v>
          </cell>
          <cell r="AK2612" t="str">
            <v>식</v>
          </cell>
          <cell r="AO2612" t="str">
            <v>4.6*0.3</v>
          </cell>
        </row>
        <row r="2613">
          <cell r="R2613">
            <v>1</v>
          </cell>
          <cell r="T2613" t="str">
            <v>비계공</v>
          </cell>
          <cell r="Y2613">
            <v>0.89999999999999991</v>
          </cell>
          <cell r="Z2613" t="str">
            <v>인</v>
          </cell>
          <cell r="AB2613" t="str">
            <v>전기3-35적용</v>
          </cell>
          <cell r="AC2613" t="str">
            <v>-</v>
          </cell>
          <cell r="AD2613" t="str">
            <v>-</v>
          </cell>
          <cell r="AE2613" t="str">
            <v>-</v>
          </cell>
          <cell r="AF2613" t="str">
            <v>-</v>
          </cell>
          <cell r="AG2613" t="str">
            <v>-</v>
          </cell>
          <cell r="AH2613" t="str">
            <v>-</v>
          </cell>
          <cell r="AI2613" t="str">
            <v>공구손료(노무비의3%)</v>
          </cell>
          <cell r="AJ2613">
            <v>0.03</v>
          </cell>
          <cell r="AK2613" t="str">
            <v>식</v>
          </cell>
          <cell r="AO2613" t="str">
            <v>3*0.3</v>
          </cell>
        </row>
        <row r="2614">
          <cell r="R2614">
            <v>1</v>
          </cell>
          <cell r="T2614" t="str">
            <v>보통인부</v>
          </cell>
          <cell r="Y2614">
            <v>1.32</v>
          </cell>
          <cell r="Z2614" t="str">
            <v>인</v>
          </cell>
          <cell r="AB2614" t="str">
            <v>전기3-35적용</v>
          </cell>
          <cell r="AC2614" t="str">
            <v>-</v>
          </cell>
          <cell r="AD2614" t="str">
            <v>-</v>
          </cell>
          <cell r="AE2614" t="str">
            <v>-</v>
          </cell>
          <cell r="AF2614" t="str">
            <v>-</v>
          </cell>
          <cell r="AG2614" t="str">
            <v>-</v>
          </cell>
          <cell r="AH2614" t="str">
            <v>-</v>
          </cell>
          <cell r="AI2614" t="str">
            <v>공구손료(노무비의3%)</v>
          </cell>
          <cell r="AJ2614">
            <v>0.03</v>
          </cell>
          <cell r="AK2614" t="str">
            <v>식</v>
          </cell>
          <cell r="AO2614" t="str">
            <v>4.4*0.3</v>
          </cell>
        </row>
        <row r="2615">
          <cell r="R2615">
            <v>1</v>
          </cell>
          <cell r="T2615" t="str">
            <v>변전전공</v>
          </cell>
          <cell r="Y2615">
            <v>2.94</v>
          </cell>
          <cell r="Z2615" t="str">
            <v>인</v>
          </cell>
          <cell r="AB2615" t="str">
            <v>전기3-35적용</v>
          </cell>
          <cell r="AC2615" t="str">
            <v>-</v>
          </cell>
          <cell r="AD2615" t="str">
            <v>-</v>
          </cell>
          <cell r="AE2615" t="str">
            <v>-</v>
          </cell>
          <cell r="AF2615" t="str">
            <v>-</v>
          </cell>
          <cell r="AG2615" t="str">
            <v>-</v>
          </cell>
          <cell r="AH2615" t="str">
            <v>-</v>
          </cell>
          <cell r="AI2615" t="str">
            <v>공구손료(노무비의3%)</v>
          </cell>
          <cell r="AJ2615">
            <v>0.03</v>
          </cell>
          <cell r="AK2615" t="str">
            <v>식</v>
          </cell>
          <cell r="AO2615" t="str">
            <v>2.1*1.4</v>
          </cell>
        </row>
        <row r="2616">
          <cell r="R2616">
            <v>1</v>
          </cell>
          <cell r="T2616" t="str">
            <v>비계공</v>
          </cell>
          <cell r="Y2616">
            <v>1.19</v>
          </cell>
          <cell r="Z2616" t="str">
            <v>인</v>
          </cell>
          <cell r="AB2616" t="str">
            <v>전기3-35적용</v>
          </cell>
          <cell r="AC2616" t="str">
            <v>-</v>
          </cell>
          <cell r="AD2616" t="str">
            <v>-</v>
          </cell>
          <cell r="AE2616" t="str">
            <v>-</v>
          </cell>
          <cell r="AF2616" t="str">
            <v>-</v>
          </cell>
          <cell r="AG2616" t="str">
            <v>-</v>
          </cell>
          <cell r="AH2616" t="str">
            <v>-</v>
          </cell>
          <cell r="AI2616" t="str">
            <v>공구손료(노무비의3%)</v>
          </cell>
          <cell r="AJ2616">
            <v>0.03</v>
          </cell>
          <cell r="AK2616" t="str">
            <v>식</v>
          </cell>
          <cell r="AO2616" t="str">
            <v>0.85*1.4</v>
          </cell>
        </row>
        <row r="2617">
          <cell r="R2617">
            <v>1</v>
          </cell>
          <cell r="T2617" t="str">
            <v>보통인부</v>
          </cell>
          <cell r="Y2617">
            <v>2.2399999999999998</v>
          </cell>
          <cell r="Z2617" t="str">
            <v>인</v>
          </cell>
          <cell r="AB2617" t="str">
            <v>전기3-35적용</v>
          </cell>
          <cell r="AC2617" t="str">
            <v>-</v>
          </cell>
          <cell r="AD2617" t="str">
            <v>-</v>
          </cell>
          <cell r="AE2617" t="str">
            <v>-</v>
          </cell>
          <cell r="AF2617" t="str">
            <v>-</v>
          </cell>
          <cell r="AG2617" t="str">
            <v>-</v>
          </cell>
          <cell r="AH2617" t="str">
            <v>-</v>
          </cell>
          <cell r="AI2617" t="str">
            <v>공구손료(노무비의3%)</v>
          </cell>
          <cell r="AJ2617">
            <v>0.03</v>
          </cell>
          <cell r="AK2617" t="str">
            <v>식</v>
          </cell>
          <cell r="AO2617" t="str">
            <v>1.6*1.4</v>
          </cell>
        </row>
        <row r="2618">
          <cell r="R2618">
            <v>1</v>
          </cell>
          <cell r="T2618" t="str">
            <v>변전전공</v>
          </cell>
          <cell r="Y2618">
            <v>0.84000000000000008</v>
          </cell>
          <cell r="Z2618" t="str">
            <v>인</v>
          </cell>
          <cell r="AB2618" t="str">
            <v>전기3-35적용</v>
          </cell>
          <cell r="AC2618" t="str">
            <v>-</v>
          </cell>
          <cell r="AD2618" t="str">
            <v>-</v>
          </cell>
          <cell r="AE2618" t="str">
            <v>-</v>
          </cell>
          <cell r="AF2618" t="str">
            <v>-</v>
          </cell>
          <cell r="AG2618" t="str">
            <v>-</v>
          </cell>
          <cell r="AH2618" t="str">
            <v>-</v>
          </cell>
          <cell r="AI2618" t="str">
            <v>공구손료(노무비의3%)</v>
          </cell>
          <cell r="AJ2618">
            <v>0.03</v>
          </cell>
          <cell r="AK2618" t="str">
            <v>식</v>
          </cell>
          <cell r="AO2618" t="str">
            <v>2.1*0.4</v>
          </cell>
        </row>
        <row r="2619">
          <cell r="R2619">
            <v>1</v>
          </cell>
          <cell r="T2619" t="str">
            <v>비계공</v>
          </cell>
          <cell r="Y2619">
            <v>0.34</v>
          </cell>
          <cell r="Z2619" t="str">
            <v>인</v>
          </cell>
          <cell r="AB2619" t="str">
            <v>전기3-35적용</v>
          </cell>
          <cell r="AC2619" t="str">
            <v>-</v>
          </cell>
          <cell r="AD2619" t="str">
            <v>-</v>
          </cell>
          <cell r="AE2619" t="str">
            <v>-</v>
          </cell>
          <cell r="AF2619" t="str">
            <v>-</v>
          </cell>
          <cell r="AG2619" t="str">
            <v>-</v>
          </cell>
          <cell r="AH2619" t="str">
            <v>-</v>
          </cell>
          <cell r="AI2619" t="str">
            <v>공구손료(노무비의3%)</v>
          </cell>
          <cell r="AJ2619">
            <v>0.03</v>
          </cell>
          <cell r="AK2619" t="str">
            <v>식</v>
          </cell>
          <cell r="AO2619" t="str">
            <v>0.85*0.4</v>
          </cell>
        </row>
        <row r="2620">
          <cell r="R2620">
            <v>1</v>
          </cell>
          <cell r="T2620" t="str">
            <v>보통인부</v>
          </cell>
          <cell r="Y2620">
            <v>0.64000000000000012</v>
          </cell>
          <cell r="Z2620" t="str">
            <v>인</v>
          </cell>
          <cell r="AB2620" t="str">
            <v>전기3-35적용</v>
          </cell>
          <cell r="AC2620" t="str">
            <v>-</v>
          </cell>
          <cell r="AD2620" t="str">
            <v>-</v>
          </cell>
          <cell r="AE2620" t="str">
            <v>-</v>
          </cell>
          <cell r="AF2620" t="str">
            <v>-</v>
          </cell>
          <cell r="AG2620" t="str">
            <v>-</v>
          </cell>
          <cell r="AH2620" t="str">
            <v>-</v>
          </cell>
          <cell r="AI2620" t="str">
            <v>공구손료(노무비의3%)</v>
          </cell>
          <cell r="AJ2620">
            <v>0.03</v>
          </cell>
          <cell r="AK2620" t="str">
            <v>식</v>
          </cell>
          <cell r="AO2620" t="str">
            <v>1.6*0.4</v>
          </cell>
        </row>
        <row r="2621">
          <cell r="R2621">
            <v>1</v>
          </cell>
          <cell r="T2621" t="str">
            <v>변전전공</v>
          </cell>
          <cell r="Y2621">
            <v>3.15</v>
          </cell>
          <cell r="Z2621" t="str">
            <v>인</v>
          </cell>
          <cell r="AB2621" t="str">
            <v>전기3-35적용</v>
          </cell>
          <cell r="AC2621" t="str">
            <v>-</v>
          </cell>
          <cell r="AD2621" t="str">
            <v>-</v>
          </cell>
          <cell r="AE2621" t="str">
            <v>-</v>
          </cell>
          <cell r="AF2621" t="str">
            <v>-</v>
          </cell>
          <cell r="AG2621" t="str">
            <v>-</v>
          </cell>
          <cell r="AH2621" t="str">
            <v>-</v>
          </cell>
          <cell r="AI2621" t="str">
            <v>공구손료(노무비의3%)</v>
          </cell>
          <cell r="AJ2621">
            <v>0.03</v>
          </cell>
          <cell r="AK2621" t="str">
            <v>식</v>
          </cell>
          <cell r="AO2621" t="str">
            <v>2.25*1.4</v>
          </cell>
        </row>
        <row r="2622">
          <cell r="R2622">
            <v>1</v>
          </cell>
          <cell r="T2622" t="str">
            <v>비계공</v>
          </cell>
          <cell r="Y2622">
            <v>1.3299999999999998</v>
          </cell>
          <cell r="Z2622" t="str">
            <v>인</v>
          </cell>
          <cell r="AB2622" t="str">
            <v>전기3-35적용</v>
          </cell>
          <cell r="AC2622" t="str">
            <v>-</v>
          </cell>
          <cell r="AD2622" t="str">
            <v>-</v>
          </cell>
          <cell r="AE2622" t="str">
            <v>-</v>
          </cell>
          <cell r="AF2622" t="str">
            <v>-</v>
          </cell>
          <cell r="AG2622" t="str">
            <v>-</v>
          </cell>
          <cell r="AH2622" t="str">
            <v>-</v>
          </cell>
          <cell r="AI2622" t="str">
            <v>공구손료(노무비의3%)</v>
          </cell>
          <cell r="AJ2622">
            <v>0.03</v>
          </cell>
          <cell r="AK2622" t="str">
            <v>식</v>
          </cell>
          <cell r="AO2622" t="str">
            <v>0.95*1.4</v>
          </cell>
        </row>
        <row r="2623">
          <cell r="R2623">
            <v>1</v>
          </cell>
          <cell r="T2623" t="str">
            <v>보통인부</v>
          </cell>
          <cell r="Y2623">
            <v>2.3099999999999996</v>
          </cell>
          <cell r="Z2623" t="str">
            <v>인</v>
          </cell>
          <cell r="AB2623" t="str">
            <v>전기3-35적용</v>
          </cell>
          <cell r="AC2623" t="str">
            <v>-</v>
          </cell>
          <cell r="AD2623" t="str">
            <v>-</v>
          </cell>
          <cell r="AE2623" t="str">
            <v>-</v>
          </cell>
          <cell r="AF2623" t="str">
            <v>-</v>
          </cell>
          <cell r="AG2623" t="str">
            <v>-</v>
          </cell>
          <cell r="AH2623" t="str">
            <v>-</v>
          </cell>
          <cell r="AI2623" t="str">
            <v>공구손료(노무비의3%)</v>
          </cell>
          <cell r="AJ2623">
            <v>0.03</v>
          </cell>
          <cell r="AK2623" t="str">
            <v>식</v>
          </cell>
          <cell r="AO2623" t="str">
            <v>1.65*1.4</v>
          </cell>
        </row>
        <row r="2624">
          <cell r="R2624">
            <v>1</v>
          </cell>
          <cell r="T2624" t="str">
            <v>변전전공</v>
          </cell>
          <cell r="Y2624">
            <v>0.9</v>
          </cell>
          <cell r="Z2624" t="str">
            <v>인</v>
          </cell>
          <cell r="AB2624" t="str">
            <v>전기3-35적용</v>
          </cell>
          <cell r="AC2624" t="str">
            <v>-</v>
          </cell>
          <cell r="AD2624" t="str">
            <v>-</v>
          </cell>
          <cell r="AE2624" t="str">
            <v>-</v>
          </cell>
          <cell r="AF2624" t="str">
            <v>-</v>
          </cell>
          <cell r="AG2624" t="str">
            <v>-</v>
          </cell>
          <cell r="AH2624" t="str">
            <v>-</v>
          </cell>
          <cell r="AI2624" t="str">
            <v>공구손료(노무비의3%)</v>
          </cell>
          <cell r="AJ2624">
            <v>0.03</v>
          </cell>
          <cell r="AK2624" t="str">
            <v>식</v>
          </cell>
          <cell r="AO2624" t="str">
            <v>2.25*0.4</v>
          </cell>
        </row>
        <row r="2625">
          <cell r="R2625">
            <v>1</v>
          </cell>
          <cell r="T2625" t="str">
            <v>비계공</v>
          </cell>
          <cell r="Y2625">
            <v>0.38</v>
          </cell>
          <cell r="Z2625" t="str">
            <v>인</v>
          </cell>
          <cell r="AB2625" t="str">
            <v>전기3-35적용</v>
          </cell>
          <cell r="AC2625" t="str">
            <v>-</v>
          </cell>
          <cell r="AD2625" t="str">
            <v>-</v>
          </cell>
          <cell r="AE2625" t="str">
            <v>-</v>
          </cell>
          <cell r="AF2625" t="str">
            <v>-</v>
          </cell>
          <cell r="AG2625" t="str">
            <v>-</v>
          </cell>
          <cell r="AH2625" t="str">
            <v>-</v>
          </cell>
          <cell r="AI2625" t="str">
            <v>공구손료(노무비의3%)</v>
          </cell>
          <cell r="AJ2625">
            <v>0.03</v>
          </cell>
          <cell r="AK2625" t="str">
            <v>식</v>
          </cell>
          <cell r="AO2625" t="str">
            <v>0.95*0.4</v>
          </cell>
        </row>
        <row r="2626">
          <cell r="R2626">
            <v>1</v>
          </cell>
          <cell r="T2626" t="str">
            <v>보통인부</v>
          </cell>
          <cell r="Y2626">
            <v>0.66</v>
          </cell>
          <cell r="Z2626" t="str">
            <v>인</v>
          </cell>
          <cell r="AB2626" t="str">
            <v>전기3-35적용</v>
          </cell>
          <cell r="AC2626" t="str">
            <v>-</v>
          </cell>
          <cell r="AD2626" t="str">
            <v>-</v>
          </cell>
          <cell r="AE2626" t="str">
            <v>-</v>
          </cell>
          <cell r="AF2626" t="str">
            <v>-</v>
          </cell>
          <cell r="AG2626" t="str">
            <v>-</v>
          </cell>
          <cell r="AH2626" t="str">
            <v>-</v>
          </cell>
          <cell r="AI2626" t="str">
            <v>공구손료(노무비의3%)</v>
          </cell>
          <cell r="AJ2626">
            <v>0.03</v>
          </cell>
          <cell r="AK2626" t="str">
            <v>식</v>
          </cell>
          <cell r="AO2626" t="str">
            <v>1.65*0.4</v>
          </cell>
        </row>
        <row r="2627">
          <cell r="R2627">
            <v>1</v>
          </cell>
          <cell r="T2627" t="str">
            <v>변전전공</v>
          </cell>
          <cell r="Y2627">
            <v>3.5</v>
          </cell>
          <cell r="Z2627" t="str">
            <v>인</v>
          </cell>
          <cell r="AB2627" t="str">
            <v>전기3-35적용</v>
          </cell>
          <cell r="AC2627" t="str">
            <v>-</v>
          </cell>
          <cell r="AD2627" t="str">
            <v>-</v>
          </cell>
          <cell r="AE2627" t="str">
            <v>-</v>
          </cell>
          <cell r="AF2627" t="str">
            <v>-</v>
          </cell>
          <cell r="AG2627" t="str">
            <v>-</v>
          </cell>
          <cell r="AH2627" t="str">
            <v>-</v>
          </cell>
          <cell r="AI2627" t="str">
            <v>공구손료(노무비의3%)</v>
          </cell>
          <cell r="AJ2627">
            <v>0.03</v>
          </cell>
          <cell r="AK2627" t="str">
            <v>식</v>
          </cell>
          <cell r="AO2627" t="str">
            <v>2.5*1.4</v>
          </cell>
        </row>
        <row r="2628">
          <cell r="R2628">
            <v>1</v>
          </cell>
          <cell r="T2628" t="str">
            <v>비계공</v>
          </cell>
          <cell r="Y2628">
            <v>1.4</v>
          </cell>
          <cell r="Z2628" t="str">
            <v>인</v>
          </cell>
          <cell r="AB2628" t="str">
            <v>전기3-35적용</v>
          </cell>
          <cell r="AC2628" t="str">
            <v>-</v>
          </cell>
          <cell r="AD2628" t="str">
            <v>-</v>
          </cell>
          <cell r="AE2628" t="str">
            <v>-</v>
          </cell>
          <cell r="AF2628" t="str">
            <v>-</v>
          </cell>
          <cell r="AG2628" t="str">
            <v>-</v>
          </cell>
          <cell r="AH2628" t="str">
            <v>-</v>
          </cell>
          <cell r="AI2628" t="str">
            <v>공구손료(노무비의3%)</v>
          </cell>
          <cell r="AJ2628">
            <v>0.03</v>
          </cell>
          <cell r="AK2628" t="str">
            <v>식</v>
          </cell>
          <cell r="AO2628" t="str">
            <v>1*1.4</v>
          </cell>
        </row>
        <row r="2629">
          <cell r="R2629">
            <v>1</v>
          </cell>
          <cell r="T2629" t="str">
            <v>보통인부</v>
          </cell>
          <cell r="Y2629">
            <v>2.8</v>
          </cell>
          <cell r="Z2629" t="str">
            <v>인</v>
          </cell>
          <cell r="AB2629" t="str">
            <v>전기3-35적용</v>
          </cell>
          <cell r="AC2629" t="str">
            <v>-</v>
          </cell>
          <cell r="AD2629" t="str">
            <v>-</v>
          </cell>
          <cell r="AE2629" t="str">
            <v>-</v>
          </cell>
          <cell r="AF2629" t="str">
            <v>-</v>
          </cell>
          <cell r="AG2629" t="str">
            <v>-</v>
          </cell>
          <cell r="AH2629" t="str">
            <v>-</v>
          </cell>
          <cell r="AI2629" t="str">
            <v>공구손료(노무비의3%)</v>
          </cell>
          <cell r="AJ2629">
            <v>0.03</v>
          </cell>
          <cell r="AK2629" t="str">
            <v>식</v>
          </cell>
          <cell r="AO2629" t="str">
            <v>2*1.4</v>
          </cell>
        </row>
        <row r="2630">
          <cell r="R2630">
            <v>1</v>
          </cell>
          <cell r="T2630" t="str">
            <v>변전전공</v>
          </cell>
          <cell r="Y2630">
            <v>1</v>
          </cell>
          <cell r="Z2630" t="str">
            <v>인</v>
          </cell>
          <cell r="AB2630" t="str">
            <v>전기3-35적용</v>
          </cell>
          <cell r="AC2630" t="str">
            <v>-</v>
          </cell>
          <cell r="AD2630" t="str">
            <v>-</v>
          </cell>
          <cell r="AE2630" t="str">
            <v>-</v>
          </cell>
          <cell r="AF2630" t="str">
            <v>-</v>
          </cell>
          <cell r="AG2630" t="str">
            <v>-</v>
          </cell>
          <cell r="AH2630" t="str">
            <v>-</v>
          </cell>
          <cell r="AI2630" t="str">
            <v>공구손료(노무비의3%)</v>
          </cell>
          <cell r="AJ2630">
            <v>0.03</v>
          </cell>
          <cell r="AK2630" t="str">
            <v>식</v>
          </cell>
          <cell r="AO2630" t="str">
            <v>2.5*0.4</v>
          </cell>
        </row>
        <row r="2631">
          <cell r="R2631">
            <v>1</v>
          </cell>
          <cell r="T2631" t="str">
            <v>비계공</v>
          </cell>
          <cell r="Y2631">
            <v>0.4</v>
          </cell>
          <cell r="Z2631" t="str">
            <v>인</v>
          </cell>
          <cell r="AB2631" t="str">
            <v>전기3-35적용</v>
          </cell>
          <cell r="AC2631" t="str">
            <v>-</v>
          </cell>
          <cell r="AD2631" t="str">
            <v>-</v>
          </cell>
          <cell r="AE2631" t="str">
            <v>-</v>
          </cell>
          <cell r="AF2631" t="str">
            <v>-</v>
          </cell>
          <cell r="AG2631" t="str">
            <v>-</v>
          </cell>
          <cell r="AH2631" t="str">
            <v>-</v>
          </cell>
          <cell r="AI2631" t="str">
            <v>공구손료(노무비의3%)</v>
          </cell>
          <cell r="AJ2631">
            <v>0.03</v>
          </cell>
          <cell r="AK2631" t="str">
            <v>식</v>
          </cell>
          <cell r="AO2631" t="str">
            <v>1*0.4</v>
          </cell>
        </row>
        <row r="2632">
          <cell r="R2632">
            <v>1</v>
          </cell>
          <cell r="T2632" t="str">
            <v>보통인부</v>
          </cell>
          <cell r="Y2632">
            <v>0.8</v>
          </cell>
          <cell r="Z2632" t="str">
            <v>인</v>
          </cell>
          <cell r="AB2632" t="str">
            <v>전기3-35적용</v>
          </cell>
          <cell r="AC2632" t="str">
            <v>-</v>
          </cell>
          <cell r="AD2632" t="str">
            <v>-</v>
          </cell>
          <cell r="AE2632" t="str">
            <v>-</v>
          </cell>
          <cell r="AF2632" t="str">
            <v>-</v>
          </cell>
          <cell r="AG2632" t="str">
            <v>-</v>
          </cell>
          <cell r="AH2632" t="str">
            <v>-</v>
          </cell>
          <cell r="AI2632" t="str">
            <v>공구손료(노무비의3%)</v>
          </cell>
          <cell r="AJ2632">
            <v>0.03</v>
          </cell>
          <cell r="AK2632" t="str">
            <v>식</v>
          </cell>
          <cell r="AO2632" t="str">
            <v>2*0.4</v>
          </cell>
        </row>
        <row r="2633">
          <cell r="R2633">
            <v>1</v>
          </cell>
          <cell r="T2633" t="str">
            <v>변전전공</v>
          </cell>
          <cell r="Y2633">
            <v>3.78</v>
          </cell>
          <cell r="Z2633" t="str">
            <v>인</v>
          </cell>
          <cell r="AB2633" t="str">
            <v>전기3-35적용</v>
          </cell>
          <cell r="AC2633" t="str">
            <v>-</v>
          </cell>
          <cell r="AD2633" t="str">
            <v>-</v>
          </cell>
          <cell r="AE2633" t="str">
            <v>-</v>
          </cell>
          <cell r="AF2633" t="str">
            <v>-</v>
          </cell>
          <cell r="AG2633" t="str">
            <v>-</v>
          </cell>
          <cell r="AH2633" t="str">
            <v>-</v>
          </cell>
          <cell r="AI2633" t="str">
            <v>공구손료(노무비의3%)</v>
          </cell>
          <cell r="AJ2633">
            <v>0.03</v>
          </cell>
          <cell r="AK2633" t="str">
            <v>식</v>
          </cell>
          <cell r="AO2633" t="str">
            <v>2.7*1.4</v>
          </cell>
        </row>
        <row r="2634">
          <cell r="R2634">
            <v>1</v>
          </cell>
          <cell r="T2634" t="str">
            <v>비계공</v>
          </cell>
          <cell r="Y2634">
            <v>1.54</v>
          </cell>
          <cell r="Z2634" t="str">
            <v>인</v>
          </cell>
          <cell r="AB2634" t="str">
            <v>전기3-35적용</v>
          </cell>
          <cell r="AC2634" t="str">
            <v>-</v>
          </cell>
          <cell r="AD2634" t="str">
            <v>-</v>
          </cell>
          <cell r="AE2634" t="str">
            <v>-</v>
          </cell>
          <cell r="AF2634" t="str">
            <v>-</v>
          </cell>
          <cell r="AG2634" t="str">
            <v>-</v>
          </cell>
          <cell r="AH2634" t="str">
            <v>-</v>
          </cell>
          <cell r="AI2634" t="str">
            <v>공구손료(노무비의3%)</v>
          </cell>
          <cell r="AJ2634">
            <v>0.03</v>
          </cell>
          <cell r="AK2634" t="str">
            <v>식</v>
          </cell>
          <cell r="AO2634" t="str">
            <v>1.1*1.4</v>
          </cell>
        </row>
        <row r="2635">
          <cell r="R2635">
            <v>1</v>
          </cell>
          <cell r="T2635" t="str">
            <v>보통인부</v>
          </cell>
          <cell r="Y2635">
            <v>3.08</v>
          </cell>
          <cell r="Z2635" t="str">
            <v>인</v>
          </cell>
          <cell r="AB2635" t="str">
            <v>전기3-35적용</v>
          </cell>
          <cell r="AC2635" t="str">
            <v>-</v>
          </cell>
          <cell r="AD2635" t="str">
            <v>-</v>
          </cell>
          <cell r="AE2635" t="str">
            <v>-</v>
          </cell>
          <cell r="AF2635" t="str">
            <v>-</v>
          </cell>
          <cell r="AG2635" t="str">
            <v>-</v>
          </cell>
          <cell r="AH2635" t="str">
            <v>-</v>
          </cell>
          <cell r="AI2635" t="str">
            <v>공구손료(노무비의3%)</v>
          </cell>
          <cell r="AJ2635">
            <v>0.03</v>
          </cell>
          <cell r="AK2635" t="str">
            <v>식</v>
          </cell>
          <cell r="AO2635" t="str">
            <v>2.2*1.4</v>
          </cell>
        </row>
        <row r="2636">
          <cell r="R2636">
            <v>1</v>
          </cell>
          <cell r="T2636" t="str">
            <v>변전전공</v>
          </cell>
          <cell r="Y2636">
            <v>1.08</v>
          </cell>
          <cell r="Z2636" t="str">
            <v>인</v>
          </cell>
          <cell r="AB2636" t="str">
            <v>전기3-35적용</v>
          </cell>
          <cell r="AC2636" t="str">
            <v>-</v>
          </cell>
          <cell r="AD2636" t="str">
            <v>-</v>
          </cell>
          <cell r="AE2636" t="str">
            <v>-</v>
          </cell>
          <cell r="AF2636" t="str">
            <v>-</v>
          </cell>
          <cell r="AG2636" t="str">
            <v>-</v>
          </cell>
          <cell r="AH2636" t="str">
            <v>-</v>
          </cell>
          <cell r="AI2636" t="str">
            <v>공구손료(노무비의3%)</v>
          </cell>
          <cell r="AJ2636">
            <v>0.03</v>
          </cell>
          <cell r="AK2636" t="str">
            <v>식</v>
          </cell>
          <cell r="AO2636" t="str">
            <v>2.7*0.4</v>
          </cell>
        </row>
        <row r="2637">
          <cell r="R2637">
            <v>1</v>
          </cell>
          <cell r="T2637" t="str">
            <v>비계공</v>
          </cell>
          <cell r="Y2637">
            <v>0.44000000000000006</v>
          </cell>
          <cell r="Z2637" t="str">
            <v>인</v>
          </cell>
          <cell r="AB2637" t="str">
            <v>전기3-35적용</v>
          </cell>
          <cell r="AC2637" t="str">
            <v>-</v>
          </cell>
          <cell r="AD2637" t="str">
            <v>-</v>
          </cell>
          <cell r="AE2637" t="str">
            <v>-</v>
          </cell>
          <cell r="AF2637" t="str">
            <v>-</v>
          </cell>
          <cell r="AG2637" t="str">
            <v>-</v>
          </cell>
          <cell r="AH2637" t="str">
            <v>-</v>
          </cell>
          <cell r="AI2637" t="str">
            <v>공구손료(노무비의3%)</v>
          </cell>
          <cell r="AJ2637">
            <v>0.03</v>
          </cell>
          <cell r="AK2637" t="str">
            <v>식</v>
          </cell>
          <cell r="AO2637" t="str">
            <v>1.1*0.4</v>
          </cell>
        </row>
        <row r="2638">
          <cell r="R2638">
            <v>1</v>
          </cell>
          <cell r="T2638" t="str">
            <v>보통인부</v>
          </cell>
          <cell r="Y2638">
            <v>0.88000000000000012</v>
          </cell>
          <cell r="Z2638" t="str">
            <v>인</v>
          </cell>
          <cell r="AB2638" t="str">
            <v>전기3-35적용</v>
          </cell>
          <cell r="AC2638" t="str">
            <v>-</v>
          </cell>
          <cell r="AD2638" t="str">
            <v>-</v>
          </cell>
          <cell r="AE2638" t="str">
            <v>-</v>
          </cell>
          <cell r="AF2638" t="str">
            <v>-</v>
          </cell>
          <cell r="AG2638" t="str">
            <v>-</v>
          </cell>
          <cell r="AH2638" t="str">
            <v>-</v>
          </cell>
          <cell r="AI2638" t="str">
            <v>공구손료(노무비의3%)</v>
          </cell>
          <cell r="AJ2638">
            <v>0.03</v>
          </cell>
          <cell r="AK2638" t="str">
            <v>식</v>
          </cell>
          <cell r="AO2638" t="str">
            <v>2.2*0.4</v>
          </cell>
        </row>
        <row r="2639">
          <cell r="R2639">
            <v>1</v>
          </cell>
          <cell r="T2639" t="str">
            <v>변전전공</v>
          </cell>
          <cell r="Y2639">
            <v>4.13</v>
          </cell>
          <cell r="Z2639" t="str">
            <v>인</v>
          </cell>
          <cell r="AB2639" t="str">
            <v>전기3-35적용</v>
          </cell>
          <cell r="AC2639" t="str">
            <v>-</v>
          </cell>
          <cell r="AD2639" t="str">
            <v>-</v>
          </cell>
          <cell r="AE2639" t="str">
            <v>-</v>
          </cell>
          <cell r="AF2639" t="str">
            <v>-</v>
          </cell>
          <cell r="AG2639" t="str">
            <v>-</v>
          </cell>
          <cell r="AH2639" t="str">
            <v>-</v>
          </cell>
          <cell r="AI2639" t="str">
            <v>공구손료(노무비의3%)</v>
          </cell>
          <cell r="AJ2639">
            <v>0.03</v>
          </cell>
          <cell r="AK2639" t="str">
            <v>식</v>
          </cell>
          <cell r="AO2639" t="str">
            <v>2.95*1.4</v>
          </cell>
        </row>
        <row r="2640">
          <cell r="R2640">
            <v>1</v>
          </cell>
          <cell r="T2640" t="str">
            <v>비계공</v>
          </cell>
          <cell r="Y2640">
            <v>2.0299999999999998</v>
          </cell>
          <cell r="Z2640" t="str">
            <v>인</v>
          </cell>
          <cell r="AB2640" t="str">
            <v>전기3-35적용</v>
          </cell>
          <cell r="AC2640" t="str">
            <v>-</v>
          </cell>
          <cell r="AD2640" t="str">
            <v>-</v>
          </cell>
          <cell r="AE2640" t="str">
            <v>-</v>
          </cell>
          <cell r="AF2640" t="str">
            <v>-</v>
          </cell>
          <cell r="AG2640" t="str">
            <v>-</v>
          </cell>
          <cell r="AH2640" t="str">
            <v>-</v>
          </cell>
          <cell r="AI2640" t="str">
            <v>공구손료(노무비의3%)</v>
          </cell>
          <cell r="AJ2640">
            <v>0.03</v>
          </cell>
          <cell r="AK2640" t="str">
            <v>식</v>
          </cell>
          <cell r="AO2640" t="str">
            <v>1.45*1.4</v>
          </cell>
        </row>
        <row r="2641">
          <cell r="R2641">
            <v>1</v>
          </cell>
          <cell r="T2641" t="str">
            <v>보통인부</v>
          </cell>
          <cell r="Y2641">
            <v>3.7099999999999995</v>
          </cell>
          <cell r="Z2641" t="str">
            <v>인</v>
          </cell>
          <cell r="AB2641" t="str">
            <v>전기3-35적용</v>
          </cell>
          <cell r="AC2641" t="str">
            <v>-</v>
          </cell>
          <cell r="AD2641" t="str">
            <v>-</v>
          </cell>
          <cell r="AE2641" t="str">
            <v>-</v>
          </cell>
          <cell r="AF2641" t="str">
            <v>-</v>
          </cell>
          <cell r="AG2641" t="str">
            <v>-</v>
          </cell>
          <cell r="AH2641" t="str">
            <v>-</v>
          </cell>
          <cell r="AI2641" t="str">
            <v>공구손료(노무비의3%)</v>
          </cell>
          <cell r="AJ2641">
            <v>0.03</v>
          </cell>
          <cell r="AK2641" t="str">
            <v>식</v>
          </cell>
          <cell r="AO2641" t="str">
            <v>2.65*1.4</v>
          </cell>
        </row>
        <row r="2642">
          <cell r="R2642">
            <v>1</v>
          </cell>
          <cell r="T2642" t="str">
            <v>변전전공</v>
          </cell>
          <cell r="Y2642">
            <v>1.1800000000000002</v>
          </cell>
          <cell r="Z2642" t="str">
            <v>인</v>
          </cell>
          <cell r="AB2642" t="str">
            <v>전기3-35적용</v>
          </cell>
          <cell r="AC2642" t="str">
            <v>-</v>
          </cell>
          <cell r="AD2642" t="str">
            <v>-</v>
          </cell>
          <cell r="AE2642" t="str">
            <v>-</v>
          </cell>
          <cell r="AF2642" t="str">
            <v>-</v>
          </cell>
          <cell r="AG2642" t="str">
            <v>-</v>
          </cell>
          <cell r="AH2642" t="str">
            <v>-</v>
          </cell>
          <cell r="AI2642" t="str">
            <v>공구손료(노무비의3%)</v>
          </cell>
          <cell r="AJ2642">
            <v>0.03</v>
          </cell>
          <cell r="AK2642" t="str">
            <v>식</v>
          </cell>
          <cell r="AO2642" t="str">
            <v>2.95*0.4</v>
          </cell>
        </row>
        <row r="2643">
          <cell r="R2643">
            <v>1</v>
          </cell>
          <cell r="T2643" t="str">
            <v>비계공</v>
          </cell>
          <cell r="Y2643">
            <v>0.57999999999999996</v>
          </cell>
          <cell r="Z2643" t="str">
            <v>인</v>
          </cell>
          <cell r="AB2643" t="str">
            <v>전기3-35적용</v>
          </cell>
          <cell r="AC2643" t="str">
            <v>-</v>
          </cell>
          <cell r="AD2643" t="str">
            <v>-</v>
          </cell>
          <cell r="AE2643" t="str">
            <v>-</v>
          </cell>
          <cell r="AF2643" t="str">
            <v>-</v>
          </cell>
          <cell r="AG2643" t="str">
            <v>-</v>
          </cell>
          <cell r="AH2643" t="str">
            <v>-</v>
          </cell>
          <cell r="AI2643" t="str">
            <v>공구손료(노무비의3%)</v>
          </cell>
          <cell r="AJ2643">
            <v>0.03</v>
          </cell>
          <cell r="AK2643" t="str">
            <v>식</v>
          </cell>
          <cell r="AO2643" t="str">
            <v>1.45*0.4</v>
          </cell>
        </row>
        <row r="2644">
          <cell r="R2644">
            <v>1</v>
          </cell>
          <cell r="T2644" t="str">
            <v>보통인부</v>
          </cell>
          <cell r="Y2644">
            <v>1.06</v>
          </cell>
          <cell r="Z2644" t="str">
            <v>인</v>
          </cell>
          <cell r="AB2644" t="str">
            <v>전기3-35적용</v>
          </cell>
          <cell r="AC2644" t="str">
            <v>-</v>
          </cell>
          <cell r="AD2644" t="str">
            <v>-</v>
          </cell>
          <cell r="AE2644" t="str">
            <v>-</v>
          </cell>
          <cell r="AF2644" t="str">
            <v>-</v>
          </cell>
          <cell r="AG2644" t="str">
            <v>-</v>
          </cell>
          <cell r="AH2644" t="str">
            <v>-</v>
          </cell>
          <cell r="AI2644" t="str">
            <v>공구손료(노무비의3%)</v>
          </cell>
          <cell r="AJ2644">
            <v>0.03</v>
          </cell>
          <cell r="AK2644" t="str">
            <v>식</v>
          </cell>
          <cell r="AO2644" t="str">
            <v>2.65*0.4</v>
          </cell>
        </row>
        <row r="2645">
          <cell r="R2645">
            <v>1</v>
          </cell>
          <cell r="T2645" t="str">
            <v>변전전공</v>
          </cell>
          <cell r="Y2645">
            <v>4.8999999999999995</v>
          </cell>
          <cell r="Z2645" t="str">
            <v>인</v>
          </cell>
          <cell r="AB2645" t="str">
            <v>전기3-35적용</v>
          </cell>
          <cell r="AC2645" t="str">
            <v>-</v>
          </cell>
          <cell r="AD2645" t="str">
            <v>-</v>
          </cell>
          <cell r="AE2645" t="str">
            <v>-</v>
          </cell>
          <cell r="AF2645" t="str">
            <v>-</v>
          </cell>
          <cell r="AG2645" t="str">
            <v>-</v>
          </cell>
          <cell r="AH2645" t="str">
            <v>-</v>
          </cell>
          <cell r="AI2645" t="str">
            <v>공구손료(노무비의3%)</v>
          </cell>
          <cell r="AJ2645">
            <v>0.03</v>
          </cell>
          <cell r="AK2645" t="str">
            <v>식</v>
          </cell>
          <cell r="AO2645" t="str">
            <v>3.5*1.4</v>
          </cell>
        </row>
        <row r="2646">
          <cell r="R2646">
            <v>1</v>
          </cell>
          <cell r="T2646" t="str">
            <v>비계공</v>
          </cell>
          <cell r="Y2646">
            <v>2.8</v>
          </cell>
          <cell r="Z2646" t="str">
            <v>인</v>
          </cell>
          <cell r="AB2646" t="str">
            <v>전기3-35적용</v>
          </cell>
          <cell r="AC2646" t="str">
            <v>-</v>
          </cell>
          <cell r="AD2646" t="str">
            <v>-</v>
          </cell>
          <cell r="AE2646" t="str">
            <v>-</v>
          </cell>
          <cell r="AF2646" t="str">
            <v>-</v>
          </cell>
          <cell r="AG2646" t="str">
            <v>-</v>
          </cell>
          <cell r="AH2646" t="str">
            <v>-</v>
          </cell>
          <cell r="AI2646" t="str">
            <v>공구손료(노무비의3%)</v>
          </cell>
          <cell r="AJ2646">
            <v>0.03</v>
          </cell>
          <cell r="AK2646" t="str">
            <v>식</v>
          </cell>
          <cell r="AO2646" t="str">
            <v>2*1.4</v>
          </cell>
        </row>
        <row r="2647">
          <cell r="R2647">
            <v>1</v>
          </cell>
          <cell r="T2647" t="str">
            <v>보통인부</v>
          </cell>
          <cell r="Y2647">
            <v>4.34</v>
          </cell>
          <cell r="Z2647" t="str">
            <v>인</v>
          </cell>
          <cell r="AB2647" t="str">
            <v>전기3-35적용</v>
          </cell>
          <cell r="AC2647" t="str">
            <v>-</v>
          </cell>
          <cell r="AD2647" t="str">
            <v>-</v>
          </cell>
          <cell r="AE2647" t="str">
            <v>-</v>
          </cell>
          <cell r="AF2647" t="str">
            <v>-</v>
          </cell>
          <cell r="AG2647" t="str">
            <v>-</v>
          </cell>
          <cell r="AH2647" t="str">
            <v>-</v>
          </cell>
          <cell r="AI2647" t="str">
            <v>공구손료(노무비의3%)</v>
          </cell>
          <cell r="AJ2647">
            <v>0.03</v>
          </cell>
          <cell r="AK2647" t="str">
            <v>식</v>
          </cell>
          <cell r="AO2647" t="str">
            <v>3.1*1.4</v>
          </cell>
        </row>
        <row r="2648">
          <cell r="R2648">
            <v>1</v>
          </cell>
          <cell r="T2648" t="str">
            <v>변전전공</v>
          </cell>
          <cell r="Y2648">
            <v>1.4000000000000001</v>
          </cell>
          <cell r="Z2648" t="str">
            <v>인</v>
          </cell>
          <cell r="AB2648" t="str">
            <v>전기3-35적용</v>
          </cell>
          <cell r="AC2648" t="str">
            <v>-</v>
          </cell>
          <cell r="AD2648" t="str">
            <v>-</v>
          </cell>
          <cell r="AE2648" t="str">
            <v>-</v>
          </cell>
          <cell r="AF2648" t="str">
            <v>-</v>
          </cell>
          <cell r="AG2648" t="str">
            <v>-</v>
          </cell>
          <cell r="AH2648" t="str">
            <v>-</v>
          </cell>
          <cell r="AI2648" t="str">
            <v>공구손료(노무비의3%)</v>
          </cell>
          <cell r="AJ2648">
            <v>0.03</v>
          </cell>
          <cell r="AK2648" t="str">
            <v>식</v>
          </cell>
          <cell r="AO2648" t="str">
            <v>3.5*0.4</v>
          </cell>
        </row>
        <row r="2649">
          <cell r="R2649">
            <v>1</v>
          </cell>
          <cell r="T2649" t="str">
            <v>비계공</v>
          </cell>
          <cell r="Y2649">
            <v>0.8</v>
          </cell>
          <cell r="Z2649" t="str">
            <v>인</v>
          </cell>
          <cell r="AB2649" t="str">
            <v>전기3-35적용</v>
          </cell>
          <cell r="AC2649" t="str">
            <v>-</v>
          </cell>
          <cell r="AD2649" t="str">
            <v>-</v>
          </cell>
          <cell r="AE2649" t="str">
            <v>-</v>
          </cell>
          <cell r="AF2649" t="str">
            <v>-</v>
          </cell>
          <cell r="AG2649" t="str">
            <v>-</v>
          </cell>
          <cell r="AH2649" t="str">
            <v>-</v>
          </cell>
          <cell r="AI2649" t="str">
            <v>공구손료(노무비의3%)</v>
          </cell>
          <cell r="AJ2649">
            <v>0.03</v>
          </cell>
          <cell r="AK2649" t="str">
            <v>식</v>
          </cell>
          <cell r="AO2649" t="str">
            <v>2*0.4</v>
          </cell>
        </row>
        <row r="2650">
          <cell r="R2650">
            <v>1</v>
          </cell>
          <cell r="T2650" t="str">
            <v>보통인부</v>
          </cell>
          <cell r="Y2650">
            <v>1.2400000000000002</v>
          </cell>
          <cell r="Z2650" t="str">
            <v>인</v>
          </cell>
          <cell r="AB2650" t="str">
            <v>전기3-35적용</v>
          </cell>
          <cell r="AC2650" t="str">
            <v>-</v>
          </cell>
          <cell r="AD2650" t="str">
            <v>-</v>
          </cell>
          <cell r="AE2650" t="str">
            <v>-</v>
          </cell>
          <cell r="AF2650" t="str">
            <v>-</v>
          </cell>
          <cell r="AG2650" t="str">
            <v>-</v>
          </cell>
          <cell r="AH2650" t="str">
            <v>-</v>
          </cell>
          <cell r="AI2650" t="str">
            <v>공구손료(노무비의3%)</v>
          </cell>
          <cell r="AJ2650">
            <v>0.03</v>
          </cell>
          <cell r="AK2650" t="str">
            <v>식</v>
          </cell>
          <cell r="AO2650" t="str">
            <v>3.1*0.4</v>
          </cell>
        </row>
        <row r="2651">
          <cell r="R2651">
            <v>1</v>
          </cell>
          <cell r="T2651" t="str">
            <v>변전전공</v>
          </cell>
          <cell r="Y2651">
            <v>6.4399999999999995</v>
          </cell>
          <cell r="Z2651" t="str">
            <v>인</v>
          </cell>
          <cell r="AB2651" t="str">
            <v>전기3-35적용</v>
          </cell>
          <cell r="AC2651" t="str">
            <v>-</v>
          </cell>
          <cell r="AD2651" t="str">
            <v>-</v>
          </cell>
          <cell r="AE2651" t="str">
            <v>-</v>
          </cell>
          <cell r="AF2651" t="str">
            <v>-</v>
          </cell>
          <cell r="AG2651" t="str">
            <v>-</v>
          </cell>
          <cell r="AH2651" t="str">
            <v>-</v>
          </cell>
          <cell r="AI2651" t="str">
            <v>공구손료(노무비의3%)</v>
          </cell>
          <cell r="AJ2651">
            <v>0.03</v>
          </cell>
          <cell r="AK2651" t="str">
            <v>식</v>
          </cell>
          <cell r="AO2651" t="str">
            <v>4.6*1.4</v>
          </cell>
        </row>
        <row r="2652">
          <cell r="R2652">
            <v>1</v>
          </cell>
          <cell r="T2652" t="str">
            <v>비계공</v>
          </cell>
          <cell r="Y2652">
            <v>4.1999999999999993</v>
          </cell>
          <cell r="Z2652" t="str">
            <v>인</v>
          </cell>
          <cell r="AB2652" t="str">
            <v>전기3-35적용</v>
          </cell>
          <cell r="AC2652" t="str">
            <v>-</v>
          </cell>
          <cell r="AD2652" t="str">
            <v>-</v>
          </cell>
          <cell r="AE2652" t="str">
            <v>-</v>
          </cell>
          <cell r="AF2652" t="str">
            <v>-</v>
          </cell>
          <cell r="AG2652" t="str">
            <v>-</v>
          </cell>
          <cell r="AH2652" t="str">
            <v>-</v>
          </cell>
          <cell r="AI2652" t="str">
            <v>공구손료(노무비의3%)</v>
          </cell>
          <cell r="AJ2652">
            <v>0.03</v>
          </cell>
          <cell r="AK2652" t="str">
            <v>식</v>
          </cell>
          <cell r="AO2652" t="str">
            <v>3*1.4</v>
          </cell>
        </row>
        <row r="2653">
          <cell r="R2653">
            <v>1</v>
          </cell>
          <cell r="T2653" t="str">
            <v>보통인부</v>
          </cell>
          <cell r="Y2653">
            <v>6.16</v>
          </cell>
          <cell r="Z2653" t="str">
            <v>인</v>
          </cell>
          <cell r="AB2653" t="str">
            <v>전기3-35적용</v>
          </cell>
          <cell r="AC2653" t="str">
            <v>-</v>
          </cell>
          <cell r="AD2653" t="str">
            <v>-</v>
          </cell>
          <cell r="AE2653" t="str">
            <v>-</v>
          </cell>
          <cell r="AF2653" t="str">
            <v>-</v>
          </cell>
          <cell r="AG2653" t="str">
            <v>-</v>
          </cell>
          <cell r="AH2653" t="str">
            <v>-</v>
          </cell>
          <cell r="AI2653" t="str">
            <v>공구손료(노무비의3%)</v>
          </cell>
          <cell r="AJ2653">
            <v>0.03</v>
          </cell>
          <cell r="AK2653" t="str">
            <v>식</v>
          </cell>
          <cell r="AO2653" t="str">
            <v>4.4*1.4</v>
          </cell>
        </row>
        <row r="2654">
          <cell r="R2654">
            <v>1</v>
          </cell>
          <cell r="T2654" t="str">
            <v>변전전공</v>
          </cell>
          <cell r="Y2654">
            <v>1.8399999999999999</v>
          </cell>
          <cell r="Z2654" t="str">
            <v>인</v>
          </cell>
          <cell r="AB2654" t="str">
            <v>전기3-35적용</v>
          </cell>
          <cell r="AC2654" t="str">
            <v>-</v>
          </cell>
          <cell r="AD2654" t="str">
            <v>-</v>
          </cell>
          <cell r="AE2654" t="str">
            <v>-</v>
          </cell>
          <cell r="AF2654" t="str">
            <v>-</v>
          </cell>
          <cell r="AG2654" t="str">
            <v>-</v>
          </cell>
          <cell r="AH2654" t="str">
            <v>-</v>
          </cell>
          <cell r="AI2654" t="str">
            <v>공구손료(노무비의3%)</v>
          </cell>
          <cell r="AJ2654">
            <v>0.03</v>
          </cell>
          <cell r="AK2654" t="str">
            <v>식</v>
          </cell>
          <cell r="AO2654" t="str">
            <v>4.6*0.4</v>
          </cell>
        </row>
        <row r="2655">
          <cell r="R2655">
            <v>1</v>
          </cell>
          <cell r="T2655" t="str">
            <v>비계공</v>
          </cell>
          <cell r="Y2655">
            <v>1.2000000000000002</v>
          </cell>
          <cell r="Z2655" t="str">
            <v>인</v>
          </cell>
          <cell r="AB2655" t="str">
            <v>전기3-35적용</v>
          </cell>
          <cell r="AC2655" t="str">
            <v>-</v>
          </cell>
          <cell r="AD2655" t="str">
            <v>-</v>
          </cell>
          <cell r="AE2655" t="str">
            <v>-</v>
          </cell>
          <cell r="AF2655" t="str">
            <v>-</v>
          </cell>
          <cell r="AG2655" t="str">
            <v>-</v>
          </cell>
          <cell r="AH2655" t="str">
            <v>-</v>
          </cell>
          <cell r="AI2655" t="str">
            <v>공구손료(노무비의3%)</v>
          </cell>
          <cell r="AJ2655">
            <v>0.03</v>
          </cell>
          <cell r="AK2655" t="str">
            <v>식</v>
          </cell>
          <cell r="AO2655" t="str">
            <v>3*0.4</v>
          </cell>
        </row>
        <row r="2656">
          <cell r="R2656">
            <v>1</v>
          </cell>
          <cell r="T2656" t="str">
            <v>보통인부</v>
          </cell>
          <cell r="Y2656">
            <v>1.7600000000000002</v>
          </cell>
          <cell r="Z2656" t="str">
            <v>인</v>
          </cell>
          <cell r="AB2656" t="str">
            <v>전기3-35적용</v>
          </cell>
          <cell r="AC2656" t="str">
            <v>-</v>
          </cell>
          <cell r="AD2656" t="str">
            <v>-</v>
          </cell>
          <cell r="AE2656" t="str">
            <v>-</v>
          </cell>
          <cell r="AF2656" t="str">
            <v>-</v>
          </cell>
          <cell r="AG2656" t="str">
            <v>-</v>
          </cell>
          <cell r="AH2656" t="str">
            <v>-</v>
          </cell>
          <cell r="AI2656" t="str">
            <v>공구손료(노무비의3%)</v>
          </cell>
          <cell r="AJ2656">
            <v>0.03</v>
          </cell>
          <cell r="AK2656" t="str">
            <v>식</v>
          </cell>
          <cell r="AO2656" t="str">
            <v>4.4*0.4</v>
          </cell>
        </row>
        <row r="2657">
          <cell r="R2657">
            <v>1</v>
          </cell>
          <cell r="T2657" t="str">
            <v>배전전공</v>
          </cell>
          <cell r="Y2657">
            <v>3.5000000000000001E-3</v>
          </cell>
          <cell r="Z2657" t="str">
            <v>인</v>
          </cell>
          <cell r="AB2657" t="str">
            <v>전기4-31</v>
          </cell>
          <cell r="AC2657" t="str">
            <v>-</v>
          </cell>
          <cell r="AD2657" t="str">
            <v>-</v>
          </cell>
          <cell r="AE2657" t="str">
            <v>-</v>
          </cell>
          <cell r="AF2657" t="str">
            <v>-</v>
          </cell>
          <cell r="AG2657" t="str">
            <v>-</v>
          </cell>
          <cell r="AH2657" t="str">
            <v>-</v>
          </cell>
          <cell r="AI2657" t="str">
            <v>공구손료(노무비의3%)</v>
          </cell>
          <cell r="AJ2657">
            <v>0.03</v>
          </cell>
          <cell r="AK2657" t="str">
            <v>식</v>
          </cell>
          <cell r="AO2657" t="str">
            <v>0.007*0.5</v>
          </cell>
        </row>
        <row r="2658">
          <cell r="R2658">
            <v>1</v>
          </cell>
          <cell r="T2658" t="str">
            <v>보통인부</v>
          </cell>
          <cell r="Y2658">
            <v>8.9999999999999993E-3</v>
          </cell>
          <cell r="Z2658" t="str">
            <v>인</v>
          </cell>
          <cell r="AB2658" t="str">
            <v>전기4-31</v>
          </cell>
          <cell r="AC2658" t="str">
            <v>-</v>
          </cell>
          <cell r="AD2658" t="str">
            <v>-</v>
          </cell>
          <cell r="AE2658" t="str">
            <v>-</v>
          </cell>
          <cell r="AF2658" t="str">
            <v>-</v>
          </cell>
          <cell r="AG2658" t="str">
            <v>-</v>
          </cell>
          <cell r="AH2658" t="str">
            <v>-</v>
          </cell>
          <cell r="AI2658" t="str">
            <v>공구손료(노무비의3%)</v>
          </cell>
          <cell r="AJ2658">
            <v>0.03</v>
          </cell>
          <cell r="AK2658" t="str">
            <v>식</v>
          </cell>
          <cell r="AO2658" t="str">
            <v>0.018*0.5</v>
          </cell>
        </row>
        <row r="2659">
          <cell r="R2659">
            <v>1</v>
          </cell>
          <cell r="T2659" t="str">
            <v>배전전공</v>
          </cell>
          <cell r="Y2659">
            <v>3.5000000000000001E-3</v>
          </cell>
          <cell r="Z2659" t="str">
            <v>인</v>
          </cell>
          <cell r="AB2659" t="str">
            <v>전기4-31</v>
          </cell>
          <cell r="AC2659" t="str">
            <v>-</v>
          </cell>
          <cell r="AD2659" t="str">
            <v>-</v>
          </cell>
          <cell r="AE2659" t="str">
            <v>-</v>
          </cell>
          <cell r="AF2659" t="str">
            <v>-</v>
          </cell>
          <cell r="AG2659" t="str">
            <v>-</v>
          </cell>
          <cell r="AH2659" t="str">
            <v>-</v>
          </cell>
          <cell r="AI2659" t="str">
            <v>공구손료(노무비의3%)</v>
          </cell>
          <cell r="AJ2659">
            <v>0.03</v>
          </cell>
          <cell r="AK2659" t="str">
            <v>식</v>
          </cell>
          <cell r="AO2659" t="str">
            <v>0.007*0.5</v>
          </cell>
        </row>
        <row r="2660">
          <cell r="R2660">
            <v>1</v>
          </cell>
          <cell r="T2660" t="str">
            <v>보통인부</v>
          </cell>
          <cell r="Y2660">
            <v>8.9999999999999993E-3</v>
          </cell>
          <cell r="Z2660" t="str">
            <v>인</v>
          </cell>
          <cell r="AB2660" t="str">
            <v>전기4-31</v>
          </cell>
          <cell r="AC2660" t="str">
            <v>-</v>
          </cell>
          <cell r="AD2660" t="str">
            <v>-</v>
          </cell>
          <cell r="AE2660" t="str">
            <v>-</v>
          </cell>
          <cell r="AF2660" t="str">
            <v>-</v>
          </cell>
          <cell r="AG2660" t="str">
            <v>-</v>
          </cell>
          <cell r="AH2660" t="str">
            <v>-</v>
          </cell>
          <cell r="AI2660" t="str">
            <v>공구손료(노무비의3%)</v>
          </cell>
          <cell r="AJ2660">
            <v>0.03</v>
          </cell>
          <cell r="AK2660" t="str">
            <v>식</v>
          </cell>
          <cell r="AO2660" t="str">
            <v>0.018*0.5</v>
          </cell>
        </row>
        <row r="2661">
          <cell r="R2661">
            <v>1</v>
          </cell>
          <cell r="T2661" t="str">
            <v>배전전공</v>
          </cell>
          <cell r="Y2661">
            <v>3.5000000000000001E-3</v>
          </cell>
          <cell r="Z2661" t="str">
            <v>인</v>
          </cell>
          <cell r="AB2661" t="str">
            <v>전기4-31</v>
          </cell>
          <cell r="AC2661" t="str">
            <v>-</v>
          </cell>
          <cell r="AD2661" t="str">
            <v>-</v>
          </cell>
          <cell r="AE2661" t="str">
            <v>-</v>
          </cell>
          <cell r="AF2661" t="str">
            <v>-</v>
          </cell>
          <cell r="AG2661" t="str">
            <v>-</v>
          </cell>
          <cell r="AH2661" t="str">
            <v>-</v>
          </cell>
          <cell r="AI2661" t="str">
            <v>공구손료(노무비의3%)</v>
          </cell>
          <cell r="AJ2661">
            <v>0.03</v>
          </cell>
          <cell r="AK2661" t="str">
            <v>식</v>
          </cell>
          <cell r="AO2661" t="str">
            <v>0.007*0.5</v>
          </cell>
        </row>
        <row r="2662">
          <cell r="R2662">
            <v>1</v>
          </cell>
          <cell r="T2662" t="str">
            <v>보통인부</v>
          </cell>
          <cell r="Y2662">
            <v>8.9999999999999993E-3</v>
          </cell>
          <cell r="Z2662" t="str">
            <v>인</v>
          </cell>
          <cell r="AB2662" t="str">
            <v>전기4-31</v>
          </cell>
          <cell r="AC2662" t="str">
            <v>-</v>
          </cell>
          <cell r="AD2662" t="str">
            <v>-</v>
          </cell>
          <cell r="AE2662" t="str">
            <v>-</v>
          </cell>
          <cell r="AF2662" t="str">
            <v>-</v>
          </cell>
          <cell r="AG2662" t="str">
            <v>-</v>
          </cell>
          <cell r="AH2662" t="str">
            <v>-</v>
          </cell>
          <cell r="AI2662" t="str">
            <v>공구손료(노무비의3%)</v>
          </cell>
          <cell r="AJ2662">
            <v>0.03</v>
          </cell>
          <cell r="AK2662" t="str">
            <v>식</v>
          </cell>
          <cell r="AO2662" t="str">
            <v>0.018*0.5</v>
          </cell>
        </row>
        <row r="2663">
          <cell r="R2663">
            <v>1</v>
          </cell>
          <cell r="T2663" t="str">
            <v>배전전공</v>
          </cell>
          <cell r="Y2663">
            <v>4.4999999999999997E-3</v>
          </cell>
          <cell r="Z2663" t="str">
            <v>인</v>
          </cell>
          <cell r="AB2663" t="str">
            <v>전기4-31</v>
          </cell>
          <cell r="AC2663" t="str">
            <v>-</v>
          </cell>
          <cell r="AD2663" t="str">
            <v>-</v>
          </cell>
          <cell r="AE2663" t="str">
            <v>-</v>
          </cell>
          <cell r="AF2663" t="str">
            <v>-</v>
          </cell>
          <cell r="AG2663" t="str">
            <v>-</v>
          </cell>
          <cell r="AH2663" t="str">
            <v>-</v>
          </cell>
          <cell r="AI2663" t="str">
            <v>공구손료(노무비의3%)</v>
          </cell>
          <cell r="AJ2663">
            <v>0.03</v>
          </cell>
          <cell r="AK2663" t="str">
            <v>식</v>
          </cell>
          <cell r="AO2663" t="str">
            <v>0.009*0.5</v>
          </cell>
        </row>
        <row r="2664">
          <cell r="R2664">
            <v>1</v>
          </cell>
          <cell r="T2664" t="str">
            <v>보통인부</v>
          </cell>
          <cell r="Y2664">
            <v>1.0999999999999999E-2</v>
          </cell>
          <cell r="Z2664" t="str">
            <v>인</v>
          </cell>
          <cell r="AB2664" t="str">
            <v>전기4-31</v>
          </cell>
          <cell r="AC2664" t="str">
            <v>-</v>
          </cell>
          <cell r="AD2664" t="str">
            <v>-</v>
          </cell>
          <cell r="AE2664" t="str">
            <v>-</v>
          </cell>
          <cell r="AF2664" t="str">
            <v>-</v>
          </cell>
          <cell r="AG2664" t="str">
            <v>-</v>
          </cell>
          <cell r="AH2664" t="str">
            <v>-</v>
          </cell>
          <cell r="AI2664" t="str">
            <v>공구손료(노무비의3%)</v>
          </cell>
          <cell r="AJ2664">
            <v>0.03</v>
          </cell>
          <cell r="AK2664" t="str">
            <v>식</v>
          </cell>
          <cell r="AO2664" t="str">
            <v>0.022*0.5</v>
          </cell>
        </row>
        <row r="2665">
          <cell r="R2665">
            <v>1</v>
          </cell>
          <cell r="T2665" t="str">
            <v>배전전공</v>
          </cell>
          <cell r="Y2665">
            <v>4.4999999999999997E-3</v>
          </cell>
          <cell r="Z2665" t="str">
            <v>인</v>
          </cell>
          <cell r="AB2665" t="str">
            <v>전기4-31</v>
          </cell>
          <cell r="AC2665" t="str">
            <v>-</v>
          </cell>
          <cell r="AD2665" t="str">
            <v>-</v>
          </cell>
          <cell r="AE2665" t="str">
            <v>-</v>
          </cell>
          <cell r="AF2665" t="str">
            <v>-</v>
          </cell>
          <cell r="AG2665" t="str">
            <v>-</v>
          </cell>
          <cell r="AH2665" t="str">
            <v>-</v>
          </cell>
          <cell r="AI2665" t="str">
            <v>공구손료(노무비의3%)</v>
          </cell>
          <cell r="AJ2665">
            <v>0.03</v>
          </cell>
          <cell r="AK2665" t="str">
            <v>식</v>
          </cell>
          <cell r="AO2665" t="str">
            <v>0.009*0.5</v>
          </cell>
        </row>
        <row r="2666">
          <cell r="R2666">
            <v>1</v>
          </cell>
          <cell r="T2666" t="str">
            <v>보통인부</v>
          </cell>
          <cell r="Y2666">
            <v>1.0999999999999999E-2</v>
          </cell>
          <cell r="Z2666" t="str">
            <v>인</v>
          </cell>
          <cell r="AB2666" t="str">
            <v>전기4-31</v>
          </cell>
          <cell r="AC2666" t="str">
            <v>-</v>
          </cell>
          <cell r="AD2666" t="str">
            <v>-</v>
          </cell>
          <cell r="AE2666" t="str">
            <v>-</v>
          </cell>
          <cell r="AF2666" t="str">
            <v>-</v>
          </cell>
          <cell r="AG2666" t="str">
            <v>-</v>
          </cell>
          <cell r="AH2666" t="str">
            <v>-</v>
          </cell>
          <cell r="AI2666" t="str">
            <v>공구손료(노무비의3%)</v>
          </cell>
          <cell r="AJ2666">
            <v>0.03</v>
          </cell>
          <cell r="AK2666" t="str">
            <v>식</v>
          </cell>
          <cell r="AO2666" t="str">
            <v>0.022*0.5</v>
          </cell>
        </row>
        <row r="2667">
          <cell r="R2667">
            <v>1</v>
          </cell>
          <cell r="T2667" t="str">
            <v>배전전공</v>
          </cell>
          <cell r="Y2667">
            <v>6.0000000000000001E-3</v>
          </cell>
          <cell r="Z2667" t="str">
            <v>인</v>
          </cell>
          <cell r="AB2667" t="str">
            <v>전기4-31</v>
          </cell>
          <cell r="AC2667" t="str">
            <v>-</v>
          </cell>
          <cell r="AD2667" t="str">
            <v>-</v>
          </cell>
          <cell r="AE2667" t="str">
            <v>-</v>
          </cell>
          <cell r="AF2667" t="str">
            <v>-</v>
          </cell>
          <cell r="AG2667" t="str">
            <v>-</v>
          </cell>
          <cell r="AH2667" t="str">
            <v>-</v>
          </cell>
          <cell r="AI2667" t="str">
            <v>공구손료(노무비의3%)</v>
          </cell>
          <cell r="AJ2667">
            <v>0.03</v>
          </cell>
          <cell r="AK2667" t="str">
            <v>식</v>
          </cell>
          <cell r="AO2667" t="str">
            <v>0.012*0.5</v>
          </cell>
        </row>
        <row r="2668">
          <cell r="R2668">
            <v>1</v>
          </cell>
          <cell r="T2668" t="str">
            <v>보통인부</v>
          </cell>
          <cell r="Y2668">
            <v>1.7999999999999999E-2</v>
          </cell>
          <cell r="Z2668" t="str">
            <v>인</v>
          </cell>
          <cell r="AB2668" t="str">
            <v>전기4-31</v>
          </cell>
          <cell r="AC2668" t="str">
            <v>-</v>
          </cell>
          <cell r="AD2668" t="str">
            <v>-</v>
          </cell>
          <cell r="AE2668" t="str">
            <v>-</v>
          </cell>
          <cell r="AF2668" t="str">
            <v>-</v>
          </cell>
          <cell r="AG2668" t="str">
            <v>-</v>
          </cell>
          <cell r="AH2668" t="str">
            <v>-</v>
          </cell>
          <cell r="AI2668" t="str">
            <v>공구손료(노무비의3%)</v>
          </cell>
          <cell r="AJ2668">
            <v>0.03</v>
          </cell>
          <cell r="AK2668" t="str">
            <v>식</v>
          </cell>
          <cell r="AO2668" t="str">
            <v>0.036*0.5</v>
          </cell>
        </row>
        <row r="2669">
          <cell r="R2669">
            <v>1</v>
          </cell>
          <cell r="T2669" t="str">
            <v>배전전공</v>
          </cell>
          <cell r="Y2669">
            <v>8.0000000000000002E-3</v>
          </cell>
          <cell r="Z2669" t="str">
            <v>인</v>
          </cell>
          <cell r="AB2669" t="str">
            <v>전기4-31</v>
          </cell>
          <cell r="AC2669" t="str">
            <v>-</v>
          </cell>
          <cell r="AD2669" t="str">
            <v>-</v>
          </cell>
          <cell r="AE2669" t="str">
            <v>-</v>
          </cell>
          <cell r="AF2669" t="str">
            <v>-</v>
          </cell>
          <cell r="AG2669" t="str">
            <v>-</v>
          </cell>
          <cell r="AH2669" t="str">
            <v>-</v>
          </cell>
          <cell r="AI2669" t="str">
            <v>공구손료(노무비의3%)</v>
          </cell>
          <cell r="AJ2669">
            <v>0.03</v>
          </cell>
          <cell r="AK2669" t="str">
            <v>식</v>
          </cell>
          <cell r="AO2669" t="str">
            <v>0.016*0.5</v>
          </cell>
        </row>
        <row r="2670">
          <cell r="R2670">
            <v>1</v>
          </cell>
          <cell r="T2670" t="str">
            <v>보통인부</v>
          </cell>
          <cell r="Y2670">
            <v>2.4E-2</v>
          </cell>
          <cell r="Z2670" t="str">
            <v>인</v>
          </cell>
          <cell r="AB2670" t="str">
            <v>전기4-31</v>
          </cell>
          <cell r="AC2670" t="str">
            <v>-</v>
          </cell>
          <cell r="AD2670" t="str">
            <v>-</v>
          </cell>
          <cell r="AE2670" t="str">
            <v>-</v>
          </cell>
          <cell r="AF2670" t="str">
            <v>-</v>
          </cell>
          <cell r="AG2670" t="str">
            <v>-</v>
          </cell>
          <cell r="AH2670" t="str">
            <v>-</v>
          </cell>
          <cell r="AI2670" t="str">
            <v>공구손료(노무비의3%)</v>
          </cell>
          <cell r="AJ2670">
            <v>0.03</v>
          </cell>
          <cell r="AK2670" t="str">
            <v>식</v>
          </cell>
          <cell r="AO2670" t="str">
            <v>0.048*0.5</v>
          </cell>
        </row>
        <row r="2671">
          <cell r="R2671">
            <v>1</v>
          </cell>
          <cell r="T2671" t="str">
            <v>배전전공</v>
          </cell>
          <cell r="Y2671">
            <v>9.4999999999999998E-3</v>
          </cell>
          <cell r="Z2671" t="str">
            <v>인</v>
          </cell>
          <cell r="AB2671" t="str">
            <v>전기4-31</v>
          </cell>
          <cell r="AC2671" t="str">
            <v>-</v>
          </cell>
          <cell r="AD2671" t="str">
            <v>-</v>
          </cell>
          <cell r="AE2671" t="str">
            <v>-</v>
          </cell>
          <cell r="AF2671" t="str">
            <v>-</v>
          </cell>
          <cell r="AG2671" t="str">
            <v>-</v>
          </cell>
          <cell r="AH2671" t="str">
            <v>-</v>
          </cell>
          <cell r="AI2671" t="str">
            <v>공구손료(노무비의3%)</v>
          </cell>
          <cell r="AJ2671">
            <v>0.03</v>
          </cell>
          <cell r="AK2671" t="str">
            <v>식</v>
          </cell>
          <cell r="AO2671" t="str">
            <v>0.019*0.5</v>
          </cell>
        </row>
        <row r="2672">
          <cell r="R2672">
            <v>1</v>
          </cell>
          <cell r="T2672" t="str">
            <v>보통인부</v>
          </cell>
          <cell r="Y2672">
            <v>3.1E-2</v>
          </cell>
          <cell r="Z2672" t="str">
            <v>인</v>
          </cell>
          <cell r="AB2672" t="str">
            <v>전기4-31</v>
          </cell>
          <cell r="AC2672" t="str">
            <v>-</v>
          </cell>
          <cell r="AD2672" t="str">
            <v>-</v>
          </cell>
          <cell r="AE2672" t="str">
            <v>-</v>
          </cell>
          <cell r="AF2672" t="str">
            <v>-</v>
          </cell>
          <cell r="AG2672" t="str">
            <v>-</v>
          </cell>
          <cell r="AH2672" t="str">
            <v>-</v>
          </cell>
          <cell r="AI2672" t="str">
            <v>공구손료(노무비의3%)</v>
          </cell>
          <cell r="AJ2672">
            <v>0.03</v>
          </cell>
          <cell r="AK2672" t="str">
            <v>식</v>
          </cell>
          <cell r="AO2672" t="str">
            <v>0.062*0.5</v>
          </cell>
        </row>
        <row r="2673">
          <cell r="R2673">
            <v>1</v>
          </cell>
          <cell r="T2673" t="str">
            <v>배전전공</v>
          </cell>
          <cell r="Y2673">
            <v>1.15E-2</v>
          </cell>
          <cell r="Z2673" t="str">
            <v>인</v>
          </cell>
          <cell r="AB2673" t="str">
            <v>전기4-31</v>
          </cell>
          <cell r="AC2673" t="str">
            <v>-</v>
          </cell>
          <cell r="AD2673" t="str">
            <v>-</v>
          </cell>
          <cell r="AE2673" t="str">
            <v>-</v>
          </cell>
          <cell r="AF2673" t="str">
            <v>-</v>
          </cell>
          <cell r="AG2673" t="str">
            <v>-</v>
          </cell>
          <cell r="AH2673" t="str">
            <v>-</v>
          </cell>
          <cell r="AI2673" t="str">
            <v>공구손료(노무비의3%)</v>
          </cell>
          <cell r="AJ2673">
            <v>0.03</v>
          </cell>
          <cell r="AK2673" t="str">
            <v>식</v>
          </cell>
          <cell r="AO2673" t="str">
            <v>0.023*0.5</v>
          </cell>
        </row>
        <row r="2674">
          <cell r="R2674">
            <v>1</v>
          </cell>
          <cell r="T2674" t="str">
            <v>보통인부</v>
          </cell>
          <cell r="Y2674">
            <v>3.6999999999999998E-2</v>
          </cell>
          <cell r="Z2674" t="str">
            <v>인</v>
          </cell>
          <cell r="AB2674" t="str">
            <v>전기4-31</v>
          </cell>
          <cell r="AC2674" t="str">
            <v>-</v>
          </cell>
          <cell r="AD2674" t="str">
            <v>-</v>
          </cell>
          <cell r="AE2674" t="str">
            <v>-</v>
          </cell>
          <cell r="AF2674" t="str">
            <v>-</v>
          </cell>
          <cell r="AG2674" t="str">
            <v>-</v>
          </cell>
          <cell r="AH2674" t="str">
            <v>-</v>
          </cell>
          <cell r="AI2674" t="str">
            <v>공구손료(노무비의3%)</v>
          </cell>
          <cell r="AJ2674">
            <v>0.03</v>
          </cell>
          <cell r="AK2674" t="str">
            <v>식</v>
          </cell>
          <cell r="AO2674" t="str">
            <v>0.074*0.5</v>
          </cell>
        </row>
        <row r="2675">
          <cell r="R2675">
            <v>1</v>
          </cell>
          <cell r="T2675" t="str">
            <v>배전전공</v>
          </cell>
          <cell r="Y2675">
            <v>1.2500000000000001E-2</v>
          </cell>
          <cell r="Z2675" t="str">
            <v>인</v>
          </cell>
          <cell r="AB2675" t="str">
            <v>전기4-31</v>
          </cell>
          <cell r="AC2675" t="str">
            <v>-</v>
          </cell>
          <cell r="AD2675" t="str">
            <v>-</v>
          </cell>
          <cell r="AE2675" t="str">
            <v>-</v>
          </cell>
          <cell r="AF2675" t="str">
            <v>-</v>
          </cell>
          <cell r="AG2675" t="str">
            <v>-</v>
          </cell>
          <cell r="AH2675" t="str">
            <v>-</v>
          </cell>
          <cell r="AI2675" t="str">
            <v>공구손료(노무비의3%)</v>
          </cell>
          <cell r="AJ2675">
            <v>0.03</v>
          </cell>
          <cell r="AK2675" t="str">
            <v>식</v>
          </cell>
          <cell r="AO2675" t="str">
            <v>0.025*0.5</v>
          </cell>
        </row>
        <row r="2676">
          <cell r="R2676">
            <v>1</v>
          </cell>
          <cell r="T2676" t="str">
            <v>보통인부</v>
          </cell>
          <cell r="Y2676">
            <v>4.1000000000000002E-2</v>
          </cell>
          <cell r="Z2676" t="str">
            <v>인</v>
          </cell>
          <cell r="AB2676" t="str">
            <v>전기4-31</v>
          </cell>
          <cell r="AC2676" t="str">
            <v>-</v>
          </cell>
          <cell r="AD2676" t="str">
            <v>-</v>
          </cell>
          <cell r="AE2676" t="str">
            <v>-</v>
          </cell>
          <cell r="AF2676" t="str">
            <v>-</v>
          </cell>
          <cell r="AG2676" t="str">
            <v>-</v>
          </cell>
          <cell r="AH2676" t="str">
            <v>-</v>
          </cell>
          <cell r="AI2676" t="str">
            <v>공구손료(노무비의3%)</v>
          </cell>
          <cell r="AJ2676">
            <v>0.03</v>
          </cell>
          <cell r="AK2676" t="str">
            <v>식</v>
          </cell>
          <cell r="AO2676" t="str">
            <v>0.082*0.5</v>
          </cell>
        </row>
        <row r="2677">
          <cell r="R2677">
            <v>1</v>
          </cell>
          <cell r="T2677" t="str">
            <v>내선전공</v>
          </cell>
          <cell r="Y2677">
            <v>2.4E-2</v>
          </cell>
          <cell r="Z2677" t="str">
            <v>인</v>
          </cell>
          <cell r="AB2677" t="str">
            <v>전기5-1적용</v>
          </cell>
          <cell r="AC2677" t="str">
            <v>-</v>
          </cell>
          <cell r="AD2677" t="str">
            <v>-</v>
          </cell>
          <cell r="AE2677" t="str">
            <v>-</v>
          </cell>
          <cell r="AF2677" t="str">
            <v>-</v>
          </cell>
          <cell r="AG2677" t="str">
            <v>-</v>
          </cell>
          <cell r="AH2677" t="str">
            <v>-</v>
          </cell>
          <cell r="AI2677" t="str">
            <v>공구손료(노무비의3%)</v>
          </cell>
          <cell r="AJ2677">
            <v>0.03</v>
          </cell>
          <cell r="AK2677" t="str">
            <v>식</v>
          </cell>
          <cell r="AO2677" t="str">
            <v>0.08*0.3</v>
          </cell>
        </row>
        <row r="2678">
          <cell r="R2678">
            <v>1</v>
          </cell>
          <cell r="T2678" t="str">
            <v>내선전공</v>
          </cell>
          <cell r="Y2678">
            <v>3.3000000000000002E-2</v>
          </cell>
          <cell r="Z2678" t="str">
            <v>인</v>
          </cell>
          <cell r="AB2678" t="str">
            <v>전기5-1적용</v>
          </cell>
          <cell r="AC2678" t="str">
            <v>-</v>
          </cell>
          <cell r="AD2678" t="str">
            <v>-</v>
          </cell>
          <cell r="AE2678" t="str">
            <v>-</v>
          </cell>
          <cell r="AF2678" t="str">
            <v>-</v>
          </cell>
          <cell r="AG2678" t="str">
            <v>-</v>
          </cell>
          <cell r="AH2678" t="str">
            <v>-</v>
          </cell>
          <cell r="AI2678" t="str">
            <v>공구손료(노무비의3%)</v>
          </cell>
          <cell r="AJ2678">
            <v>0.03</v>
          </cell>
          <cell r="AK2678" t="str">
            <v>식</v>
          </cell>
          <cell r="AO2678" t="str">
            <v>0.11*0.3</v>
          </cell>
        </row>
        <row r="2679">
          <cell r="R2679">
            <v>1</v>
          </cell>
          <cell r="T2679" t="str">
            <v>내선전공</v>
          </cell>
          <cell r="Y2679">
            <v>4.2000000000000003E-2</v>
          </cell>
          <cell r="Z2679" t="str">
            <v>인</v>
          </cell>
          <cell r="AB2679" t="str">
            <v>전기5-1적용</v>
          </cell>
          <cell r="AC2679" t="str">
            <v>-</v>
          </cell>
          <cell r="AD2679" t="str">
            <v>-</v>
          </cell>
          <cell r="AE2679" t="str">
            <v>-</v>
          </cell>
          <cell r="AF2679" t="str">
            <v>-</v>
          </cell>
          <cell r="AG2679" t="str">
            <v>-</v>
          </cell>
          <cell r="AH2679" t="str">
            <v>-</v>
          </cell>
          <cell r="AI2679" t="str">
            <v>공구손료(노무비의3%)</v>
          </cell>
          <cell r="AJ2679">
            <v>0.03</v>
          </cell>
          <cell r="AK2679" t="str">
            <v>식</v>
          </cell>
          <cell r="AO2679" t="str">
            <v>0.14*0.3</v>
          </cell>
        </row>
        <row r="2680">
          <cell r="R2680">
            <v>1</v>
          </cell>
          <cell r="T2680" t="str">
            <v>내선전공</v>
          </cell>
          <cell r="Y2680">
            <v>0.06</v>
          </cell>
          <cell r="Z2680" t="str">
            <v>인</v>
          </cell>
          <cell r="AB2680" t="str">
            <v>전기5-1적용</v>
          </cell>
          <cell r="AC2680" t="str">
            <v>-</v>
          </cell>
          <cell r="AD2680" t="str">
            <v>-</v>
          </cell>
          <cell r="AE2680" t="str">
            <v>-</v>
          </cell>
          <cell r="AF2680" t="str">
            <v>-</v>
          </cell>
          <cell r="AG2680" t="str">
            <v>-</v>
          </cell>
          <cell r="AH2680" t="str">
            <v>-</v>
          </cell>
          <cell r="AI2680" t="str">
            <v>공구손료(노무비의3%)</v>
          </cell>
          <cell r="AJ2680">
            <v>0.03</v>
          </cell>
          <cell r="AK2680" t="str">
            <v>식</v>
          </cell>
          <cell r="AO2680" t="str">
            <v>0.2*0.3</v>
          </cell>
        </row>
        <row r="2681">
          <cell r="R2681">
            <v>1</v>
          </cell>
          <cell r="T2681" t="str">
            <v>내선전공</v>
          </cell>
          <cell r="Y2681">
            <v>7.4999999999999997E-2</v>
          </cell>
          <cell r="Z2681" t="str">
            <v>인</v>
          </cell>
          <cell r="AB2681" t="str">
            <v>전기5-1적용</v>
          </cell>
          <cell r="AC2681" t="str">
            <v>-</v>
          </cell>
          <cell r="AD2681" t="str">
            <v>-</v>
          </cell>
          <cell r="AE2681" t="str">
            <v>-</v>
          </cell>
          <cell r="AF2681" t="str">
            <v>-</v>
          </cell>
          <cell r="AG2681" t="str">
            <v>-</v>
          </cell>
          <cell r="AH2681" t="str">
            <v>-</v>
          </cell>
          <cell r="AI2681" t="str">
            <v>공구손료(노무비의3%)</v>
          </cell>
          <cell r="AJ2681">
            <v>0.03</v>
          </cell>
          <cell r="AK2681" t="str">
            <v>식</v>
          </cell>
          <cell r="AO2681" t="str">
            <v>0.25*0.3</v>
          </cell>
        </row>
        <row r="2682">
          <cell r="R2682">
            <v>1</v>
          </cell>
          <cell r="T2682" t="str">
            <v>내선전공</v>
          </cell>
          <cell r="Y2682">
            <v>0.10200000000000001</v>
          </cell>
          <cell r="Z2682" t="str">
            <v>인</v>
          </cell>
          <cell r="AB2682" t="str">
            <v>전기5-1적용</v>
          </cell>
          <cell r="AC2682" t="str">
            <v>-</v>
          </cell>
          <cell r="AD2682" t="str">
            <v>-</v>
          </cell>
          <cell r="AE2682" t="str">
            <v>-</v>
          </cell>
          <cell r="AF2682" t="str">
            <v>-</v>
          </cell>
          <cell r="AG2682" t="str">
            <v>-</v>
          </cell>
          <cell r="AH2682" t="str">
            <v>-</v>
          </cell>
          <cell r="AI2682" t="str">
            <v>공구손료(노무비의3%)</v>
          </cell>
          <cell r="AJ2682">
            <v>0.03</v>
          </cell>
          <cell r="AK2682" t="str">
            <v>식</v>
          </cell>
          <cell r="AO2682" t="str">
            <v>0.34*0.3</v>
          </cell>
        </row>
        <row r="2683">
          <cell r="R2683">
            <v>1</v>
          </cell>
          <cell r="T2683" t="str">
            <v>내선전공</v>
          </cell>
          <cell r="Y2683">
            <v>0.13200000000000001</v>
          </cell>
          <cell r="Z2683" t="str">
            <v>인</v>
          </cell>
          <cell r="AB2683" t="str">
            <v>전기5-1적용</v>
          </cell>
          <cell r="AC2683" t="str">
            <v>-</v>
          </cell>
          <cell r="AD2683" t="str">
            <v>-</v>
          </cell>
          <cell r="AE2683" t="str">
            <v>-</v>
          </cell>
          <cell r="AF2683" t="str">
            <v>-</v>
          </cell>
          <cell r="AG2683" t="str">
            <v>-</v>
          </cell>
          <cell r="AH2683" t="str">
            <v>-</v>
          </cell>
          <cell r="AI2683" t="str">
            <v>공구손료(노무비의3%)</v>
          </cell>
          <cell r="AJ2683">
            <v>0.03</v>
          </cell>
          <cell r="AK2683" t="str">
            <v>식</v>
          </cell>
          <cell r="AO2683" t="str">
            <v>0.44*0.3</v>
          </cell>
        </row>
        <row r="2684">
          <cell r="R2684">
            <v>1</v>
          </cell>
          <cell r="T2684" t="str">
            <v>내선전공</v>
          </cell>
          <cell r="Y2684">
            <v>0.16200000000000001</v>
          </cell>
          <cell r="Z2684" t="str">
            <v>인</v>
          </cell>
          <cell r="AB2684" t="str">
            <v>전기5-1적용</v>
          </cell>
          <cell r="AC2684" t="str">
            <v>-</v>
          </cell>
          <cell r="AD2684" t="str">
            <v>-</v>
          </cell>
          <cell r="AE2684" t="str">
            <v>-</v>
          </cell>
          <cell r="AF2684" t="str">
            <v>-</v>
          </cell>
          <cell r="AG2684" t="str">
            <v>-</v>
          </cell>
          <cell r="AH2684" t="str">
            <v>-</v>
          </cell>
          <cell r="AI2684" t="str">
            <v>공구손료(노무비의3%)</v>
          </cell>
          <cell r="AJ2684">
            <v>0.03</v>
          </cell>
          <cell r="AK2684" t="str">
            <v>식</v>
          </cell>
          <cell r="AO2684" t="str">
            <v>0.54*0.3</v>
          </cell>
        </row>
        <row r="2685">
          <cell r="R2685">
            <v>1</v>
          </cell>
          <cell r="T2685" t="str">
            <v>내선전공</v>
          </cell>
          <cell r="Y2685">
            <v>0.18</v>
          </cell>
          <cell r="Z2685" t="str">
            <v>인</v>
          </cell>
          <cell r="AB2685" t="str">
            <v>전기5-1적용</v>
          </cell>
          <cell r="AC2685" t="str">
            <v>-</v>
          </cell>
          <cell r="AD2685" t="str">
            <v>-</v>
          </cell>
          <cell r="AE2685" t="str">
            <v>-</v>
          </cell>
          <cell r="AF2685" t="str">
            <v>-</v>
          </cell>
          <cell r="AG2685" t="str">
            <v>-</v>
          </cell>
          <cell r="AH2685" t="str">
            <v>-</v>
          </cell>
          <cell r="AI2685" t="str">
            <v>공구손료(노무비의3%)</v>
          </cell>
          <cell r="AJ2685">
            <v>0.03</v>
          </cell>
          <cell r="AK2685" t="str">
            <v>식</v>
          </cell>
          <cell r="AO2685" t="str">
            <v>0.6*0.3</v>
          </cell>
        </row>
        <row r="2686">
          <cell r="R2686">
            <v>1</v>
          </cell>
          <cell r="T2686" t="str">
            <v>내선전공</v>
          </cell>
          <cell r="Y2686">
            <v>0.21299999999999999</v>
          </cell>
          <cell r="Z2686" t="str">
            <v>인</v>
          </cell>
          <cell r="AB2686" t="str">
            <v>전기5-1적용</v>
          </cell>
          <cell r="AC2686" t="str">
            <v>-</v>
          </cell>
          <cell r="AD2686" t="str">
            <v>-</v>
          </cell>
          <cell r="AE2686" t="str">
            <v>-</v>
          </cell>
          <cell r="AF2686" t="str">
            <v>-</v>
          </cell>
          <cell r="AG2686" t="str">
            <v>-</v>
          </cell>
          <cell r="AH2686" t="str">
            <v>-</v>
          </cell>
          <cell r="AI2686" t="str">
            <v>공구손료(노무비의3%)</v>
          </cell>
          <cell r="AJ2686">
            <v>0.03</v>
          </cell>
          <cell r="AK2686" t="str">
            <v>식</v>
          </cell>
          <cell r="AO2686" t="str">
            <v>0.71*0.3</v>
          </cell>
        </row>
        <row r="2687">
          <cell r="R2687">
            <v>1</v>
          </cell>
          <cell r="T2687" t="str">
            <v>내선전공</v>
          </cell>
          <cell r="Y2687">
            <v>9.5999999999999992E-3</v>
          </cell>
          <cell r="Z2687" t="str">
            <v>인</v>
          </cell>
          <cell r="AB2687" t="str">
            <v>전기5-1적용</v>
          </cell>
          <cell r="AC2687" t="str">
            <v>-</v>
          </cell>
          <cell r="AD2687" t="str">
            <v>-</v>
          </cell>
          <cell r="AE2687" t="str">
            <v>-</v>
          </cell>
          <cell r="AF2687" t="str">
            <v>-</v>
          </cell>
          <cell r="AG2687" t="str">
            <v>-</v>
          </cell>
          <cell r="AH2687" t="str">
            <v>-</v>
          </cell>
          <cell r="AI2687" t="str">
            <v>공구손료(노무비의3%)</v>
          </cell>
          <cell r="AJ2687">
            <v>0.03</v>
          </cell>
          <cell r="AK2687" t="str">
            <v>식</v>
          </cell>
          <cell r="AO2687" t="str">
            <v>0.04*0.8*0.3</v>
          </cell>
        </row>
        <row r="2688">
          <cell r="R2688">
            <v>1</v>
          </cell>
          <cell r="T2688" t="str">
            <v>내선전공</v>
          </cell>
          <cell r="Y2688">
            <v>1.2000000000000002E-2</v>
          </cell>
          <cell r="Z2688" t="str">
            <v>인</v>
          </cell>
          <cell r="AB2688" t="str">
            <v>전기5-1적용</v>
          </cell>
          <cell r="AC2688" t="str">
            <v>-</v>
          </cell>
          <cell r="AD2688" t="str">
            <v>-</v>
          </cell>
          <cell r="AE2688" t="str">
            <v>-</v>
          </cell>
          <cell r="AF2688" t="str">
            <v>-</v>
          </cell>
          <cell r="AG2688" t="str">
            <v>-</v>
          </cell>
          <cell r="AH2688" t="str">
            <v>-</v>
          </cell>
          <cell r="AI2688" t="str">
            <v>공구손료(노무비의3%)</v>
          </cell>
          <cell r="AJ2688">
            <v>0.03</v>
          </cell>
          <cell r="AK2688" t="str">
            <v>식</v>
          </cell>
          <cell r="AO2688" t="str">
            <v>0.05*0.8*0.3</v>
          </cell>
        </row>
        <row r="2689">
          <cell r="R2689">
            <v>1</v>
          </cell>
          <cell r="T2689" t="str">
            <v>내선전공</v>
          </cell>
          <cell r="Y2689">
            <v>1.44E-2</v>
          </cell>
          <cell r="Z2689" t="str">
            <v>인</v>
          </cell>
          <cell r="AB2689" t="str">
            <v>전기5-1적용</v>
          </cell>
          <cell r="AC2689" t="str">
            <v>-</v>
          </cell>
          <cell r="AD2689" t="str">
            <v>-</v>
          </cell>
          <cell r="AE2689" t="str">
            <v>-</v>
          </cell>
          <cell r="AF2689" t="str">
            <v>-</v>
          </cell>
          <cell r="AG2689" t="str">
            <v>-</v>
          </cell>
          <cell r="AH2689" t="str">
            <v>-</v>
          </cell>
          <cell r="AI2689" t="str">
            <v>공구손료(노무비의3%)</v>
          </cell>
          <cell r="AJ2689">
            <v>0.03</v>
          </cell>
          <cell r="AK2689" t="str">
            <v>식</v>
          </cell>
          <cell r="AO2689" t="str">
            <v>0.06*0.8*0.3</v>
          </cell>
        </row>
        <row r="2690">
          <cell r="R2690">
            <v>1</v>
          </cell>
          <cell r="T2690" t="str">
            <v>내선전공</v>
          </cell>
          <cell r="Y2690">
            <v>1.9199999999999998E-2</v>
          </cell>
          <cell r="Z2690" t="str">
            <v>인</v>
          </cell>
          <cell r="AB2690" t="str">
            <v>전기5-1적용</v>
          </cell>
          <cell r="AC2690" t="str">
            <v>-</v>
          </cell>
          <cell r="AD2690" t="str">
            <v>-</v>
          </cell>
          <cell r="AE2690" t="str">
            <v>-</v>
          </cell>
          <cell r="AF2690" t="str">
            <v>-</v>
          </cell>
          <cell r="AG2690" t="str">
            <v>-</v>
          </cell>
          <cell r="AH2690" t="str">
            <v>-</v>
          </cell>
          <cell r="AI2690" t="str">
            <v>공구손료(노무비의3%)</v>
          </cell>
          <cell r="AJ2690">
            <v>0.03</v>
          </cell>
          <cell r="AK2690" t="str">
            <v>식</v>
          </cell>
          <cell r="AO2690" t="str">
            <v>0.08*0.8*0.3</v>
          </cell>
        </row>
        <row r="2691">
          <cell r="R2691">
            <v>1</v>
          </cell>
          <cell r="T2691" t="str">
            <v>내선전공</v>
          </cell>
          <cell r="Y2691">
            <v>2.4000000000000004E-2</v>
          </cell>
          <cell r="Z2691" t="str">
            <v>인</v>
          </cell>
          <cell r="AB2691" t="str">
            <v>전기5-1적용</v>
          </cell>
          <cell r="AC2691" t="str">
            <v>-</v>
          </cell>
          <cell r="AD2691" t="str">
            <v>-</v>
          </cell>
          <cell r="AE2691" t="str">
            <v>-</v>
          </cell>
          <cell r="AF2691" t="str">
            <v>-</v>
          </cell>
          <cell r="AG2691" t="str">
            <v>-</v>
          </cell>
          <cell r="AH2691" t="str">
            <v>-</v>
          </cell>
          <cell r="AI2691" t="str">
            <v>공구손료(노무비의3%)</v>
          </cell>
          <cell r="AJ2691">
            <v>0.03</v>
          </cell>
          <cell r="AK2691" t="str">
            <v>식</v>
          </cell>
          <cell r="AO2691" t="str">
            <v>0.1*0.8*0.3</v>
          </cell>
        </row>
        <row r="2692">
          <cell r="R2692">
            <v>1</v>
          </cell>
          <cell r="T2692" t="str">
            <v>내선전공</v>
          </cell>
          <cell r="Y2692">
            <v>3.1200000000000002E-2</v>
          </cell>
          <cell r="Z2692" t="str">
            <v>인</v>
          </cell>
          <cell r="AB2692" t="str">
            <v>전기5-1적용</v>
          </cell>
          <cell r="AC2692" t="str">
            <v>-</v>
          </cell>
          <cell r="AD2692" t="str">
            <v>-</v>
          </cell>
          <cell r="AE2692" t="str">
            <v>-</v>
          </cell>
          <cell r="AF2692" t="str">
            <v>-</v>
          </cell>
          <cell r="AG2692" t="str">
            <v>-</v>
          </cell>
          <cell r="AH2692" t="str">
            <v>-</v>
          </cell>
          <cell r="AI2692" t="str">
            <v>공구손료(노무비의3%)</v>
          </cell>
          <cell r="AJ2692">
            <v>0.03</v>
          </cell>
          <cell r="AK2692" t="str">
            <v>식</v>
          </cell>
          <cell r="AO2692" t="str">
            <v>0.13*0.8*0.3</v>
          </cell>
        </row>
        <row r="2693">
          <cell r="R2693">
            <v>1</v>
          </cell>
          <cell r="T2693" t="str">
            <v>내선전공</v>
          </cell>
          <cell r="Y2693">
            <v>4.5600000000000009E-2</v>
          </cell>
          <cell r="Z2693" t="str">
            <v>인</v>
          </cell>
          <cell r="AB2693" t="str">
            <v>전기5-1적용</v>
          </cell>
          <cell r="AC2693" t="str">
            <v>-</v>
          </cell>
          <cell r="AD2693" t="str">
            <v>-</v>
          </cell>
          <cell r="AE2693" t="str">
            <v>-</v>
          </cell>
          <cell r="AF2693" t="str">
            <v>-</v>
          </cell>
          <cell r="AG2693" t="str">
            <v>-</v>
          </cell>
          <cell r="AH2693" t="str">
            <v>-</v>
          </cell>
          <cell r="AI2693" t="str">
            <v>공구손료(노무비의3%)</v>
          </cell>
          <cell r="AJ2693">
            <v>0.03</v>
          </cell>
          <cell r="AK2693" t="str">
            <v>식</v>
          </cell>
          <cell r="AO2693" t="str">
            <v>0.19*0.8*0.3</v>
          </cell>
        </row>
        <row r="2694">
          <cell r="R2694">
            <v>1</v>
          </cell>
          <cell r="T2694" t="str">
            <v>내선전공</v>
          </cell>
          <cell r="Y2694">
            <v>6.720000000000001E-2</v>
          </cell>
          <cell r="Z2694" t="str">
            <v>인</v>
          </cell>
          <cell r="AB2694" t="str">
            <v>전기5-1적용</v>
          </cell>
          <cell r="AC2694" t="str">
            <v>-</v>
          </cell>
          <cell r="AD2694" t="str">
            <v>-</v>
          </cell>
          <cell r="AE2694" t="str">
            <v>-</v>
          </cell>
          <cell r="AF2694" t="str">
            <v>-</v>
          </cell>
          <cell r="AG2694" t="str">
            <v>-</v>
          </cell>
          <cell r="AH2694" t="str">
            <v>-</v>
          </cell>
          <cell r="AI2694" t="str">
            <v>공구손료(노무비의3%)</v>
          </cell>
          <cell r="AJ2694">
            <v>0.03</v>
          </cell>
          <cell r="AK2694" t="str">
            <v>식</v>
          </cell>
          <cell r="AO2694" t="str">
            <v>0.28*0.8*0.3</v>
          </cell>
        </row>
        <row r="2695">
          <cell r="R2695">
            <v>1</v>
          </cell>
          <cell r="T2695" t="str">
            <v>내선전공</v>
          </cell>
          <cell r="Y2695">
            <v>8.879999999999999E-2</v>
          </cell>
          <cell r="Z2695" t="str">
            <v>인</v>
          </cell>
          <cell r="AB2695" t="str">
            <v>전기5-1적용</v>
          </cell>
          <cell r="AC2695" t="str">
            <v>-</v>
          </cell>
          <cell r="AD2695" t="str">
            <v>-</v>
          </cell>
          <cell r="AE2695" t="str">
            <v>-</v>
          </cell>
          <cell r="AF2695" t="str">
            <v>-</v>
          </cell>
          <cell r="AG2695" t="str">
            <v>-</v>
          </cell>
          <cell r="AH2695" t="str">
            <v>-</v>
          </cell>
          <cell r="AI2695" t="str">
            <v>공구손료(노무비의3%)</v>
          </cell>
          <cell r="AJ2695">
            <v>0.03</v>
          </cell>
          <cell r="AK2695" t="str">
            <v>식</v>
          </cell>
          <cell r="AO2695" t="str">
            <v>0.37*0.8*0.3</v>
          </cell>
        </row>
        <row r="2696">
          <cell r="R2696">
            <v>1</v>
          </cell>
          <cell r="T2696" t="str">
            <v>내선전공</v>
          </cell>
          <cell r="Y2696">
            <v>0.10800000000000001</v>
          </cell>
          <cell r="Z2696" t="str">
            <v>인</v>
          </cell>
          <cell r="AB2696" t="str">
            <v>전기5-1적용</v>
          </cell>
          <cell r="AC2696" t="str">
            <v>-</v>
          </cell>
          <cell r="AD2696" t="str">
            <v>-</v>
          </cell>
          <cell r="AE2696" t="str">
            <v>-</v>
          </cell>
          <cell r="AF2696" t="str">
            <v>-</v>
          </cell>
          <cell r="AG2696" t="str">
            <v>-</v>
          </cell>
          <cell r="AH2696" t="str">
            <v>-</v>
          </cell>
          <cell r="AI2696" t="str">
            <v>공구손료(노무비의3%)</v>
          </cell>
          <cell r="AJ2696">
            <v>0.03</v>
          </cell>
          <cell r="AK2696" t="str">
            <v>식</v>
          </cell>
          <cell r="AO2696" t="str">
            <v>0.45*0.8*0.3</v>
          </cell>
        </row>
        <row r="2697">
          <cell r="R2697">
            <v>1</v>
          </cell>
          <cell r="T2697" t="str">
            <v>내선전공</v>
          </cell>
          <cell r="Y2697">
            <v>0.13800000000000001</v>
          </cell>
          <cell r="Z2697" t="str">
            <v>인</v>
          </cell>
          <cell r="AB2697" t="str">
            <v>전기5-1적용</v>
          </cell>
          <cell r="AC2697" t="str">
            <v>-</v>
          </cell>
          <cell r="AD2697" t="str">
            <v>-</v>
          </cell>
          <cell r="AE2697" t="str">
            <v>-</v>
          </cell>
          <cell r="AF2697" t="str">
            <v>-</v>
          </cell>
          <cell r="AG2697" t="str">
            <v>-</v>
          </cell>
          <cell r="AH2697" t="str">
            <v>-</v>
          </cell>
          <cell r="AI2697" t="str">
            <v>공구손료(노무비의3%)</v>
          </cell>
          <cell r="AJ2697">
            <v>0.03</v>
          </cell>
          <cell r="AK2697" t="str">
            <v>식</v>
          </cell>
          <cell r="AO2697" t="str">
            <v>0.46*1*0.3</v>
          </cell>
        </row>
        <row r="2698">
          <cell r="R2698">
            <v>1</v>
          </cell>
          <cell r="T2698" t="str">
            <v>내선전공</v>
          </cell>
          <cell r="Y2698">
            <v>0.153</v>
          </cell>
          <cell r="Z2698" t="str">
            <v>인</v>
          </cell>
          <cell r="AB2698" t="str">
            <v>전기5-1적용</v>
          </cell>
          <cell r="AC2698" t="str">
            <v>-</v>
          </cell>
          <cell r="AD2698" t="str">
            <v>-</v>
          </cell>
          <cell r="AE2698" t="str">
            <v>-</v>
          </cell>
          <cell r="AF2698" t="str">
            <v>-</v>
          </cell>
          <cell r="AG2698" t="str">
            <v>-</v>
          </cell>
          <cell r="AH2698" t="str">
            <v>-</v>
          </cell>
          <cell r="AI2698" t="str">
            <v>공구손료(노무비의3%)</v>
          </cell>
          <cell r="AJ2698">
            <v>0.03</v>
          </cell>
          <cell r="AK2698" t="str">
            <v>식</v>
          </cell>
          <cell r="AO2698" t="str">
            <v>0.51*1*0.3</v>
          </cell>
        </row>
        <row r="2699">
          <cell r="R2699">
            <v>1</v>
          </cell>
          <cell r="T2699" t="str">
            <v>저압케이블전공</v>
          </cell>
          <cell r="Y2699">
            <v>5.0000000000000001E-3</v>
          </cell>
          <cell r="Z2699" t="str">
            <v>인</v>
          </cell>
          <cell r="AB2699" t="str">
            <v>전기5-13적용</v>
          </cell>
          <cell r="AC2699" t="str">
            <v>-</v>
          </cell>
          <cell r="AD2699" t="str">
            <v>-</v>
          </cell>
          <cell r="AE2699" t="str">
            <v>-</v>
          </cell>
          <cell r="AF2699" t="str">
            <v>-</v>
          </cell>
          <cell r="AG2699" t="str">
            <v>-</v>
          </cell>
          <cell r="AH2699" t="str">
            <v>-</v>
          </cell>
          <cell r="AI2699" t="str">
            <v>공구손료(노무비의3%)</v>
          </cell>
          <cell r="AJ2699">
            <v>0.03</v>
          </cell>
          <cell r="AK2699" t="str">
            <v>식</v>
          </cell>
          <cell r="AO2699" t="str">
            <v>0.01*0.5</v>
          </cell>
        </row>
        <row r="2700">
          <cell r="R2700">
            <v>1</v>
          </cell>
          <cell r="T2700" t="str">
            <v>저압케이블전공</v>
          </cell>
          <cell r="Y2700">
            <v>7.0000000000000001E-3</v>
          </cell>
          <cell r="Z2700" t="str">
            <v>인</v>
          </cell>
          <cell r="AB2700" t="str">
            <v>전기5-13적용</v>
          </cell>
          <cell r="AC2700" t="str">
            <v>-</v>
          </cell>
          <cell r="AD2700" t="str">
            <v>-</v>
          </cell>
          <cell r="AE2700" t="str">
            <v>-</v>
          </cell>
          <cell r="AF2700" t="str">
            <v>-</v>
          </cell>
          <cell r="AG2700" t="str">
            <v>-</v>
          </cell>
          <cell r="AH2700" t="str">
            <v>-</v>
          </cell>
          <cell r="AI2700" t="str">
            <v>공구손료(노무비의3%)</v>
          </cell>
          <cell r="AJ2700">
            <v>0.03</v>
          </cell>
          <cell r="AK2700" t="str">
            <v>식</v>
          </cell>
          <cell r="AO2700" t="str">
            <v>0.014*0.5</v>
          </cell>
        </row>
        <row r="2701">
          <cell r="R2701">
            <v>1</v>
          </cell>
          <cell r="T2701" t="str">
            <v>저압케이블전공</v>
          </cell>
          <cell r="Y2701">
            <v>9.4999999999999998E-3</v>
          </cell>
          <cell r="Z2701" t="str">
            <v>인</v>
          </cell>
          <cell r="AB2701" t="str">
            <v>전기5-13적용</v>
          </cell>
          <cell r="AC2701" t="str">
            <v>-</v>
          </cell>
          <cell r="AD2701" t="str">
            <v>-</v>
          </cell>
          <cell r="AE2701" t="str">
            <v>-</v>
          </cell>
          <cell r="AF2701" t="str">
            <v>-</v>
          </cell>
          <cell r="AG2701" t="str">
            <v>-</v>
          </cell>
          <cell r="AH2701" t="str">
            <v>-</v>
          </cell>
          <cell r="AI2701" t="str">
            <v>공구손료(노무비의3%)</v>
          </cell>
          <cell r="AJ2701">
            <v>0.03</v>
          </cell>
          <cell r="AK2701" t="str">
            <v>식</v>
          </cell>
          <cell r="AO2701" t="str">
            <v>0.019*0.5</v>
          </cell>
        </row>
        <row r="2702">
          <cell r="R2702">
            <v>1</v>
          </cell>
          <cell r="T2702" t="str">
            <v>저압케이블전공</v>
          </cell>
          <cell r="Y2702">
            <v>1.2999999999999999E-2</v>
          </cell>
          <cell r="Z2702" t="str">
            <v>인</v>
          </cell>
          <cell r="AB2702" t="str">
            <v>전기5-13적용</v>
          </cell>
          <cell r="AC2702" t="str">
            <v>-</v>
          </cell>
          <cell r="AD2702" t="str">
            <v>-</v>
          </cell>
          <cell r="AE2702" t="str">
            <v>-</v>
          </cell>
          <cell r="AF2702" t="str">
            <v>-</v>
          </cell>
          <cell r="AG2702" t="str">
            <v>-</v>
          </cell>
          <cell r="AH2702" t="str">
            <v>-</v>
          </cell>
          <cell r="AI2702" t="str">
            <v>공구손료(노무비의3%)</v>
          </cell>
          <cell r="AJ2702">
            <v>0.03</v>
          </cell>
          <cell r="AK2702" t="str">
            <v>식</v>
          </cell>
          <cell r="AO2702" t="str">
            <v>0.026*0.5</v>
          </cell>
        </row>
        <row r="2703">
          <cell r="R2703">
            <v>1</v>
          </cell>
          <cell r="T2703" t="str">
            <v>저압케이블전공</v>
          </cell>
          <cell r="Y2703">
            <v>1.6E-2</v>
          </cell>
          <cell r="Z2703" t="str">
            <v>인</v>
          </cell>
          <cell r="AB2703" t="str">
            <v>전기5-13적용</v>
          </cell>
          <cell r="AC2703" t="str">
            <v>-</v>
          </cell>
          <cell r="AD2703" t="str">
            <v>-</v>
          </cell>
          <cell r="AE2703" t="str">
            <v>-</v>
          </cell>
          <cell r="AF2703" t="str">
            <v>-</v>
          </cell>
          <cell r="AG2703" t="str">
            <v>-</v>
          </cell>
          <cell r="AH2703" t="str">
            <v>-</v>
          </cell>
          <cell r="AI2703" t="str">
            <v>공구손료(노무비의3%)</v>
          </cell>
          <cell r="AJ2703">
            <v>0.03</v>
          </cell>
          <cell r="AK2703" t="str">
            <v>식</v>
          </cell>
          <cell r="AO2703" t="str">
            <v>0.032*0.5</v>
          </cell>
        </row>
        <row r="2704">
          <cell r="R2704">
            <v>1</v>
          </cell>
          <cell r="T2704" t="str">
            <v>저압케이블전공</v>
          </cell>
          <cell r="Y2704">
            <v>1.7500000000000002E-2</v>
          </cell>
          <cell r="Z2704" t="str">
            <v>인</v>
          </cell>
          <cell r="AB2704" t="str">
            <v>전기5-13적용</v>
          </cell>
          <cell r="AC2704" t="str">
            <v>-</v>
          </cell>
          <cell r="AD2704" t="str">
            <v>-</v>
          </cell>
          <cell r="AE2704" t="str">
            <v>-</v>
          </cell>
          <cell r="AF2704" t="str">
            <v>-</v>
          </cell>
          <cell r="AG2704" t="str">
            <v>-</v>
          </cell>
          <cell r="AH2704" t="str">
            <v>-</v>
          </cell>
          <cell r="AI2704" t="str">
            <v>공구손료(노무비의3%)</v>
          </cell>
          <cell r="AJ2704">
            <v>0.03</v>
          </cell>
          <cell r="AK2704" t="str">
            <v>식</v>
          </cell>
          <cell r="AO2704" t="str">
            <v>0.035*0.5</v>
          </cell>
        </row>
        <row r="2705">
          <cell r="R2705">
            <v>1</v>
          </cell>
          <cell r="T2705" t="str">
            <v>저압케이블전공</v>
          </cell>
          <cell r="Y2705">
            <v>1.95E-2</v>
          </cell>
          <cell r="Z2705" t="str">
            <v>인</v>
          </cell>
          <cell r="AB2705" t="str">
            <v>전기5-13적용</v>
          </cell>
          <cell r="AC2705" t="str">
            <v>-</v>
          </cell>
          <cell r="AD2705" t="str">
            <v>-</v>
          </cell>
          <cell r="AE2705" t="str">
            <v>-</v>
          </cell>
          <cell r="AF2705" t="str">
            <v>-</v>
          </cell>
          <cell r="AG2705" t="str">
            <v>-</v>
          </cell>
          <cell r="AH2705" t="str">
            <v>-</v>
          </cell>
          <cell r="AI2705" t="str">
            <v>공구손료(노무비의3%)</v>
          </cell>
          <cell r="AJ2705">
            <v>0.03</v>
          </cell>
          <cell r="AK2705" t="str">
            <v>식</v>
          </cell>
          <cell r="AO2705" t="str">
            <v>0.039*0.5</v>
          </cell>
        </row>
        <row r="2706">
          <cell r="R2706">
            <v>1</v>
          </cell>
          <cell r="T2706" t="str">
            <v>저압케이블전공</v>
          </cell>
          <cell r="Y2706">
            <v>2.1000000000000001E-2</v>
          </cell>
          <cell r="Z2706" t="str">
            <v>인</v>
          </cell>
          <cell r="AB2706" t="str">
            <v>전기5-13적용</v>
          </cell>
          <cell r="AC2706" t="str">
            <v>-</v>
          </cell>
          <cell r="AD2706" t="str">
            <v>-</v>
          </cell>
          <cell r="AE2706" t="str">
            <v>-</v>
          </cell>
          <cell r="AF2706" t="str">
            <v>-</v>
          </cell>
          <cell r="AG2706" t="str">
            <v>-</v>
          </cell>
          <cell r="AH2706" t="str">
            <v>-</v>
          </cell>
          <cell r="AI2706" t="str">
            <v>공구손료(노무비의3%)</v>
          </cell>
          <cell r="AJ2706">
            <v>0.03</v>
          </cell>
          <cell r="AK2706" t="str">
            <v>식</v>
          </cell>
          <cell r="AO2706" t="str">
            <v>0.042*0.5</v>
          </cell>
        </row>
        <row r="2707">
          <cell r="R2707">
            <v>1</v>
          </cell>
          <cell r="T2707" t="str">
            <v>저압케이블전공</v>
          </cell>
          <cell r="Y2707">
            <v>2.4E-2</v>
          </cell>
          <cell r="Z2707" t="str">
            <v>인</v>
          </cell>
          <cell r="AB2707" t="str">
            <v>전기5-13적용</v>
          </cell>
          <cell r="AC2707" t="str">
            <v>-</v>
          </cell>
          <cell r="AD2707" t="str">
            <v>-</v>
          </cell>
          <cell r="AE2707" t="str">
            <v>-</v>
          </cell>
          <cell r="AF2707" t="str">
            <v>-</v>
          </cell>
          <cell r="AG2707" t="str">
            <v>-</v>
          </cell>
          <cell r="AH2707" t="str">
            <v>-</v>
          </cell>
          <cell r="AI2707" t="str">
            <v>공구손료(노무비의3%)</v>
          </cell>
          <cell r="AJ2707">
            <v>0.03</v>
          </cell>
          <cell r="AK2707" t="str">
            <v>식</v>
          </cell>
          <cell r="AO2707" t="str">
            <v>0.048*0.5</v>
          </cell>
        </row>
        <row r="2708">
          <cell r="R2708">
            <v>1</v>
          </cell>
          <cell r="T2708" t="str">
            <v>저압케이블전공</v>
          </cell>
          <cell r="Y2708">
            <v>2.4E-2</v>
          </cell>
          <cell r="Z2708" t="str">
            <v>인</v>
          </cell>
          <cell r="AB2708" t="str">
            <v>전기5-13적용</v>
          </cell>
          <cell r="AC2708" t="str">
            <v>-</v>
          </cell>
          <cell r="AD2708" t="str">
            <v>-</v>
          </cell>
          <cell r="AE2708" t="str">
            <v>-</v>
          </cell>
          <cell r="AF2708" t="str">
            <v>-</v>
          </cell>
          <cell r="AG2708" t="str">
            <v>-</v>
          </cell>
          <cell r="AH2708" t="str">
            <v>-</v>
          </cell>
          <cell r="AI2708" t="str">
            <v>공구손료(노무비의3%)</v>
          </cell>
          <cell r="AJ2708">
            <v>0.03</v>
          </cell>
          <cell r="AK2708" t="str">
            <v>식</v>
          </cell>
          <cell r="AO2708" t="str">
            <v>0.048*0.5</v>
          </cell>
        </row>
        <row r="2709">
          <cell r="R2709">
            <v>1</v>
          </cell>
          <cell r="T2709" t="str">
            <v>저압케이블전공</v>
          </cell>
          <cell r="Y2709">
            <v>2.7E-2</v>
          </cell>
          <cell r="Z2709" t="str">
            <v>인</v>
          </cell>
          <cell r="AB2709" t="str">
            <v>전기5-13적용</v>
          </cell>
          <cell r="AC2709" t="str">
            <v>-</v>
          </cell>
          <cell r="AD2709" t="str">
            <v>-</v>
          </cell>
          <cell r="AE2709" t="str">
            <v>-</v>
          </cell>
          <cell r="AF2709" t="str">
            <v>-</v>
          </cell>
          <cell r="AG2709" t="str">
            <v>-</v>
          </cell>
          <cell r="AH2709" t="str">
            <v>-</v>
          </cell>
          <cell r="AI2709" t="str">
            <v>공구손료(노무비의3%)</v>
          </cell>
          <cell r="AJ2709">
            <v>0.03</v>
          </cell>
          <cell r="AK2709" t="str">
            <v>식</v>
          </cell>
          <cell r="AO2709" t="str">
            <v>0.054*0.5</v>
          </cell>
        </row>
        <row r="2710">
          <cell r="R2710">
            <v>1</v>
          </cell>
          <cell r="T2710" t="str">
            <v>저압케이블전공</v>
          </cell>
          <cell r="Y2710">
            <v>2.9499999999999998E-2</v>
          </cell>
          <cell r="Z2710" t="str">
            <v>인</v>
          </cell>
          <cell r="AB2710" t="str">
            <v>전기5-13적용</v>
          </cell>
          <cell r="AC2710" t="str">
            <v>-</v>
          </cell>
          <cell r="AD2710" t="str">
            <v>-</v>
          </cell>
          <cell r="AE2710" t="str">
            <v>-</v>
          </cell>
          <cell r="AF2710" t="str">
            <v>-</v>
          </cell>
          <cell r="AG2710" t="str">
            <v>-</v>
          </cell>
          <cell r="AH2710" t="str">
            <v>-</v>
          </cell>
          <cell r="AI2710" t="str">
            <v>공구손료(노무비의3%)</v>
          </cell>
          <cell r="AJ2710">
            <v>0.03</v>
          </cell>
          <cell r="AK2710" t="str">
            <v>식</v>
          </cell>
          <cell r="AO2710" t="str">
            <v>0.059*0.5</v>
          </cell>
        </row>
        <row r="2711">
          <cell r="R2711">
            <v>1</v>
          </cell>
          <cell r="T2711" t="str">
            <v>저압케이블전공</v>
          </cell>
          <cell r="Y2711">
            <v>2.9499999999999998E-2</v>
          </cell>
          <cell r="Z2711" t="str">
            <v>인</v>
          </cell>
          <cell r="AB2711" t="str">
            <v>전기5-13적용</v>
          </cell>
          <cell r="AC2711" t="str">
            <v>-</v>
          </cell>
          <cell r="AD2711" t="str">
            <v>-</v>
          </cell>
          <cell r="AE2711" t="str">
            <v>-</v>
          </cell>
          <cell r="AF2711" t="str">
            <v>-</v>
          </cell>
          <cell r="AG2711" t="str">
            <v>-</v>
          </cell>
          <cell r="AH2711" t="str">
            <v>-</v>
          </cell>
          <cell r="AI2711" t="str">
            <v>공구손료(노무비의3%)</v>
          </cell>
          <cell r="AJ2711">
            <v>0.03</v>
          </cell>
          <cell r="AK2711" t="str">
            <v>식</v>
          </cell>
          <cell r="AO2711" t="str">
            <v>0.059*0.5</v>
          </cell>
        </row>
        <row r="2712">
          <cell r="R2712">
            <v>1</v>
          </cell>
          <cell r="T2712" t="str">
            <v>저압케이블전공</v>
          </cell>
          <cell r="Y2712">
            <v>3.5999999999999997E-2</v>
          </cell>
          <cell r="Z2712" t="str">
            <v>인</v>
          </cell>
          <cell r="AB2712" t="str">
            <v>전기5-13적용</v>
          </cell>
          <cell r="AC2712" t="str">
            <v>-</v>
          </cell>
          <cell r="AD2712" t="str">
            <v>-</v>
          </cell>
          <cell r="AE2712" t="str">
            <v>-</v>
          </cell>
          <cell r="AF2712" t="str">
            <v>-</v>
          </cell>
          <cell r="AG2712" t="str">
            <v>-</v>
          </cell>
          <cell r="AH2712" t="str">
            <v>-</v>
          </cell>
          <cell r="AI2712" t="str">
            <v>공구손료(노무비의3%)</v>
          </cell>
          <cell r="AJ2712">
            <v>0.03</v>
          </cell>
          <cell r="AK2712" t="str">
            <v>식</v>
          </cell>
          <cell r="AO2712" t="str">
            <v>0.072*0.5</v>
          </cell>
        </row>
        <row r="2713">
          <cell r="R2713">
            <v>1</v>
          </cell>
          <cell r="T2713" t="str">
            <v>저압케이블전공</v>
          </cell>
          <cell r="Y2713">
            <v>3.5999999999999997E-2</v>
          </cell>
          <cell r="Z2713" t="str">
            <v>인</v>
          </cell>
          <cell r="AB2713" t="str">
            <v>전기5-13적용</v>
          </cell>
          <cell r="AC2713" t="str">
            <v>-</v>
          </cell>
          <cell r="AD2713" t="str">
            <v>-</v>
          </cell>
          <cell r="AE2713" t="str">
            <v>-</v>
          </cell>
          <cell r="AF2713" t="str">
            <v>-</v>
          </cell>
          <cell r="AG2713" t="str">
            <v>-</v>
          </cell>
          <cell r="AH2713" t="str">
            <v>-</v>
          </cell>
          <cell r="AI2713" t="str">
            <v>공구손료(노무비의3%)</v>
          </cell>
          <cell r="AJ2713">
            <v>0.03</v>
          </cell>
          <cell r="AK2713" t="str">
            <v>식</v>
          </cell>
          <cell r="AO2713" t="str">
            <v>0.072*0.5</v>
          </cell>
        </row>
        <row r="2714">
          <cell r="R2714">
            <v>1</v>
          </cell>
          <cell r="T2714" t="str">
            <v>저압케이블전공</v>
          </cell>
          <cell r="Y2714">
            <v>4.2000000000000003E-2</v>
          </cell>
          <cell r="Z2714" t="str">
            <v>인</v>
          </cell>
          <cell r="AB2714" t="str">
            <v>전기5-13적용</v>
          </cell>
          <cell r="AC2714" t="str">
            <v>-</v>
          </cell>
          <cell r="AD2714" t="str">
            <v>-</v>
          </cell>
          <cell r="AE2714" t="str">
            <v>-</v>
          </cell>
          <cell r="AF2714" t="str">
            <v>-</v>
          </cell>
          <cell r="AG2714" t="str">
            <v>-</v>
          </cell>
          <cell r="AH2714" t="str">
            <v>-</v>
          </cell>
          <cell r="AI2714" t="str">
            <v>공구손료(노무비의3%)</v>
          </cell>
          <cell r="AJ2714">
            <v>0.03</v>
          </cell>
          <cell r="AK2714" t="str">
            <v>식</v>
          </cell>
          <cell r="AO2714" t="str">
            <v>0.084*0.5</v>
          </cell>
        </row>
        <row r="2715">
          <cell r="R2715">
            <v>1</v>
          </cell>
          <cell r="T2715" t="str">
            <v>저압케이블전공</v>
          </cell>
          <cell r="Y2715">
            <v>4.9000000000000002E-2</v>
          </cell>
          <cell r="Z2715" t="str">
            <v>인</v>
          </cell>
          <cell r="AB2715" t="str">
            <v>전기5-13적용</v>
          </cell>
          <cell r="AC2715" t="str">
            <v>-</v>
          </cell>
          <cell r="AD2715" t="str">
            <v>-</v>
          </cell>
          <cell r="AE2715" t="str">
            <v>-</v>
          </cell>
          <cell r="AF2715" t="str">
            <v>-</v>
          </cell>
          <cell r="AG2715" t="str">
            <v>-</v>
          </cell>
          <cell r="AH2715" t="str">
            <v>-</v>
          </cell>
          <cell r="AI2715" t="str">
            <v>공구손료(노무비의3%)</v>
          </cell>
          <cell r="AJ2715">
            <v>0.03</v>
          </cell>
          <cell r="AK2715" t="str">
            <v>식</v>
          </cell>
          <cell r="AO2715" t="str">
            <v>0.098*0.5</v>
          </cell>
        </row>
        <row r="2716">
          <cell r="R2716">
            <v>1</v>
          </cell>
          <cell r="T2716" t="str">
            <v>저압케이블전공</v>
          </cell>
          <cell r="Y2716">
            <v>5.0000000000000001E-3</v>
          </cell>
          <cell r="Z2716" t="str">
            <v>인</v>
          </cell>
          <cell r="AB2716" t="str">
            <v>전기5-13적용</v>
          </cell>
          <cell r="AC2716" t="str">
            <v>-</v>
          </cell>
          <cell r="AD2716" t="str">
            <v>-</v>
          </cell>
          <cell r="AE2716" t="str">
            <v>-</v>
          </cell>
          <cell r="AF2716" t="str">
            <v>-</v>
          </cell>
          <cell r="AG2716" t="str">
            <v>-</v>
          </cell>
          <cell r="AH2716" t="str">
            <v>-</v>
          </cell>
          <cell r="AI2716" t="str">
            <v>공구손료(노무비의3%)</v>
          </cell>
          <cell r="AJ2716">
            <v>0.03</v>
          </cell>
          <cell r="AK2716" t="str">
            <v>식</v>
          </cell>
          <cell r="AO2716" t="str">
            <v>0.01*0.5</v>
          </cell>
        </row>
        <row r="2717">
          <cell r="R2717">
            <v>1</v>
          </cell>
          <cell r="T2717" t="str">
            <v>저압케이블전공</v>
          </cell>
          <cell r="Y2717">
            <v>7.0000000000000001E-3</v>
          </cell>
          <cell r="Z2717" t="str">
            <v>인</v>
          </cell>
          <cell r="AB2717" t="str">
            <v>전기5-13적용</v>
          </cell>
          <cell r="AC2717" t="str">
            <v>-</v>
          </cell>
          <cell r="AD2717" t="str">
            <v>-</v>
          </cell>
          <cell r="AE2717" t="str">
            <v>-</v>
          </cell>
          <cell r="AF2717" t="str">
            <v>-</v>
          </cell>
          <cell r="AG2717" t="str">
            <v>-</v>
          </cell>
          <cell r="AH2717" t="str">
            <v>-</v>
          </cell>
          <cell r="AI2717" t="str">
            <v>공구손료(노무비의3%)</v>
          </cell>
          <cell r="AJ2717">
            <v>0.03</v>
          </cell>
          <cell r="AK2717" t="str">
            <v>식</v>
          </cell>
          <cell r="AO2717" t="str">
            <v>0.014*0.5</v>
          </cell>
        </row>
        <row r="2718">
          <cell r="R2718">
            <v>1</v>
          </cell>
          <cell r="T2718" t="str">
            <v>저압케이블전공</v>
          </cell>
          <cell r="Y2718">
            <v>9.4999999999999998E-3</v>
          </cell>
          <cell r="Z2718" t="str">
            <v>인</v>
          </cell>
          <cell r="AB2718" t="str">
            <v>전기5-13적용</v>
          </cell>
          <cell r="AC2718" t="str">
            <v>-</v>
          </cell>
          <cell r="AD2718" t="str">
            <v>-</v>
          </cell>
          <cell r="AE2718" t="str">
            <v>-</v>
          </cell>
          <cell r="AF2718" t="str">
            <v>-</v>
          </cell>
          <cell r="AG2718" t="str">
            <v>-</v>
          </cell>
          <cell r="AH2718" t="str">
            <v>-</v>
          </cell>
          <cell r="AI2718" t="str">
            <v>공구손료(노무비의3%)</v>
          </cell>
          <cell r="AJ2718">
            <v>0.03</v>
          </cell>
          <cell r="AK2718" t="str">
            <v>식</v>
          </cell>
          <cell r="AO2718" t="str">
            <v>0.019*0.5</v>
          </cell>
        </row>
        <row r="2719">
          <cell r="R2719">
            <v>1</v>
          </cell>
          <cell r="T2719" t="str">
            <v>저압케이블전공</v>
          </cell>
          <cell r="Y2719">
            <v>1.2999999999999999E-2</v>
          </cell>
          <cell r="Z2719" t="str">
            <v>인</v>
          </cell>
          <cell r="AB2719" t="str">
            <v>전기5-13적용</v>
          </cell>
          <cell r="AC2719" t="str">
            <v>-</v>
          </cell>
          <cell r="AD2719" t="str">
            <v>-</v>
          </cell>
          <cell r="AE2719" t="str">
            <v>-</v>
          </cell>
          <cell r="AF2719" t="str">
            <v>-</v>
          </cell>
          <cell r="AG2719" t="str">
            <v>-</v>
          </cell>
          <cell r="AH2719" t="str">
            <v>-</v>
          </cell>
          <cell r="AI2719" t="str">
            <v>공구손료(노무비의3%)</v>
          </cell>
          <cell r="AJ2719">
            <v>0.03</v>
          </cell>
          <cell r="AK2719" t="str">
            <v>식</v>
          </cell>
          <cell r="AO2719" t="str">
            <v>0.026*0.5</v>
          </cell>
        </row>
        <row r="2720">
          <cell r="R2720">
            <v>1</v>
          </cell>
          <cell r="T2720" t="str">
            <v>저압케이블전공</v>
          </cell>
          <cell r="Y2720">
            <v>1.6E-2</v>
          </cell>
          <cell r="Z2720" t="str">
            <v>인</v>
          </cell>
          <cell r="AB2720" t="str">
            <v>전기5-13적용</v>
          </cell>
          <cell r="AC2720" t="str">
            <v>-</v>
          </cell>
          <cell r="AD2720" t="str">
            <v>-</v>
          </cell>
          <cell r="AE2720" t="str">
            <v>-</v>
          </cell>
          <cell r="AF2720" t="str">
            <v>-</v>
          </cell>
          <cell r="AG2720" t="str">
            <v>-</v>
          </cell>
          <cell r="AH2720" t="str">
            <v>-</v>
          </cell>
          <cell r="AI2720" t="str">
            <v>공구손료(노무비의3%)</v>
          </cell>
          <cell r="AJ2720">
            <v>0.03</v>
          </cell>
          <cell r="AK2720" t="str">
            <v>식</v>
          </cell>
          <cell r="AO2720" t="str">
            <v>0.032*0.5</v>
          </cell>
        </row>
        <row r="2721">
          <cell r="R2721">
            <v>1</v>
          </cell>
          <cell r="T2721" t="str">
            <v>저압케이블전공</v>
          </cell>
          <cell r="Y2721">
            <v>1.7500000000000002E-2</v>
          </cell>
          <cell r="Z2721" t="str">
            <v>인</v>
          </cell>
          <cell r="AB2721" t="str">
            <v>전기5-13적용</v>
          </cell>
          <cell r="AC2721" t="str">
            <v>-</v>
          </cell>
          <cell r="AD2721" t="str">
            <v>-</v>
          </cell>
          <cell r="AE2721" t="str">
            <v>-</v>
          </cell>
          <cell r="AF2721" t="str">
            <v>-</v>
          </cell>
          <cell r="AG2721" t="str">
            <v>-</v>
          </cell>
          <cell r="AH2721" t="str">
            <v>-</v>
          </cell>
          <cell r="AI2721" t="str">
            <v>공구손료(노무비의3%)</v>
          </cell>
          <cell r="AJ2721">
            <v>0.03</v>
          </cell>
          <cell r="AK2721" t="str">
            <v>식</v>
          </cell>
          <cell r="AO2721" t="str">
            <v>0.035*0.5</v>
          </cell>
        </row>
        <row r="2722">
          <cell r="R2722">
            <v>1</v>
          </cell>
          <cell r="T2722" t="str">
            <v>저압케이블전공</v>
          </cell>
          <cell r="Y2722">
            <v>1.95E-2</v>
          </cell>
          <cell r="Z2722" t="str">
            <v>인</v>
          </cell>
          <cell r="AB2722" t="str">
            <v>전기5-13적용</v>
          </cell>
          <cell r="AC2722" t="str">
            <v>-</v>
          </cell>
          <cell r="AD2722" t="str">
            <v>-</v>
          </cell>
          <cell r="AE2722" t="str">
            <v>-</v>
          </cell>
          <cell r="AF2722" t="str">
            <v>-</v>
          </cell>
          <cell r="AG2722" t="str">
            <v>-</v>
          </cell>
          <cell r="AH2722" t="str">
            <v>-</v>
          </cell>
          <cell r="AI2722" t="str">
            <v>공구손료(노무비의3%)</v>
          </cell>
          <cell r="AJ2722">
            <v>0.03</v>
          </cell>
          <cell r="AK2722" t="str">
            <v>식</v>
          </cell>
          <cell r="AO2722" t="str">
            <v>0.039*0.5</v>
          </cell>
        </row>
        <row r="2723">
          <cell r="R2723">
            <v>1</v>
          </cell>
          <cell r="T2723" t="str">
            <v>저압케이블전공</v>
          </cell>
          <cell r="Y2723">
            <v>2.1000000000000001E-2</v>
          </cell>
          <cell r="Z2723" t="str">
            <v>인</v>
          </cell>
          <cell r="AB2723" t="str">
            <v>전기5-13적용</v>
          </cell>
          <cell r="AC2723" t="str">
            <v>-</v>
          </cell>
          <cell r="AD2723" t="str">
            <v>-</v>
          </cell>
          <cell r="AE2723" t="str">
            <v>-</v>
          </cell>
          <cell r="AF2723" t="str">
            <v>-</v>
          </cell>
          <cell r="AG2723" t="str">
            <v>-</v>
          </cell>
          <cell r="AH2723" t="str">
            <v>-</v>
          </cell>
          <cell r="AI2723" t="str">
            <v>공구손료(노무비의3%)</v>
          </cell>
          <cell r="AJ2723">
            <v>0.03</v>
          </cell>
          <cell r="AK2723" t="str">
            <v>식</v>
          </cell>
          <cell r="AO2723" t="str">
            <v>0.042*0.5</v>
          </cell>
        </row>
        <row r="2724">
          <cell r="R2724">
            <v>1</v>
          </cell>
          <cell r="T2724" t="str">
            <v>저압케이블전공</v>
          </cell>
          <cell r="Y2724">
            <v>2.4E-2</v>
          </cell>
          <cell r="Z2724" t="str">
            <v>인</v>
          </cell>
          <cell r="AB2724" t="str">
            <v>전기5-13적용</v>
          </cell>
          <cell r="AC2724" t="str">
            <v>-</v>
          </cell>
          <cell r="AD2724" t="str">
            <v>-</v>
          </cell>
          <cell r="AE2724" t="str">
            <v>-</v>
          </cell>
          <cell r="AF2724" t="str">
            <v>-</v>
          </cell>
          <cell r="AG2724" t="str">
            <v>-</v>
          </cell>
          <cell r="AH2724" t="str">
            <v>-</v>
          </cell>
          <cell r="AI2724" t="str">
            <v>공구손료(노무비의3%)</v>
          </cell>
          <cell r="AJ2724">
            <v>0.03</v>
          </cell>
          <cell r="AK2724" t="str">
            <v>식</v>
          </cell>
          <cell r="AO2724" t="str">
            <v>0.048*0.5</v>
          </cell>
        </row>
        <row r="2725">
          <cell r="R2725">
            <v>1</v>
          </cell>
          <cell r="T2725" t="str">
            <v>저압케이블전공</v>
          </cell>
          <cell r="Y2725">
            <v>2.4E-2</v>
          </cell>
          <cell r="Z2725" t="str">
            <v>인</v>
          </cell>
          <cell r="AB2725" t="str">
            <v>전기5-13적용</v>
          </cell>
          <cell r="AC2725" t="str">
            <v>-</v>
          </cell>
          <cell r="AD2725" t="str">
            <v>-</v>
          </cell>
          <cell r="AE2725" t="str">
            <v>-</v>
          </cell>
          <cell r="AF2725" t="str">
            <v>-</v>
          </cell>
          <cell r="AG2725" t="str">
            <v>-</v>
          </cell>
          <cell r="AH2725" t="str">
            <v>-</v>
          </cell>
          <cell r="AI2725" t="str">
            <v>공구손료(노무비의3%)</v>
          </cell>
          <cell r="AJ2725">
            <v>0.03</v>
          </cell>
          <cell r="AK2725" t="str">
            <v>식</v>
          </cell>
          <cell r="AO2725" t="str">
            <v>0.048*0.5</v>
          </cell>
        </row>
        <row r="2726">
          <cell r="R2726">
            <v>1</v>
          </cell>
          <cell r="T2726" t="str">
            <v>저압케이블전공</v>
          </cell>
          <cell r="Y2726">
            <v>2.7E-2</v>
          </cell>
          <cell r="Z2726" t="str">
            <v>인</v>
          </cell>
          <cell r="AB2726" t="str">
            <v>전기5-13적용</v>
          </cell>
          <cell r="AC2726" t="str">
            <v>-</v>
          </cell>
          <cell r="AD2726" t="str">
            <v>-</v>
          </cell>
          <cell r="AE2726" t="str">
            <v>-</v>
          </cell>
          <cell r="AF2726" t="str">
            <v>-</v>
          </cell>
          <cell r="AG2726" t="str">
            <v>-</v>
          </cell>
          <cell r="AH2726" t="str">
            <v>-</v>
          </cell>
          <cell r="AI2726" t="str">
            <v>공구손료(노무비의3%)</v>
          </cell>
          <cell r="AJ2726">
            <v>0.03</v>
          </cell>
          <cell r="AK2726" t="str">
            <v>식</v>
          </cell>
          <cell r="AO2726" t="str">
            <v>0.054*0.5</v>
          </cell>
        </row>
        <row r="2727">
          <cell r="R2727">
            <v>1</v>
          </cell>
          <cell r="T2727" t="str">
            <v>저압케이블전공</v>
          </cell>
          <cell r="Y2727">
            <v>2.9499999999999998E-2</v>
          </cell>
          <cell r="Z2727" t="str">
            <v>인</v>
          </cell>
          <cell r="AB2727" t="str">
            <v>전기5-13적용</v>
          </cell>
          <cell r="AC2727" t="str">
            <v>-</v>
          </cell>
          <cell r="AD2727" t="str">
            <v>-</v>
          </cell>
          <cell r="AE2727" t="str">
            <v>-</v>
          </cell>
          <cell r="AF2727" t="str">
            <v>-</v>
          </cell>
          <cell r="AG2727" t="str">
            <v>-</v>
          </cell>
          <cell r="AH2727" t="str">
            <v>-</v>
          </cell>
          <cell r="AI2727" t="str">
            <v>공구손료(노무비의3%)</v>
          </cell>
          <cell r="AJ2727">
            <v>0.03</v>
          </cell>
          <cell r="AK2727" t="str">
            <v>식</v>
          </cell>
          <cell r="AO2727" t="str">
            <v>0.059*0.5</v>
          </cell>
        </row>
        <row r="2728">
          <cell r="R2728">
            <v>1</v>
          </cell>
          <cell r="T2728" t="str">
            <v>저압케이블전공</v>
          </cell>
          <cell r="Y2728">
            <v>2.9499999999999998E-2</v>
          </cell>
          <cell r="Z2728" t="str">
            <v>인</v>
          </cell>
          <cell r="AB2728" t="str">
            <v>전기5-13적용</v>
          </cell>
          <cell r="AC2728" t="str">
            <v>-</v>
          </cell>
          <cell r="AD2728" t="str">
            <v>-</v>
          </cell>
          <cell r="AE2728" t="str">
            <v>-</v>
          </cell>
          <cell r="AF2728" t="str">
            <v>-</v>
          </cell>
          <cell r="AG2728" t="str">
            <v>-</v>
          </cell>
          <cell r="AH2728" t="str">
            <v>-</v>
          </cell>
          <cell r="AI2728" t="str">
            <v>공구손료(노무비의3%)</v>
          </cell>
          <cell r="AJ2728">
            <v>0.03</v>
          </cell>
          <cell r="AK2728" t="str">
            <v>식</v>
          </cell>
          <cell r="AO2728" t="str">
            <v>0.059*0.5</v>
          </cell>
        </row>
        <row r="2729">
          <cell r="R2729">
            <v>1</v>
          </cell>
          <cell r="T2729" t="str">
            <v>저압케이블전공</v>
          </cell>
          <cell r="Y2729">
            <v>3.5999999999999997E-2</v>
          </cell>
          <cell r="Z2729" t="str">
            <v>인</v>
          </cell>
          <cell r="AB2729" t="str">
            <v>전기5-13적용</v>
          </cell>
          <cell r="AC2729" t="str">
            <v>-</v>
          </cell>
          <cell r="AD2729" t="str">
            <v>-</v>
          </cell>
          <cell r="AE2729" t="str">
            <v>-</v>
          </cell>
          <cell r="AF2729" t="str">
            <v>-</v>
          </cell>
          <cell r="AG2729" t="str">
            <v>-</v>
          </cell>
          <cell r="AH2729" t="str">
            <v>-</v>
          </cell>
          <cell r="AI2729" t="str">
            <v>공구손료(노무비의3%)</v>
          </cell>
          <cell r="AJ2729">
            <v>0.03</v>
          </cell>
          <cell r="AK2729" t="str">
            <v>식</v>
          </cell>
          <cell r="AO2729" t="str">
            <v>0.072*0.5</v>
          </cell>
        </row>
        <row r="2730">
          <cell r="R2730">
            <v>1</v>
          </cell>
          <cell r="T2730" t="str">
            <v>저압케이블전공</v>
          </cell>
          <cell r="Y2730">
            <v>3.5999999999999997E-2</v>
          </cell>
          <cell r="Z2730" t="str">
            <v>인</v>
          </cell>
          <cell r="AB2730" t="str">
            <v>전기5-13적용</v>
          </cell>
          <cell r="AC2730" t="str">
            <v>-</v>
          </cell>
          <cell r="AD2730" t="str">
            <v>-</v>
          </cell>
          <cell r="AE2730" t="str">
            <v>-</v>
          </cell>
          <cell r="AF2730" t="str">
            <v>-</v>
          </cell>
          <cell r="AG2730" t="str">
            <v>-</v>
          </cell>
          <cell r="AH2730" t="str">
            <v>-</v>
          </cell>
          <cell r="AI2730" t="str">
            <v>공구손료(노무비의3%)</v>
          </cell>
          <cell r="AJ2730">
            <v>0.03</v>
          </cell>
          <cell r="AK2730" t="str">
            <v>식</v>
          </cell>
          <cell r="AO2730" t="str">
            <v>0.072*0.5</v>
          </cell>
        </row>
        <row r="2731">
          <cell r="R2731">
            <v>1</v>
          </cell>
          <cell r="T2731" t="str">
            <v>저압케이블전공</v>
          </cell>
          <cell r="Y2731">
            <v>4.2000000000000003E-2</v>
          </cell>
          <cell r="Z2731" t="str">
            <v>인</v>
          </cell>
          <cell r="AB2731" t="str">
            <v>전기5-13적용</v>
          </cell>
          <cell r="AC2731" t="str">
            <v>-</v>
          </cell>
          <cell r="AD2731" t="str">
            <v>-</v>
          </cell>
          <cell r="AE2731" t="str">
            <v>-</v>
          </cell>
          <cell r="AF2731" t="str">
            <v>-</v>
          </cell>
          <cell r="AG2731" t="str">
            <v>-</v>
          </cell>
          <cell r="AH2731" t="str">
            <v>-</v>
          </cell>
          <cell r="AI2731" t="str">
            <v>공구손료(노무비의3%)</v>
          </cell>
          <cell r="AJ2731">
            <v>0.03</v>
          </cell>
          <cell r="AK2731" t="str">
            <v>식</v>
          </cell>
          <cell r="AO2731" t="str">
            <v>0.084*0.5</v>
          </cell>
        </row>
        <row r="2732">
          <cell r="R2732">
            <v>1</v>
          </cell>
          <cell r="T2732" t="str">
            <v>저압케이블전공</v>
          </cell>
          <cell r="Y2732">
            <v>4.9000000000000002E-2</v>
          </cell>
          <cell r="Z2732" t="str">
            <v>인</v>
          </cell>
          <cell r="AB2732" t="str">
            <v>전기5-13적용</v>
          </cell>
          <cell r="AC2732" t="str">
            <v>-</v>
          </cell>
          <cell r="AD2732" t="str">
            <v>-</v>
          </cell>
          <cell r="AE2732" t="str">
            <v>-</v>
          </cell>
          <cell r="AF2732" t="str">
            <v>-</v>
          </cell>
          <cell r="AG2732" t="str">
            <v>-</v>
          </cell>
          <cell r="AH2732" t="str">
            <v>-</v>
          </cell>
          <cell r="AI2732" t="str">
            <v>공구손료(노무비의3%)</v>
          </cell>
          <cell r="AJ2732">
            <v>0.03</v>
          </cell>
          <cell r="AK2732" t="str">
            <v>식</v>
          </cell>
          <cell r="AO2732" t="str">
            <v>0.098*0.5</v>
          </cell>
        </row>
        <row r="2733">
          <cell r="R2733">
            <v>1</v>
          </cell>
          <cell r="T2733" t="str">
            <v>저압케이블전공</v>
          </cell>
          <cell r="Y2733">
            <v>5.0000000000000001E-3</v>
          </cell>
          <cell r="Z2733" t="str">
            <v>인</v>
          </cell>
          <cell r="AB2733" t="str">
            <v>전기5-13적용</v>
          </cell>
          <cell r="AC2733" t="str">
            <v>-</v>
          </cell>
          <cell r="AD2733" t="str">
            <v>-</v>
          </cell>
          <cell r="AE2733" t="str">
            <v>-</v>
          </cell>
          <cell r="AF2733" t="str">
            <v>-</v>
          </cell>
          <cell r="AG2733" t="str">
            <v>-</v>
          </cell>
          <cell r="AH2733" t="str">
            <v>-</v>
          </cell>
          <cell r="AI2733" t="str">
            <v>공구손료(노무비의3%)</v>
          </cell>
          <cell r="AJ2733">
            <v>0.03</v>
          </cell>
          <cell r="AK2733" t="str">
            <v>식</v>
          </cell>
          <cell r="AO2733" t="str">
            <v>0.01*0.5</v>
          </cell>
        </row>
        <row r="2734">
          <cell r="R2734">
            <v>1</v>
          </cell>
          <cell r="T2734" t="str">
            <v>저압케이블전공</v>
          </cell>
          <cell r="Y2734">
            <v>7.0000000000000001E-3</v>
          </cell>
          <cell r="Z2734" t="str">
            <v>인</v>
          </cell>
          <cell r="AB2734" t="str">
            <v>전기5-13적용</v>
          </cell>
          <cell r="AC2734" t="str">
            <v>-</v>
          </cell>
          <cell r="AD2734" t="str">
            <v>-</v>
          </cell>
          <cell r="AE2734" t="str">
            <v>-</v>
          </cell>
          <cell r="AF2734" t="str">
            <v>-</v>
          </cell>
          <cell r="AG2734" t="str">
            <v>-</v>
          </cell>
          <cell r="AH2734" t="str">
            <v>-</v>
          </cell>
          <cell r="AI2734" t="str">
            <v>공구손료(노무비의3%)</v>
          </cell>
          <cell r="AJ2734">
            <v>0.03</v>
          </cell>
          <cell r="AK2734" t="str">
            <v>식</v>
          </cell>
          <cell r="AO2734" t="str">
            <v>0.014*0.5</v>
          </cell>
        </row>
        <row r="2735">
          <cell r="R2735">
            <v>1</v>
          </cell>
          <cell r="T2735" t="str">
            <v>저압케이블전공</v>
          </cell>
          <cell r="Y2735">
            <v>9.4999999999999998E-3</v>
          </cell>
          <cell r="Z2735" t="str">
            <v>인</v>
          </cell>
          <cell r="AB2735" t="str">
            <v>전기5-13적용</v>
          </cell>
          <cell r="AC2735" t="str">
            <v>-</v>
          </cell>
          <cell r="AD2735" t="str">
            <v>-</v>
          </cell>
          <cell r="AE2735" t="str">
            <v>-</v>
          </cell>
          <cell r="AF2735" t="str">
            <v>-</v>
          </cell>
          <cell r="AG2735" t="str">
            <v>-</v>
          </cell>
          <cell r="AH2735" t="str">
            <v>-</v>
          </cell>
          <cell r="AI2735" t="str">
            <v>공구손료(노무비의3%)</v>
          </cell>
          <cell r="AJ2735">
            <v>0.03</v>
          </cell>
          <cell r="AK2735" t="str">
            <v>식</v>
          </cell>
          <cell r="AO2735" t="str">
            <v>0.019*0.5</v>
          </cell>
        </row>
        <row r="2736">
          <cell r="R2736">
            <v>1</v>
          </cell>
          <cell r="T2736" t="str">
            <v>저압케이블전공</v>
          </cell>
          <cell r="Y2736">
            <v>1.2999999999999999E-2</v>
          </cell>
          <cell r="Z2736" t="str">
            <v>인</v>
          </cell>
          <cell r="AB2736" t="str">
            <v>전기5-13적용</v>
          </cell>
          <cell r="AC2736" t="str">
            <v>-</v>
          </cell>
          <cell r="AD2736" t="str">
            <v>-</v>
          </cell>
          <cell r="AE2736" t="str">
            <v>-</v>
          </cell>
          <cell r="AF2736" t="str">
            <v>-</v>
          </cell>
          <cell r="AG2736" t="str">
            <v>-</v>
          </cell>
          <cell r="AH2736" t="str">
            <v>-</v>
          </cell>
          <cell r="AI2736" t="str">
            <v>공구손료(노무비의3%)</v>
          </cell>
          <cell r="AJ2736">
            <v>0.03</v>
          </cell>
          <cell r="AK2736" t="str">
            <v>식</v>
          </cell>
          <cell r="AO2736" t="str">
            <v>0.026*0.5</v>
          </cell>
        </row>
        <row r="2737">
          <cell r="R2737">
            <v>1</v>
          </cell>
          <cell r="T2737" t="str">
            <v>저압케이블전공</v>
          </cell>
          <cell r="Y2737">
            <v>1.6E-2</v>
          </cell>
          <cell r="Z2737" t="str">
            <v>인</v>
          </cell>
          <cell r="AB2737" t="str">
            <v>전기5-13적용</v>
          </cell>
          <cell r="AC2737" t="str">
            <v>-</v>
          </cell>
          <cell r="AD2737" t="str">
            <v>-</v>
          </cell>
          <cell r="AE2737" t="str">
            <v>-</v>
          </cell>
          <cell r="AF2737" t="str">
            <v>-</v>
          </cell>
          <cell r="AG2737" t="str">
            <v>-</v>
          </cell>
          <cell r="AH2737" t="str">
            <v>-</v>
          </cell>
          <cell r="AI2737" t="str">
            <v>공구손료(노무비의3%)</v>
          </cell>
          <cell r="AJ2737">
            <v>0.03</v>
          </cell>
          <cell r="AK2737" t="str">
            <v>식</v>
          </cell>
          <cell r="AO2737" t="str">
            <v>0.032*0.5</v>
          </cell>
        </row>
        <row r="2738">
          <cell r="R2738">
            <v>1</v>
          </cell>
          <cell r="T2738" t="str">
            <v>저압케이블전공</v>
          </cell>
          <cell r="Y2738">
            <v>1.7500000000000002E-2</v>
          </cell>
          <cell r="Z2738" t="str">
            <v>인</v>
          </cell>
          <cell r="AB2738" t="str">
            <v>전기5-13적용</v>
          </cell>
          <cell r="AC2738" t="str">
            <v>-</v>
          </cell>
          <cell r="AD2738" t="str">
            <v>-</v>
          </cell>
          <cell r="AE2738" t="str">
            <v>-</v>
          </cell>
          <cell r="AF2738" t="str">
            <v>-</v>
          </cell>
          <cell r="AG2738" t="str">
            <v>-</v>
          </cell>
          <cell r="AH2738" t="str">
            <v>-</v>
          </cell>
          <cell r="AI2738" t="str">
            <v>공구손료(노무비의3%)</v>
          </cell>
          <cell r="AJ2738">
            <v>0.03</v>
          </cell>
          <cell r="AK2738" t="str">
            <v>식</v>
          </cell>
          <cell r="AO2738" t="str">
            <v>0.035*0.5</v>
          </cell>
        </row>
        <row r="2739">
          <cell r="R2739">
            <v>1</v>
          </cell>
          <cell r="T2739" t="str">
            <v>저압케이블전공</v>
          </cell>
          <cell r="Y2739">
            <v>1.95E-2</v>
          </cell>
          <cell r="Z2739" t="str">
            <v>인</v>
          </cell>
          <cell r="AB2739" t="str">
            <v>전기5-13적용</v>
          </cell>
          <cell r="AC2739" t="str">
            <v>-</v>
          </cell>
          <cell r="AD2739" t="str">
            <v>-</v>
          </cell>
          <cell r="AE2739" t="str">
            <v>-</v>
          </cell>
          <cell r="AF2739" t="str">
            <v>-</v>
          </cell>
          <cell r="AG2739" t="str">
            <v>-</v>
          </cell>
          <cell r="AH2739" t="str">
            <v>-</v>
          </cell>
          <cell r="AI2739" t="str">
            <v>공구손료(노무비의3%)</v>
          </cell>
          <cell r="AJ2739">
            <v>0.03</v>
          </cell>
          <cell r="AK2739" t="str">
            <v>식</v>
          </cell>
          <cell r="AO2739" t="str">
            <v>0.039*0.5</v>
          </cell>
        </row>
        <row r="2740">
          <cell r="R2740">
            <v>1</v>
          </cell>
          <cell r="T2740" t="str">
            <v>저압케이블전공</v>
          </cell>
          <cell r="Y2740">
            <v>2.1000000000000001E-2</v>
          </cell>
          <cell r="Z2740" t="str">
            <v>인</v>
          </cell>
          <cell r="AB2740" t="str">
            <v>전기5-13적용</v>
          </cell>
          <cell r="AC2740" t="str">
            <v>-</v>
          </cell>
          <cell r="AD2740" t="str">
            <v>-</v>
          </cell>
          <cell r="AE2740" t="str">
            <v>-</v>
          </cell>
          <cell r="AF2740" t="str">
            <v>-</v>
          </cell>
          <cell r="AG2740" t="str">
            <v>-</v>
          </cell>
          <cell r="AH2740" t="str">
            <v>-</v>
          </cell>
          <cell r="AI2740" t="str">
            <v>공구손료(노무비의3%)</v>
          </cell>
          <cell r="AJ2740">
            <v>0.03</v>
          </cell>
          <cell r="AK2740" t="str">
            <v>식</v>
          </cell>
          <cell r="AO2740" t="str">
            <v>0.042*0.5</v>
          </cell>
        </row>
        <row r="2741">
          <cell r="R2741">
            <v>1</v>
          </cell>
          <cell r="T2741" t="str">
            <v>저압케이블전공</v>
          </cell>
          <cell r="Y2741">
            <v>2.4E-2</v>
          </cell>
          <cell r="Z2741" t="str">
            <v>인</v>
          </cell>
          <cell r="AB2741" t="str">
            <v>전기5-13적용</v>
          </cell>
          <cell r="AC2741" t="str">
            <v>-</v>
          </cell>
          <cell r="AD2741" t="str">
            <v>-</v>
          </cell>
          <cell r="AE2741" t="str">
            <v>-</v>
          </cell>
          <cell r="AF2741" t="str">
            <v>-</v>
          </cell>
          <cell r="AG2741" t="str">
            <v>-</v>
          </cell>
          <cell r="AH2741" t="str">
            <v>-</v>
          </cell>
          <cell r="AI2741" t="str">
            <v>공구손료(노무비의3%)</v>
          </cell>
          <cell r="AJ2741">
            <v>0.03</v>
          </cell>
          <cell r="AK2741" t="str">
            <v>식</v>
          </cell>
          <cell r="AO2741" t="str">
            <v>0.048*0.5</v>
          </cell>
        </row>
        <row r="2742">
          <cell r="R2742">
            <v>1</v>
          </cell>
          <cell r="T2742" t="str">
            <v>저압케이블전공</v>
          </cell>
          <cell r="Y2742">
            <v>2.4E-2</v>
          </cell>
          <cell r="Z2742" t="str">
            <v>인</v>
          </cell>
          <cell r="AB2742" t="str">
            <v>전기5-13적용</v>
          </cell>
          <cell r="AC2742" t="str">
            <v>-</v>
          </cell>
          <cell r="AD2742" t="str">
            <v>-</v>
          </cell>
          <cell r="AE2742" t="str">
            <v>-</v>
          </cell>
          <cell r="AF2742" t="str">
            <v>-</v>
          </cell>
          <cell r="AG2742" t="str">
            <v>-</v>
          </cell>
          <cell r="AH2742" t="str">
            <v>-</v>
          </cell>
          <cell r="AI2742" t="str">
            <v>공구손료(노무비의3%)</v>
          </cell>
          <cell r="AJ2742">
            <v>0.03</v>
          </cell>
          <cell r="AK2742" t="str">
            <v>식</v>
          </cell>
          <cell r="AO2742" t="str">
            <v>0.048*0.5</v>
          </cell>
        </row>
        <row r="2743">
          <cell r="R2743">
            <v>1</v>
          </cell>
          <cell r="T2743" t="str">
            <v>저압케이블전공</v>
          </cell>
          <cell r="Y2743">
            <v>2.7E-2</v>
          </cell>
          <cell r="Z2743" t="str">
            <v>인</v>
          </cell>
          <cell r="AB2743" t="str">
            <v>전기5-13적용</v>
          </cell>
          <cell r="AC2743" t="str">
            <v>-</v>
          </cell>
          <cell r="AD2743" t="str">
            <v>-</v>
          </cell>
          <cell r="AE2743" t="str">
            <v>-</v>
          </cell>
          <cell r="AF2743" t="str">
            <v>-</v>
          </cell>
          <cell r="AG2743" t="str">
            <v>-</v>
          </cell>
          <cell r="AH2743" t="str">
            <v>-</v>
          </cell>
          <cell r="AI2743" t="str">
            <v>공구손료(노무비의3%)</v>
          </cell>
          <cell r="AJ2743">
            <v>0.03</v>
          </cell>
          <cell r="AK2743" t="str">
            <v>식</v>
          </cell>
          <cell r="AO2743" t="str">
            <v>0.054*0.5</v>
          </cell>
        </row>
        <row r="2744">
          <cell r="R2744">
            <v>1</v>
          </cell>
          <cell r="T2744" t="str">
            <v>저압케이블전공</v>
          </cell>
          <cell r="Y2744">
            <v>2.9499999999999998E-2</v>
          </cell>
          <cell r="Z2744" t="str">
            <v>인</v>
          </cell>
          <cell r="AB2744" t="str">
            <v>전기5-13적용</v>
          </cell>
          <cell r="AC2744" t="str">
            <v>-</v>
          </cell>
          <cell r="AD2744" t="str">
            <v>-</v>
          </cell>
          <cell r="AE2744" t="str">
            <v>-</v>
          </cell>
          <cell r="AF2744" t="str">
            <v>-</v>
          </cell>
          <cell r="AG2744" t="str">
            <v>-</v>
          </cell>
          <cell r="AH2744" t="str">
            <v>-</v>
          </cell>
          <cell r="AI2744" t="str">
            <v>공구손료(노무비의3%)</v>
          </cell>
          <cell r="AJ2744">
            <v>0.03</v>
          </cell>
          <cell r="AK2744" t="str">
            <v>식</v>
          </cell>
          <cell r="AO2744" t="str">
            <v>0.059*0.5</v>
          </cell>
        </row>
        <row r="2745">
          <cell r="R2745">
            <v>1</v>
          </cell>
          <cell r="T2745" t="str">
            <v>저압케이블전공</v>
          </cell>
          <cell r="Y2745">
            <v>2.9499999999999998E-2</v>
          </cell>
          <cell r="Z2745" t="str">
            <v>인</v>
          </cell>
          <cell r="AB2745" t="str">
            <v>전기5-13적용</v>
          </cell>
          <cell r="AC2745" t="str">
            <v>-</v>
          </cell>
          <cell r="AD2745" t="str">
            <v>-</v>
          </cell>
          <cell r="AE2745" t="str">
            <v>-</v>
          </cell>
          <cell r="AF2745" t="str">
            <v>-</v>
          </cell>
          <cell r="AG2745" t="str">
            <v>-</v>
          </cell>
          <cell r="AH2745" t="str">
            <v>-</v>
          </cell>
          <cell r="AI2745" t="str">
            <v>공구손료(노무비의3%)</v>
          </cell>
          <cell r="AJ2745">
            <v>0.03</v>
          </cell>
          <cell r="AK2745" t="str">
            <v>식</v>
          </cell>
          <cell r="AO2745" t="str">
            <v>0.059*0.5</v>
          </cell>
        </row>
        <row r="2746">
          <cell r="R2746">
            <v>1</v>
          </cell>
          <cell r="T2746" t="str">
            <v>저압케이블전공</v>
          </cell>
          <cell r="Y2746">
            <v>3.5999999999999997E-2</v>
          </cell>
          <cell r="Z2746" t="str">
            <v>인</v>
          </cell>
          <cell r="AB2746" t="str">
            <v>전기5-13적용</v>
          </cell>
          <cell r="AC2746" t="str">
            <v>-</v>
          </cell>
          <cell r="AD2746" t="str">
            <v>-</v>
          </cell>
          <cell r="AE2746" t="str">
            <v>-</v>
          </cell>
          <cell r="AF2746" t="str">
            <v>-</v>
          </cell>
          <cell r="AG2746" t="str">
            <v>-</v>
          </cell>
          <cell r="AH2746" t="str">
            <v>-</v>
          </cell>
          <cell r="AI2746" t="str">
            <v>공구손료(노무비의3%)</v>
          </cell>
          <cell r="AJ2746">
            <v>0.03</v>
          </cell>
          <cell r="AK2746" t="str">
            <v>식</v>
          </cell>
          <cell r="AO2746" t="str">
            <v>0.072*0.5</v>
          </cell>
        </row>
        <row r="2747">
          <cell r="R2747">
            <v>1</v>
          </cell>
          <cell r="T2747" t="str">
            <v>저압케이블전공</v>
          </cell>
          <cell r="Y2747">
            <v>3.5999999999999997E-2</v>
          </cell>
          <cell r="Z2747" t="str">
            <v>인</v>
          </cell>
          <cell r="AB2747" t="str">
            <v>전기5-13적용</v>
          </cell>
          <cell r="AC2747" t="str">
            <v>-</v>
          </cell>
          <cell r="AD2747" t="str">
            <v>-</v>
          </cell>
          <cell r="AE2747" t="str">
            <v>-</v>
          </cell>
          <cell r="AF2747" t="str">
            <v>-</v>
          </cell>
          <cell r="AG2747" t="str">
            <v>-</v>
          </cell>
          <cell r="AH2747" t="str">
            <v>-</v>
          </cell>
          <cell r="AI2747" t="str">
            <v>공구손료(노무비의3%)</v>
          </cell>
          <cell r="AJ2747">
            <v>0.03</v>
          </cell>
          <cell r="AK2747" t="str">
            <v>식</v>
          </cell>
          <cell r="AO2747" t="str">
            <v>0.072*0.5</v>
          </cell>
        </row>
        <row r="2748">
          <cell r="R2748">
            <v>1</v>
          </cell>
          <cell r="T2748" t="str">
            <v>저압케이블전공</v>
          </cell>
          <cell r="Y2748">
            <v>4.2000000000000003E-2</v>
          </cell>
          <cell r="Z2748" t="str">
            <v>인</v>
          </cell>
          <cell r="AB2748" t="str">
            <v>전기5-13적용</v>
          </cell>
          <cell r="AC2748" t="str">
            <v>-</v>
          </cell>
          <cell r="AD2748" t="str">
            <v>-</v>
          </cell>
          <cell r="AE2748" t="str">
            <v>-</v>
          </cell>
          <cell r="AF2748" t="str">
            <v>-</v>
          </cell>
          <cell r="AG2748" t="str">
            <v>-</v>
          </cell>
          <cell r="AH2748" t="str">
            <v>-</v>
          </cell>
          <cell r="AI2748" t="str">
            <v>공구손료(노무비의3%)</v>
          </cell>
          <cell r="AJ2748">
            <v>0.03</v>
          </cell>
          <cell r="AK2748" t="str">
            <v>식</v>
          </cell>
          <cell r="AO2748" t="str">
            <v>0.084*0.5</v>
          </cell>
        </row>
        <row r="2749">
          <cell r="R2749">
            <v>1</v>
          </cell>
          <cell r="T2749" t="str">
            <v>저압케이블전공</v>
          </cell>
          <cell r="Y2749">
            <v>4.9000000000000002E-2</v>
          </cell>
          <cell r="Z2749" t="str">
            <v>인</v>
          </cell>
          <cell r="AB2749" t="str">
            <v>전기5-13적용</v>
          </cell>
          <cell r="AC2749" t="str">
            <v>-</v>
          </cell>
          <cell r="AD2749" t="str">
            <v>-</v>
          </cell>
          <cell r="AE2749" t="str">
            <v>-</v>
          </cell>
          <cell r="AF2749" t="str">
            <v>-</v>
          </cell>
          <cell r="AG2749" t="str">
            <v>-</v>
          </cell>
          <cell r="AH2749" t="str">
            <v>-</v>
          </cell>
          <cell r="AI2749" t="str">
            <v>공구손료(노무비의3%)</v>
          </cell>
          <cell r="AJ2749">
            <v>0.03</v>
          </cell>
          <cell r="AK2749" t="str">
            <v>식</v>
          </cell>
          <cell r="AO2749" t="str">
            <v>0.098*0.5</v>
          </cell>
        </row>
        <row r="2750">
          <cell r="R2750">
            <v>1</v>
          </cell>
          <cell r="T2750" t="str">
            <v>배전전공</v>
          </cell>
          <cell r="Y2750">
            <v>2.2000000000000001E-3</v>
          </cell>
          <cell r="Z2750" t="str">
            <v>인</v>
          </cell>
          <cell r="AB2750" t="str">
            <v>전기4-10적용</v>
          </cell>
          <cell r="AC2750" t="str">
            <v>-</v>
          </cell>
          <cell r="AD2750" t="str">
            <v>-</v>
          </cell>
          <cell r="AE2750" t="str">
            <v>-</v>
          </cell>
          <cell r="AF2750" t="str">
            <v>-</v>
          </cell>
          <cell r="AG2750" t="str">
            <v>-</v>
          </cell>
          <cell r="AH2750" t="str">
            <v>-</v>
          </cell>
          <cell r="AI2750" t="str">
            <v>공구손료(노무비의3%)</v>
          </cell>
          <cell r="AJ2750">
            <v>0.03</v>
          </cell>
          <cell r="AK2750" t="str">
            <v>식</v>
          </cell>
          <cell r="AO2750" t="str">
            <v>0.0044*0.5</v>
          </cell>
        </row>
        <row r="2751">
          <cell r="R2751">
            <v>1</v>
          </cell>
          <cell r="T2751" t="str">
            <v>보통인부</v>
          </cell>
          <cell r="Y2751">
            <v>1.1000000000000001E-3</v>
          </cell>
          <cell r="Z2751" t="str">
            <v>인</v>
          </cell>
          <cell r="AB2751" t="str">
            <v>전기4-10적용</v>
          </cell>
          <cell r="AC2751" t="str">
            <v>-</v>
          </cell>
          <cell r="AD2751" t="str">
            <v>-</v>
          </cell>
          <cell r="AE2751" t="str">
            <v>-</v>
          </cell>
          <cell r="AF2751" t="str">
            <v>-</v>
          </cell>
          <cell r="AG2751" t="str">
            <v>-</v>
          </cell>
          <cell r="AH2751" t="str">
            <v>-</v>
          </cell>
          <cell r="AI2751" t="str">
            <v>공구손료(노무비의3%)</v>
          </cell>
          <cell r="AJ2751">
            <v>0.03</v>
          </cell>
          <cell r="AK2751" t="str">
            <v>식</v>
          </cell>
          <cell r="AO2751" t="str">
            <v>0.0022*0.5</v>
          </cell>
        </row>
        <row r="2752">
          <cell r="R2752">
            <v>1</v>
          </cell>
          <cell r="T2752" t="str">
            <v>배전전공</v>
          </cell>
          <cell r="Y2752">
            <v>3.2000000000000002E-3</v>
          </cell>
          <cell r="Z2752" t="str">
            <v>인</v>
          </cell>
          <cell r="AB2752" t="str">
            <v>전기4-10적용</v>
          </cell>
          <cell r="AC2752" t="str">
            <v>-</v>
          </cell>
          <cell r="AD2752" t="str">
            <v>-</v>
          </cell>
          <cell r="AE2752" t="str">
            <v>-</v>
          </cell>
          <cell r="AF2752" t="str">
            <v>-</v>
          </cell>
          <cell r="AG2752" t="str">
            <v>-</v>
          </cell>
          <cell r="AH2752" t="str">
            <v>-</v>
          </cell>
          <cell r="AI2752" t="str">
            <v>공구손료(노무비의3%)</v>
          </cell>
          <cell r="AJ2752">
            <v>0.03</v>
          </cell>
          <cell r="AK2752" t="str">
            <v>식</v>
          </cell>
          <cell r="AO2752" t="str">
            <v>0.0064*0.5</v>
          </cell>
        </row>
        <row r="2753">
          <cell r="R2753">
            <v>1</v>
          </cell>
          <cell r="T2753" t="str">
            <v>보통인부</v>
          </cell>
          <cell r="Y2753">
            <v>1.6000000000000001E-3</v>
          </cell>
          <cell r="Z2753" t="str">
            <v>인</v>
          </cell>
          <cell r="AB2753" t="str">
            <v>전기4-10적용</v>
          </cell>
          <cell r="AC2753" t="str">
            <v>-</v>
          </cell>
          <cell r="AD2753" t="str">
            <v>-</v>
          </cell>
          <cell r="AE2753" t="str">
            <v>-</v>
          </cell>
          <cell r="AF2753" t="str">
            <v>-</v>
          </cell>
          <cell r="AG2753" t="str">
            <v>-</v>
          </cell>
          <cell r="AH2753" t="str">
            <v>-</v>
          </cell>
          <cell r="AI2753" t="str">
            <v>공구손료(노무비의3%)</v>
          </cell>
          <cell r="AJ2753">
            <v>0.03</v>
          </cell>
          <cell r="AK2753" t="str">
            <v>식</v>
          </cell>
          <cell r="AO2753" t="str">
            <v>0.0032*0.5</v>
          </cell>
        </row>
        <row r="2754">
          <cell r="R2754">
            <v>1</v>
          </cell>
          <cell r="T2754" t="str">
            <v>저압케이블전공</v>
          </cell>
          <cell r="Y2754">
            <v>5.0000000000000001E-3</v>
          </cell>
          <cell r="Z2754" t="str">
            <v>인</v>
          </cell>
          <cell r="AB2754" t="str">
            <v>전기5-13적용</v>
          </cell>
          <cell r="AC2754" t="str">
            <v>-</v>
          </cell>
          <cell r="AD2754" t="str">
            <v>-</v>
          </cell>
          <cell r="AE2754" t="str">
            <v>-</v>
          </cell>
          <cell r="AF2754" t="str">
            <v>-</v>
          </cell>
          <cell r="AG2754" t="str">
            <v>-</v>
          </cell>
          <cell r="AH2754" t="str">
            <v>-</v>
          </cell>
          <cell r="AI2754" t="str">
            <v>공구손료(노무비의3%)</v>
          </cell>
          <cell r="AJ2754">
            <v>0.03</v>
          </cell>
          <cell r="AK2754" t="str">
            <v>식</v>
          </cell>
          <cell r="AO2754" t="str">
            <v>0.01*0.5</v>
          </cell>
        </row>
        <row r="2755">
          <cell r="R2755">
            <v>1</v>
          </cell>
          <cell r="T2755" t="str">
            <v>저압케이블전공</v>
          </cell>
          <cell r="Y2755">
            <v>7.0000000000000001E-3</v>
          </cell>
          <cell r="Z2755" t="str">
            <v>인</v>
          </cell>
          <cell r="AB2755" t="str">
            <v>전기5-13적용</v>
          </cell>
          <cell r="AC2755" t="str">
            <v>-</v>
          </cell>
          <cell r="AD2755" t="str">
            <v>-</v>
          </cell>
          <cell r="AE2755" t="str">
            <v>-</v>
          </cell>
          <cell r="AF2755" t="str">
            <v>-</v>
          </cell>
          <cell r="AG2755" t="str">
            <v>-</v>
          </cell>
          <cell r="AH2755" t="str">
            <v>-</v>
          </cell>
          <cell r="AI2755" t="str">
            <v>공구손료(노무비의3%)</v>
          </cell>
          <cell r="AJ2755">
            <v>0.03</v>
          </cell>
          <cell r="AK2755" t="str">
            <v>식</v>
          </cell>
          <cell r="AO2755" t="str">
            <v>0.014*0.5</v>
          </cell>
        </row>
        <row r="2756">
          <cell r="R2756">
            <v>1</v>
          </cell>
          <cell r="T2756" t="str">
            <v>저압케이블전공</v>
          </cell>
          <cell r="Y2756">
            <v>9.4999999999999998E-3</v>
          </cell>
          <cell r="Z2756" t="str">
            <v>인</v>
          </cell>
          <cell r="AB2756" t="str">
            <v>전기5-13적용</v>
          </cell>
          <cell r="AC2756" t="str">
            <v>-</v>
          </cell>
          <cell r="AD2756" t="str">
            <v>-</v>
          </cell>
          <cell r="AE2756" t="str">
            <v>-</v>
          </cell>
          <cell r="AF2756" t="str">
            <v>-</v>
          </cell>
          <cell r="AG2756" t="str">
            <v>-</v>
          </cell>
          <cell r="AH2756" t="str">
            <v>-</v>
          </cell>
          <cell r="AI2756" t="str">
            <v>공구손료(노무비의3%)</v>
          </cell>
          <cell r="AJ2756">
            <v>0.03</v>
          </cell>
          <cell r="AK2756" t="str">
            <v>식</v>
          </cell>
          <cell r="AO2756" t="str">
            <v>0.019*0.5</v>
          </cell>
        </row>
        <row r="2757">
          <cell r="R2757">
            <v>1</v>
          </cell>
          <cell r="T2757" t="str">
            <v>저압케이블전공</v>
          </cell>
          <cell r="Y2757">
            <v>1.2999999999999999E-2</v>
          </cell>
          <cell r="Z2757" t="str">
            <v>인</v>
          </cell>
          <cell r="AB2757" t="str">
            <v>전기5-13적용</v>
          </cell>
          <cell r="AC2757" t="str">
            <v>-</v>
          </cell>
          <cell r="AD2757" t="str">
            <v>-</v>
          </cell>
          <cell r="AE2757" t="str">
            <v>-</v>
          </cell>
          <cell r="AF2757" t="str">
            <v>-</v>
          </cell>
          <cell r="AG2757" t="str">
            <v>-</v>
          </cell>
          <cell r="AH2757" t="str">
            <v>-</v>
          </cell>
          <cell r="AI2757" t="str">
            <v>공구손료(노무비의3%)</v>
          </cell>
          <cell r="AJ2757">
            <v>0.03</v>
          </cell>
          <cell r="AK2757" t="str">
            <v>식</v>
          </cell>
          <cell r="AO2757" t="str">
            <v>0.026*0.5</v>
          </cell>
        </row>
        <row r="2758">
          <cell r="R2758">
            <v>1</v>
          </cell>
          <cell r="T2758" t="str">
            <v>저압케이블전공</v>
          </cell>
          <cell r="Y2758">
            <v>5.4999999999999997E-3</v>
          </cell>
          <cell r="Z2758" t="str">
            <v>인</v>
          </cell>
          <cell r="AB2758" t="str">
            <v>전기5-13적용</v>
          </cell>
          <cell r="AC2758" t="str">
            <v>-</v>
          </cell>
          <cell r="AD2758" t="str">
            <v>-</v>
          </cell>
          <cell r="AE2758" t="str">
            <v>-</v>
          </cell>
          <cell r="AF2758" t="str">
            <v>-</v>
          </cell>
          <cell r="AG2758" t="str">
            <v>-</v>
          </cell>
          <cell r="AH2758" t="str">
            <v>-</v>
          </cell>
          <cell r="AI2758" t="str">
            <v>공구손료(노무비의3%)</v>
          </cell>
          <cell r="AJ2758">
            <v>0.03</v>
          </cell>
          <cell r="AK2758" t="str">
            <v>식</v>
          </cell>
          <cell r="AO2758" t="str">
            <v>0.011*0.5</v>
          </cell>
        </row>
        <row r="2759">
          <cell r="R2759">
            <v>1</v>
          </cell>
          <cell r="T2759" t="str">
            <v>저압케이블전공</v>
          </cell>
          <cell r="Y2759">
            <v>8.0000000000000002E-3</v>
          </cell>
          <cell r="Z2759" t="str">
            <v>인</v>
          </cell>
          <cell r="AB2759" t="str">
            <v>전기5-13적용</v>
          </cell>
          <cell r="AC2759" t="str">
            <v>-</v>
          </cell>
          <cell r="AD2759" t="str">
            <v>-</v>
          </cell>
          <cell r="AE2759" t="str">
            <v>-</v>
          </cell>
          <cell r="AF2759" t="str">
            <v>-</v>
          </cell>
          <cell r="AG2759" t="str">
            <v>-</v>
          </cell>
          <cell r="AH2759" t="str">
            <v>-</v>
          </cell>
          <cell r="AI2759" t="str">
            <v>공구손료(노무비의3%)</v>
          </cell>
          <cell r="AJ2759">
            <v>0.03</v>
          </cell>
          <cell r="AK2759" t="str">
            <v>식</v>
          </cell>
          <cell r="AO2759" t="str">
            <v>0.016*0.5</v>
          </cell>
        </row>
        <row r="2760">
          <cell r="R2760">
            <v>1</v>
          </cell>
          <cell r="T2760" t="str">
            <v>저압케이블전공</v>
          </cell>
          <cell r="Y2760">
            <v>1.0999999999999999E-2</v>
          </cell>
          <cell r="Z2760" t="str">
            <v>인</v>
          </cell>
          <cell r="AB2760" t="str">
            <v>전기5-13적용</v>
          </cell>
          <cell r="AC2760" t="str">
            <v>-</v>
          </cell>
          <cell r="AD2760" t="str">
            <v>-</v>
          </cell>
          <cell r="AE2760" t="str">
            <v>-</v>
          </cell>
          <cell r="AF2760" t="str">
            <v>-</v>
          </cell>
          <cell r="AG2760" t="str">
            <v>-</v>
          </cell>
          <cell r="AH2760" t="str">
            <v>-</v>
          </cell>
          <cell r="AI2760" t="str">
            <v>공구손료(노무비의3%)</v>
          </cell>
          <cell r="AJ2760">
            <v>0.03</v>
          </cell>
          <cell r="AK2760" t="str">
            <v>식</v>
          </cell>
          <cell r="AO2760" t="str">
            <v>0.022*0.5</v>
          </cell>
        </row>
        <row r="2761">
          <cell r="R2761">
            <v>1</v>
          </cell>
          <cell r="T2761" t="str">
            <v>저압케이블전공</v>
          </cell>
          <cell r="Y2761">
            <v>1.4500000000000001E-2</v>
          </cell>
          <cell r="Z2761" t="str">
            <v>인</v>
          </cell>
          <cell r="AB2761" t="str">
            <v>전기5-13적용</v>
          </cell>
          <cell r="AC2761" t="str">
            <v>-</v>
          </cell>
          <cell r="AD2761" t="str">
            <v>-</v>
          </cell>
          <cell r="AE2761" t="str">
            <v>-</v>
          </cell>
          <cell r="AF2761" t="str">
            <v>-</v>
          </cell>
          <cell r="AG2761" t="str">
            <v>-</v>
          </cell>
          <cell r="AH2761" t="str">
            <v>-</v>
          </cell>
          <cell r="AI2761" t="str">
            <v>공구손료(노무비의3%)</v>
          </cell>
          <cell r="AJ2761">
            <v>0.03</v>
          </cell>
          <cell r="AK2761" t="str">
            <v>식</v>
          </cell>
          <cell r="AO2761" t="str">
            <v>0.029*0.5</v>
          </cell>
        </row>
        <row r="2762">
          <cell r="R2762">
            <v>1</v>
          </cell>
          <cell r="T2762" t="str">
            <v>저압케이블전공</v>
          </cell>
          <cell r="Y2762">
            <v>6.4999999999999997E-3</v>
          </cell>
          <cell r="Z2762" t="str">
            <v>인</v>
          </cell>
          <cell r="AB2762" t="str">
            <v>전기5-13적용</v>
          </cell>
          <cell r="AC2762" t="str">
            <v>-</v>
          </cell>
          <cell r="AD2762" t="str">
            <v>-</v>
          </cell>
          <cell r="AE2762" t="str">
            <v>-</v>
          </cell>
          <cell r="AF2762" t="str">
            <v>-</v>
          </cell>
          <cell r="AG2762" t="str">
            <v>-</v>
          </cell>
          <cell r="AH2762" t="str">
            <v>-</v>
          </cell>
          <cell r="AI2762" t="str">
            <v>공구손료(노무비의3%)</v>
          </cell>
          <cell r="AJ2762">
            <v>0.03</v>
          </cell>
          <cell r="AK2762" t="str">
            <v>식</v>
          </cell>
          <cell r="AO2762" t="str">
            <v>0.013*0.5</v>
          </cell>
        </row>
        <row r="2763">
          <cell r="R2763">
            <v>1</v>
          </cell>
          <cell r="T2763" t="str">
            <v>저압케이블전공</v>
          </cell>
          <cell r="Y2763">
            <v>8.9999999999999993E-3</v>
          </cell>
          <cell r="Z2763" t="str">
            <v>인</v>
          </cell>
          <cell r="AB2763" t="str">
            <v>전기5-13적용</v>
          </cell>
          <cell r="AC2763" t="str">
            <v>-</v>
          </cell>
          <cell r="AD2763" t="str">
            <v>-</v>
          </cell>
          <cell r="AE2763" t="str">
            <v>-</v>
          </cell>
          <cell r="AF2763" t="str">
            <v>-</v>
          </cell>
          <cell r="AG2763" t="str">
            <v>-</v>
          </cell>
          <cell r="AH2763" t="str">
            <v>-</v>
          </cell>
          <cell r="AI2763" t="str">
            <v>공구손료(노무비의3%)</v>
          </cell>
          <cell r="AJ2763">
            <v>0.03</v>
          </cell>
          <cell r="AK2763" t="str">
            <v>식</v>
          </cell>
          <cell r="AO2763" t="str">
            <v>0.018*0.5</v>
          </cell>
        </row>
        <row r="2764">
          <cell r="R2764">
            <v>1</v>
          </cell>
          <cell r="T2764" t="str">
            <v>저압케이블전공</v>
          </cell>
          <cell r="Y2764">
            <v>1.2999999999999999E-2</v>
          </cell>
          <cell r="Z2764" t="str">
            <v>인</v>
          </cell>
          <cell r="AB2764" t="str">
            <v>전기5-13적용</v>
          </cell>
          <cell r="AC2764" t="str">
            <v>-</v>
          </cell>
          <cell r="AD2764" t="str">
            <v>-</v>
          </cell>
          <cell r="AE2764" t="str">
            <v>-</v>
          </cell>
          <cell r="AF2764" t="str">
            <v>-</v>
          </cell>
          <cell r="AG2764" t="str">
            <v>-</v>
          </cell>
          <cell r="AH2764" t="str">
            <v>-</v>
          </cell>
          <cell r="AI2764" t="str">
            <v>공구손료(노무비의3%)</v>
          </cell>
          <cell r="AJ2764">
            <v>0.03</v>
          </cell>
          <cell r="AK2764" t="str">
            <v>식</v>
          </cell>
          <cell r="AO2764" t="str">
            <v>0.026*0.5</v>
          </cell>
        </row>
        <row r="2765">
          <cell r="R2765">
            <v>1</v>
          </cell>
          <cell r="T2765" t="str">
            <v>저압케이블전공</v>
          </cell>
          <cell r="Y2765">
            <v>1.7000000000000001E-2</v>
          </cell>
          <cell r="Z2765" t="str">
            <v>인</v>
          </cell>
          <cell r="AB2765" t="str">
            <v>전기5-13적용</v>
          </cell>
          <cell r="AC2765" t="str">
            <v>-</v>
          </cell>
          <cell r="AD2765" t="str">
            <v>-</v>
          </cell>
          <cell r="AE2765" t="str">
            <v>-</v>
          </cell>
          <cell r="AF2765" t="str">
            <v>-</v>
          </cell>
          <cell r="AG2765" t="str">
            <v>-</v>
          </cell>
          <cell r="AH2765" t="str">
            <v>-</v>
          </cell>
          <cell r="AI2765" t="str">
            <v>공구손료(노무비의3%)</v>
          </cell>
          <cell r="AJ2765">
            <v>0.03</v>
          </cell>
          <cell r="AK2765" t="str">
            <v>식</v>
          </cell>
          <cell r="AO2765" t="str">
            <v>0.034*0.5</v>
          </cell>
        </row>
        <row r="2766">
          <cell r="R2766">
            <v>1</v>
          </cell>
          <cell r="T2766" t="str">
            <v>저압케이블전공</v>
          </cell>
          <cell r="Y2766">
            <v>6.4999999999999997E-3</v>
          </cell>
          <cell r="Z2766" t="str">
            <v>인</v>
          </cell>
          <cell r="AB2766" t="str">
            <v>전기5-13적용</v>
          </cell>
          <cell r="AC2766" t="str">
            <v>-</v>
          </cell>
          <cell r="AD2766" t="str">
            <v>-</v>
          </cell>
          <cell r="AE2766" t="str">
            <v>-</v>
          </cell>
          <cell r="AF2766" t="str">
            <v>-</v>
          </cell>
          <cell r="AG2766" t="str">
            <v>-</v>
          </cell>
          <cell r="AH2766" t="str">
            <v>-</v>
          </cell>
          <cell r="AI2766" t="str">
            <v>공구손료(노무비의3%)</v>
          </cell>
          <cell r="AJ2766">
            <v>0.03</v>
          </cell>
          <cell r="AK2766" t="str">
            <v>식</v>
          </cell>
          <cell r="AO2766" t="str">
            <v>0.013*0.5</v>
          </cell>
        </row>
        <row r="2767">
          <cell r="R2767">
            <v>1</v>
          </cell>
          <cell r="T2767" t="str">
            <v>저압케이블전공</v>
          </cell>
          <cell r="Y2767">
            <v>8.9999999999999993E-3</v>
          </cell>
          <cell r="Z2767" t="str">
            <v>인</v>
          </cell>
          <cell r="AB2767" t="str">
            <v>전기5-13적용</v>
          </cell>
          <cell r="AC2767" t="str">
            <v>-</v>
          </cell>
          <cell r="AD2767" t="str">
            <v>-</v>
          </cell>
          <cell r="AE2767" t="str">
            <v>-</v>
          </cell>
          <cell r="AF2767" t="str">
            <v>-</v>
          </cell>
          <cell r="AG2767" t="str">
            <v>-</v>
          </cell>
          <cell r="AH2767" t="str">
            <v>-</v>
          </cell>
          <cell r="AI2767" t="str">
            <v>공구손료(노무비의3%)</v>
          </cell>
          <cell r="AJ2767">
            <v>0.03</v>
          </cell>
          <cell r="AK2767" t="str">
            <v>식</v>
          </cell>
          <cell r="AO2767" t="str">
            <v>0.018*0.5</v>
          </cell>
        </row>
        <row r="2768">
          <cell r="R2768">
            <v>1</v>
          </cell>
          <cell r="T2768" t="str">
            <v>저압케이블전공</v>
          </cell>
          <cell r="Y2768">
            <v>1.2999999999999999E-2</v>
          </cell>
          <cell r="Z2768" t="str">
            <v>인</v>
          </cell>
          <cell r="AB2768" t="str">
            <v>전기5-13적용</v>
          </cell>
          <cell r="AC2768" t="str">
            <v>-</v>
          </cell>
          <cell r="AD2768" t="str">
            <v>-</v>
          </cell>
          <cell r="AE2768" t="str">
            <v>-</v>
          </cell>
          <cell r="AF2768" t="str">
            <v>-</v>
          </cell>
          <cell r="AG2768" t="str">
            <v>-</v>
          </cell>
          <cell r="AH2768" t="str">
            <v>-</v>
          </cell>
          <cell r="AI2768" t="str">
            <v>공구손료(노무비의3%)</v>
          </cell>
          <cell r="AJ2768">
            <v>0.03</v>
          </cell>
          <cell r="AK2768" t="str">
            <v>식</v>
          </cell>
          <cell r="AO2768" t="str">
            <v>0.026*0.5</v>
          </cell>
        </row>
        <row r="2769">
          <cell r="R2769">
            <v>1</v>
          </cell>
          <cell r="T2769" t="str">
            <v>저압케이블전공</v>
          </cell>
          <cell r="Y2769">
            <v>1.7000000000000001E-2</v>
          </cell>
          <cell r="Z2769" t="str">
            <v>인</v>
          </cell>
          <cell r="AB2769" t="str">
            <v>전기5-13적용</v>
          </cell>
          <cell r="AC2769" t="str">
            <v>-</v>
          </cell>
          <cell r="AD2769" t="str">
            <v>-</v>
          </cell>
          <cell r="AE2769" t="str">
            <v>-</v>
          </cell>
          <cell r="AF2769" t="str">
            <v>-</v>
          </cell>
          <cell r="AG2769" t="str">
            <v>-</v>
          </cell>
          <cell r="AH2769" t="str">
            <v>-</v>
          </cell>
          <cell r="AI2769" t="str">
            <v>공구손료(노무비의3%)</v>
          </cell>
          <cell r="AJ2769">
            <v>0.03</v>
          </cell>
          <cell r="AK2769" t="str">
            <v>식</v>
          </cell>
          <cell r="AO2769" t="str">
            <v>0.034*0.5</v>
          </cell>
        </row>
        <row r="2770">
          <cell r="R2770">
            <v>1</v>
          </cell>
          <cell r="T2770" t="str">
            <v>저압케이블전공</v>
          </cell>
          <cell r="Y2770">
            <v>8.9999999999999993E-3</v>
          </cell>
          <cell r="Z2770" t="str">
            <v>인</v>
          </cell>
          <cell r="AB2770" t="str">
            <v>전기5-13적용</v>
          </cell>
          <cell r="AC2770" t="str">
            <v>-</v>
          </cell>
          <cell r="AD2770" t="str">
            <v>-</v>
          </cell>
          <cell r="AE2770" t="str">
            <v>-</v>
          </cell>
          <cell r="AF2770" t="str">
            <v>-</v>
          </cell>
          <cell r="AG2770" t="str">
            <v>-</v>
          </cell>
          <cell r="AH2770" t="str">
            <v>-</v>
          </cell>
          <cell r="AI2770" t="str">
            <v>공구손료(노무비의3%)</v>
          </cell>
          <cell r="AJ2770">
            <v>0.03</v>
          </cell>
          <cell r="AK2770" t="str">
            <v>식</v>
          </cell>
          <cell r="AO2770" t="str">
            <v>0.018*0.5</v>
          </cell>
        </row>
        <row r="2771">
          <cell r="R2771">
            <v>1</v>
          </cell>
          <cell r="T2771" t="str">
            <v>저압케이블전공</v>
          </cell>
          <cell r="Y2771">
            <v>1.2500000000000001E-2</v>
          </cell>
          <cell r="Z2771" t="str">
            <v>인</v>
          </cell>
          <cell r="AB2771" t="str">
            <v>전기5-13적용</v>
          </cell>
          <cell r="AC2771" t="str">
            <v>-</v>
          </cell>
          <cell r="AD2771" t="str">
            <v>-</v>
          </cell>
          <cell r="AE2771" t="str">
            <v>-</v>
          </cell>
          <cell r="AF2771" t="str">
            <v>-</v>
          </cell>
          <cell r="AG2771" t="str">
            <v>-</v>
          </cell>
          <cell r="AH2771" t="str">
            <v>-</v>
          </cell>
          <cell r="AI2771" t="str">
            <v>공구손료(노무비의3%)</v>
          </cell>
          <cell r="AJ2771">
            <v>0.03</v>
          </cell>
          <cell r="AK2771" t="str">
            <v>식</v>
          </cell>
          <cell r="AO2771" t="str">
            <v>0.025*0.5</v>
          </cell>
        </row>
        <row r="2772">
          <cell r="R2772">
            <v>1</v>
          </cell>
          <cell r="T2772" t="str">
            <v>저압케이블전공</v>
          </cell>
          <cell r="Y2772">
            <v>1.7999999999999999E-2</v>
          </cell>
          <cell r="Z2772" t="str">
            <v>인</v>
          </cell>
          <cell r="AB2772" t="str">
            <v>전기5-13적용</v>
          </cell>
          <cell r="AC2772" t="str">
            <v>-</v>
          </cell>
          <cell r="AD2772" t="str">
            <v>-</v>
          </cell>
          <cell r="AE2772" t="str">
            <v>-</v>
          </cell>
          <cell r="AF2772" t="str">
            <v>-</v>
          </cell>
          <cell r="AG2772" t="str">
            <v>-</v>
          </cell>
          <cell r="AH2772" t="str">
            <v>-</v>
          </cell>
          <cell r="AI2772" t="str">
            <v>공구손료(노무비의3%)</v>
          </cell>
          <cell r="AJ2772">
            <v>0.03</v>
          </cell>
          <cell r="AK2772" t="str">
            <v>식</v>
          </cell>
          <cell r="AO2772" t="str">
            <v>0.036*0.5</v>
          </cell>
        </row>
        <row r="2773">
          <cell r="R2773">
            <v>1</v>
          </cell>
          <cell r="T2773" t="str">
            <v>저압케이블전공</v>
          </cell>
          <cell r="Y2773">
            <v>2.4500000000000001E-2</v>
          </cell>
          <cell r="Z2773" t="str">
            <v>인</v>
          </cell>
          <cell r="AB2773" t="str">
            <v>전기5-13적용</v>
          </cell>
          <cell r="AC2773" t="str">
            <v>-</v>
          </cell>
          <cell r="AD2773" t="str">
            <v>-</v>
          </cell>
          <cell r="AE2773" t="str">
            <v>-</v>
          </cell>
          <cell r="AF2773" t="str">
            <v>-</v>
          </cell>
          <cell r="AG2773" t="str">
            <v>-</v>
          </cell>
          <cell r="AH2773" t="str">
            <v>-</v>
          </cell>
          <cell r="AI2773" t="str">
            <v>공구손료(노무비의3%)</v>
          </cell>
          <cell r="AJ2773">
            <v>0.03</v>
          </cell>
          <cell r="AK2773" t="str">
            <v>식</v>
          </cell>
          <cell r="AO2773" t="str">
            <v>0.049*0.5</v>
          </cell>
        </row>
        <row r="2774">
          <cell r="R2774">
            <v>1</v>
          </cell>
          <cell r="T2774" t="str">
            <v>저압케이블전공</v>
          </cell>
          <cell r="Y2774">
            <v>1.15E-2</v>
          </cell>
          <cell r="Z2774" t="str">
            <v>인</v>
          </cell>
          <cell r="AB2774" t="str">
            <v>전기5-11적용</v>
          </cell>
          <cell r="AC2774" t="str">
            <v>-</v>
          </cell>
          <cell r="AD2774" t="str">
            <v>-</v>
          </cell>
          <cell r="AE2774" t="str">
            <v>-</v>
          </cell>
          <cell r="AF2774" t="str">
            <v>-</v>
          </cell>
          <cell r="AG2774" t="str">
            <v>-</v>
          </cell>
          <cell r="AH2774" t="str">
            <v>-</v>
          </cell>
          <cell r="AI2774" t="str">
            <v>공구손료(노무비의3%)</v>
          </cell>
          <cell r="AJ2774">
            <v>0.03</v>
          </cell>
          <cell r="AK2774" t="str">
            <v>식</v>
          </cell>
          <cell r="AO2774" t="str">
            <v>0.023*0.5</v>
          </cell>
        </row>
        <row r="2775">
          <cell r="R2775">
            <v>1</v>
          </cell>
          <cell r="T2775" t="str">
            <v>저압케이블전공</v>
          </cell>
          <cell r="Y2775">
            <v>1.61E-2</v>
          </cell>
          <cell r="Z2775" t="str">
            <v>인</v>
          </cell>
          <cell r="AB2775" t="str">
            <v>전기5-11적용</v>
          </cell>
          <cell r="AC2775" t="str">
            <v>-</v>
          </cell>
          <cell r="AD2775" t="str">
            <v>-</v>
          </cell>
          <cell r="AE2775" t="str">
            <v>-</v>
          </cell>
          <cell r="AF2775" t="str">
            <v>-</v>
          </cell>
          <cell r="AG2775" t="str">
            <v>-</v>
          </cell>
          <cell r="AH2775" t="str">
            <v>-</v>
          </cell>
          <cell r="AI2775" t="str">
            <v>공구손료(노무비의3%)</v>
          </cell>
          <cell r="AJ2775">
            <v>0.03</v>
          </cell>
          <cell r="AK2775" t="str">
            <v>식</v>
          </cell>
          <cell r="AO2775" t="str">
            <v>0.023*0.5*1.4</v>
          </cell>
        </row>
        <row r="2776">
          <cell r="R2776">
            <v>1</v>
          </cell>
          <cell r="T2776" t="str">
            <v>저압케이블전공</v>
          </cell>
          <cell r="Y2776">
            <v>2.3E-2</v>
          </cell>
          <cell r="Z2776" t="str">
            <v>인</v>
          </cell>
          <cell r="AB2776" t="str">
            <v>전기5-11적용</v>
          </cell>
          <cell r="AC2776" t="str">
            <v>-</v>
          </cell>
          <cell r="AD2776" t="str">
            <v>-</v>
          </cell>
          <cell r="AE2776" t="str">
            <v>-</v>
          </cell>
          <cell r="AF2776" t="str">
            <v>-</v>
          </cell>
          <cell r="AG2776" t="str">
            <v>-</v>
          </cell>
          <cell r="AH2776" t="str">
            <v>-</v>
          </cell>
          <cell r="AI2776" t="str">
            <v>공구손료(노무비의3%)</v>
          </cell>
          <cell r="AJ2776">
            <v>0.03</v>
          </cell>
          <cell r="AK2776" t="str">
            <v>식</v>
          </cell>
          <cell r="AO2776" t="str">
            <v>0.023*0.5*2</v>
          </cell>
        </row>
        <row r="2777">
          <cell r="R2777">
            <v>1</v>
          </cell>
          <cell r="T2777" t="str">
            <v>저압케이블전공</v>
          </cell>
          <cell r="Y2777">
            <v>2.9899999999999999E-2</v>
          </cell>
          <cell r="Z2777" t="str">
            <v>인</v>
          </cell>
          <cell r="AB2777" t="str">
            <v>전기5-11적용</v>
          </cell>
          <cell r="AC2777" t="str">
            <v>-</v>
          </cell>
          <cell r="AD2777" t="str">
            <v>-</v>
          </cell>
          <cell r="AE2777" t="str">
            <v>-</v>
          </cell>
          <cell r="AF2777" t="str">
            <v>-</v>
          </cell>
          <cell r="AG2777" t="str">
            <v>-</v>
          </cell>
          <cell r="AH2777" t="str">
            <v>-</v>
          </cell>
          <cell r="AI2777" t="str">
            <v>공구손료(노무비의3%)</v>
          </cell>
          <cell r="AJ2777">
            <v>0.03</v>
          </cell>
          <cell r="AK2777" t="str">
            <v>식</v>
          </cell>
          <cell r="AO2777" t="str">
            <v>0.023*0.5*2.6</v>
          </cell>
        </row>
        <row r="2778">
          <cell r="R2778">
            <v>1</v>
          </cell>
          <cell r="T2778" t="str">
            <v>저압케이블전공</v>
          </cell>
          <cell r="Y2778">
            <v>1.4999999999999999E-2</v>
          </cell>
          <cell r="Z2778" t="str">
            <v>인</v>
          </cell>
          <cell r="AB2778" t="str">
            <v>전기5-11적용</v>
          </cell>
          <cell r="AC2778" t="str">
            <v>-</v>
          </cell>
          <cell r="AD2778" t="str">
            <v>-</v>
          </cell>
          <cell r="AE2778" t="str">
            <v>-</v>
          </cell>
          <cell r="AF2778" t="str">
            <v>-</v>
          </cell>
          <cell r="AG2778" t="str">
            <v>-</v>
          </cell>
          <cell r="AH2778" t="str">
            <v>-</v>
          </cell>
          <cell r="AI2778" t="str">
            <v>공구손료(노무비의3%)</v>
          </cell>
          <cell r="AJ2778">
            <v>0.03</v>
          </cell>
          <cell r="AK2778" t="str">
            <v>식</v>
          </cell>
          <cell r="AO2778" t="str">
            <v>0.03*0.5</v>
          </cell>
        </row>
        <row r="2779">
          <cell r="R2779">
            <v>1</v>
          </cell>
          <cell r="T2779" t="str">
            <v>저압케이블전공</v>
          </cell>
          <cell r="Y2779">
            <v>2.0999999999999998E-2</v>
          </cell>
          <cell r="Z2779" t="str">
            <v>인</v>
          </cell>
          <cell r="AB2779" t="str">
            <v>전기5-11적용</v>
          </cell>
          <cell r="AC2779" t="str">
            <v>-</v>
          </cell>
          <cell r="AD2779" t="str">
            <v>-</v>
          </cell>
          <cell r="AE2779" t="str">
            <v>-</v>
          </cell>
          <cell r="AF2779" t="str">
            <v>-</v>
          </cell>
          <cell r="AG2779" t="str">
            <v>-</v>
          </cell>
          <cell r="AH2779" t="str">
            <v>-</v>
          </cell>
          <cell r="AI2779" t="str">
            <v>공구손료(노무비의3%)</v>
          </cell>
          <cell r="AJ2779">
            <v>0.03</v>
          </cell>
          <cell r="AK2779" t="str">
            <v>식</v>
          </cell>
          <cell r="AO2779" t="str">
            <v>0.03*0.5*1.4</v>
          </cell>
        </row>
        <row r="2780">
          <cell r="R2780">
            <v>1</v>
          </cell>
          <cell r="T2780" t="str">
            <v>저압케이블전공</v>
          </cell>
          <cell r="Y2780">
            <v>0.03</v>
          </cell>
          <cell r="Z2780" t="str">
            <v>인</v>
          </cell>
          <cell r="AB2780" t="str">
            <v>전기5-11적용</v>
          </cell>
          <cell r="AC2780" t="str">
            <v>-</v>
          </cell>
          <cell r="AD2780" t="str">
            <v>-</v>
          </cell>
          <cell r="AE2780" t="str">
            <v>-</v>
          </cell>
          <cell r="AF2780" t="str">
            <v>-</v>
          </cell>
          <cell r="AG2780" t="str">
            <v>-</v>
          </cell>
          <cell r="AH2780" t="str">
            <v>-</v>
          </cell>
          <cell r="AI2780" t="str">
            <v>공구손료(노무비의3%)</v>
          </cell>
          <cell r="AJ2780">
            <v>0.03</v>
          </cell>
          <cell r="AK2780" t="str">
            <v>식</v>
          </cell>
          <cell r="AO2780" t="str">
            <v>0.03*0.5*2</v>
          </cell>
        </row>
        <row r="2781">
          <cell r="R2781">
            <v>1</v>
          </cell>
          <cell r="T2781" t="str">
            <v>저압케이블전공</v>
          </cell>
          <cell r="Y2781">
            <v>3.9E-2</v>
          </cell>
          <cell r="Z2781" t="str">
            <v>인</v>
          </cell>
          <cell r="AB2781" t="str">
            <v>전기5-11적용</v>
          </cell>
          <cell r="AC2781" t="str">
            <v>-</v>
          </cell>
          <cell r="AD2781" t="str">
            <v>-</v>
          </cell>
          <cell r="AE2781" t="str">
            <v>-</v>
          </cell>
          <cell r="AF2781" t="str">
            <v>-</v>
          </cell>
          <cell r="AG2781" t="str">
            <v>-</v>
          </cell>
          <cell r="AH2781" t="str">
            <v>-</v>
          </cell>
          <cell r="AI2781" t="str">
            <v>공구손료(노무비의3%)</v>
          </cell>
          <cell r="AJ2781">
            <v>0.03</v>
          </cell>
          <cell r="AK2781" t="str">
            <v>식</v>
          </cell>
          <cell r="AO2781" t="str">
            <v>0.03*0.5*2.6</v>
          </cell>
        </row>
        <row r="2782">
          <cell r="R2782">
            <v>1</v>
          </cell>
          <cell r="T2782" t="str">
            <v>저압케이블전공</v>
          </cell>
          <cell r="Y2782">
            <v>1.7999999999999999E-2</v>
          </cell>
          <cell r="Z2782" t="str">
            <v>인</v>
          </cell>
          <cell r="AB2782" t="str">
            <v>전기5-11적용</v>
          </cell>
          <cell r="AC2782" t="str">
            <v>-</v>
          </cell>
          <cell r="AD2782" t="str">
            <v>-</v>
          </cell>
          <cell r="AE2782" t="str">
            <v>-</v>
          </cell>
          <cell r="AF2782" t="str">
            <v>-</v>
          </cell>
          <cell r="AG2782" t="str">
            <v>-</v>
          </cell>
          <cell r="AH2782" t="str">
            <v>-</v>
          </cell>
          <cell r="AI2782" t="str">
            <v>공구손료(노무비의3%)</v>
          </cell>
          <cell r="AJ2782">
            <v>0.03</v>
          </cell>
          <cell r="AK2782" t="str">
            <v>식</v>
          </cell>
          <cell r="AO2782" t="str">
            <v>0.036*0.5</v>
          </cell>
        </row>
        <row r="2783">
          <cell r="R2783">
            <v>1</v>
          </cell>
          <cell r="T2783" t="str">
            <v>저압케이블전공</v>
          </cell>
          <cell r="Y2783">
            <v>2.5199999999999997E-2</v>
          </cell>
          <cell r="Z2783" t="str">
            <v>인</v>
          </cell>
          <cell r="AB2783" t="str">
            <v>전기5-11적용</v>
          </cell>
          <cell r="AC2783" t="str">
            <v>-</v>
          </cell>
          <cell r="AD2783" t="str">
            <v>-</v>
          </cell>
          <cell r="AE2783" t="str">
            <v>-</v>
          </cell>
          <cell r="AF2783" t="str">
            <v>-</v>
          </cell>
          <cell r="AG2783" t="str">
            <v>-</v>
          </cell>
          <cell r="AH2783" t="str">
            <v>-</v>
          </cell>
          <cell r="AI2783" t="str">
            <v>공구손료(노무비의3%)</v>
          </cell>
          <cell r="AJ2783">
            <v>0.03</v>
          </cell>
          <cell r="AK2783" t="str">
            <v>식</v>
          </cell>
          <cell r="AO2783" t="str">
            <v>0.036*0.5*1.4</v>
          </cell>
        </row>
        <row r="2784">
          <cell r="R2784">
            <v>1</v>
          </cell>
          <cell r="T2784" t="str">
            <v>저압케이블전공</v>
          </cell>
          <cell r="Y2784">
            <v>3.5999999999999997E-2</v>
          </cell>
          <cell r="Z2784" t="str">
            <v>인</v>
          </cell>
          <cell r="AB2784" t="str">
            <v>전기5-11적용</v>
          </cell>
          <cell r="AC2784" t="str">
            <v>-</v>
          </cell>
          <cell r="AD2784" t="str">
            <v>-</v>
          </cell>
          <cell r="AE2784" t="str">
            <v>-</v>
          </cell>
          <cell r="AF2784" t="str">
            <v>-</v>
          </cell>
          <cell r="AG2784" t="str">
            <v>-</v>
          </cell>
          <cell r="AH2784" t="str">
            <v>-</v>
          </cell>
          <cell r="AI2784" t="str">
            <v>공구손료(노무비의3%)</v>
          </cell>
          <cell r="AJ2784">
            <v>0.03</v>
          </cell>
          <cell r="AK2784" t="str">
            <v>식</v>
          </cell>
          <cell r="AO2784" t="str">
            <v>0.036*0.5*2</v>
          </cell>
        </row>
        <row r="2785">
          <cell r="R2785">
            <v>1</v>
          </cell>
          <cell r="T2785" t="str">
            <v>저압케이블전공</v>
          </cell>
          <cell r="Y2785">
            <v>4.6800000000000001E-2</v>
          </cell>
          <cell r="Z2785" t="str">
            <v>인</v>
          </cell>
          <cell r="AB2785" t="str">
            <v>전기5-11적용</v>
          </cell>
          <cell r="AC2785" t="str">
            <v>-</v>
          </cell>
          <cell r="AD2785" t="str">
            <v>-</v>
          </cell>
          <cell r="AE2785" t="str">
            <v>-</v>
          </cell>
          <cell r="AF2785" t="str">
            <v>-</v>
          </cell>
          <cell r="AG2785" t="str">
            <v>-</v>
          </cell>
          <cell r="AH2785" t="str">
            <v>-</v>
          </cell>
          <cell r="AI2785" t="str">
            <v>공구손료(노무비의3%)</v>
          </cell>
          <cell r="AJ2785">
            <v>0.03</v>
          </cell>
          <cell r="AK2785" t="str">
            <v>식</v>
          </cell>
          <cell r="AO2785" t="str">
            <v>0.036*0.5*2.6</v>
          </cell>
        </row>
        <row r="2786">
          <cell r="R2786">
            <v>1</v>
          </cell>
          <cell r="T2786" t="str">
            <v>저압케이블전공</v>
          </cell>
          <cell r="Y2786">
            <v>2.1499999999999998E-2</v>
          </cell>
          <cell r="Z2786" t="str">
            <v>인</v>
          </cell>
          <cell r="AB2786" t="str">
            <v>전기5-11적용</v>
          </cell>
          <cell r="AC2786" t="str">
            <v>-</v>
          </cell>
          <cell r="AD2786" t="str">
            <v>-</v>
          </cell>
          <cell r="AE2786" t="str">
            <v>-</v>
          </cell>
          <cell r="AF2786" t="str">
            <v>-</v>
          </cell>
          <cell r="AG2786" t="str">
            <v>-</v>
          </cell>
          <cell r="AH2786" t="str">
            <v>-</v>
          </cell>
          <cell r="AI2786" t="str">
            <v>공구손료(노무비의3%)</v>
          </cell>
          <cell r="AJ2786">
            <v>0.03</v>
          </cell>
          <cell r="AK2786" t="str">
            <v>식</v>
          </cell>
          <cell r="AO2786" t="str">
            <v>0.043*0.5</v>
          </cell>
        </row>
        <row r="2787">
          <cell r="R2787">
            <v>1</v>
          </cell>
          <cell r="T2787" t="str">
            <v>저압케이블전공</v>
          </cell>
          <cell r="Y2787">
            <v>3.0099999999999995E-2</v>
          </cell>
          <cell r="Z2787" t="str">
            <v>인</v>
          </cell>
          <cell r="AB2787" t="str">
            <v>전기5-11적용</v>
          </cell>
          <cell r="AC2787" t="str">
            <v>-</v>
          </cell>
          <cell r="AD2787" t="str">
            <v>-</v>
          </cell>
          <cell r="AE2787" t="str">
            <v>-</v>
          </cell>
          <cell r="AF2787" t="str">
            <v>-</v>
          </cell>
          <cell r="AG2787" t="str">
            <v>-</v>
          </cell>
          <cell r="AH2787" t="str">
            <v>-</v>
          </cell>
          <cell r="AI2787" t="str">
            <v>공구손료(노무비의3%)</v>
          </cell>
          <cell r="AJ2787">
            <v>0.03</v>
          </cell>
          <cell r="AK2787" t="str">
            <v>식</v>
          </cell>
          <cell r="AO2787" t="str">
            <v>0.043*0.5*1.4</v>
          </cell>
        </row>
        <row r="2788">
          <cell r="R2788">
            <v>1</v>
          </cell>
          <cell r="T2788" t="str">
            <v>저압케이블전공</v>
          </cell>
          <cell r="Y2788">
            <v>4.2999999999999997E-2</v>
          </cell>
          <cell r="Z2788" t="str">
            <v>인</v>
          </cell>
          <cell r="AB2788" t="str">
            <v>전기5-11적용</v>
          </cell>
          <cell r="AC2788" t="str">
            <v>-</v>
          </cell>
          <cell r="AD2788" t="str">
            <v>-</v>
          </cell>
          <cell r="AE2788" t="str">
            <v>-</v>
          </cell>
          <cell r="AF2788" t="str">
            <v>-</v>
          </cell>
          <cell r="AG2788" t="str">
            <v>-</v>
          </cell>
          <cell r="AH2788" t="str">
            <v>-</v>
          </cell>
          <cell r="AI2788" t="str">
            <v>공구손료(노무비의3%)</v>
          </cell>
          <cell r="AJ2788">
            <v>0.03</v>
          </cell>
          <cell r="AK2788" t="str">
            <v>식</v>
          </cell>
          <cell r="AO2788" t="str">
            <v>0.043*0.5*2</v>
          </cell>
        </row>
        <row r="2789">
          <cell r="R2789">
            <v>1</v>
          </cell>
          <cell r="T2789" t="str">
            <v>저압케이블전공</v>
          </cell>
          <cell r="Y2789">
            <v>5.5899999999999998E-2</v>
          </cell>
          <cell r="Z2789" t="str">
            <v>인</v>
          </cell>
          <cell r="AB2789" t="str">
            <v>전기5-11적용</v>
          </cell>
          <cell r="AC2789" t="str">
            <v>-</v>
          </cell>
          <cell r="AD2789" t="str">
            <v>-</v>
          </cell>
          <cell r="AE2789" t="str">
            <v>-</v>
          </cell>
          <cell r="AF2789" t="str">
            <v>-</v>
          </cell>
          <cell r="AG2789" t="str">
            <v>-</v>
          </cell>
          <cell r="AH2789" t="str">
            <v>-</v>
          </cell>
          <cell r="AI2789" t="str">
            <v>공구손료(노무비의3%)</v>
          </cell>
          <cell r="AJ2789">
            <v>0.03</v>
          </cell>
          <cell r="AK2789" t="str">
            <v>식</v>
          </cell>
          <cell r="AO2789" t="str">
            <v>0.043*0.5*2.6</v>
          </cell>
        </row>
        <row r="2790">
          <cell r="R2790">
            <v>1</v>
          </cell>
          <cell r="T2790" t="str">
            <v>저압케이블전공</v>
          </cell>
          <cell r="Y2790">
            <v>2.1499999999999998E-2</v>
          </cell>
          <cell r="Z2790" t="str">
            <v>인</v>
          </cell>
          <cell r="AB2790" t="str">
            <v>전기5-11적용</v>
          </cell>
          <cell r="AC2790" t="str">
            <v>-</v>
          </cell>
          <cell r="AD2790" t="str">
            <v>-</v>
          </cell>
          <cell r="AE2790" t="str">
            <v>-</v>
          </cell>
          <cell r="AF2790" t="str">
            <v>-</v>
          </cell>
          <cell r="AG2790" t="str">
            <v>-</v>
          </cell>
          <cell r="AH2790" t="str">
            <v>-</v>
          </cell>
          <cell r="AI2790" t="str">
            <v>공구손료(노무비의3%)</v>
          </cell>
          <cell r="AJ2790">
            <v>0.03</v>
          </cell>
          <cell r="AK2790" t="str">
            <v>식</v>
          </cell>
          <cell r="AO2790" t="str">
            <v>0.043*0.5</v>
          </cell>
        </row>
        <row r="2791">
          <cell r="R2791">
            <v>1</v>
          </cell>
          <cell r="T2791" t="str">
            <v>저압케이블전공</v>
          </cell>
          <cell r="Y2791">
            <v>3.0099999999999995E-2</v>
          </cell>
          <cell r="Z2791" t="str">
            <v>인</v>
          </cell>
          <cell r="AB2791" t="str">
            <v>전기5-11적용</v>
          </cell>
          <cell r="AC2791" t="str">
            <v>-</v>
          </cell>
          <cell r="AD2791" t="str">
            <v>-</v>
          </cell>
          <cell r="AE2791" t="str">
            <v>-</v>
          </cell>
          <cell r="AF2791" t="str">
            <v>-</v>
          </cell>
          <cell r="AG2791" t="str">
            <v>-</v>
          </cell>
          <cell r="AH2791" t="str">
            <v>-</v>
          </cell>
          <cell r="AI2791" t="str">
            <v>공구손료(노무비의3%)</v>
          </cell>
          <cell r="AJ2791">
            <v>0.03</v>
          </cell>
          <cell r="AK2791" t="str">
            <v>식</v>
          </cell>
          <cell r="AO2791" t="str">
            <v>0.043*0.5*1.4</v>
          </cell>
        </row>
        <row r="2792">
          <cell r="R2792">
            <v>1</v>
          </cell>
          <cell r="T2792" t="str">
            <v>저압케이블전공</v>
          </cell>
          <cell r="Y2792">
            <v>4.2999999999999997E-2</v>
          </cell>
          <cell r="Z2792" t="str">
            <v>인</v>
          </cell>
          <cell r="AB2792" t="str">
            <v>전기5-11적용</v>
          </cell>
          <cell r="AC2792" t="str">
            <v>-</v>
          </cell>
          <cell r="AD2792" t="str">
            <v>-</v>
          </cell>
          <cell r="AE2792" t="str">
            <v>-</v>
          </cell>
          <cell r="AF2792" t="str">
            <v>-</v>
          </cell>
          <cell r="AG2792" t="str">
            <v>-</v>
          </cell>
          <cell r="AH2792" t="str">
            <v>-</v>
          </cell>
          <cell r="AI2792" t="str">
            <v>공구손료(노무비의3%)</v>
          </cell>
          <cell r="AJ2792">
            <v>0.03</v>
          </cell>
          <cell r="AK2792" t="str">
            <v>식</v>
          </cell>
          <cell r="AO2792" t="str">
            <v>0.043*0.5*2</v>
          </cell>
        </row>
        <row r="2793">
          <cell r="R2793">
            <v>1</v>
          </cell>
          <cell r="T2793" t="str">
            <v>저압케이블전공</v>
          </cell>
          <cell r="Y2793">
            <v>5.5899999999999998E-2</v>
          </cell>
          <cell r="Z2793" t="str">
            <v>인</v>
          </cell>
          <cell r="AB2793" t="str">
            <v>전기5-11적용</v>
          </cell>
          <cell r="AC2793" t="str">
            <v>-</v>
          </cell>
          <cell r="AD2793" t="str">
            <v>-</v>
          </cell>
          <cell r="AE2793" t="str">
            <v>-</v>
          </cell>
          <cell r="AF2793" t="str">
            <v>-</v>
          </cell>
          <cell r="AG2793" t="str">
            <v>-</v>
          </cell>
          <cell r="AH2793" t="str">
            <v>-</v>
          </cell>
          <cell r="AI2793" t="str">
            <v>공구손료(노무비의3%)</v>
          </cell>
          <cell r="AJ2793">
            <v>0.03</v>
          </cell>
          <cell r="AK2793" t="str">
            <v>식</v>
          </cell>
          <cell r="AO2793" t="str">
            <v>0.043*0.5*2.6</v>
          </cell>
        </row>
        <row r="2794">
          <cell r="R2794">
            <v>1</v>
          </cell>
          <cell r="T2794" t="str">
            <v>저압케이블전공</v>
          </cell>
          <cell r="Y2794">
            <v>2.8500000000000001E-2</v>
          </cell>
          <cell r="Z2794" t="str">
            <v>인</v>
          </cell>
          <cell r="AB2794" t="str">
            <v>전기5-11적용</v>
          </cell>
          <cell r="AC2794" t="str">
            <v>-</v>
          </cell>
          <cell r="AD2794" t="str">
            <v>-</v>
          </cell>
          <cell r="AE2794" t="str">
            <v>-</v>
          </cell>
          <cell r="AF2794" t="str">
            <v>-</v>
          </cell>
          <cell r="AG2794" t="str">
            <v>-</v>
          </cell>
          <cell r="AH2794" t="str">
            <v>-</v>
          </cell>
          <cell r="AI2794" t="str">
            <v>공구손료(노무비의3%)</v>
          </cell>
          <cell r="AJ2794">
            <v>0.03</v>
          </cell>
          <cell r="AK2794" t="str">
            <v>식</v>
          </cell>
          <cell r="AO2794" t="str">
            <v>0.057*0.5</v>
          </cell>
        </row>
        <row r="2795">
          <cell r="R2795">
            <v>1</v>
          </cell>
          <cell r="T2795" t="str">
            <v>저압케이블전공</v>
          </cell>
          <cell r="Y2795">
            <v>3.9899999999999998E-2</v>
          </cell>
          <cell r="Z2795" t="str">
            <v>인</v>
          </cell>
          <cell r="AB2795" t="str">
            <v>전기5-11적용</v>
          </cell>
          <cell r="AC2795" t="str">
            <v>-</v>
          </cell>
          <cell r="AD2795" t="str">
            <v>-</v>
          </cell>
          <cell r="AE2795" t="str">
            <v>-</v>
          </cell>
          <cell r="AF2795" t="str">
            <v>-</v>
          </cell>
          <cell r="AG2795" t="str">
            <v>-</v>
          </cell>
          <cell r="AH2795" t="str">
            <v>-</v>
          </cell>
          <cell r="AI2795" t="str">
            <v>공구손료(노무비의3%)</v>
          </cell>
          <cell r="AJ2795">
            <v>0.03</v>
          </cell>
          <cell r="AK2795" t="str">
            <v>식</v>
          </cell>
          <cell r="AO2795" t="str">
            <v>0.057*0.5*1.4</v>
          </cell>
        </row>
        <row r="2796">
          <cell r="R2796">
            <v>1</v>
          </cell>
          <cell r="T2796" t="str">
            <v>저압케이블전공</v>
          </cell>
          <cell r="Y2796">
            <v>5.7000000000000002E-2</v>
          </cell>
          <cell r="Z2796" t="str">
            <v>인</v>
          </cell>
          <cell r="AB2796" t="str">
            <v>전기5-11적용</v>
          </cell>
          <cell r="AC2796" t="str">
            <v>-</v>
          </cell>
          <cell r="AD2796" t="str">
            <v>-</v>
          </cell>
          <cell r="AE2796" t="str">
            <v>-</v>
          </cell>
          <cell r="AF2796" t="str">
            <v>-</v>
          </cell>
          <cell r="AG2796" t="str">
            <v>-</v>
          </cell>
          <cell r="AH2796" t="str">
            <v>-</v>
          </cell>
          <cell r="AI2796" t="str">
            <v>공구손료(노무비의3%)</v>
          </cell>
          <cell r="AJ2796">
            <v>0.03</v>
          </cell>
          <cell r="AK2796" t="str">
            <v>식</v>
          </cell>
          <cell r="AO2796" t="str">
            <v>0.057*0.5*2</v>
          </cell>
        </row>
        <row r="2797">
          <cell r="R2797">
            <v>1</v>
          </cell>
          <cell r="T2797" t="str">
            <v>저압케이블전공</v>
          </cell>
          <cell r="Y2797">
            <v>7.4099999999999999E-2</v>
          </cell>
          <cell r="Z2797" t="str">
            <v>인</v>
          </cell>
          <cell r="AB2797" t="str">
            <v>전기5-11적용</v>
          </cell>
          <cell r="AC2797" t="str">
            <v>-</v>
          </cell>
          <cell r="AD2797" t="str">
            <v>-</v>
          </cell>
          <cell r="AE2797" t="str">
            <v>-</v>
          </cell>
          <cell r="AF2797" t="str">
            <v>-</v>
          </cell>
          <cell r="AG2797" t="str">
            <v>-</v>
          </cell>
          <cell r="AH2797" t="str">
            <v>-</v>
          </cell>
          <cell r="AI2797" t="str">
            <v>공구손료(노무비의3%)</v>
          </cell>
          <cell r="AJ2797">
            <v>0.03</v>
          </cell>
          <cell r="AK2797" t="str">
            <v>식</v>
          </cell>
          <cell r="AO2797" t="str">
            <v>0.057*0.5*2.6</v>
          </cell>
        </row>
        <row r="2798">
          <cell r="R2798">
            <v>1</v>
          </cell>
          <cell r="T2798" t="str">
            <v>저압케이블전공</v>
          </cell>
          <cell r="Y2798">
            <v>3.5499999999999997E-2</v>
          </cell>
          <cell r="Z2798" t="str">
            <v>인</v>
          </cell>
          <cell r="AB2798" t="str">
            <v>전기5-11적용</v>
          </cell>
          <cell r="AC2798" t="str">
            <v>-</v>
          </cell>
          <cell r="AD2798" t="str">
            <v>-</v>
          </cell>
          <cell r="AE2798" t="str">
            <v>-</v>
          </cell>
          <cell r="AF2798" t="str">
            <v>-</v>
          </cell>
          <cell r="AG2798" t="str">
            <v>-</v>
          </cell>
          <cell r="AH2798" t="str">
            <v>-</v>
          </cell>
          <cell r="AI2798" t="str">
            <v>공구손료(노무비의3%)</v>
          </cell>
          <cell r="AJ2798">
            <v>0.03</v>
          </cell>
          <cell r="AK2798" t="str">
            <v>식</v>
          </cell>
          <cell r="AO2798" t="str">
            <v>0.071*0.5</v>
          </cell>
        </row>
        <row r="2799">
          <cell r="R2799">
            <v>1</v>
          </cell>
          <cell r="T2799" t="str">
            <v>저압케이블전공</v>
          </cell>
          <cell r="Y2799">
            <v>4.9699999999999994E-2</v>
          </cell>
          <cell r="Z2799" t="str">
            <v>인</v>
          </cell>
          <cell r="AB2799" t="str">
            <v>전기5-11적용</v>
          </cell>
          <cell r="AC2799" t="str">
            <v>-</v>
          </cell>
          <cell r="AD2799" t="str">
            <v>-</v>
          </cell>
          <cell r="AE2799" t="str">
            <v>-</v>
          </cell>
          <cell r="AF2799" t="str">
            <v>-</v>
          </cell>
          <cell r="AG2799" t="str">
            <v>-</v>
          </cell>
          <cell r="AH2799" t="str">
            <v>-</v>
          </cell>
          <cell r="AI2799" t="str">
            <v>공구손료(노무비의3%)</v>
          </cell>
          <cell r="AJ2799">
            <v>0.03</v>
          </cell>
          <cell r="AK2799" t="str">
            <v>식</v>
          </cell>
          <cell r="AO2799" t="str">
            <v>0.071*0.5*1.4</v>
          </cell>
        </row>
        <row r="2800">
          <cell r="R2800">
            <v>1</v>
          </cell>
          <cell r="T2800" t="str">
            <v>저압케이블전공</v>
          </cell>
          <cell r="Y2800">
            <v>7.0999999999999994E-2</v>
          </cell>
          <cell r="Z2800" t="str">
            <v>인</v>
          </cell>
          <cell r="AB2800" t="str">
            <v>전기5-11적용</v>
          </cell>
          <cell r="AC2800" t="str">
            <v>-</v>
          </cell>
          <cell r="AD2800" t="str">
            <v>-</v>
          </cell>
          <cell r="AE2800" t="str">
            <v>-</v>
          </cell>
          <cell r="AF2800" t="str">
            <v>-</v>
          </cell>
          <cell r="AG2800" t="str">
            <v>-</v>
          </cell>
          <cell r="AH2800" t="str">
            <v>-</v>
          </cell>
          <cell r="AI2800" t="str">
            <v>공구손료(노무비의3%)</v>
          </cell>
          <cell r="AJ2800">
            <v>0.03</v>
          </cell>
          <cell r="AK2800" t="str">
            <v>식</v>
          </cell>
          <cell r="AO2800" t="str">
            <v>0.071*0.5*2</v>
          </cell>
        </row>
        <row r="2801">
          <cell r="R2801">
            <v>1</v>
          </cell>
          <cell r="T2801" t="str">
            <v>저압케이블전공</v>
          </cell>
          <cell r="Y2801">
            <v>9.2299999999999993E-2</v>
          </cell>
          <cell r="Z2801" t="str">
            <v>인</v>
          </cell>
          <cell r="AB2801" t="str">
            <v>전기5-11적용</v>
          </cell>
          <cell r="AC2801" t="str">
            <v>-</v>
          </cell>
          <cell r="AD2801" t="str">
            <v>-</v>
          </cell>
          <cell r="AE2801" t="str">
            <v>-</v>
          </cell>
          <cell r="AF2801" t="str">
            <v>-</v>
          </cell>
          <cell r="AG2801" t="str">
            <v>-</v>
          </cell>
          <cell r="AH2801" t="str">
            <v>-</v>
          </cell>
          <cell r="AI2801" t="str">
            <v>공구손료(노무비의3%)</v>
          </cell>
          <cell r="AJ2801">
            <v>0.03</v>
          </cell>
          <cell r="AK2801" t="str">
            <v>식</v>
          </cell>
          <cell r="AO2801" t="str">
            <v>0.071*0.5*2.6</v>
          </cell>
        </row>
        <row r="2802">
          <cell r="R2802">
            <v>1</v>
          </cell>
          <cell r="T2802" t="str">
            <v>저압케이블전공</v>
          </cell>
          <cell r="Y2802">
            <v>3.5499999999999997E-2</v>
          </cell>
          <cell r="Z2802" t="str">
            <v>인</v>
          </cell>
          <cell r="AB2802" t="str">
            <v>전기5-11적용</v>
          </cell>
          <cell r="AC2802" t="str">
            <v>-</v>
          </cell>
          <cell r="AD2802" t="str">
            <v>-</v>
          </cell>
          <cell r="AE2802" t="str">
            <v>-</v>
          </cell>
          <cell r="AF2802" t="str">
            <v>-</v>
          </cell>
          <cell r="AG2802" t="str">
            <v>-</v>
          </cell>
          <cell r="AH2802" t="str">
            <v>-</v>
          </cell>
          <cell r="AI2802" t="str">
            <v>공구손료(노무비의3%)</v>
          </cell>
          <cell r="AJ2802">
            <v>0.03</v>
          </cell>
          <cell r="AK2802" t="str">
            <v>식</v>
          </cell>
          <cell r="AO2802" t="str">
            <v>0.071*0.5</v>
          </cell>
        </row>
        <row r="2803">
          <cell r="R2803">
            <v>1</v>
          </cell>
          <cell r="T2803" t="str">
            <v>저압케이블전공</v>
          </cell>
          <cell r="Y2803">
            <v>4.9699999999999994E-2</v>
          </cell>
          <cell r="Z2803" t="str">
            <v>인</v>
          </cell>
          <cell r="AB2803" t="str">
            <v>전기5-11적용</v>
          </cell>
          <cell r="AC2803" t="str">
            <v>-</v>
          </cell>
          <cell r="AD2803" t="str">
            <v>-</v>
          </cell>
          <cell r="AE2803" t="str">
            <v>-</v>
          </cell>
          <cell r="AF2803" t="str">
            <v>-</v>
          </cell>
          <cell r="AG2803" t="str">
            <v>-</v>
          </cell>
          <cell r="AH2803" t="str">
            <v>-</v>
          </cell>
          <cell r="AI2803" t="str">
            <v>공구손료(노무비의3%)</v>
          </cell>
          <cell r="AJ2803">
            <v>0.03</v>
          </cell>
          <cell r="AK2803" t="str">
            <v>식</v>
          </cell>
          <cell r="AO2803" t="str">
            <v>0.071*0.5*1.4</v>
          </cell>
        </row>
        <row r="2804">
          <cell r="R2804">
            <v>1</v>
          </cell>
          <cell r="T2804" t="str">
            <v>저압케이블전공</v>
          </cell>
          <cell r="Y2804">
            <v>7.0999999999999994E-2</v>
          </cell>
          <cell r="Z2804" t="str">
            <v>인</v>
          </cell>
          <cell r="AB2804" t="str">
            <v>전기5-11적용</v>
          </cell>
          <cell r="AC2804" t="str">
            <v>-</v>
          </cell>
          <cell r="AD2804" t="str">
            <v>-</v>
          </cell>
          <cell r="AE2804" t="str">
            <v>-</v>
          </cell>
          <cell r="AF2804" t="str">
            <v>-</v>
          </cell>
          <cell r="AG2804" t="str">
            <v>-</v>
          </cell>
          <cell r="AH2804" t="str">
            <v>-</v>
          </cell>
          <cell r="AI2804" t="str">
            <v>공구손료(노무비의3%)</v>
          </cell>
          <cell r="AJ2804">
            <v>0.03</v>
          </cell>
          <cell r="AK2804" t="str">
            <v>식</v>
          </cell>
          <cell r="AO2804" t="str">
            <v>0.071*0.5*2</v>
          </cell>
        </row>
        <row r="2805">
          <cell r="R2805">
            <v>1</v>
          </cell>
          <cell r="T2805" t="str">
            <v>저압케이블전공</v>
          </cell>
          <cell r="Y2805">
            <v>9.2299999999999993E-2</v>
          </cell>
          <cell r="Z2805" t="str">
            <v>인</v>
          </cell>
          <cell r="AB2805" t="str">
            <v>전기5-11적용</v>
          </cell>
          <cell r="AC2805" t="str">
            <v>-</v>
          </cell>
          <cell r="AD2805" t="str">
            <v>-</v>
          </cell>
          <cell r="AE2805" t="str">
            <v>-</v>
          </cell>
          <cell r="AF2805" t="str">
            <v>-</v>
          </cell>
          <cell r="AG2805" t="str">
            <v>-</v>
          </cell>
          <cell r="AH2805" t="str">
            <v>-</v>
          </cell>
          <cell r="AI2805" t="str">
            <v>공구손료(노무비의3%)</v>
          </cell>
          <cell r="AJ2805">
            <v>0.03</v>
          </cell>
          <cell r="AK2805" t="str">
            <v>식</v>
          </cell>
          <cell r="AO2805" t="str">
            <v>0.071*0.5*2.6</v>
          </cell>
        </row>
        <row r="2806">
          <cell r="R2806">
            <v>1</v>
          </cell>
          <cell r="T2806" t="str">
            <v>저압케이블전공</v>
          </cell>
          <cell r="Y2806">
            <v>4.2000000000000003E-2</v>
          </cell>
          <cell r="Z2806" t="str">
            <v>인</v>
          </cell>
          <cell r="AB2806" t="str">
            <v>전기5-11적용</v>
          </cell>
          <cell r="AC2806" t="str">
            <v>-</v>
          </cell>
          <cell r="AD2806" t="str">
            <v>-</v>
          </cell>
          <cell r="AE2806" t="str">
            <v>-</v>
          </cell>
          <cell r="AF2806" t="str">
            <v>-</v>
          </cell>
          <cell r="AG2806" t="str">
            <v>-</v>
          </cell>
          <cell r="AH2806" t="str">
            <v>-</v>
          </cell>
          <cell r="AI2806" t="str">
            <v>공구손료(노무비의3%)</v>
          </cell>
          <cell r="AJ2806">
            <v>0.03</v>
          </cell>
          <cell r="AK2806" t="str">
            <v>식</v>
          </cell>
          <cell r="AO2806" t="str">
            <v>0.084*0.5</v>
          </cell>
        </row>
        <row r="2807">
          <cell r="R2807">
            <v>1</v>
          </cell>
          <cell r="T2807" t="str">
            <v>저압케이블전공</v>
          </cell>
          <cell r="Y2807">
            <v>5.8799999999999998E-2</v>
          </cell>
          <cell r="Z2807" t="str">
            <v>인</v>
          </cell>
          <cell r="AB2807" t="str">
            <v>전기5-11적용</v>
          </cell>
          <cell r="AC2807" t="str">
            <v>-</v>
          </cell>
          <cell r="AD2807" t="str">
            <v>-</v>
          </cell>
          <cell r="AE2807" t="str">
            <v>-</v>
          </cell>
          <cell r="AF2807" t="str">
            <v>-</v>
          </cell>
          <cell r="AG2807" t="str">
            <v>-</v>
          </cell>
          <cell r="AH2807" t="str">
            <v>-</v>
          </cell>
          <cell r="AI2807" t="str">
            <v>공구손료(노무비의3%)</v>
          </cell>
          <cell r="AJ2807">
            <v>0.03</v>
          </cell>
          <cell r="AK2807" t="str">
            <v>식</v>
          </cell>
          <cell r="AO2807" t="str">
            <v>0.084*0.5*1.4</v>
          </cell>
        </row>
        <row r="2808">
          <cell r="R2808">
            <v>1</v>
          </cell>
          <cell r="T2808" t="str">
            <v>저압케이블전공</v>
          </cell>
          <cell r="Y2808">
            <v>8.4000000000000005E-2</v>
          </cell>
          <cell r="Z2808" t="str">
            <v>인</v>
          </cell>
          <cell r="AB2808" t="str">
            <v>전기5-11적용</v>
          </cell>
          <cell r="AC2808" t="str">
            <v>-</v>
          </cell>
          <cell r="AD2808" t="str">
            <v>-</v>
          </cell>
          <cell r="AE2808" t="str">
            <v>-</v>
          </cell>
          <cell r="AF2808" t="str">
            <v>-</v>
          </cell>
          <cell r="AG2808" t="str">
            <v>-</v>
          </cell>
          <cell r="AH2808" t="str">
            <v>-</v>
          </cell>
          <cell r="AI2808" t="str">
            <v>공구손료(노무비의3%)</v>
          </cell>
          <cell r="AJ2808">
            <v>0.03</v>
          </cell>
          <cell r="AK2808" t="str">
            <v>식</v>
          </cell>
          <cell r="AO2808" t="str">
            <v>0.084*0.5*2</v>
          </cell>
        </row>
        <row r="2809">
          <cell r="R2809">
            <v>1</v>
          </cell>
          <cell r="T2809" t="str">
            <v>저압케이블전공</v>
          </cell>
          <cell r="Y2809">
            <v>0.10920000000000001</v>
          </cell>
          <cell r="Z2809" t="str">
            <v>인</v>
          </cell>
          <cell r="AB2809" t="str">
            <v>전기5-11적용</v>
          </cell>
          <cell r="AC2809" t="str">
            <v>-</v>
          </cell>
          <cell r="AD2809" t="str">
            <v>-</v>
          </cell>
          <cell r="AE2809" t="str">
            <v>-</v>
          </cell>
          <cell r="AF2809" t="str">
            <v>-</v>
          </cell>
          <cell r="AG2809" t="str">
            <v>-</v>
          </cell>
          <cell r="AH2809" t="str">
            <v>-</v>
          </cell>
          <cell r="AI2809" t="str">
            <v>공구손료(노무비의3%)</v>
          </cell>
          <cell r="AJ2809">
            <v>0.03</v>
          </cell>
          <cell r="AK2809" t="str">
            <v>식</v>
          </cell>
          <cell r="AO2809" t="str">
            <v>0.084*0.5*2.6</v>
          </cell>
        </row>
        <row r="2810">
          <cell r="R2810">
            <v>1</v>
          </cell>
          <cell r="T2810" t="str">
            <v>저압케이블전공</v>
          </cell>
          <cell r="Y2810">
            <v>4.8500000000000001E-2</v>
          </cell>
          <cell r="Z2810" t="str">
            <v>인</v>
          </cell>
          <cell r="AB2810" t="str">
            <v>전기5-11적용</v>
          </cell>
          <cell r="AC2810" t="str">
            <v>-</v>
          </cell>
          <cell r="AD2810" t="str">
            <v>-</v>
          </cell>
          <cell r="AE2810" t="str">
            <v>-</v>
          </cell>
          <cell r="AF2810" t="str">
            <v>-</v>
          </cell>
          <cell r="AG2810" t="str">
            <v>-</v>
          </cell>
          <cell r="AH2810" t="str">
            <v>-</v>
          </cell>
          <cell r="AI2810" t="str">
            <v>공구손료(노무비의3%)</v>
          </cell>
          <cell r="AJ2810">
            <v>0.03</v>
          </cell>
          <cell r="AK2810" t="str">
            <v>식</v>
          </cell>
          <cell r="AO2810" t="str">
            <v>0.097*0.5</v>
          </cell>
        </row>
        <row r="2811">
          <cell r="R2811">
            <v>1</v>
          </cell>
          <cell r="T2811" t="str">
            <v>저압케이블전공</v>
          </cell>
          <cell r="Y2811">
            <v>6.7900000000000002E-2</v>
          </cell>
          <cell r="Z2811" t="str">
            <v>인</v>
          </cell>
          <cell r="AB2811" t="str">
            <v>전기5-11적용</v>
          </cell>
          <cell r="AC2811" t="str">
            <v>-</v>
          </cell>
          <cell r="AD2811" t="str">
            <v>-</v>
          </cell>
          <cell r="AE2811" t="str">
            <v>-</v>
          </cell>
          <cell r="AF2811" t="str">
            <v>-</v>
          </cell>
          <cell r="AG2811" t="str">
            <v>-</v>
          </cell>
          <cell r="AH2811" t="str">
            <v>-</v>
          </cell>
          <cell r="AI2811" t="str">
            <v>공구손료(노무비의3%)</v>
          </cell>
          <cell r="AJ2811">
            <v>0.03</v>
          </cell>
          <cell r="AK2811" t="str">
            <v>식</v>
          </cell>
          <cell r="AO2811" t="str">
            <v>0.097*0.5*1.4</v>
          </cell>
        </row>
        <row r="2812">
          <cell r="R2812">
            <v>1</v>
          </cell>
          <cell r="T2812" t="str">
            <v>저압케이블전공</v>
          </cell>
          <cell r="Y2812">
            <v>9.7000000000000003E-2</v>
          </cell>
          <cell r="Z2812" t="str">
            <v>인</v>
          </cell>
          <cell r="AB2812" t="str">
            <v>전기5-11적용</v>
          </cell>
          <cell r="AC2812" t="str">
            <v>-</v>
          </cell>
          <cell r="AD2812" t="str">
            <v>-</v>
          </cell>
          <cell r="AE2812" t="str">
            <v>-</v>
          </cell>
          <cell r="AF2812" t="str">
            <v>-</v>
          </cell>
          <cell r="AG2812" t="str">
            <v>-</v>
          </cell>
          <cell r="AH2812" t="str">
            <v>-</v>
          </cell>
          <cell r="AI2812" t="str">
            <v>공구손료(노무비의3%)</v>
          </cell>
          <cell r="AJ2812">
            <v>0.03</v>
          </cell>
          <cell r="AK2812" t="str">
            <v>식</v>
          </cell>
          <cell r="AO2812" t="str">
            <v>0.097*0.5*2</v>
          </cell>
        </row>
        <row r="2813">
          <cell r="R2813">
            <v>1</v>
          </cell>
          <cell r="T2813" t="str">
            <v>저압케이블전공</v>
          </cell>
          <cell r="Y2813">
            <v>0.12610000000000002</v>
          </cell>
          <cell r="Z2813" t="str">
            <v>인</v>
          </cell>
          <cell r="AB2813" t="str">
            <v>전기5-11적용</v>
          </cell>
          <cell r="AC2813" t="str">
            <v>-</v>
          </cell>
          <cell r="AD2813" t="str">
            <v>-</v>
          </cell>
          <cell r="AE2813" t="str">
            <v>-</v>
          </cell>
          <cell r="AF2813" t="str">
            <v>-</v>
          </cell>
          <cell r="AG2813" t="str">
            <v>-</v>
          </cell>
          <cell r="AH2813" t="str">
            <v>-</v>
          </cell>
          <cell r="AI2813" t="str">
            <v>공구손료(노무비의3%)</v>
          </cell>
          <cell r="AJ2813">
            <v>0.03</v>
          </cell>
          <cell r="AK2813" t="str">
            <v>식</v>
          </cell>
          <cell r="AO2813" t="str">
            <v>0.097*0.5*2.6</v>
          </cell>
        </row>
        <row r="2814">
          <cell r="R2814">
            <v>1</v>
          </cell>
          <cell r="T2814" t="str">
            <v>저압케이블전공</v>
          </cell>
          <cell r="Y2814">
            <v>5.3999999999999999E-2</v>
          </cell>
          <cell r="Z2814" t="str">
            <v>인</v>
          </cell>
          <cell r="AB2814" t="str">
            <v>전기5-11적용</v>
          </cell>
          <cell r="AC2814" t="str">
            <v>-</v>
          </cell>
          <cell r="AD2814" t="str">
            <v>-</v>
          </cell>
          <cell r="AE2814" t="str">
            <v>-</v>
          </cell>
          <cell r="AF2814" t="str">
            <v>-</v>
          </cell>
          <cell r="AG2814" t="str">
            <v>-</v>
          </cell>
          <cell r="AH2814" t="str">
            <v>-</v>
          </cell>
          <cell r="AI2814" t="str">
            <v>공구손료(노무비의3%)</v>
          </cell>
          <cell r="AJ2814">
            <v>0.03</v>
          </cell>
          <cell r="AK2814" t="str">
            <v>식</v>
          </cell>
          <cell r="AO2814" t="str">
            <v>0.108*0.5</v>
          </cell>
        </row>
        <row r="2815">
          <cell r="R2815">
            <v>1</v>
          </cell>
          <cell r="T2815" t="str">
            <v>저압케이블전공</v>
          </cell>
          <cell r="Y2815">
            <v>7.5600000000000001E-2</v>
          </cell>
          <cell r="Z2815" t="str">
            <v>인</v>
          </cell>
          <cell r="AB2815" t="str">
            <v>전기5-11적용</v>
          </cell>
          <cell r="AC2815" t="str">
            <v>-</v>
          </cell>
          <cell r="AD2815" t="str">
            <v>-</v>
          </cell>
          <cell r="AE2815" t="str">
            <v>-</v>
          </cell>
          <cell r="AF2815" t="str">
            <v>-</v>
          </cell>
          <cell r="AG2815" t="str">
            <v>-</v>
          </cell>
          <cell r="AH2815" t="str">
            <v>-</v>
          </cell>
          <cell r="AI2815" t="str">
            <v>공구손료(노무비의3%)</v>
          </cell>
          <cell r="AJ2815">
            <v>0.03</v>
          </cell>
          <cell r="AK2815" t="str">
            <v>식</v>
          </cell>
          <cell r="AO2815" t="str">
            <v>0.108*0.5*1.4</v>
          </cell>
        </row>
        <row r="2816">
          <cell r="R2816">
            <v>1</v>
          </cell>
          <cell r="T2816" t="str">
            <v>저압케이블전공</v>
          </cell>
          <cell r="Y2816">
            <v>0.108</v>
          </cell>
          <cell r="Z2816" t="str">
            <v>인</v>
          </cell>
          <cell r="AB2816" t="str">
            <v>전기5-11적용</v>
          </cell>
          <cell r="AC2816" t="str">
            <v>-</v>
          </cell>
          <cell r="AD2816" t="str">
            <v>-</v>
          </cell>
          <cell r="AE2816" t="str">
            <v>-</v>
          </cell>
          <cell r="AF2816" t="str">
            <v>-</v>
          </cell>
          <cell r="AG2816" t="str">
            <v>-</v>
          </cell>
          <cell r="AH2816" t="str">
            <v>-</v>
          </cell>
          <cell r="AI2816" t="str">
            <v>공구손료(노무비의3%)</v>
          </cell>
          <cell r="AJ2816">
            <v>0.03</v>
          </cell>
          <cell r="AK2816" t="str">
            <v>식</v>
          </cell>
          <cell r="AO2816" t="str">
            <v>0.108*0.5*2</v>
          </cell>
        </row>
        <row r="2817">
          <cell r="R2817">
            <v>1</v>
          </cell>
          <cell r="T2817" t="str">
            <v>저압케이블전공</v>
          </cell>
          <cell r="Y2817">
            <v>0.1404</v>
          </cell>
          <cell r="Z2817" t="str">
            <v>인</v>
          </cell>
          <cell r="AB2817" t="str">
            <v>전기5-11적용</v>
          </cell>
          <cell r="AC2817" t="str">
            <v>-</v>
          </cell>
          <cell r="AD2817" t="str">
            <v>-</v>
          </cell>
          <cell r="AE2817" t="str">
            <v>-</v>
          </cell>
          <cell r="AF2817" t="str">
            <v>-</v>
          </cell>
          <cell r="AG2817" t="str">
            <v>-</v>
          </cell>
          <cell r="AH2817" t="str">
            <v>-</v>
          </cell>
          <cell r="AI2817" t="str">
            <v>공구손료(노무비의3%)</v>
          </cell>
          <cell r="AJ2817">
            <v>0.03</v>
          </cell>
          <cell r="AK2817" t="str">
            <v>식</v>
          </cell>
          <cell r="AO2817" t="str">
            <v>0.108*0.5*2.6</v>
          </cell>
        </row>
        <row r="2818">
          <cell r="R2818">
            <v>1</v>
          </cell>
          <cell r="T2818" t="str">
            <v>저압케이블전공</v>
          </cell>
          <cell r="Y2818">
            <v>6.8000000000000005E-2</v>
          </cell>
          <cell r="Z2818" t="str">
            <v>인</v>
          </cell>
          <cell r="AB2818" t="str">
            <v>전기5-11적용</v>
          </cell>
          <cell r="AC2818" t="str">
            <v>-</v>
          </cell>
          <cell r="AD2818" t="str">
            <v>-</v>
          </cell>
          <cell r="AE2818" t="str">
            <v>-</v>
          </cell>
          <cell r="AF2818" t="str">
            <v>-</v>
          </cell>
          <cell r="AG2818" t="str">
            <v>-</v>
          </cell>
          <cell r="AH2818" t="str">
            <v>-</v>
          </cell>
          <cell r="AI2818" t="str">
            <v>공구손료(노무비의3%)</v>
          </cell>
          <cell r="AJ2818">
            <v>0.03</v>
          </cell>
          <cell r="AK2818" t="str">
            <v>식</v>
          </cell>
          <cell r="AO2818" t="str">
            <v>0.136*0.5</v>
          </cell>
        </row>
        <row r="2819">
          <cell r="R2819">
            <v>1</v>
          </cell>
          <cell r="T2819" t="str">
            <v>저압케이블전공</v>
          </cell>
          <cell r="Y2819">
            <v>9.5200000000000007E-2</v>
          </cell>
          <cell r="Z2819" t="str">
            <v>인</v>
          </cell>
          <cell r="AB2819" t="str">
            <v>전기5-11적용</v>
          </cell>
          <cell r="AC2819" t="str">
            <v>-</v>
          </cell>
          <cell r="AD2819" t="str">
            <v>-</v>
          </cell>
          <cell r="AE2819" t="str">
            <v>-</v>
          </cell>
          <cell r="AF2819" t="str">
            <v>-</v>
          </cell>
          <cell r="AG2819" t="str">
            <v>-</v>
          </cell>
          <cell r="AH2819" t="str">
            <v>-</v>
          </cell>
          <cell r="AI2819" t="str">
            <v>공구손료(노무비의3%)</v>
          </cell>
          <cell r="AJ2819">
            <v>0.03</v>
          </cell>
          <cell r="AK2819" t="str">
            <v>식</v>
          </cell>
          <cell r="AO2819" t="str">
            <v>0.136*0.5*1.4</v>
          </cell>
        </row>
        <row r="2820">
          <cell r="R2820">
            <v>1</v>
          </cell>
          <cell r="T2820" t="str">
            <v>저압케이블전공</v>
          </cell>
          <cell r="Y2820">
            <v>0.13600000000000001</v>
          </cell>
          <cell r="Z2820" t="str">
            <v>인</v>
          </cell>
          <cell r="AB2820" t="str">
            <v>전기5-11적용</v>
          </cell>
          <cell r="AC2820" t="str">
            <v>-</v>
          </cell>
          <cell r="AD2820" t="str">
            <v>-</v>
          </cell>
          <cell r="AE2820" t="str">
            <v>-</v>
          </cell>
          <cell r="AF2820" t="str">
            <v>-</v>
          </cell>
          <cell r="AG2820" t="str">
            <v>-</v>
          </cell>
          <cell r="AH2820" t="str">
            <v>-</v>
          </cell>
          <cell r="AI2820" t="str">
            <v>공구손료(노무비의3%)</v>
          </cell>
          <cell r="AJ2820">
            <v>0.03</v>
          </cell>
          <cell r="AK2820" t="str">
            <v>식</v>
          </cell>
          <cell r="AO2820" t="str">
            <v>0.136*0.5*2</v>
          </cell>
        </row>
        <row r="2821">
          <cell r="R2821">
            <v>1</v>
          </cell>
          <cell r="T2821" t="str">
            <v>저압케이블전공</v>
          </cell>
          <cell r="Y2821">
            <v>0.17680000000000001</v>
          </cell>
          <cell r="Z2821" t="str">
            <v>인</v>
          </cell>
          <cell r="AB2821" t="str">
            <v>전기5-11적용</v>
          </cell>
          <cell r="AC2821" t="str">
            <v>-</v>
          </cell>
          <cell r="AD2821" t="str">
            <v>-</v>
          </cell>
          <cell r="AE2821" t="str">
            <v>-</v>
          </cell>
          <cell r="AF2821" t="str">
            <v>-</v>
          </cell>
          <cell r="AG2821" t="str">
            <v>-</v>
          </cell>
          <cell r="AH2821" t="str">
            <v>-</v>
          </cell>
          <cell r="AI2821" t="str">
            <v>공구손료(노무비의3%)</v>
          </cell>
          <cell r="AJ2821">
            <v>0.03</v>
          </cell>
          <cell r="AK2821" t="str">
            <v>식</v>
          </cell>
          <cell r="AO2821" t="str">
            <v>0.136*0.5*2.6</v>
          </cell>
        </row>
        <row r="2822">
          <cell r="R2822">
            <v>1</v>
          </cell>
          <cell r="T2822" t="str">
            <v>저압케이블전공</v>
          </cell>
          <cell r="Y2822">
            <v>7.9500000000000001E-2</v>
          </cell>
          <cell r="Z2822" t="str">
            <v>인</v>
          </cell>
          <cell r="AB2822" t="str">
            <v>전기5-11적용</v>
          </cell>
          <cell r="AC2822" t="str">
            <v>-</v>
          </cell>
          <cell r="AD2822" t="str">
            <v>-</v>
          </cell>
          <cell r="AE2822" t="str">
            <v>-</v>
          </cell>
          <cell r="AF2822" t="str">
            <v>-</v>
          </cell>
          <cell r="AG2822" t="str">
            <v>-</v>
          </cell>
          <cell r="AH2822" t="str">
            <v>-</v>
          </cell>
          <cell r="AI2822" t="str">
            <v>공구손료(노무비의3%)</v>
          </cell>
          <cell r="AJ2822">
            <v>0.03</v>
          </cell>
          <cell r="AK2822" t="str">
            <v>식</v>
          </cell>
          <cell r="AO2822" t="str">
            <v>0.159*0.5</v>
          </cell>
        </row>
        <row r="2823">
          <cell r="R2823">
            <v>1</v>
          </cell>
          <cell r="T2823" t="str">
            <v>저압케이블전공</v>
          </cell>
          <cell r="Y2823">
            <v>0.1113</v>
          </cell>
          <cell r="Z2823" t="str">
            <v>인</v>
          </cell>
          <cell r="AB2823" t="str">
            <v>전기5-11적용</v>
          </cell>
          <cell r="AC2823" t="str">
            <v>-</v>
          </cell>
          <cell r="AD2823" t="str">
            <v>-</v>
          </cell>
          <cell r="AE2823" t="str">
            <v>-</v>
          </cell>
          <cell r="AF2823" t="str">
            <v>-</v>
          </cell>
          <cell r="AG2823" t="str">
            <v>-</v>
          </cell>
          <cell r="AH2823" t="str">
            <v>-</v>
          </cell>
          <cell r="AI2823" t="str">
            <v>공구손료(노무비의3%)</v>
          </cell>
          <cell r="AJ2823">
            <v>0.03</v>
          </cell>
          <cell r="AK2823" t="str">
            <v>식</v>
          </cell>
          <cell r="AO2823" t="str">
            <v>0.159*0.5*1.4</v>
          </cell>
        </row>
        <row r="2824">
          <cell r="R2824">
            <v>1</v>
          </cell>
          <cell r="T2824" t="str">
            <v>저압케이블전공</v>
          </cell>
          <cell r="Y2824">
            <v>0.159</v>
          </cell>
          <cell r="Z2824" t="str">
            <v>인</v>
          </cell>
          <cell r="AB2824" t="str">
            <v>전기5-11적용</v>
          </cell>
          <cell r="AC2824" t="str">
            <v>-</v>
          </cell>
          <cell r="AD2824" t="str">
            <v>-</v>
          </cell>
          <cell r="AE2824" t="str">
            <v>-</v>
          </cell>
          <cell r="AF2824" t="str">
            <v>-</v>
          </cell>
          <cell r="AG2824" t="str">
            <v>-</v>
          </cell>
          <cell r="AH2824" t="str">
            <v>-</v>
          </cell>
          <cell r="AI2824" t="str">
            <v>공구손료(노무비의3%)</v>
          </cell>
          <cell r="AJ2824">
            <v>0.03</v>
          </cell>
          <cell r="AK2824" t="str">
            <v>식</v>
          </cell>
          <cell r="AO2824" t="str">
            <v>0.159*0.5*2</v>
          </cell>
        </row>
        <row r="2825">
          <cell r="R2825">
            <v>1</v>
          </cell>
          <cell r="T2825" t="str">
            <v>저압케이블전공</v>
          </cell>
          <cell r="Y2825">
            <v>0.20670000000000002</v>
          </cell>
          <cell r="Z2825" t="str">
            <v>인</v>
          </cell>
          <cell r="AB2825" t="str">
            <v>전기5-11적용</v>
          </cell>
          <cell r="AC2825" t="str">
            <v>-</v>
          </cell>
          <cell r="AD2825" t="str">
            <v>-</v>
          </cell>
          <cell r="AE2825" t="str">
            <v>-</v>
          </cell>
          <cell r="AF2825" t="str">
            <v>-</v>
          </cell>
          <cell r="AG2825" t="str">
            <v>-</v>
          </cell>
          <cell r="AH2825" t="str">
            <v>-</v>
          </cell>
          <cell r="AI2825" t="str">
            <v>공구손료(노무비의3%)</v>
          </cell>
          <cell r="AJ2825">
            <v>0.03</v>
          </cell>
          <cell r="AK2825" t="str">
            <v>식</v>
          </cell>
          <cell r="AO2825" t="str">
            <v>0.159*0.5*2.6</v>
          </cell>
        </row>
        <row r="2826">
          <cell r="R2826">
            <v>1</v>
          </cell>
          <cell r="T2826" t="str">
            <v>저압케이블전공</v>
          </cell>
          <cell r="Y2826">
            <v>0.10249999999999999</v>
          </cell>
          <cell r="Z2826" t="str">
            <v>인</v>
          </cell>
          <cell r="AB2826" t="str">
            <v>전기5-11적용</v>
          </cell>
          <cell r="AC2826" t="str">
            <v>-</v>
          </cell>
          <cell r="AD2826" t="str">
            <v>-</v>
          </cell>
          <cell r="AE2826" t="str">
            <v>-</v>
          </cell>
          <cell r="AF2826" t="str">
            <v>-</v>
          </cell>
          <cell r="AG2826" t="str">
            <v>-</v>
          </cell>
          <cell r="AH2826" t="str">
            <v>-</v>
          </cell>
          <cell r="AI2826" t="str">
            <v>공구손료(노무비의3%)</v>
          </cell>
          <cell r="AJ2826">
            <v>0.03</v>
          </cell>
          <cell r="AK2826" t="str">
            <v>식</v>
          </cell>
          <cell r="AO2826" t="str">
            <v>0.205*0.5</v>
          </cell>
        </row>
        <row r="2827">
          <cell r="R2827">
            <v>1</v>
          </cell>
          <cell r="T2827" t="str">
            <v>저압케이블전공</v>
          </cell>
          <cell r="Y2827">
            <v>0.14349999999999999</v>
          </cell>
          <cell r="Z2827" t="str">
            <v>인</v>
          </cell>
          <cell r="AB2827" t="str">
            <v>전기5-11적용</v>
          </cell>
          <cell r="AC2827" t="str">
            <v>-</v>
          </cell>
          <cell r="AD2827" t="str">
            <v>-</v>
          </cell>
          <cell r="AE2827" t="str">
            <v>-</v>
          </cell>
          <cell r="AF2827" t="str">
            <v>-</v>
          </cell>
          <cell r="AG2827" t="str">
            <v>-</v>
          </cell>
          <cell r="AH2827" t="str">
            <v>-</v>
          </cell>
          <cell r="AI2827" t="str">
            <v>공구손료(노무비의3%)</v>
          </cell>
          <cell r="AJ2827">
            <v>0.03</v>
          </cell>
          <cell r="AK2827" t="str">
            <v>식</v>
          </cell>
          <cell r="AO2827" t="str">
            <v>0.205*0.5*1.4</v>
          </cell>
        </row>
        <row r="2828">
          <cell r="R2828">
            <v>1</v>
          </cell>
          <cell r="T2828" t="str">
            <v>저압케이블전공</v>
          </cell>
          <cell r="Y2828">
            <v>0.20499999999999999</v>
          </cell>
          <cell r="Z2828" t="str">
            <v>인</v>
          </cell>
          <cell r="AB2828" t="str">
            <v>전기5-11적용</v>
          </cell>
          <cell r="AC2828" t="str">
            <v>-</v>
          </cell>
          <cell r="AD2828" t="str">
            <v>-</v>
          </cell>
          <cell r="AE2828" t="str">
            <v>-</v>
          </cell>
          <cell r="AF2828" t="str">
            <v>-</v>
          </cell>
          <cell r="AG2828" t="str">
            <v>-</v>
          </cell>
          <cell r="AH2828" t="str">
            <v>-</v>
          </cell>
          <cell r="AI2828" t="str">
            <v>공구손료(노무비의3%)</v>
          </cell>
          <cell r="AJ2828">
            <v>0.03</v>
          </cell>
          <cell r="AK2828" t="str">
            <v>식</v>
          </cell>
          <cell r="AO2828" t="str">
            <v>0.205*0.5*2</v>
          </cell>
        </row>
        <row r="2829">
          <cell r="R2829">
            <v>1</v>
          </cell>
          <cell r="T2829" t="str">
            <v>저압케이블전공</v>
          </cell>
          <cell r="Y2829">
            <v>0.26650000000000001</v>
          </cell>
          <cell r="Z2829" t="str">
            <v>인</v>
          </cell>
          <cell r="AB2829" t="str">
            <v>전기5-11적용</v>
          </cell>
          <cell r="AC2829" t="str">
            <v>-</v>
          </cell>
          <cell r="AD2829" t="str">
            <v>-</v>
          </cell>
          <cell r="AE2829" t="str">
            <v>-</v>
          </cell>
          <cell r="AF2829" t="str">
            <v>-</v>
          </cell>
          <cell r="AG2829" t="str">
            <v>-</v>
          </cell>
          <cell r="AH2829" t="str">
            <v>-</v>
          </cell>
          <cell r="AI2829" t="str">
            <v>공구손료(노무비의3%)</v>
          </cell>
          <cell r="AJ2829">
            <v>0.03</v>
          </cell>
          <cell r="AK2829" t="str">
            <v>식</v>
          </cell>
          <cell r="AO2829" t="str">
            <v>0.205*0.5*2.6</v>
          </cell>
        </row>
        <row r="2830">
          <cell r="R2830">
            <v>1</v>
          </cell>
          <cell r="T2830" t="str">
            <v>고압케이블전공</v>
          </cell>
          <cell r="Y2830">
            <v>6.6124999999999995E-3</v>
          </cell>
          <cell r="Z2830" t="str">
            <v>인</v>
          </cell>
          <cell r="AB2830" t="str">
            <v>전기4-34적용</v>
          </cell>
          <cell r="AC2830" t="str">
            <v>-</v>
          </cell>
          <cell r="AD2830" t="str">
            <v>-</v>
          </cell>
          <cell r="AE2830" t="str">
            <v>-</v>
          </cell>
          <cell r="AF2830" t="str">
            <v>-</v>
          </cell>
          <cell r="AG2830" t="str">
            <v>-</v>
          </cell>
          <cell r="AH2830" t="str">
            <v>-</v>
          </cell>
          <cell r="AI2830" t="str">
            <v>공구손료(노무비의3%)</v>
          </cell>
          <cell r="AJ2830">
            <v>0.03</v>
          </cell>
          <cell r="AK2830" t="str">
            <v>식</v>
          </cell>
          <cell r="AO2830" t="str">
            <v>0.023*0.5*1.15*0.5</v>
          </cell>
        </row>
        <row r="2831">
          <cell r="R2831">
            <v>1</v>
          </cell>
          <cell r="T2831" t="str">
            <v>보통인부</v>
          </cell>
          <cell r="Y2831">
            <v>6.6124999999999995E-3</v>
          </cell>
          <cell r="Z2831" t="str">
            <v>인</v>
          </cell>
          <cell r="AB2831" t="str">
            <v>전기4-34적용</v>
          </cell>
          <cell r="AC2831" t="str">
            <v>-</v>
          </cell>
          <cell r="AD2831" t="str">
            <v>-</v>
          </cell>
          <cell r="AE2831" t="str">
            <v>-</v>
          </cell>
          <cell r="AF2831" t="str">
            <v>-</v>
          </cell>
          <cell r="AG2831" t="str">
            <v>-</v>
          </cell>
          <cell r="AH2831" t="str">
            <v>-</v>
          </cell>
          <cell r="AI2831" t="str">
            <v>공구손료(노무비의3%)</v>
          </cell>
          <cell r="AJ2831">
            <v>0.03</v>
          </cell>
          <cell r="AK2831" t="str">
            <v>식</v>
          </cell>
          <cell r="AO2831" t="str">
            <v>0.023*0.5*1.15*0.5</v>
          </cell>
        </row>
        <row r="2832">
          <cell r="R2832">
            <v>1</v>
          </cell>
          <cell r="T2832" t="str">
            <v>고압케이블전공</v>
          </cell>
          <cell r="Y2832">
            <v>1.3224999999999999E-2</v>
          </cell>
          <cell r="Z2832" t="str">
            <v>인</v>
          </cell>
          <cell r="AB2832" t="str">
            <v>전기4-34적용</v>
          </cell>
          <cell r="AC2832" t="str">
            <v>-</v>
          </cell>
          <cell r="AD2832" t="str">
            <v>-</v>
          </cell>
          <cell r="AE2832" t="str">
            <v>-</v>
          </cell>
          <cell r="AF2832" t="str">
            <v>-</v>
          </cell>
          <cell r="AG2832" t="str">
            <v>-</v>
          </cell>
          <cell r="AH2832" t="str">
            <v>-</v>
          </cell>
          <cell r="AI2832" t="str">
            <v>공구손료(노무비의3%)</v>
          </cell>
          <cell r="AJ2832">
            <v>0.03</v>
          </cell>
          <cell r="AK2832" t="str">
            <v>식</v>
          </cell>
          <cell r="AO2832" t="str">
            <v>0.023*1*1.15*0.5</v>
          </cell>
        </row>
        <row r="2833">
          <cell r="R2833">
            <v>1</v>
          </cell>
          <cell r="T2833" t="str">
            <v>보통인부</v>
          </cell>
          <cell r="Y2833">
            <v>1.3224999999999999E-2</v>
          </cell>
          <cell r="Z2833" t="str">
            <v>인</v>
          </cell>
          <cell r="AB2833" t="str">
            <v>전기4-34적용</v>
          </cell>
          <cell r="AC2833" t="str">
            <v>-</v>
          </cell>
          <cell r="AD2833" t="str">
            <v>-</v>
          </cell>
          <cell r="AE2833" t="str">
            <v>-</v>
          </cell>
          <cell r="AF2833" t="str">
            <v>-</v>
          </cell>
          <cell r="AG2833" t="str">
            <v>-</v>
          </cell>
          <cell r="AH2833" t="str">
            <v>-</v>
          </cell>
          <cell r="AI2833" t="str">
            <v>공구손료(노무비의3%)</v>
          </cell>
          <cell r="AJ2833">
            <v>0.03</v>
          </cell>
          <cell r="AK2833" t="str">
            <v>식</v>
          </cell>
          <cell r="AO2833" t="str">
            <v>0.023*1*1.15*0.5</v>
          </cell>
        </row>
        <row r="2834">
          <cell r="R2834">
            <v>1</v>
          </cell>
          <cell r="T2834" t="str">
            <v>고압케이블전공</v>
          </cell>
          <cell r="Y2834">
            <v>1.3224999999999999E-2</v>
          </cell>
          <cell r="Z2834" t="str">
            <v>인</v>
          </cell>
          <cell r="AB2834" t="str">
            <v>전기4-34적용</v>
          </cell>
          <cell r="AC2834" t="str">
            <v>-</v>
          </cell>
          <cell r="AD2834" t="str">
            <v>-</v>
          </cell>
          <cell r="AE2834" t="str">
            <v>-</v>
          </cell>
          <cell r="AF2834" t="str">
            <v>-</v>
          </cell>
          <cell r="AG2834" t="str">
            <v>-</v>
          </cell>
          <cell r="AH2834" t="str">
            <v>-</v>
          </cell>
          <cell r="AI2834" t="str">
            <v>공구손료(노무비의3%)</v>
          </cell>
          <cell r="AJ2834">
            <v>0.03</v>
          </cell>
          <cell r="AK2834" t="str">
            <v>식</v>
          </cell>
          <cell r="AO2834" t="str">
            <v>0.023*1*1.15*0.5</v>
          </cell>
        </row>
        <row r="2835">
          <cell r="R2835">
            <v>1</v>
          </cell>
          <cell r="T2835" t="str">
            <v>보통인부</v>
          </cell>
          <cell r="Y2835">
            <v>1.3224999999999999E-2</v>
          </cell>
          <cell r="Z2835" t="str">
            <v>인</v>
          </cell>
          <cell r="AB2835" t="str">
            <v>전기4-34적용</v>
          </cell>
          <cell r="AC2835" t="str">
            <v>-</v>
          </cell>
          <cell r="AD2835" t="str">
            <v>-</v>
          </cell>
          <cell r="AE2835" t="str">
            <v>-</v>
          </cell>
          <cell r="AF2835" t="str">
            <v>-</v>
          </cell>
          <cell r="AG2835" t="str">
            <v>-</v>
          </cell>
          <cell r="AH2835" t="str">
            <v>-</v>
          </cell>
          <cell r="AI2835" t="str">
            <v>공구손료(노무비의3%)</v>
          </cell>
          <cell r="AJ2835">
            <v>0.03</v>
          </cell>
          <cell r="AK2835" t="str">
            <v>식</v>
          </cell>
          <cell r="AO2835" t="str">
            <v>0.023*1*1.15*0.5</v>
          </cell>
        </row>
        <row r="2836">
          <cell r="R2836">
            <v>1</v>
          </cell>
          <cell r="T2836" t="str">
            <v>고압케이블전공</v>
          </cell>
          <cell r="Y2836">
            <v>3.8697499999999995E-3</v>
          </cell>
          <cell r="Z2836" t="str">
            <v>인</v>
          </cell>
          <cell r="AB2836" t="str">
            <v>전기4-34적용</v>
          </cell>
          <cell r="AC2836" t="str">
            <v>-</v>
          </cell>
          <cell r="AD2836" t="str">
            <v>-</v>
          </cell>
          <cell r="AE2836" t="str">
            <v>-</v>
          </cell>
          <cell r="AF2836" t="str">
            <v>-</v>
          </cell>
          <cell r="AG2836" t="str">
            <v>-</v>
          </cell>
          <cell r="AH2836" t="str">
            <v>-</v>
          </cell>
          <cell r="AI2836" t="str">
            <v>공구손료(노무비의3%)</v>
          </cell>
          <cell r="AJ2836">
            <v>0.03</v>
          </cell>
          <cell r="AK2836" t="str">
            <v>식</v>
          </cell>
          <cell r="AO2836" t="str">
            <v>0.01346*0.5*1.15*0.5</v>
          </cell>
        </row>
        <row r="2837">
          <cell r="R2837">
            <v>1</v>
          </cell>
          <cell r="T2837" t="str">
            <v>보통인부</v>
          </cell>
          <cell r="Y2837">
            <v>3.8697499999999995E-3</v>
          </cell>
          <cell r="Z2837" t="str">
            <v>인</v>
          </cell>
          <cell r="AB2837" t="str">
            <v>전기4-34적용</v>
          </cell>
          <cell r="AC2837" t="str">
            <v>-</v>
          </cell>
          <cell r="AD2837" t="str">
            <v>-</v>
          </cell>
          <cell r="AE2837" t="str">
            <v>-</v>
          </cell>
          <cell r="AF2837" t="str">
            <v>-</v>
          </cell>
          <cell r="AG2837" t="str">
            <v>-</v>
          </cell>
          <cell r="AH2837" t="str">
            <v>-</v>
          </cell>
          <cell r="AI2837" t="str">
            <v>공구손료(노무비의3%)</v>
          </cell>
          <cell r="AJ2837">
            <v>0.03</v>
          </cell>
          <cell r="AK2837" t="str">
            <v>식</v>
          </cell>
          <cell r="AO2837" t="str">
            <v>0.01346*0.5*1.15*0.5</v>
          </cell>
        </row>
        <row r="2838">
          <cell r="R2838">
            <v>1</v>
          </cell>
          <cell r="T2838" t="str">
            <v>고압케이블전공</v>
          </cell>
          <cell r="Y2838">
            <v>7.739499999999999E-3</v>
          </cell>
          <cell r="Z2838" t="str">
            <v>인</v>
          </cell>
          <cell r="AB2838" t="str">
            <v>전기4-34적용</v>
          </cell>
          <cell r="AC2838" t="str">
            <v>-</v>
          </cell>
          <cell r="AD2838" t="str">
            <v>-</v>
          </cell>
          <cell r="AE2838" t="str">
            <v>-</v>
          </cell>
          <cell r="AF2838" t="str">
            <v>-</v>
          </cell>
          <cell r="AG2838" t="str">
            <v>-</v>
          </cell>
          <cell r="AH2838" t="str">
            <v>-</v>
          </cell>
          <cell r="AI2838" t="str">
            <v>공구손료(노무비의3%)</v>
          </cell>
          <cell r="AJ2838">
            <v>0.03</v>
          </cell>
          <cell r="AK2838" t="str">
            <v>식</v>
          </cell>
          <cell r="AO2838" t="str">
            <v>0.01346*1*1.15*0.5</v>
          </cell>
        </row>
        <row r="2839">
          <cell r="R2839">
            <v>1</v>
          </cell>
          <cell r="T2839" t="str">
            <v>보통인부</v>
          </cell>
          <cell r="Y2839">
            <v>7.739499999999999E-3</v>
          </cell>
          <cell r="Z2839" t="str">
            <v>인</v>
          </cell>
          <cell r="AB2839" t="str">
            <v>전기4-34적용</v>
          </cell>
          <cell r="AC2839" t="str">
            <v>-</v>
          </cell>
          <cell r="AD2839" t="str">
            <v>-</v>
          </cell>
          <cell r="AE2839" t="str">
            <v>-</v>
          </cell>
          <cell r="AF2839" t="str">
            <v>-</v>
          </cell>
          <cell r="AG2839" t="str">
            <v>-</v>
          </cell>
          <cell r="AH2839" t="str">
            <v>-</v>
          </cell>
          <cell r="AI2839" t="str">
            <v>공구손료(노무비의3%)</v>
          </cell>
          <cell r="AJ2839">
            <v>0.03</v>
          </cell>
          <cell r="AK2839" t="str">
            <v>식</v>
          </cell>
          <cell r="AO2839" t="str">
            <v>0.01346*1*1.15*0.5</v>
          </cell>
        </row>
        <row r="2840">
          <cell r="R2840">
            <v>1</v>
          </cell>
          <cell r="T2840" t="str">
            <v>고압케이블전공</v>
          </cell>
          <cell r="Y2840">
            <v>3.8697499999999995E-3</v>
          </cell>
          <cell r="Z2840" t="str">
            <v>인</v>
          </cell>
          <cell r="AB2840" t="str">
            <v>전기4-34적용</v>
          </cell>
          <cell r="AC2840" t="str">
            <v>-</v>
          </cell>
          <cell r="AD2840" t="str">
            <v>-</v>
          </cell>
          <cell r="AE2840" t="str">
            <v>-</v>
          </cell>
          <cell r="AF2840" t="str">
            <v>-</v>
          </cell>
          <cell r="AG2840" t="str">
            <v>-</v>
          </cell>
          <cell r="AH2840" t="str">
            <v>-</v>
          </cell>
          <cell r="AI2840" t="str">
            <v>공구손료(노무비의3%)</v>
          </cell>
          <cell r="AJ2840">
            <v>0.03</v>
          </cell>
          <cell r="AK2840" t="str">
            <v>식</v>
          </cell>
          <cell r="AO2840" t="str">
            <v>0.01346*0.5*1.15*0.5</v>
          </cell>
        </row>
        <row r="2841">
          <cell r="R2841">
            <v>1</v>
          </cell>
          <cell r="T2841" t="str">
            <v>보통인부</v>
          </cell>
          <cell r="Y2841">
            <v>3.8697499999999995E-3</v>
          </cell>
          <cell r="Z2841" t="str">
            <v>인</v>
          </cell>
          <cell r="AB2841" t="str">
            <v>전기4-34적용</v>
          </cell>
          <cell r="AC2841" t="str">
            <v>-</v>
          </cell>
          <cell r="AD2841" t="str">
            <v>-</v>
          </cell>
          <cell r="AE2841" t="str">
            <v>-</v>
          </cell>
          <cell r="AF2841" t="str">
            <v>-</v>
          </cell>
          <cell r="AG2841" t="str">
            <v>-</v>
          </cell>
          <cell r="AH2841" t="str">
            <v>-</v>
          </cell>
          <cell r="AI2841" t="str">
            <v>공구손료(노무비의3%)</v>
          </cell>
          <cell r="AJ2841">
            <v>0.03</v>
          </cell>
          <cell r="AK2841" t="str">
            <v>식</v>
          </cell>
          <cell r="AO2841" t="str">
            <v>0.01346*0.5*1.15*0.5</v>
          </cell>
        </row>
        <row r="2842">
          <cell r="R2842">
            <v>1</v>
          </cell>
          <cell r="T2842" t="str">
            <v>고압케이블전공</v>
          </cell>
          <cell r="Y2842">
            <v>7.739499999999999E-3</v>
          </cell>
          <cell r="Z2842" t="str">
            <v>인</v>
          </cell>
          <cell r="AB2842" t="str">
            <v>전기4-34적용</v>
          </cell>
          <cell r="AC2842" t="str">
            <v>-</v>
          </cell>
          <cell r="AD2842" t="str">
            <v>-</v>
          </cell>
          <cell r="AE2842" t="str">
            <v>-</v>
          </cell>
          <cell r="AF2842" t="str">
            <v>-</v>
          </cell>
          <cell r="AG2842" t="str">
            <v>-</v>
          </cell>
          <cell r="AH2842" t="str">
            <v>-</v>
          </cell>
          <cell r="AI2842" t="str">
            <v>공구손료(노무비의3%)</v>
          </cell>
          <cell r="AJ2842">
            <v>0.03</v>
          </cell>
          <cell r="AK2842" t="str">
            <v>식</v>
          </cell>
          <cell r="AO2842" t="str">
            <v>0.01346*1*1.15*0.5</v>
          </cell>
        </row>
        <row r="2843">
          <cell r="R2843">
            <v>1</v>
          </cell>
          <cell r="T2843" t="str">
            <v>보통인부</v>
          </cell>
          <cell r="Y2843">
            <v>7.739499999999999E-3</v>
          </cell>
          <cell r="Z2843" t="str">
            <v>인</v>
          </cell>
          <cell r="AB2843" t="str">
            <v>전기4-34적용</v>
          </cell>
          <cell r="AC2843" t="str">
            <v>-</v>
          </cell>
          <cell r="AD2843" t="str">
            <v>-</v>
          </cell>
          <cell r="AE2843" t="str">
            <v>-</v>
          </cell>
          <cell r="AF2843" t="str">
            <v>-</v>
          </cell>
          <cell r="AG2843" t="str">
            <v>-</v>
          </cell>
          <cell r="AH2843" t="str">
            <v>-</v>
          </cell>
          <cell r="AI2843" t="str">
            <v>공구손료(노무비의3%)</v>
          </cell>
          <cell r="AJ2843">
            <v>0.03</v>
          </cell>
          <cell r="AK2843" t="str">
            <v>식</v>
          </cell>
          <cell r="AO2843" t="str">
            <v>0.01346*1*1.15*0.5</v>
          </cell>
        </row>
        <row r="2844">
          <cell r="R2844">
            <v>1</v>
          </cell>
          <cell r="T2844" t="str">
            <v>고압케이블전공</v>
          </cell>
          <cell r="Y2844">
            <v>7.739499999999999E-3</v>
          </cell>
          <cell r="Z2844" t="str">
            <v>인</v>
          </cell>
          <cell r="AB2844" t="str">
            <v>전기4-34적용</v>
          </cell>
          <cell r="AC2844" t="str">
            <v>-</v>
          </cell>
          <cell r="AD2844" t="str">
            <v>-</v>
          </cell>
          <cell r="AE2844" t="str">
            <v>-</v>
          </cell>
          <cell r="AF2844" t="str">
            <v>-</v>
          </cell>
          <cell r="AG2844" t="str">
            <v>-</v>
          </cell>
          <cell r="AH2844" t="str">
            <v>-</v>
          </cell>
          <cell r="AI2844" t="str">
            <v>공구손료(노무비의3%)</v>
          </cell>
          <cell r="AJ2844">
            <v>0.03</v>
          </cell>
          <cell r="AK2844" t="str">
            <v>식</v>
          </cell>
          <cell r="AO2844" t="str">
            <v>0.01346*1*1.15*0.5</v>
          </cell>
        </row>
        <row r="2845">
          <cell r="R2845">
            <v>1</v>
          </cell>
          <cell r="T2845" t="str">
            <v>보통인부</v>
          </cell>
          <cell r="Y2845">
            <v>7.739499999999999E-3</v>
          </cell>
          <cell r="Z2845" t="str">
            <v>인</v>
          </cell>
          <cell r="AB2845" t="str">
            <v>전기4-34적용</v>
          </cell>
          <cell r="AC2845" t="str">
            <v>-</v>
          </cell>
          <cell r="AD2845" t="str">
            <v>-</v>
          </cell>
          <cell r="AE2845" t="str">
            <v>-</v>
          </cell>
          <cell r="AF2845" t="str">
            <v>-</v>
          </cell>
          <cell r="AG2845" t="str">
            <v>-</v>
          </cell>
          <cell r="AH2845" t="str">
            <v>-</v>
          </cell>
          <cell r="AI2845" t="str">
            <v>공구손료(노무비의3%)</v>
          </cell>
          <cell r="AJ2845">
            <v>0.03</v>
          </cell>
          <cell r="AK2845" t="str">
            <v>식</v>
          </cell>
          <cell r="AO2845" t="str">
            <v>0.01346*1*1.15*0.5</v>
          </cell>
        </row>
        <row r="2846">
          <cell r="R2846">
            <v>1</v>
          </cell>
          <cell r="T2846" t="str">
            <v>고압케이블전공</v>
          </cell>
          <cell r="Y2846">
            <v>4.49075E-3</v>
          </cell>
          <cell r="Z2846" t="str">
            <v>인</v>
          </cell>
          <cell r="AB2846" t="str">
            <v>전기4-34적용</v>
          </cell>
          <cell r="AC2846" t="str">
            <v>-</v>
          </cell>
          <cell r="AD2846" t="str">
            <v>-</v>
          </cell>
          <cell r="AE2846" t="str">
            <v>-</v>
          </cell>
          <cell r="AF2846" t="str">
            <v>-</v>
          </cell>
          <cell r="AG2846" t="str">
            <v>-</v>
          </cell>
          <cell r="AH2846" t="str">
            <v>-</v>
          </cell>
          <cell r="AI2846" t="str">
            <v>공구손료(노무비의3%)</v>
          </cell>
          <cell r="AJ2846">
            <v>0.03</v>
          </cell>
          <cell r="AK2846" t="str">
            <v>식</v>
          </cell>
          <cell r="AO2846" t="str">
            <v>0.01562*0.5*1.15*0.5</v>
          </cell>
        </row>
        <row r="2847">
          <cell r="R2847">
            <v>1</v>
          </cell>
          <cell r="T2847" t="str">
            <v>보통인부</v>
          </cell>
          <cell r="Y2847">
            <v>4.49075E-3</v>
          </cell>
          <cell r="Z2847" t="str">
            <v>인</v>
          </cell>
          <cell r="AB2847" t="str">
            <v>전기4-34적용</v>
          </cell>
          <cell r="AC2847" t="str">
            <v>-</v>
          </cell>
          <cell r="AD2847" t="str">
            <v>-</v>
          </cell>
          <cell r="AE2847" t="str">
            <v>-</v>
          </cell>
          <cell r="AF2847" t="str">
            <v>-</v>
          </cell>
          <cell r="AG2847" t="str">
            <v>-</v>
          </cell>
          <cell r="AH2847" t="str">
            <v>-</v>
          </cell>
          <cell r="AI2847" t="str">
            <v>공구손료(노무비의3%)</v>
          </cell>
          <cell r="AJ2847">
            <v>0.03</v>
          </cell>
          <cell r="AK2847" t="str">
            <v>식</v>
          </cell>
          <cell r="AO2847" t="str">
            <v>0.01562*0.5*1.15*0.5</v>
          </cell>
        </row>
        <row r="2848">
          <cell r="R2848">
            <v>1</v>
          </cell>
          <cell r="T2848" t="str">
            <v>고압케이블전공</v>
          </cell>
          <cell r="Y2848">
            <v>8.9814999999999999E-3</v>
          </cell>
          <cell r="Z2848" t="str">
            <v>인</v>
          </cell>
          <cell r="AB2848" t="str">
            <v>전기4-34적용</v>
          </cell>
          <cell r="AC2848" t="str">
            <v>-</v>
          </cell>
          <cell r="AD2848" t="str">
            <v>-</v>
          </cell>
          <cell r="AE2848" t="str">
            <v>-</v>
          </cell>
          <cell r="AF2848" t="str">
            <v>-</v>
          </cell>
          <cell r="AG2848" t="str">
            <v>-</v>
          </cell>
          <cell r="AH2848" t="str">
            <v>-</v>
          </cell>
          <cell r="AI2848" t="str">
            <v>공구손료(노무비의3%)</v>
          </cell>
          <cell r="AJ2848">
            <v>0.03</v>
          </cell>
          <cell r="AK2848" t="str">
            <v>식</v>
          </cell>
          <cell r="AO2848" t="str">
            <v>0.01562*1*1.15*0.5</v>
          </cell>
        </row>
        <row r="2849">
          <cell r="R2849">
            <v>1</v>
          </cell>
          <cell r="T2849" t="str">
            <v>보통인부</v>
          </cell>
          <cell r="Y2849">
            <v>8.9814999999999999E-3</v>
          </cell>
          <cell r="Z2849" t="str">
            <v>인</v>
          </cell>
          <cell r="AB2849" t="str">
            <v>전기4-34적용</v>
          </cell>
          <cell r="AC2849" t="str">
            <v>-</v>
          </cell>
          <cell r="AD2849" t="str">
            <v>-</v>
          </cell>
          <cell r="AE2849" t="str">
            <v>-</v>
          </cell>
          <cell r="AF2849" t="str">
            <v>-</v>
          </cell>
          <cell r="AG2849" t="str">
            <v>-</v>
          </cell>
          <cell r="AH2849" t="str">
            <v>-</v>
          </cell>
          <cell r="AI2849" t="str">
            <v>공구손료(노무비의3%)</v>
          </cell>
          <cell r="AJ2849">
            <v>0.03</v>
          </cell>
          <cell r="AK2849" t="str">
            <v>식</v>
          </cell>
          <cell r="AO2849" t="str">
            <v>0.01562*1*1.15*0.5</v>
          </cell>
        </row>
        <row r="2850">
          <cell r="R2850">
            <v>1</v>
          </cell>
          <cell r="T2850" t="str">
            <v>고압케이블전공</v>
          </cell>
          <cell r="Y2850">
            <v>5.9857499999999998E-3</v>
          </cell>
          <cell r="Z2850" t="str">
            <v>인</v>
          </cell>
          <cell r="AB2850" t="str">
            <v>전기4-34적용</v>
          </cell>
          <cell r="AC2850" t="str">
            <v>-</v>
          </cell>
          <cell r="AD2850" t="str">
            <v>-</v>
          </cell>
          <cell r="AE2850" t="str">
            <v>-</v>
          </cell>
          <cell r="AF2850" t="str">
            <v>-</v>
          </cell>
          <cell r="AG2850" t="str">
            <v>-</v>
          </cell>
          <cell r="AH2850" t="str">
            <v>-</v>
          </cell>
          <cell r="AI2850" t="str">
            <v>공구손료(노무비의3%)</v>
          </cell>
          <cell r="AJ2850">
            <v>0.03</v>
          </cell>
          <cell r="AK2850" t="str">
            <v>식</v>
          </cell>
          <cell r="AO2850" t="str">
            <v>0.02082*0.5*1.15*0.5</v>
          </cell>
        </row>
        <row r="2851">
          <cell r="R2851">
            <v>1</v>
          </cell>
          <cell r="T2851" t="str">
            <v>보통인부</v>
          </cell>
          <cell r="Y2851">
            <v>5.9857499999999998E-3</v>
          </cell>
          <cell r="Z2851" t="str">
            <v>인</v>
          </cell>
          <cell r="AB2851" t="str">
            <v>전기4-34적용</v>
          </cell>
          <cell r="AC2851" t="str">
            <v>-</v>
          </cell>
          <cell r="AD2851" t="str">
            <v>-</v>
          </cell>
          <cell r="AE2851" t="str">
            <v>-</v>
          </cell>
          <cell r="AF2851" t="str">
            <v>-</v>
          </cell>
          <cell r="AG2851" t="str">
            <v>-</v>
          </cell>
          <cell r="AH2851" t="str">
            <v>-</v>
          </cell>
          <cell r="AI2851" t="str">
            <v>공구손료(노무비의3%)</v>
          </cell>
          <cell r="AJ2851">
            <v>0.03</v>
          </cell>
          <cell r="AK2851" t="str">
            <v>식</v>
          </cell>
          <cell r="AO2851" t="str">
            <v>0.02082*0.5*1.15*0.5</v>
          </cell>
        </row>
        <row r="2852">
          <cell r="R2852">
            <v>1</v>
          </cell>
          <cell r="T2852" t="str">
            <v>고압케이블전공</v>
          </cell>
          <cell r="Y2852">
            <v>1.19715E-2</v>
          </cell>
          <cell r="Z2852" t="str">
            <v>인</v>
          </cell>
          <cell r="AB2852" t="str">
            <v>전기4-34적용</v>
          </cell>
          <cell r="AC2852" t="str">
            <v>-</v>
          </cell>
          <cell r="AD2852" t="str">
            <v>-</v>
          </cell>
          <cell r="AE2852" t="str">
            <v>-</v>
          </cell>
          <cell r="AF2852" t="str">
            <v>-</v>
          </cell>
          <cell r="AG2852" t="str">
            <v>-</v>
          </cell>
          <cell r="AH2852" t="str">
            <v>-</v>
          </cell>
          <cell r="AI2852" t="str">
            <v>공구손료(노무비의3%)</v>
          </cell>
          <cell r="AJ2852">
            <v>0.03</v>
          </cell>
          <cell r="AK2852" t="str">
            <v>식</v>
          </cell>
          <cell r="AO2852" t="str">
            <v>0.02082*1*1.15*0.5</v>
          </cell>
        </row>
        <row r="2853">
          <cell r="R2853">
            <v>1</v>
          </cell>
          <cell r="T2853" t="str">
            <v>보통인부</v>
          </cell>
          <cell r="Y2853">
            <v>1.19715E-2</v>
          </cell>
          <cell r="Z2853" t="str">
            <v>인</v>
          </cell>
          <cell r="AB2853" t="str">
            <v>전기4-34적용</v>
          </cell>
          <cell r="AC2853" t="str">
            <v>-</v>
          </cell>
          <cell r="AD2853" t="str">
            <v>-</v>
          </cell>
          <cell r="AE2853" t="str">
            <v>-</v>
          </cell>
          <cell r="AF2853" t="str">
            <v>-</v>
          </cell>
          <cell r="AG2853" t="str">
            <v>-</v>
          </cell>
          <cell r="AH2853" t="str">
            <v>-</v>
          </cell>
          <cell r="AI2853" t="str">
            <v>공구손료(노무비의3%)</v>
          </cell>
          <cell r="AJ2853">
            <v>0.03</v>
          </cell>
          <cell r="AK2853" t="str">
            <v>식</v>
          </cell>
          <cell r="AO2853" t="str">
            <v>0.02082*1*1.15*0.5</v>
          </cell>
        </row>
        <row r="2854">
          <cell r="R2854">
            <v>1</v>
          </cell>
          <cell r="T2854" t="str">
            <v>고압케이블전공</v>
          </cell>
          <cell r="Y2854">
            <v>5.9857499999999998E-3</v>
          </cell>
          <cell r="Z2854" t="str">
            <v>인</v>
          </cell>
          <cell r="AB2854" t="str">
            <v>전기4-34적용</v>
          </cell>
          <cell r="AC2854" t="str">
            <v>-</v>
          </cell>
          <cell r="AD2854" t="str">
            <v>-</v>
          </cell>
          <cell r="AE2854" t="str">
            <v>-</v>
          </cell>
          <cell r="AF2854" t="str">
            <v>-</v>
          </cell>
          <cell r="AG2854" t="str">
            <v>-</v>
          </cell>
          <cell r="AH2854" t="str">
            <v>-</v>
          </cell>
          <cell r="AI2854" t="str">
            <v>공구손료(노무비의3%)</v>
          </cell>
          <cell r="AJ2854">
            <v>0.03</v>
          </cell>
          <cell r="AK2854" t="str">
            <v>식</v>
          </cell>
          <cell r="AO2854" t="str">
            <v>0.02082*0.5*1.15*0.5</v>
          </cell>
        </row>
        <row r="2855">
          <cell r="R2855">
            <v>1</v>
          </cell>
          <cell r="T2855" t="str">
            <v>보통인부</v>
          </cell>
          <cell r="Y2855">
            <v>5.9857499999999998E-3</v>
          </cell>
          <cell r="Z2855" t="str">
            <v>인</v>
          </cell>
          <cell r="AB2855" t="str">
            <v>전기4-34적용</v>
          </cell>
          <cell r="AC2855" t="str">
            <v>-</v>
          </cell>
          <cell r="AD2855" t="str">
            <v>-</v>
          </cell>
          <cell r="AE2855" t="str">
            <v>-</v>
          </cell>
          <cell r="AF2855" t="str">
            <v>-</v>
          </cell>
          <cell r="AG2855" t="str">
            <v>-</v>
          </cell>
          <cell r="AH2855" t="str">
            <v>-</v>
          </cell>
          <cell r="AI2855" t="str">
            <v>공구손료(노무비의3%)</v>
          </cell>
          <cell r="AJ2855">
            <v>0.03</v>
          </cell>
          <cell r="AK2855" t="str">
            <v>식</v>
          </cell>
          <cell r="AO2855" t="str">
            <v>0.02082*0.5*1.15*0.5</v>
          </cell>
        </row>
        <row r="2856">
          <cell r="R2856">
            <v>1</v>
          </cell>
          <cell r="T2856" t="str">
            <v>고압케이블전공</v>
          </cell>
          <cell r="Y2856">
            <v>1.19715E-2</v>
          </cell>
          <cell r="Z2856" t="str">
            <v>인</v>
          </cell>
          <cell r="AB2856" t="str">
            <v>전기4-34적용</v>
          </cell>
          <cell r="AC2856" t="str">
            <v>-</v>
          </cell>
          <cell r="AD2856" t="str">
            <v>-</v>
          </cell>
          <cell r="AE2856" t="str">
            <v>-</v>
          </cell>
          <cell r="AF2856" t="str">
            <v>-</v>
          </cell>
          <cell r="AG2856" t="str">
            <v>-</v>
          </cell>
          <cell r="AH2856" t="str">
            <v>-</v>
          </cell>
          <cell r="AI2856" t="str">
            <v>공구손료(노무비의3%)</v>
          </cell>
          <cell r="AJ2856">
            <v>0.03</v>
          </cell>
          <cell r="AK2856" t="str">
            <v>식</v>
          </cell>
          <cell r="AO2856" t="str">
            <v>0.02082*1*1.15*0.5</v>
          </cell>
        </row>
        <row r="2857">
          <cell r="R2857">
            <v>1</v>
          </cell>
          <cell r="T2857" t="str">
            <v>보통인부</v>
          </cell>
          <cell r="Y2857">
            <v>1.19715E-2</v>
          </cell>
          <cell r="Z2857" t="str">
            <v>인</v>
          </cell>
          <cell r="AB2857" t="str">
            <v>전기4-34적용</v>
          </cell>
          <cell r="AC2857" t="str">
            <v>-</v>
          </cell>
          <cell r="AD2857" t="str">
            <v>-</v>
          </cell>
          <cell r="AE2857" t="str">
            <v>-</v>
          </cell>
          <cell r="AF2857" t="str">
            <v>-</v>
          </cell>
          <cell r="AG2857" t="str">
            <v>-</v>
          </cell>
          <cell r="AH2857" t="str">
            <v>-</v>
          </cell>
          <cell r="AI2857" t="str">
            <v>공구손료(노무비의3%)</v>
          </cell>
          <cell r="AJ2857">
            <v>0.03</v>
          </cell>
          <cell r="AK2857" t="str">
            <v>식</v>
          </cell>
          <cell r="AO2857" t="str">
            <v>0.02082*1*1.15*0.5</v>
          </cell>
        </row>
        <row r="2858">
          <cell r="R2858">
            <v>1</v>
          </cell>
          <cell r="T2858" t="str">
            <v>고압케이블전공</v>
          </cell>
          <cell r="Y2858">
            <v>7.6647499999999997E-3</v>
          </cell>
          <cell r="Z2858" t="str">
            <v>인</v>
          </cell>
          <cell r="AB2858" t="str">
            <v>전기4-34적용</v>
          </cell>
          <cell r="AC2858" t="str">
            <v>-</v>
          </cell>
          <cell r="AD2858" t="str">
            <v>-</v>
          </cell>
          <cell r="AE2858" t="str">
            <v>-</v>
          </cell>
          <cell r="AF2858" t="str">
            <v>-</v>
          </cell>
          <cell r="AG2858" t="str">
            <v>-</v>
          </cell>
          <cell r="AH2858" t="str">
            <v>-</v>
          </cell>
          <cell r="AI2858" t="str">
            <v>공구손료(노무비의3%)</v>
          </cell>
          <cell r="AJ2858">
            <v>0.03</v>
          </cell>
          <cell r="AK2858" t="str">
            <v>식</v>
          </cell>
          <cell r="AO2858" t="str">
            <v>0.02666*0.5*1.15*0.5</v>
          </cell>
        </row>
        <row r="2859">
          <cell r="R2859">
            <v>1</v>
          </cell>
          <cell r="T2859" t="str">
            <v>보통인부</v>
          </cell>
          <cell r="Y2859">
            <v>7.6647499999999997E-3</v>
          </cell>
          <cell r="Z2859" t="str">
            <v>인</v>
          </cell>
          <cell r="AB2859" t="str">
            <v>전기4-34적용</v>
          </cell>
          <cell r="AC2859" t="str">
            <v>-</v>
          </cell>
          <cell r="AD2859" t="str">
            <v>-</v>
          </cell>
          <cell r="AE2859" t="str">
            <v>-</v>
          </cell>
          <cell r="AF2859" t="str">
            <v>-</v>
          </cell>
          <cell r="AG2859" t="str">
            <v>-</v>
          </cell>
          <cell r="AH2859" t="str">
            <v>-</v>
          </cell>
          <cell r="AI2859" t="str">
            <v>공구손료(노무비의3%)</v>
          </cell>
          <cell r="AJ2859">
            <v>0.03</v>
          </cell>
          <cell r="AK2859" t="str">
            <v>식</v>
          </cell>
          <cell r="AO2859" t="str">
            <v>0.02666*0.5*1.15*0.5</v>
          </cell>
        </row>
        <row r="2860">
          <cell r="R2860">
            <v>1</v>
          </cell>
          <cell r="T2860" t="str">
            <v>고압케이블전공</v>
          </cell>
          <cell r="Y2860">
            <v>1.19715E-2</v>
          </cell>
          <cell r="Z2860" t="str">
            <v>인</v>
          </cell>
          <cell r="AB2860" t="str">
            <v>전기4-34적용</v>
          </cell>
          <cell r="AC2860" t="str">
            <v>-</v>
          </cell>
          <cell r="AD2860" t="str">
            <v>-</v>
          </cell>
          <cell r="AE2860" t="str">
            <v>-</v>
          </cell>
          <cell r="AF2860" t="str">
            <v>-</v>
          </cell>
          <cell r="AG2860" t="str">
            <v>-</v>
          </cell>
          <cell r="AH2860" t="str">
            <v>-</v>
          </cell>
          <cell r="AI2860" t="str">
            <v>공구손료(노무비의3%)</v>
          </cell>
          <cell r="AJ2860">
            <v>0.03</v>
          </cell>
          <cell r="AK2860" t="str">
            <v>식</v>
          </cell>
          <cell r="AO2860" t="str">
            <v>0.02082*1*1.15*0.5</v>
          </cell>
        </row>
        <row r="2861">
          <cell r="R2861">
            <v>1</v>
          </cell>
          <cell r="T2861" t="str">
            <v>보통인부</v>
          </cell>
          <cell r="Y2861">
            <v>1.19715E-2</v>
          </cell>
          <cell r="Z2861" t="str">
            <v>인</v>
          </cell>
          <cell r="AB2861" t="str">
            <v>전기4-34적용</v>
          </cell>
          <cell r="AC2861" t="str">
            <v>-</v>
          </cell>
          <cell r="AD2861" t="str">
            <v>-</v>
          </cell>
          <cell r="AE2861" t="str">
            <v>-</v>
          </cell>
          <cell r="AF2861" t="str">
            <v>-</v>
          </cell>
          <cell r="AG2861" t="str">
            <v>-</v>
          </cell>
          <cell r="AH2861" t="str">
            <v>-</v>
          </cell>
          <cell r="AI2861" t="str">
            <v>공구손료(노무비의3%)</v>
          </cell>
          <cell r="AJ2861">
            <v>0.03</v>
          </cell>
          <cell r="AK2861" t="str">
            <v>식</v>
          </cell>
          <cell r="AO2861" t="str">
            <v>0.02082*1*1.15*0.5</v>
          </cell>
        </row>
        <row r="2862">
          <cell r="R2862">
            <v>1</v>
          </cell>
          <cell r="T2862" t="str">
            <v>고압케이블전공</v>
          </cell>
          <cell r="Y2862">
            <v>1.5329499999999999E-2</v>
          </cell>
          <cell r="Z2862" t="str">
            <v>인</v>
          </cell>
          <cell r="AB2862" t="str">
            <v>전기4-34적용</v>
          </cell>
          <cell r="AC2862" t="str">
            <v>-</v>
          </cell>
          <cell r="AD2862" t="str">
            <v>-</v>
          </cell>
          <cell r="AE2862" t="str">
            <v>-</v>
          </cell>
          <cell r="AF2862" t="str">
            <v>-</v>
          </cell>
          <cell r="AG2862" t="str">
            <v>-</v>
          </cell>
          <cell r="AH2862" t="str">
            <v>-</v>
          </cell>
          <cell r="AI2862" t="str">
            <v>공구손료(노무비의3%)</v>
          </cell>
          <cell r="AJ2862">
            <v>0.03</v>
          </cell>
          <cell r="AK2862" t="str">
            <v>식</v>
          </cell>
          <cell r="AO2862" t="str">
            <v>0.02666*1*1.15*0.5</v>
          </cell>
        </row>
        <row r="2863">
          <cell r="R2863">
            <v>1</v>
          </cell>
          <cell r="T2863" t="str">
            <v>보통인부</v>
          </cell>
          <cell r="Y2863">
            <v>1.5329499999999999E-2</v>
          </cell>
          <cell r="Z2863" t="str">
            <v>인</v>
          </cell>
          <cell r="AB2863" t="str">
            <v>전기4-34적용</v>
          </cell>
          <cell r="AC2863" t="str">
            <v>-</v>
          </cell>
          <cell r="AD2863" t="str">
            <v>-</v>
          </cell>
          <cell r="AE2863" t="str">
            <v>-</v>
          </cell>
          <cell r="AF2863" t="str">
            <v>-</v>
          </cell>
          <cell r="AG2863" t="str">
            <v>-</v>
          </cell>
          <cell r="AH2863" t="str">
            <v>-</v>
          </cell>
          <cell r="AI2863" t="str">
            <v>공구손료(노무비의3%)</v>
          </cell>
          <cell r="AJ2863">
            <v>0.03</v>
          </cell>
          <cell r="AK2863" t="str">
            <v>식</v>
          </cell>
          <cell r="AO2863" t="str">
            <v>0.02666*1*1.15*0.5</v>
          </cell>
        </row>
        <row r="2864">
          <cell r="R2864">
            <v>1</v>
          </cell>
          <cell r="T2864" t="str">
            <v>고압케이블전공</v>
          </cell>
          <cell r="Y2864">
            <v>7.6647499999999997E-3</v>
          </cell>
          <cell r="Z2864" t="str">
            <v>인</v>
          </cell>
          <cell r="AB2864" t="str">
            <v>전기4-34적용</v>
          </cell>
          <cell r="AC2864" t="str">
            <v>-</v>
          </cell>
          <cell r="AD2864" t="str">
            <v>-</v>
          </cell>
          <cell r="AE2864" t="str">
            <v>-</v>
          </cell>
          <cell r="AF2864" t="str">
            <v>-</v>
          </cell>
          <cell r="AG2864" t="str">
            <v>-</v>
          </cell>
          <cell r="AH2864" t="str">
            <v>-</v>
          </cell>
          <cell r="AI2864" t="str">
            <v>공구손료(노무비의3%)</v>
          </cell>
          <cell r="AJ2864">
            <v>0.03</v>
          </cell>
          <cell r="AK2864" t="str">
            <v>식</v>
          </cell>
          <cell r="AO2864" t="str">
            <v>0.02666*0.5*1.15*0.5</v>
          </cell>
        </row>
        <row r="2865">
          <cell r="R2865">
            <v>1</v>
          </cell>
          <cell r="T2865" t="str">
            <v>보통인부</v>
          </cell>
          <cell r="Y2865">
            <v>7.6647499999999997E-3</v>
          </cell>
          <cell r="Z2865" t="str">
            <v>인</v>
          </cell>
          <cell r="AB2865" t="str">
            <v>전기4-34적용</v>
          </cell>
          <cell r="AC2865" t="str">
            <v>-</v>
          </cell>
          <cell r="AD2865" t="str">
            <v>-</v>
          </cell>
          <cell r="AE2865" t="str">
            <v>-</v>
          </cell>
          <cell r="AF2865" t="str">
            <v>-</v>
          </cell>
          <cell r="AG2865" t="str">
            <v>-</v>
          </cell>
          <cell r="AH2865" t="str">
            <v>-</v>
          </cell>
          <cell r="AI2865" t="str">
            <v>공구손료(노무비의3%)</v>
          </cell>
          <cell r="AJ2865">
            <v>0.03</v>
          </cell>
          <cell r="AK2865" t="str">
            <v>식</v>
          </cell>
          <cell r="AO2865" t="str">
            <v>0.02666*0.5*1.15*0.5</v>
          </cell>
        </row>
        <row r="2866">
          <cell r="R2866">
            <v>1</v>
          </cell>
          <cell r="T2866" t="str">
            <v>고압케이블전공</v>
          </cell>
          <cell r="Y2866">
            <v>1.5329499999999999E-2</v>
          </cell>
          <cell r="Z2866" t="str">
            <v>인</v>
          </cell>
          <cell r="AB2866" t="str">
            <v>전기4-34적용</v>
          </cell>
          <cell r="AC2866" t="str">
            <v>-</v>
          </cell>
          <cell r="AD2866" t="str">
            <v>-</v>
          </cell>
          <cell r="AE2866" t="str">
            <v>-</v>
          </cell>
          <cell r="AF2866" t="str">
            <v>-</v>
          </cell>
          <cell r="AG2866" t="str">
            <v>-</v>
          </cell>
          <cell r="AH2866" t="str">
            <v>-</v>
          </cell>
          <cell r="AI2866" t="str">
            <v>공구손료(노무비의3%)</v>
          </cell>
          <cell r="AJ2866">
            <v>0.03</v>
          </cell>
          <cell r="AK2866" t="str">
            <v>식</v>
          </cell>
          <cell r="AO2866" t="str">
            <v>0.02666*1*1.15*0.5</v>
          </cell>
        </row>
        <row r="2867">
          <cell r="R2867">
            <v>1</v>
          </cell>
          <cell r="T2867" t="str">
            <v>보통인부</v>
          </cell>
          <cell r="Y2867">
            <v>1.5329499999999999E-2</v>
          </cell>
          <cell r="Z2867" t="str">
            <v>인</v>
          </cell>
          <cell r="AB2867" t="str">
            <v>전기4-34적용</v>
          </cell>
          <cell r="AC2867" t="str">
            <v>-</v>
          </cell>
          <cell r="AD2867" t="str">
            <v>-</v>
          </cell>
          <cell r="AE2867" t="str">
            <v>-</v>
          </cell>
          <cell r="AF2867" t="str">
            <v>-</v>
          </cell>
          <cell r="AG2867" t="str">
            <v>-</v>
          </cell>
          <cell r="AH2867" t="str">
            <v>-</v>
          </cell>
          <cell r="AI2867" t="str">
            <v>공구손료(노무비의3%)</v>
          </cell>
          <cell r="AJ2867">
            <v>0.03</v>
          </cell>
          <cell r="AK2867" t="str">
            <v>식</v>
          </cell>
          <cell r="AO2867" t="str">
            <v>0.02666*1*1.15*0.5</v>
          </cell>
        </row>
        <row r="2868">
          <cell r="R2868">
            <v>1</v>
          </cell>
          <cell r="T2868" t="str">
            <v>고압케이블전공</v>
          </cell>
          <cell r="Y2868">
            <v>9.1597499999999995E-3</v>
          </cell>
          <cell r="Z2868" t="str">
            <v>인</v>
          </cell>
          <cell r="AB2868" t="str">
            <v>전기4-34적용</v>
          </cell>
          <cell r="AC2868" t="str">
            <v>-</v>
          </cell>
          <cell r="AD2868" t="str">
            <v>-</v>
          </cell>
          <cell r="AE2868" t="str">
            <v>-</v>
          </cell>
          <cell r="AF2868" t="str">
            <v>-</v>
          </cell>
          <cell r="AG2868" t="str">
            <v>-</v>
          </cell>
          <cell r="AH2868" t="str">
            <v>-</v>
          </cell>
          <cell r="AI2868" t="str">
            <v>공구손료(노무비의3%)</v>
          </cell>
          <cell r="AJ2868">
            <v>0.03</v>
          </cell>
          <cell r="AK2868" t="str">
            <v>식</v>
          </cell>
          <cell r="AO2868" t="str">
            <v>0.03186*0.5*1.15*0.5</v>
          </cell>
        </row>
        <row r="2869">
          <cell r="R2869">
            <v>1</v>
          </cell>
          <cell r="T2869" t="str">
            <v>보통인부</v>
          </cell>
          <cell r="Y2869">
            <v>9.1597499999999995E-3</v>
          </cell>
          <cell r="Z2869" t="str">
            <v>인</v>
          </cell>
          <cell r="AB2869" t="str">
            <v>전기4-34적용</v>
          </cell>
          <cell r="AC2869" t="str">
            <v>-</v>
          </cell>
          <cell r="AD2869" t="str">
            <v>-</v>
          </cell>
          <cell r="AE2869" t="str">
            <v>-</v>
          </cell>
          <cell r="AF2869" t="str">
            <v>-</v>
          </cell>
          <cell r="AG2869" t="str">
            <v>-</v>
          </cell>
          <cell r="AH2869" t="str">
            <v>-</v>
          </cell>
          <cell r="AI2869" t="str">
            <v>공구손료(노무비의3%)</v>
          </cell>
          <cell r="AJ2869">
            <v>0.03</v>
          </cell>
          <cell r="AK2869" t="str">
            <v>식</v>
          </cell>
          <cell r="AO2869" t="str">
            <v>0.03186*0.5*1.15*0.5</v>
          </cell>
        </row>
        <row r="2870">
          <cell r="R2870">
            <v>1</v>
          </cell>
          <cell r="T2870" t="str">
            <v>고압케이블전공</v>
          </cell>
          <cell r="Y2870">
            <v>1.8319499999999999E-2</v>
          </cell>
          <cell r="Z2870" t="str">
            <v>인</v>
          </cell>
          <cell r="AB2870" t="str">
            <v>전기4-34적용</v>
          </cell>
          <cell r="AC2870" t="str">
            <v>-</v>
          </cell>
          <cell r="AD2870" t="str">
            <v>-</v>
          </cell>
          <cell r="AE2870" t="str">
            <v>-</v>
          </cell>
          <cell r="AF2870" t="str">
            <v>-</v>
          </cell>
          <cell r="AG2870" t="str">
            <v>-</v>
          </cell>
          <cell r="AH2870" t="str">
            <v>-</v>
          </cell>
          <cell r="AI2870" t="str">
            <v>공구손료(노무비의3%)</v>
          </cell>
          <cell r="AJ2870">
            <v>0.03</v>
          </cell>
          <cell r="AK2870" t="str">
            <v>식</v>
          </cell>
          <cell r="AO2870" t="str">
            <v>0.03186*1*1.15*0.5</v>
          </cell>
        </row>
        <row r="2871">
          <cell r="R2871">
            <v>1</v>
          </cell>
          <cell r="T2871" t="str">
            <v>보통인부</v>
          </cell>
          <cell r="Y2871">
            <v>1.8319499999999999E-2</v>
          </cell>
          <cell r="Z2871" t="str">
            <v>인</v>
          </cell>
          <cell r="AB2871" t="str">
            <v>전기4-34적용</v>
          </cell>
          <cell r="AC2871" t="str">
            <v>-</v>
          </cell>
          <cell r="AD2871" t="str">
            <v>-</v>
          </cell>
          <cell r="AE2871" t="str">
            <v>-</v>
          </cell>
          <cell r="AF2871" t="str">
            <v>-</v>
          </cell>
          <cell r="AG2871" t="str">
            <v>-</v>
          </cell>
          <cell r="AH2871" t="str">
            <v>-</v>
          </cell>
          <cell r="AI2871" t="str">
            <v>공구손료(노무비의3%)</v>
          </cell>
          <cell r="AJ2871">
            <v>0.03</v>
          </cell>
          <cell r="AK2871" t="str">
            <v>식</v>
          </cell>
          <cell r="AO2871" t="str">
            <v>0.03186*1*1.15*0.5</v>
          </cell>
        </row>
        <row r="2872">
          <cell r="R2872">
            <v>1</v>
          </cell>
          <cell r="T2872" t="str">
            <v>고압케이블전공</v>
          </cell>
          <cell r="Y2872">
            <v>1.0637499999999999E-2</v>
          </cell>
          <cell r="Z2872" t="str">
            <v>인</v>
          </cell>
          <cell r="AB2872" t="str">
            <v>전기4-34적용</v>
          </cell>
          <cell r="AC2872" t="str">
            <v>-</v>
          </cell>
          <cell r="AD2872" t="str">
            <v>-</v>
          </cell>
          <cell r="AE2872" t="str">
            <v>-</v>
          </cell>
          <cell r="AF2872" t="str">
            <v>-</v>
          </cell>
          <cell r="AG2872" t="str">
            <v>-</v>
          </cell>
          <cell r="AH2872" t="str">
            <v>-</v>
          </cell>
          <cell r="AI2872" t="str">
            <v>공구손료(노무비의3%)</v>
          </cell>
          <cell r="AJ2872">
            <v>0.03</v>
          </cell>
          <cell r="AK2872" t="str">
            <v>식</v>
          </cell>
          <cell r="AO2872" t="str">
            <v>0.037*0.5*1.15*0.5</v>
          </cell>
        </row>
        <row r="2873">
          <cell r="R2873">
            <v>1</v>
          </cell>
          <cell r="T2873" t="str">
            <v>보통인부</v>
          </cell>
          <cell r="Y2873">
            <v>1.0637499999999999E-2</v>
          </cell>
          <cell r="Z2873" t="str">
            <v>인</v>
          </cell>
          <cell r="AB2873" t="str">
            <v>전기4-34적용</v>
          </cell>
          <cell r="AC2873" t="str">
            <v>-</v>
          </cell>
          <cell r="AD2873" t="str">
            <v>-</v>
          </cell>
          <cell r="AE2873" t="str">
            <v>-</v>
          </cell>
          <cell r="AF2873" t="str">
            <v>-</v>
          </cell>
          <cell r="AG2873" t="str">
            <v>-</v>
          </cell>
          <cell r="AH2873" t="str">
            <v>-</v>
          </cell>
          <cell r="AI2873" t="str">
            <v>공구손료(노무비의3%)</v>
          </cell>
          <cell r="AJ2873">
            <v>0.03</v>
          </cell>
          <cell r="AK2873" t="str">
            <v>식</v>
          </cell>
          <cell r="AO2873" t="str">
            <v>0.037*0.5*1.15*0.5</v>
          </cell>
        </row>
        <row r="2874">
          <cell r="R2874">
            <v>1</v>
          </cell>
          <cell r="T2874" t="str">
            <v>고압케이블전공</v>
          </cell>
          <cell r="Y2874">
            <v>2.1274999999999999E-2</v>
          </cell>
          <cell r="Z2874" t="str">
            <v>인</v>
          </cell>
          <cell r="AB2874" t="str">
            <v>전기4-34적용</v>
          </cell>
          <cell r="AC2874" t="str">
            <v>-</v>
          </cell>
          <cell r="AD2874" t="str">
            <v>-</v>
          </cell>
          <cell r="AE2874" t="str">
            <v>-</v>
          </cell>
          <cell r="AF2874" t="str">
            <v>-</v>
          </cell>
          <cell r="AG2874" t="str">
            <v>-</v>
          </cell>
          <cell r="AH2874" t="str">
            <v>-</v>
          </cell>
          <cell r="AI2874" t="str">
            <v>공구손료(노무비의3%)</v>
          </cell>
          <cell r="AJ2874">
            <v>0.03</v>
          </cell>
          <cell r="AK2874" t="str">
            <v>식</v>
          </cell>
          <cell r="AO2874" t="str">
            <v>0.037*1*1.15*0.5</v>
          </cell>
        </row>
        <row r="2875">
          <cell r="R2875">
            <v>1</v>
          </cell>
          <cell r="T2875" t="str">
            <v>보통인부</v>
          </cell>
          <cell r="Y2875">
            <v>2.1274999999999999E-2</v>
          </cell>
          <cell r="Z2875" t="str">
            <v>인</v>
          </cell>
          <cell r="AB2875" t="str">
            <v>전기4-34적용</v>
          </cell>
          <cell r="AC2875" t="str">
            <v>-</v>
          </cell>
          <cell r="AD2875" t="str">
            <v>-</v>
          </cell>
          <cell r="AE2875" t="str">
            <v>-</v>
          </cell>
          <cell r="AF2875" t="str">
            <v>-</v>
          </cell>
          <cell r="AG2875" t="str">
            <v>-</v>
          </cell>
          <cell r="AH2875" t="str">
            <v>-</v>
          </cell>
          <cell r="AI2875" t="str">
            <v>공구손료(노무비의3%)</v>
          </cell>
          <cell r="AJ2875">
            <v>0.03</v>
          </cell>
          <cell r="AK2875" t="str">
            <v>식</v>
          </cell>
          <cell r="AO2875" t="str">
            <v>0.037*1*1.15*0.5</v>
          </cell>
        </row>
        <row r="2876">
          <cell r="R2876">
            <v>1</v>
          </cell>
          <cell r="T2876" t="str">
            <v>고압케이블전공</v>
          </cell>
          <cell r="Y2876">
            <v>1.3121499999999999E-2</v>
          </cell>
          <cell r="Z2876" t="str">
            <v>인</v>
          </cell>
          <cell r="AB2876" t="str">
            <v>전기4-34적용</v>
          </cell>
          <cell r="AC2876" t="str">
            <v>-</v>
          </cell>
          <cell r="AD2876" t="str">
            <v>-</v>
          </cell>
          <cell r="AE2876" t="str">
            <v>-</v>
          </cell>
          <cell r="AF2876" t="str">
            <v>-</v>
          </cell>
          <cell r="AG2876" t="str">
            <v>-</v>
          </cell>
          <cell r="AH2876" t="str">
            <v>-</v>
          </cell>
          <cell r="AI2876" t="str">
            <v>공구손료(노무비의3%)</v>
          </cell>
          <cell r="AJ2876">
            <v>0.03</v>
          </cell>
          <cell r="AK2876" t="str">
            <v>식</v>
          </cell>
          <cell r="AO2876" t="str">
            <v>0.04564*0.5*1.15*0.5</v>
          </cell>
        </row>
        <row r="2877">
          <cell r="R2877">
            <v>1</v>
          </cell>
          <cell r="T2877" t="str">
            <v>보통인부</v>
          </cell>
          <cell r="Y2877">
            <v>1.3121499999999999E-2</v>
          </cell>
          <cell r="Z2877" t="str">
            <v>인</v>
          </cell>
          <cell r="AB2877" t="str">
            <v>전기4-34적용</v>
          </cell>
          <cell r="AC2877" t="str">
            <v>-</v>
          </cell>
          <cell r="AD2877" t="str">
            <v>-</v>
          </cell>
          <cell r="AE2877" t="str">
            <v>-</v>
          </cell>
          <cell r="AF2877" t="str">
            <v>-</v>
          </cell>
          <cell r="AG2877" t="str">
            <v>-</v>
          </cell>
          <cell r="AH2877" t="str">
            <v>-</v>
          </cell>
          <cell r="AI2877" t="str">
            <v>공구손료(노무비의3%)</v>
          </cell>
          <cell r="AJ2877">
            <v>0.03</v>
          </cell>
          <cell r="AK2877" t="str">
            <v>식</v>
          </cell>
          <cell r="AO2877" t="str">
            <v>0.04564*0.5*1.15*0.5</v>
          </cell>
        </row>
        <row r="2878">
          <cell r="R2878">
            <v>1</v>
          </cell>
          <cell r="T2878" t="str">
            <v>고압케이블전공</v>
          </cell>
          <cell r="Y2878">
            <v>2.6242999999999999E-2</v>
          </cell>
          <cell r="Z2878" t="str">
            <v>인</v>
          </cell>
          <cell r="AB2878" t="str">
            <v>전기4-34적용</v>
          </cell>
          <cell r="AC2878" t="str">
            <v>-</v>
          </cell>
          <cell r="AD2878" t="str">
            <v>-</v>
          </cell>
          <cell r="AE2878" t="str">
            <v>-</v>
          </cell>
          <cell r="AF2878" t="str">
            <v>-</v>
          </cell>
          <cell r="AG2878" t="str">
            <v>-</v>
          </cell>
          <cell r="AH2878" t="str">
            <v>-</v>
          </cell>
          <cell r="AI2878" t="str">
            <v>공구손료(노무비의3%)</v>
          </cell>
          <cell r="AJ2878">
            <v>0.03</v>
          </cell>
          <cell r="AK2878" t="str">
            <v>식</v>
          </cell>
          <cell r="AO2878" t="str">
            <v>0.04564*1*1.15*0.5</v>
          </cell>
        </row>
        <row r="2879">
          <cell r="R2879">
            <v>1</v>
          </cell>
          <cell r="T2879" t="str">
            <v>보통인부</v>
          </cell>
          <cell r="Y2879">
            <v>2.6242999999999999E-2</v>
          </cell>
          <cell r="Z2879" t="str">
            <v>인</v>
          </cell>
          <cell r="AB2879" t="str">
            <v>전기4-34적용</v>
          </cell>
          <cell r="AC2879" t="str">
            <v>-</v>
          </cell>
          <cell r="AD2879" t="str">
            <v>-</v>
          </cell>
          <cell r="AE2879" t="str">
            <v>-</v>
          </cell>
          <cell r="AF2879" t="str">
            <v>-</v>
          </cell>
          <cell r="AG2879" t="str">
            <v>-</v>
          </cell>
          <cell r="AH2879" t="str">
            <v>-</v>
          </cell>
          <cell r="AI2879" t="str">
            <v>공구손료(노무비의3%)</v>
          </cell>
          <cell r="AJ2879">
            <v>0.03</v>
          </cell>
          <cell r="AK2879" t="str">
            <v>식</v>
          </cell>
          <cell r="AO2879" t="str">
            <v>0.04564*1*1.15*0.5</v>
          </cell>
        </row>
        <row r="2880">
          <cell r="R2880">
            <v>1</v>
          </cell>
          <cell r="T2880" t="str">
            <v>고압케이블전공</v>
          </cell>
          <cell r="Y2880">
            <v>1.3224999999999999E-2</v>
          </cell>
          <cell r="Z2880" t="str">
            <v>인</v>
          </cell>
          <cell r="AB2880" t="str">
            <v>전기4-34적용</v>
          </cell>
          <cell r="AC2880" t="str">
            <v>-</v>
          </cell>
          <cell r="AD2880" t="str">
            <v>-</v>
          </cell>
          <cell r="AE2880" t="str">
            <v>-</v>
          </cell>
          <cell r="AF2880" t="str">
            <v>-</v>
          </cell>
          <cell r="AG2880" t="str">
            <v>-</v>
          </cell>
          <cell r="AH2880" t="str">
            <v>-</v>
          </cell>
          <cell r="AI2880" t="str">
            <v>공구손료(노무비의3%)</v>
          </cell>
          <cell r="AJ2880">
            <v>0.03</v>
          </cell>
          <cell r="AK2880" t="str">
            <v>식</v>
          </cell>
          <cell r="AO2880" t="str">
            <v>0.023*1*1.15*0.5</v>
          </cell>
        </row>
        <row r="2881">
          <cell r="R2881">
            <v>1</v>
          </cell>
          <cell r="T2881" t="str">
            <v>보통인부</v>
          </cell>
          <cell r="Y2881">
            <v>1.3224999999999999E-2</v>
          </cell>
          <cell r="Z2881" t="str">
            <v>인</v>
          </cell>
          <cell r="AB2881" t="str">
            <v>전기4-34적용</v>
          </cell>
          <cell r="AC2881" t="str">
            <v>-</v>
          </cell>
          <cell r="AD2881" t="str">
            <v>-</v>
          </cell>
          <cell r="AE2881" t="str">
            <v>-</v>
          </cell>
          <cell r="AF2881" t="str">
            <v>-</v>
          </cell>
          <cell r="AG2881" t="str">
            <v>-</v>
          </cell>
          <cell r="AH2881" t="str">
            <v>-</v>
          </cell>
          <cell r="AI2881" t="str">
            <v>공구손료(노무비의3%)</v>
          </cell>
          <cell r="AJ2881">
            <v>0.03</v>
          </cell>
          <cell r="AK2881" t="str">
            <v>식</v>
          </cell>
          <cell r="AO2881" t="str">
            <v>0.023*1*1.15*0.5</v>
          </cell>
        </row>
        <row r="2882">
          <cell r="R2882">
            <v>1</v>
          </cell>
          <cell r="T2882" t="str">
            <v>고압케이블전공</v>
          </cell>
          <cell r="Y2882">
            <v>1.3224999999999999E-2</v>
          </cell>
          <cell r="Z2882" t="str">
            <v>인</v>
          </cell>
          <cell r="AB2882" t="str">
            <v>전기4-34적용</v>
          </cell>
          <cell r="AC2882" t="str">
            <v>-</v>
          </cell>
          <cell r="AD2882" t="str">
            <v>-</v>
          </cell>
          <cell r="AE2882" t="str">
            <v>-</v>
          </cell>
          <cell r="AF2882" t="str">
            <v>-</v>
          </cell>
          <cell r="AG2882" t="str">
            <v>-</v>
          </cell>
          <cell r="AH2882" t="str">
            <v>-</v>
          </cell>
          <cell r="AI2882" t="str">
            <v>공구손료(노무비의3%)</v>
          </cell>
          <cell r="AJ2882">
            <v>0.03</v>
          </cell>
          <cell r="AK2882" t="str">
            <v>식</v>
          </cell>
          <cell r="AO2882" t="str">
            <v>0.023*1*1.15*0.5</v>
          </cell>
        </row>
        <row r="2883">
          <cell r="R2883">
            <v>1</v>
          </cell>
          <cell r="T2883" t="str">
            <v>보통인부</v>
          </cell>
          <cell r="Y2883">
            <v>1.3224999999999999E-2</v>
          </cell>
          <cell r="Z2883" t="str">
            <v>인</v>
          </cell>
          <cell r="AB2883" t="str">
            <v>전기4-34적용</v>
          </cell>
          <cell r="AC2883" t="str">
            <v>-</v>
          </cell>
          <cell r="AD2883" t="str">
            <v>-</v>
          </cell>
          <cell r="AE2883" t="str">
            <v>-</v>
          </cell>
          <cell r="AF2883" t="str">
            <v>-</v>
          </cell>
          <cell r="AG2883" t="str">
            <v>-</v>
          </cell>
          <cell r="AH2883" t="str">
            <v>-</v>
          </cell>
          <cell r="AI2883" t="str">
            <v>공구손료(노무비의3%)</v>
          </cell>
          <cell r="AJ2883">
            <v>0.03</v>
          </cell>
          <cell r="AK2883" t="str">
            <v>식</v>
          </cell>
          <cell r="AO2883" t="str">
            <v>0.023*1*1.15*0.5</v>
          </cell>
        </row>
        <row r="2884">
          <cell r="R2884">
            <v>1</v>
          </cell>
          <cell r="T2884" t="str">
            <v>고압케이블전공</v>
          </cell>
          <cell r="Y2884">
            <v>1.7596800000000003E-2</v>
          </cell>
          <cell r="Z2884" t="str">
            <v>인</v>
          </cell>
          <cell r="AB2884" t="str">
            <v>전기4-34적용</v>
          </cell>
          <cell r="AC2884" t="str">
            <v>-</v>
          </cell>
          <cell r="AD2884" t="str">
            <v>-</v>
          </cell>
          <cell r="AE2884" t="str">
            <v>-</v>
          </cell>
          <cell r="AF2884" t="str">
            <v>-</v>
          </cell>
          <cell r="AG2884" t="str">
            <v>-</v>
          </cell>
          <cell r="AH2884" t="str">
            <v>-</v>
          </cell>
          <cell r="AI2884" t="str">
            <v>공구손료(노무비의3%)</v>
          </cell>
          <cell r="AJ2884">
            <v>0.03</v>
          </cell>
          <cell r="AK2884" t="str">
            <v>식</v>
          </cell>
          <cell r="AO2884" t="str">
            <v>0.00846*1*1.3*1.6</v>
          </cell>
        </row>
        <row r="2885">
          <cell r="R2885">
            <v>1</v>
          </cell>
          <cell r="T2885" t="str">
            <v>보통인부</v>
          </cell>
          <cell r="Y2885">
            <v>1.7596800000000003E-2</v>
          </cell>
          <cell r="Z2885" t="str">
            <v>인</v>
          </cell>
          <cell r="AB2885" t="str">
            <v>전기4-34적용</v>
          </cell>
          <cell r="AC2885" t="str">
            <v>-</v>
          </cell>
          <cell r="AD2885" t="str">
            <v>-</v>
          </cell>
          <cell r="AE2885" t="str">
            <v>-</v>
          </cell>
          <cell r="AF2885" t="str">
            <v>-</v>
          </cell>
          <cell r="AG2885" t="str">
            <v>-</v>
          </cell>
          <cell r="AH2885" t="str">
            <v>-</v>
          </cell>
          <cell r="AI2885" t="str">
            <v>공구손료(노무비의3%)</v>
          </cell>
          <cell r="AJ2885">
            <v>0.03</v>
          </cell>
          <cell r="AK2885" t="str">
            <v>식</v>
          </cell>
          <cell r="AO2885" t="str">
            <v>0.00846*1*1.3*1.6</v>
          </cell>
        </row>
        <row r="2886">
          <cell r="R2886">
            <v>1</v>
          </cell>
          <cell r="T2886" t="str">
            <v>고압케이블전공</v>
          </cell>
          <cell r="Y2886">
            <v>1.7596800000000003E-2</v>
          </cell>
          <cell r="Z2886" t="str">
            <v>인</v>
          </cell>
          <cell r="AB2886" t="str">
            <v>전기4-34적용</v>
          </cell>
          <cell r="AC2886" t="str">
            <v>-</v>
          </cell>
          <cell r="AD2886" t="str">
            <v>-</v>
          </cell>
          <cell r="AE2886" t="str">
            <v>-</v>
          </cell>
          <cell r="AF2886" t="str">
            <v>-</v>
          </cell>
          <cell r="AG2886" t="str">
            <v>-</v>
          </cell>
          <cell r="AH2886" t="str">
            <v>-</v>
          </cell>
          <cell r="AI2886" t="str">
            <v>공구손료(노무비의3%)</v>
          </cell>
          <cell r="AJ2886">
            <v>0.03</v>
          </cell>
          <cell r="AK2886" t="str">
            <v>식</v>
          </cell>
          <cell r="AO2886" t="str">
            <v>0.00846*1*1.3*1.6</v>
          </cell>
        </row>
        <row r="2887">
          <cell r="R2887">
            <v>1</v>
          </cell>
          <cell r="T2887" t="str">
            <v>보통인부</v>
          </cell>
          <cell r="Y2887">
            <v>1.7596800000000003E-2</v>
          </cell>
          <cell r="Z2887" t="str">
            <v>인</v>
          </cell>
          <cell r="AB2887" t="str">
            <v>전기4-34적용</v>
          </cell>
          <cell r="AC2887" t="str">
            <v>-</v>
          </cell>
          <cell r="AD2887" t="str">
            <v>-</v>
          </cell>
          <cell r="AE2887" t="str">
            <v>-</v>
          </cell>
          <cell r="AF2887" t="str">
            <v>-</v>
          </cell>
          <cell r="AG2887" t="str">
            <v>-</v>
          </cell>
          <cell r="AH2887" t="str">
            <v>-</v>
          </cell>
          <cell r="AI2887" t="str">
            <v>공구손료(노무비의3%)</v>
          </cell>
          <cell r="AJ2887">
            <v>0.03</v>
          </cell>
          <cell r="AK2887" t="str">
            <v>식</v>
          </cell>
          <cell r="AO2887" t="str">
            <v>0.00846*1*1.3*1.6</v>
          </cell>
        </row>
        <row r="2888">
          <cell r="R2888">
            <v>1</v>
          </cell>
          <cell r="T2888" t="str">
            <v>통신내선공</v>
          </cell>
          <cell r="Y2888">
            <v>8.9999999999999993E-3</v>
          </cell>
          <cell r="Z2888" t="str">
            <v>인</v>
          </cell>
          <cell r="AB2888" t="str">
            <v>통신7-1적용</v>
          </cell>
          <cell r="AC2888" t="str">
            <v>-</v>
          </cell>
          <cell r="AD2888" t="str">
            <v>-</v>
          </cell>
          <cell r="AE2888" t="str">
            <v>-</v>
          </cell>
          <cell r="AF2888" t="str">
            <v>-</v>
          </cell>
          <cell r="AG2888" t="str">
            <v>-</v>
          </cell>
          <cell r="AH2888" t="str">
            <v>-</v>
          </cell>
          <cell r="AI2888" t="str">
            <v>공구손료(노무비의3%)</v>
          </cell>
          <cell r="AJ2888">
            <v>0.03</v>
          </cell>
          <cell r="AK2888" t="str">
            <v>식</v>
          </cell>
          <cell r="AO2888" t="str">
            <v>0.015*0.5*1.2</v>
          </cell>
        </row>
        <row r="2889">
          <cell r="R2889">
            <v>1</v>
          </cell>
          <cell r="T2889" t="str">
            <v>통신내선공</v>
          </cell>
          <cell r="Y2889">
            <v>8.9999999999999993E-3</v>
          </cell>
          <cell r="Z2889" t="str">
            <v>인</v>
          </cell>
          <cell r="AB2889" t="str">
            <v>통신7-1적용</v>
          </cell>
          <cell r="AC2889" t="str">
            <v>-</v>
          </cell>
          <cell r="AD2889" t="str">
            <v>-</v>
          </cell>
          <cell r="AE2889" t="str">
            <v>-</v>
          </cell>
          <cell r="AF2889" t="str">
            <v>-</v>
          </cell>
          <cell r="AG2889" t="str">
            <v>-</v>
          </cell>
          <cell r="AH2889" t="str">
            <v>-</v>
          </cell>
          <cell r="AI2889" t="str">
            <v>공구손료(노무비의3%)</v>
          </cell>
          <cell r="AJ2889">
            <v>0.03</v>
          </cell>
          <cell r="AK2889" t="str">
            <v>식</v>
          </cell>
          <cell r="AO2889" t="str">
            <v>0.015*0.5*1.2</v>
          </cell>
        </row>
        <row r="2890">
          <cell r="R2890">
            <v>1</v>
          </cell>
          <cell r="T2890" t="str">
            <v>통신케이블공</v>
          </cell>
          <cell r="Y2890">
            <v>1.38E-2</v>
          </cell>
          <cell r="Z2890" t="str">
            <v>인</v>
          </cell>
          <cell r="AB2890" t="str">
            <v>통신7-1적용</v>
          </cell>
          <cell r="AC2890" t="str">
            <v>-</v>
          </cell>
          <cell r="AD2890" t="str">
            <v>-</v>
          </cell>
          <cell r="AE2890" t="str">
            <v>-</v>
          </cell>
          <cell r="AF2890" t="str">
            <v>-</v>
          </cell>
          <cell r="AG2890" t="str">
            <v>-</v>
          </cell>
          <cell r="AH2890" t="str">
            <v>-</v>
          </cell>
          <cell r="AI2890" t="str">
            <v>공구손료(노무비의3%)</v>
          </cell>
          <cell r="AJ2890">
            <v>0.03</v>
          </cell>
          <cell r="AK2890" t="str">
            <v>식</v>
          </cell>
          <cell r="AO2890" t="str">
            <v>0.023*0.5*1.2</v>
          </cell>
        </row>
        <row r="2891">
          <cell r="R2891">
            <v>1</v>
          </cell>
          <cell r="T2891" t="str">
            <v>통신케이블공</v>
          </cell>
          <cell r="Y2891">
            <v>8.9999999999999993E-3</v>
          </cell>
          <cell r="Z2891" t="str">
            <v>인</v>
          </cell>
          <cell r="AB2891" t="str">
            <v>통5-3-1적용</v>
          </cell>
          <cell r="AC2891" t="str">
            <v>-</v>
          </cell>
          <cell r="AD2891" t="str">
            <v>-</v>
          </cell>
          <cell r="AE2891" t="str">
            <v>-</v>
          </cell>
          <cell r="AF2891" t="str">
            <v>-</v>
          </cell>
          <cell r="AG2891" t="str">
            <v>-</v>
          </cell>
          <cell r="AH2891" t="str">
            <v>-</v>
          </cell>
          <cell r="AI2891" t="str">
            <v>공구손료(노무비의3%)</v>
          </cell>
          <cell r="AJ2891">
            <v>0.03</v>
          </cell>
          <cell r="AK2891" t="str">
            <v>식</v>
          </cell>
          <cell r="AO2891" t="str">
            <v>0.018*0.5</v>
          </cell>
        </row>
        <row r="2892">
          <cell r="R2892">
            <v>1</v>
          </cell>
          <cell r="T2892" t="str">
            <v>통신케이블공</v>
          </cell>
          <cell r="Y2892">
            <v>1.0999999999999999E-2</v>
          </cell>
          <cell r="Z2892" t="str">
            <v>인</v>
          </cell>
          <cell r="AB2892" t="str">
            <v>통5-3-1적용</v>
          </cell>
          <cell r="AC2892" t="str">
            <v>-</v>
          </cell>
          <cell r="AD2892" t="str">
            <v>-</v>
          </cell>
          <cell r="AE2892" t="str">
            <v>-</v>
          </cell>
          <cell r="AF2892" t="str">
            <v>-</v>
          </cell>
          <cell r="AG2892" t="str">
            <v>-</v>
          </cell>
          <cell r="AH2892" t="str">
            <v>-</v>
          </cell>
          <cell r="AI2892" t="str">
            <v>공구손료(노무비의3%)</v>
          </cell>
          <cell r="AJ2892">
            <v>0.03</v>
          </cell>
          <cell r="AK2892" t="str">
            <v>식</v>
          </cell>
          <cell r="AO2892" t="str">
            <v>0.022*0.5</v>
          </cell>
        </row>
        <row r="2893">
          <cell r="R2893">
            <v>1</v>
          </cell>
          <cell r="T2893" t="str">
            <v>내선전공</v>
          </cell>
          <cell r="Y2893">
            <v>3.0000000000000001E-3</v>
          </cell>
          <cell r="Z2893" t="str">
            <v>인</v>
          </cell>
          <cell r="AB2893" t="str">
            <v>전기3-38적용</v>
          </cell>
          <cell r="AC2893" t="str">
            <v>-</v>
          </cell>
          <cell r="AD2893" t="str">
            <v>-</v>
          </cell>
          <cell r="AE2893" t="str">
            <v>-</v>
          </cell>
          <cell r="AF2893" t="str">
            <v>-</v>
          </cell>
          <cell r="AG2893" t="str">
            <v>-</v>
          </cell>
          <cell r="AH2893" t="str">
            <v>-</v>
          </cell>
          <cell r="AI2893" t="str">
            <v>공구손료(노무비의3%)</v>
          </cell>
          <cell r="AJ2893">
            <v>0.03</v>
          </cell>
          <cell r="AK2893" t="str">
            <v>식</v>
          </cell>
          <cell r="AO2893" t="str">
            <v>0.006*0.5</v>
          </cell>
        </row>
        <row r="2894">
          <cell r="R2894">
            <v>1</v>
          </cell>
          <cell r="T2894" t="str">
            <v>내선전공</v>
          </cell>
          <cell r="Y2894">
            <v>3.0000000000000001E-3</v>
          </cell>
          <cell r="Z2894" t="str">
            <v>인</v>
          </cell>
          <cell r="AB2894" t="str">
            <v>전기3-38적용</v>
          </cell>
          <cell r="AC2894" t="str">
            <v>-</v>
          </cell>
          <cell r="AD2894" t="str">
            <v>-</v>
          </cell>
          <cell r="AE2894" t="str">
            <v>-</v>
          </cell>
          <cell r="AF2894" t="str">
            <v>-</v>
          </cell>
          <cell r="AG2894" t="str">
            <v>-</v>
          </cell>
          <cell r="AH2894" t="str">
            <v>-</v>
          </cell>
          <cell r="AI2894" t="str">
            <v>공구손료(노무비의3%)</v>
          </cell>
          <cell r="AJ2894">
            <v>0.03</v>
          </cell>
          <cell r="AK2894" t="str">
            <v>식</v>
          </cell>
          <cell r="AO2894" t="str">
            <v>0.006*0.5</v>
          </cell>
        </row>
        <row r="2895">
          <cell r="R2895">
            <v>1</v>
          </cell>
          <cell r="T2895" t="str">
            <v>내선전공</v>
          </cell>
          <cell r="Y2895">
            <v>3.0000000000000001E-3</v>
          </cell>
          <cell r="Z2895" t="str">
            <v>인</v>
          </cell>
          <cell r="AB2895" t="str">
            <v>전기3-38적용</v>
          </cell>
          <cell r="AC2895" t="str">
            <v>-</v>
          </cell>
          <cell r="AD2895" t="str">
            <v>-</v>
          </cell>
          <cell r="AE2895" t="str">
            <v>-</v>
          </cell>
          <cell r="AF2895" t="str">
            <v>-</v>
          </cell>
          <cell r="AG2895" t="str">
            <v>-</v>
          </cell>
          <cell r="AH2895" t="str">
            <v>-</v>
          </cell>
          <cell r="AI2895" t="str">
            <v>공구손료(노무비의3%)</v>
          </cell>
          <cell r="AJ2895">
            <v>0.03</v>
          </cell>
          <cell r="AK2895" t="str">
            <v>식</v>
          </cell>
          <cell r="AO2895" t="str">
            <v>0.006*0.5</v>
          </cell>
        </row>
        <row r="2896">
          <cell r="R2896">
            <v>1</v>
          </cell>
          <cell r="T2896" t="str">
            <v>내선전공</v>
          </cell>
          <cell r="Y2896">
            <v>3.0000000000000001E-3</v>
          </cell>
          <cell r="Z2896" t="str">
            <v>인</v>
          </cell>
          <cell r="AB2896" t="str">
            <v>전기3-38적용</v>
          </cell>
          <cell r="AC2896" t="str">
            <v>-</v>
          </cell>
          <cell r="AD2896" t="str">
            <v>-</v>
          </cell>
          <cell r="AE2896" t="str">
            <v>-</v>
          </cell>
          <cell r="AF2896" t="str">
            <v>-</v>
          </cell>
          <cell r="AG2896" t="str">
            <v>-</v>
          </cell>
          <cell r="AH2896" t="str">
            <v>-</v>
          </cell>
          <cell r="AI2896" t="str">
            <v>공구손료(노무비의3%)</v>
          </cell>
          <cell r="AJ2896">
            <v>0.03</v>
          </cell>
          <cell r="AK2896" t="str">
            <v>식</v>
          </cell>
          <cell r="AO2896" t="str">
            <v>0.006*0.5</v>
          </cell>
        </row>
        <row r="2897">
          <cell r="R2897">
            <v>1</v>
          </cell>
          <cell r="T2897" t="str">
            <v>내선전공</v>
          </cell>
          <cell r="Y2897">
            <v>3.0000000000000001E-3</v>
          </cell>
          <cell r="Z2897" t="str">
            <v>인</v>
          </cell>
          <cell r="AB2897" t="str">
            <v>전기3-38적용</v>
          </cell>
          <cell r="AC2897" t="str">
            <v>-</v>
          </cell>
          <cell r="AD2897" t="str">
            <v>-</v>
          </cell>
          <cell r="AE2897" t="str">
            <v>-</v>
          </cell>
          <cell r="AF2897" t="str">
            <v>-</v>
          </cell>
          <cell r="AG2897" t="str">
            <v>-</v>
          </cell>
          <cell r="AH2897" t="str">
            <v>-</v>
          </cell>
          <cell r="AI2897" t="str">
            <v>공구손료(노무비의3%)</v>
          </cell>
          <cell r="AJ2897">
            <v>0.03</v>
          </cell>
          <cell r="AK2897" t="str">
            <v>식</v>
          </cell>
          <cell r="AO2897" t="str">
            <v>0.006*0.5</v>
          </cell>
        </row>
        <row r="2898">
          <cell r="R2898">
            <v>1</v>
          </cell>
          <cell r="T2898" t="str">
            <v>내선전공</v>
          </cell>
          <cell r="Y2898">
            <v>3.5000000000000001E-3</v>
          </cell>
          <cell r="Z2898" t="str">
            <v>인</v>
          </cell>
          <cell r="AB2898" t="str">
            <v>전기3-38적용</v>
          </cell>
          <cell r="AC2898" t="str">
            <v>-</v>
          </cell>
          <cell r="AD2898" t="str">
            <v>-</v>
          </cell>
          <cell r="AE2898" t="str">
            <v>-</v>
          </cell>
          <cell r="AF2898" t="str">
            <v>-</v>
          </cell>
          <cell r="AG2898" t="str">
            <v>-</v>
          </cell>
          <cell r="AH2898" t="str">
            <v>-</v>
          </cell>
          <cell r="AI2898" t="str">
            <v>공구손료(노무비의3%)</v>
          </cell>
          <cell r="AJ2898">
            <v>0.03</v>
          </cell>
          <cell r="AK2898" t="str">
            <v>식</v>
          </cell>
          <cell r="AO2898" t="str">
            <v>0.007*0.5</v>
          </cell>
        </row>
        <row r="2899">
          <cell r="R2899">
            <v>1</v>
          </cell>
          <cell r="T2899" t="str">
            <v>내선전공</v>
          </cell>
          <cell r="Y2899">
            <v>3.5000000000000001E-3</v>
          </cell>
          <cell r="Z2899" t="str">
            <v>인</v>
          </cell>
          <cell r="AB2899" t="str">
            <v>전기3-38적용</v>
          </cell>
          <cell r="AC2899" t="str">
            <v>-</v>
          </cell>
          <cell r="AD2899" t="str">
            <v>-</v>
          </cell>
          <cell r="AE2899" t="str">
            <v>-</v>
          </cell>
          <cell r="AF2899" t="str">
            <v>-</v>
          </cell>
          <cell r="AG2899" t="str">
            <v>-</v>
          </cell>
          <cell r="AH2899" t="str">
            <v>-</v>
          </cell>
          <cell r="AI2899" t="str">
            <v>공구손료(노무비의3%)</v>
          </cell>
          <cell r="AJ2899">
            <v>0.03</v>
          </cell>
          <cell r="AK2899" t="str">
            <v>식</v>
          </cell>
          <cell r="AO2899" t="str">
            <v>0.007*0.5</v>
          </cell>
        </row>
        <row r="2900">
          <cell r="R2900">
            <v>1</v>
          </cell>
          <cell r="T2900" t="str">
            <v>내선전공</v>
          </cell>
          <cell r="Y2900">
            <v>4.0000000000000001E-3</v>
          </cell>
          <cell r="Z2900" t="str">
            <v>인</v>
          </cell>
          <cell r="AB2900" t="str">
            <v>전기3-38적용</v>
          </cell>
          <cell r="AC2900" t="str">
            <v>-</v>
          </cell>
          <cell r="AD2900" t="str">
            <v>-</v>
          </cell>
          <cell r="AE2900" t="str">
            <v>-</v>
          </cell>
          <cell r="AF2900" t="str">
            <v>-</v>
          </cell>
          <cell r="AG2900" t="str">
            <v>-</v>
          </cell>
          <cell r="AH2900" t="str">
            <v>-</v>
          </cell>
          <cell r="AI2900" t="str">
            <v>공구손료(노무비의3%)</v>
          </cell>
          <cell r="AJ2900">
            <v>0.03</v>
          </cell>
          <cell r="AK2900" t="str">
            <v>식</v>
          </cell>
          <cell r="AO2900" t="str">
            <v>0.008*0.5</v>
          </cell>
        </row>
        <row r="2901">
          <cell r="R2901">
            <v>1</v>
          </cell>
          <cell r="T2901" t="str">
            <v>내선전공</v>
          </cell>
          <cell r="Y2901">
            <v>4.0000000000000001E-3</v>
          </cell>
          <cell r="Z2901" t="str">
            <v>인</v>
          </cell>
          <cell r="AB2901" t="str">
            <v>전기3-38적용</v>
          </cell>
          <cell r="AC2901" t="str">
            <v>-</v>
          </cell>
          <cell r="AD2901" t="str">
            <v>-</v>
          </cell>
          <cell r="AE2901" t="str">
            <v>-</v>
          </cell>
          <cell r="AF2901" t="str">
            <v>-</v>
          </cell>
          <cell r="AG2901" t="str">
            <v>-</v>
          </cell>
          <cell r="AH2901" t="str">
            <v>-</v>
          </cell>
          <cell r="AI2901" t="str">
            <v>공구손료(노무비의3%)</v>
          </cell>
          <cell r="AJ2901">
            <v>0.03</v>
          </cell>
          <cell r="AK2901" t="str">
            <v>식</v>
          </cell>
          <cell r="AO2901" t="str">
            <v>0.008*0.5</v>
          </cell>
        </row>
        <row r="2902">
          <cell r="R2902">
            <v>1</v>
          </cell>
          <cell r="T2902" t="str">
            <v>내선전공</v>
          </cell>
          <cell r="Y2902">
            <v>5.4999999999999997E-3</v>
          </cell>
          <cell r="Z2902" t="str">
            <v>인</v>
          </cell>
          <cell r="AB2902" t="str">
            <v>전기3-38적용</v>
          </cell>
          <cell r="AC2902" t="str">
            <v>-</v>
          </cell>
          <cell r="AD2902" t="str">
            <v>-</v>
          </cell>
          <cell r="AE2902" t="str">
            <v>-</v>
          </cell>
          <cell r="AF2902" t="str">
            <v>-</v>
          </cell>
          <cell r="AG2902" t="str">
            <v>-</v>
          </cell>
          <cell r="AH2902" t="str">
            <v>-</v>
          </cell>
          <cell r="AI2902" t="str">
            <v>공구손료(노무비의3%)</v>
          </cell>
          <cell r="AJ2902">
            <v>0.03</v>
          </cell>
          <cell r="AK2902" t="str">
            <v>식</v>
          </cell>
          <cell r="AO2902" t="str">
            <v>0.011*0.5</v>
          </cell>
        </row>
        <row r="2903">
          <cell r="R2903">
            <v>1</v>
          </cell>
          <cell r="T2903" t="str">
            <v>내선전공</v>
          </cell>
          <cell r="Y2903">
            <v>5.4999999999999997E-3</v>
          </cell>
          <cell r="Z2903" t="str">
            <v>인</v>
          </cell>
          <cell r="AB2903" t="str">
            <v>전기3-38적용</v>
          </cell>
          <cell r="AC2903" t="str">
            <v>-</v>
          </cell>
          <cell r="AD2903" t="str">
            <v>-</v>
          </cell>
          <cell r="AE2903" t="str">
            <v>-</v>
          </cell>
          <cell r="AF2903" t="str">
            <v>-</v>
          </cell>
          <cell r="AG2903" t="str">
            <v>-</v>
          </cell>
          <cell r="AH2903" t="str">
            <v>-</v>
          </cell>
          <cell r="AI2903" t="str">
            <v>공구손료(노무비의3%)</v>
          </cell>
          <cell r="AJ2903">
            <v>0.03</v>
          </cell>
          <cell r="AK2903" t="str">
            <v>식</v>
          </cell>
          <cell r="AO2903" t="str">
            <v>0.011*0.5</v>
          </cell>
        </row>
        <row r="2904">
          <cell r="R2904">
            <v>1</v>
          </cell>
          <cell r="T2904" t="str">
            <v>내선전공</v>
          </cell>
          <cell r="Y2904">
            <v>3.0000000000000001E-3</v>
          </cell>
          <cell r="Z2904" t="str">
            <v>인</v>
          </cell>
          <cell r="AB2904" t="str">
            <v>전기5-10적용</v>
          </cell>
          <cell r="AC2904" t="str">
            <v>-</v>
          </cell>
          <cell r="AD2904" t="str">
            <v>-</v>
          </cell>
          <cell r="AE2904" t="str">
            <v>-</v>
          </cell>
          <cell r="AF2904" t="str">
            <v>-</v>
          </cell>
          <cell r="AG2904" t="str">
            <v>-</v>
          </cell>
          <cell r="AH2904" t="str">
            <v>-</v>
          </cell>
          <cell r="AI2904" t="str">
            <v>공구손료(노무비의3%)</v>
          </cell>
          <cell r="AJ2904">
            <v>0.03</v>
          </cell>
          <cell r="AK2904" t="str">
            <v>식</v>
          </cell>
          <cell r="AO2904" t="str">
            <v>0.01*0.3</v>
          </cell>
        </row>
        <row r="2905">
          <cell r="R2905">
            <v>1</v>
          </cell>
          <cell r="T2905" t="str">
            <v>내선전공</v>
          </cell>
          <cell r="Y2905">
            <v>3.0000000000000001E-3</v>
          </cell>
          <cell r="Z2905" t="str">
            <v>인</v>
          </cell>
          <cell r="AB2905" t="str">
            <v>전기5-10적용</v>
          </cell>
          <cell r="AC2905" t="str">
            <v>-</v>
          </cell>
          <cell r="AD2905" t="str">
            <v>-</v>
          </cell>
          <cell r="AE2905" t="str">
            <v>-</v>
          </cell>
          <cell r="AF2905" t="str">
            <v>-</v>
          </cell>
          <cell r="AG2905" t="str">
            <v>-</v>
          </cell>
          <cell r="AH2905" t="str">
            <v>-</v>
          </cell>
          <cell r="AI2905" t="str">
            <v>공구손료(노무비의3%)</v>
          </cell>
          <cell r="AJ2905">
            <v>0.03</v>
          </cell>
          <cell r="AK2905" t="str">
            <v>식</v>
          </cell>
          <cell r="AO2905" t="str">
            <v>0.01*0.3</v>
          </cell>
        </row>
        <row r="2906">
          <cell r="R2906">
            <v>1</v>
          </cell>
          <cell r="T2906" t="str">
            <v>내선전공</v>
          </cell>
          <cell r="Y2906">
            <v>3.0000000000000001E-3</v>
          </cell>
          <cell r="Z2906" t="str">
            <v>인</v>
          </cell>
          <cell r="AB2906" t="str">
            <v>전기5-10적용</v>
          </cell>
          <cell r="AC2906" t="str">
            <v>-</v>
          </cell>
          <cell r="AD2906" t="str">
            <v>-</v>
          </cell>
          <cell r="AE2906" t="str">
            <v>-</v>
          </cell>
          <cell r="AF2906" t="str">
            <v>-</v>
          </cell>
          <cell r="AG2906" t="str">
            <v>-</v>
          </cell>
          <cell r="AH2906" t="str">
            <v>-</v>
          </cell>
          <cell r="AI2906" t="str">
            <v>공구손료(노무비의3%)</v>
          </cell>
          <cell r="AJ2906">
            <v>0.03</v>
          </cell>
          <cell r="AK2906" t="str">
            <v>식</v>
          </cell>
          <cell r="AO2906" t="str">
            <v>0.01*0.3</v>
          </cell>
        </row>
        <row r="2907">
          <cell r="R2907">
            <v>1</v>
          </cell>
          <cell r="T2907" t="str">
            <v>내선전공</v>
          </cell>
          <cell r="Y2907">
            <v>3.0000000000000001E-3</v>
          </cell>
          <cell r="Z2907" t="str">
            <v>인</v>
          </cell>
          <cell r="AB2907" t="str">
            <v>전기5-10적용</v>
          </cell>
          <cell r="AC2907" t="str">
            <v>-</v>
          </cell>
          <cell r="AD2907" t="str">
            <v>-</v>
          </cell>
          <cell r="AE2907" t="str">
            <v>-</v>
          </cell>
          <cell r="AF2907" t="str">
            <v>-</v>
          </cell>
          <cell r="AG2907" t="str">
            <v>-</v>
          </cell>
          <cell r="AH2907" t="str">
            <v>-</v>
          </cell>
          <cell r="AI2907" t="str">
            <v>공구손료(노무비의3%)</v>
          </cell>
          <cell r="AJ2907">
            <v>0.03</v>
          </cell>
          <cell r="AK2907" t="str">
            <v>식</v>
          </cell>
          <cell r="AO2907" t="str">
            <v>0.01*0.3</v>
          </cell>
        </row>
        <row r="2908">
          <cell r="R2908">
            <v>1</v>
          </cell>
          <cell r="T2908" t="str">
            <v>내선전공</v>
          </cell>
          <cell r="Y2908">
            <v>0.08</v>
          </cell>
          <cell r="Z2908" t="str">
            <v>인</v>
          </cell>
          <cell r="AB2908" t="str">
            <v>전기5-8적용</v>
          </cell>
          <cell r="AC2908" t="str">
            <v>-</v>
          </cell>
          <cell r="AD2908" t="str">
            <v>-</v>
          </cell>
          <cell r="AE2908" t="str">
            <v>-</v>
          </cell>
          <cell r="AF2908" t="str">
            <v>-</v>
          </cell>
          <cell r="AG2908" t="str">
            <v>-</v>
          </cell>
          <cell r="AH2908" t="str">
            <v>-</v>
          </cell>
          <cell r="AI2908" t="str">
            <v>공구손료(노무비의3%)</v>
          </cell>
          <cell r="AJ2908">
            <v>0.03</v>
          </cell>
          <cell r="AK2908" t="str">
            <v>식</v>
          </cell>
          <cell r="AO2908" t="str">
            <v>0.16*0.5</v>
          </cell>
        </row>
        <row r="2909">
          <cell r="R2909">
            <v>1</v>
          </cell>
          <cell r="T2909" t="str">
            <v>내선전공</v>
          </cell>
          <cell r="Y2909">
            <v>0.08</v>
          </cell>
          <cell r="Z2909" t="str">
            <v>인</v>
          </cell>
          <cell r="AB2909" t="str">
            <v>전기5-8적용</v>
          </cell>
          <cell r="AC2909" t="str">
            <v>-</v>
          </cell>
          <cell r="AD2909" t="str">
            <v>-</v>
          </cell>
          <cell r="AE2909" t="str">
            <v>-</v>
          </cell>
          <cell r="AF2909" t="str">
            <v>-</v>
          </cell>
          <cell r="AG2909" t="str">
            <v>-</v>
          </cell>
          <cell r="AH2909" t="str">
            <v>-</v>
          </cell>
          <cell r="AI2909" t="str">
            <v>공구손료(노무비의3%)</v>
          </cell>
          <cell r="AJ2909">
            <v>0.03</v>
          </cell>
          <cell r="AK2909" t="str">
            <v>식</v>
          </cell>
          <cell r="AO2909" t="str">
            <v>0.16*0.5</v>
          </cell>
        </row>
        <row r="2910">
          <cell r="R2910">
            <v>1</v>
          </cell>
          <cell r="T2910" t="str">
            <v>내선전공</v>
          </cell>
          <cell r="Y2910">
            <v>0.1</v>
          </cell>
          <cell r="Z2910" t="str">
            <v>인</v>
          </cell>
          <cell r="AB2910" t="str">
            <v>전기5-8적용</v>
          </cell>
          <cell r="AC2910" t="str">
            <v>-</v>
          </cell>
          <cell r="AD2910" t="str">
            <v>-</v>
          </cell>
          <cell r="AE2910" t="str">
            <v>-</v>
          </cell>
          <cell r="AF2910" t="str">
            <v>-</v>
          </cell>
          <cell r="AG2910" t="str">
            <v>-</v>
          </cell>
          <cell r="AH2910" t="str">
            <v>-</v>
          </cell>
          <cell r="AI2910" t="str">
            <v>공구손료(노무비의3%)</v>
          </cell>
          <cell r="AJ2910">
            <v>0.03</v>
          </cell>
          <cell r="AK2910" t="str">
            <v>식</v>
          </cell>
          <cell r="AO2910" t="str">
            <v>0.2*0.5</v>
          </cell>
        </row>
        <row r="2911">
          <cell r="R2911">
            <v>1</v>
          </cell>
          <cell r="T2911" t="str">
            <v>내선전공</v>
          </cell>
          <cell r="Y2911">
            <v>0.125</v>
          </cell>
          <cell r="Z2911" t="str">
            <v>인</v>
          </cell>
          <cell r="AB2911" t="str">
            <v>전기5-8적용</v>
          </cell>
          <cell r="AC2911" t="str">
            <v>-</v>
          </cell>
          <cell r="AD2911" t="str">
            <v>-</v>
          </cell>
          <cell r="AE2911" t="str">
            <v>-</v>
          </cell>
          <cell r="AF2911" t="str">
            <v>-</v>
          </cell>
          <cell r="AG2911" t="str">
            <v>-</v>
          </cell>
          <cell r="AH2911" t="str">
            <v>-</v>
          </cell>
          <cell r="AI2911" t="str">
            <v>공구손료(노무비의3%)</v>
          </cell>
          <cell r="AJ2911">
            <v>0.03</v>
          </cell>
          <cell r="AK2911" t="str">
            <v>식</v>
          </cell>
          <cell r="AO2911" t="str">
            <v>0.25*0.5</v>
          </cell>
        </row>
        <row r="2912">
          <cell r="R2912">
            <v>1</v>
          </cell>
          <cell r="T2912" t="str">
            <v>내선전공</v>
          </cell>
          <cell r="Y2912">
            <v>0.17</v>
          </cell>
          <cell r="Z2912" t="str">
            <v>인</v>
          </cell>
          <cell r="AB2912" t="str">
            <v>전기5-8적용</v>
          </cell>
          <cell r="AC2912" t="str">
            <v>-</v>
          </cell>
          <cell r="AD2912" t="str">
            <v>-</v>
          </cell>
          <cell r="AE2912" t="str">
            <v>-</v>
          </cell>
          <cell r="AF2912" t="str">
            <v>-</v>
          </cell>
          <cell r="AG2912" t="str">
            <v>-</v>
          </cell>
          <cell r="AH2912" t="str">
            <v>-</v>
          </cell>
          <cell r="AI2912" t="str">
            <v>공구손료(노무비의3%)</v>
          </cell>
          <cell r="AJ2912">
            <v>0.03</v>
          </cell>
          <cell r="AK2912" t="str">
            <v>식</v>
          </cell>
          <cell r="AO2912" t="str">
            <v>0.34*0.5</v>
          </cell>
        </row>
        <row r="2913">
          <cell r="R2913">
            <v>1</v>
          </cell>
          <cell r="T2913" t="str">
            <v>내선전공</v>
          </cell>
          <cell r="Y2913">
            <v>0.17</v>
          </cell>
          <cell r="Z2913" t="str">
            <v>인</v>
          </cell>
          <cell r="AB2913" t="str">
            <v>전기5-8적용</v>
          </cell>
          <cell r="AC2913" t="str">
            <v>-</v>
          </cell>
          <cell r="AD2913" t="str">
            <v>-</v>
          </cell>
          <cell r="AE2913" t="str">
            <v>-</v>
          </cell>
          <cell r="AF2913" t="str">
            <v>-</v>
          </cell>
          <cell r="AG2913" t="str">
            <v>-</v>
          </cell>
          <cell r="AH2913" t="str">
            <v>-</v>
          </cell>
          <cell r="AI2913" t="str">
            <v>공구손료(노무비의3%)</v>
          </cell>
          <cell r="AJ2913">
            <v>0.03</v>
          </cell>
          <cell r="AK2913" t="str">
            <v>식</v>
          </cell>
          <cell r="AO2913" t="str">
            <v>0.34*0.5</v>
          </cell>
        </row>
        <row r="2914">
          <cell r="R2914">
            <v>1</v>
          </cell>
          <cell r="T2914" t="str">
            <v>내선전공</v>
          </cell>
          <cell r="Y2914">
            <v>0.19</v>
          </cell>
          <cell r="Z2914" t="str">
            <v>인</v>
          </cell>
          <cell r="AB2914" t="str">
            <v>전기5-8적용</v>
          </cell>
          <cell r="AC2914" t="str">
            <v>-</v>
          </cell>
          <cell r="AD2914" t="str">
            <v>-</v>
          </cell>
          <cell r="AE2914" t="str">
            <v>-</v>
          </cell>
          <cell r="AF2914" t="str">
            <v>-</v>
          </cell>
          <cell r="AG2914" t="str">
            <v>-</v>
          </cell>
          <cell r="AH2914" t="str">
            <v>-</v>
          </cell>
          <cell r="AI2914" t="str">
            <v>공구손료(노무비의3%)</v>
          </cell>
          <cell r="AJ2914">
            <v>0.03</v>
          </cell>
          <cell r="AK2914" t="str">
            <v>식</v>
          </cell>
          <cell r="AO2914" t="str">
            <v>0.38*0.5</v>
          </cell>
        </row>
        <row r="2915">
          <cell r="R2915">
            <v>1</v>
          </cell>
          <cell r="T2915" t="str">
            <v>내선전공</v>
          </cell>
          <cell r="Y2915">
            <v>0.25</v>
          </cell>
          <cell r="Z2915" t="str">
            <v>인</v>
          </cell>
          <cell r="AB2915" t="str">
            <v>전기5-8적용</v>
          </cell>
          <cell r="AC2915" t="str">
            <v>-</v>
          </cell>
          <cell r="AD2915" t="str">
            <v>-</v>
          </cell>
          <cell r="AE2915" t="str">
            <v>-</v>
          </cell>
          <cell r="AF2915" t="str">
            <v>-</v>
          </cell>
          <cell r="AG2915" t="str">
            <v>-</v>
          </cell>
          <cell r="AH2915" t="str">
            <v>-</v>
          </cell>
          <cell r="AI2915" t="str">
            <v>공구손료(노무비의3%)</v>
          </cell>
          <cell r="AJ2915">
            <v>0.03</v>
          </cell>
          <cell r="AK2915" t="str">
            <v>식</v>
          </cell>
          <cell r="AO2915" t="str">
            <v>0.5*0.5</v>
          </cell>
        </row>
        <row r="2916">
          <cell r="R2916">
            <v>1</v>
          </cell>
          <cell r="T2916" t="str">
            <v>내선전공</v>
          </cell>
          <cell r="Y2916">
            <v>0.315</v>
          </cell>
          <cell r="Z2916" t="str">
            <v>인</v>
          </cell>
          <cell r="AB2916" t="str">
            <v>전기5-8적용</v>
          </cell>
          <cell r="AC2916" t="str">
            <v>-</v>
          </cell>
          <cell r="AD2916" t="str">
            <v>-</v>
          </cell>
          <cell r="AE2916" t="str">
            <v>-</v>
          </cell>
          <cell r="AF2916" t="str">
            <v>-</v>
          </cell>
          <cell r="AG2916" t="str">
            <v>-</v>
          </cell>
          <cell r="AH2916" t="str">
            <v>-</v>
          </cell>
          <cell r="AI2916" t="str">
            <v>공구손료(노무비의3%)</v>
          </cell>
          <cell r="AJ2916">
            <v>0.03</v>
          </cell>
          <cell r="AK2916" t="str">
            <v>식</v>
          </cell>
          <cell r="AO2916" t="str">
            <v>0.63*0.5</v>
          </cell>
        </row>
        <row r="2917">
          <cell r="R2917">
            <v>1</v>
          </cell>
          <cell r="T2917" t="str">
            <v>통신외선공</v>
          </cell>
          <cell r="Y2917">
            <v>0.04</v>
          </cell>
          <cell r="Z2917" t="str">
            <v>인</v>
          </cell>
          <cell r="AB2917" t="str">
            <v>통3-2-8적용</v>
          </cell>
          <cell r="AC2917" t="str">
            <v>-</v>
          </cell>
          <cell r="AD2917" t="str">
            <v>-</v>
          </cell>
          <cell r="AE2917" t="str">
            <v>-</v>
          </cell>
          <cell r="AF2917" t="str">
            <v>-</v>
          </cell>
          <cell r="AG2917" t="str">
            <v>-</v>
          </cell>
          <cell r="AH2917" t="str">
            <v>-</v>
          </cell>
          <cell r="AI2917" t="str">
            <v>공구손료(노무비의3%)</v>
          </cell>
          <cell r="AJ2917">
            <v>0.03</v>
          </cell>
          <cell r="AK2917" t="str">
            <v>식</v>
          </cell>
        </row>
        <row r="2918">
          <cell r="R2918">
            <v>1</v>
          </cell>
          <cell r="T2918" t="str">
            <v>특별인부</v>
          </cell>
          <cell r="Y2918">
            <v>0.09</v>
          </cell>
          <cell r="Z2918" t="str">
            <v>인</v>
          </cell>
          <cell r="AB2918" t="str">
            <v>통3-2-8적용</v>
          </cell>
          <cell r="AC2918" t="str">
            <v>-</v>
          </cell>
          <cell r="AD2918" t="str">
            <v>-</v>
          </cell>
          <cell r="AE2918" t="str">
            <v>-</v>
          </cell>
          <cell r="AF2918" t="str">
            <v>-</v>
          </cell>
          <cell r="AG2918" t="str">
            <v>-</v>
          </cell>
          <cell r="AH2918" t="str">
            <v>-</v>
          </cell>
          <cell r="AI2918" t="str">
            <v>공구손료(노무비의3%)</v>
          </cell>
          <cell r="AJ2918">
            <v>0.03</v>
          </cell>
          <cell r="AK2918" t="str">
            <v>식</v>
          </cell>
        </row>
        <row r="2919">
          <cell r="R2919">
            <v>1</v>
          </cell>
          <cell r="T2919" t="str">
            <v>보통인부</v>
          </cell>
          <cell r="Y2919">
            <v>0.67</v>
          </cell>
          <cell r="Z2919" t="str">
            <v>인</v>
          </cell>
          <cell r="AB2919" t="str">
            <v>통3-2-8적용</v>
          </cell>
          <cell r="AC2919" t="str">
            <v>-</v>
          </cell>
          <cell r="AD2919" t="str">
            <v>-</v>
          </cell>
          <cell r="AE2919" t="str">
            <v>-</v>
          </cell>
          <cell r="AF2919" t="str">
            <v>-</v>
          </cell>
          <cell r="AG2919" t="str">
            <v>-</v>
          </cell>
          <cell r="AH2919" t="str">
            <v>-</v>
          </cell>
          <cell r="AI2919" t="str">
            <v>공구손료(노무비의3%)</v>
          </cell>
          <cell r="AJ2919">
            <v>0.03</v>
          </cell>
          <cell r="AK2919" t="str">
            <v>식</v>
          </cell>
        </row>
        <row r="2920">
          <cell r="R2920">
            <v>1</v>
          </cell>
          <cell r="T2920" t="str">
            <v>통신외선공</v>
          </cell>
          <cell r="Y2920">
            <v>7.0000000000000007E-2</v>
          </cell>
          <cell r="Z2920" t="str">
            <v>인</v>
          </cell>
          <cell r="AB2920" t="str">
            <v>통3-2-8적용</v>
          </cell>
          <cell r="AC2920" t="str">
            <v>-</v>
          </cell>
          <cell r="AD2920" t="str">
            <v>-</v>
          </cell>
          <cell r="AE2920" t="str">
            <v>-</v>
          </cell>
          <cell r="AF2920" t="str">
            <v>-</v>
          </cell>
          <cell r="AG2920" t="str">
            <v>-</v>
          </cell>
          <cell r="AH2920" t="str">
            <v>-</v>
          </cell>
          <cell r="AI2920" t="str">
            <v>공구손료(노무비의3%)</v>
          </cell>
          <cell r="AJ2920">
            <v>0.03</v>
          </cell>
          <cell r="AK2920" t="str">
            <v>식</v>
          </cell>
        </row>
        <row r="2921">
          <cell r="R2921">
            <v>1</v>
          </cell>
          <cell r="T2921" t="str">
            <v>특별인부</v>
          </cell>
          <cell r="Y2921">
            <v>0.11</v>
          </cell>
          <cell r="Z2921" t="str">
            <v>인</v>
          </cell>
          <cell r="AB2921" t="str">
            <v>통3-2-8적용</v>
          </cell>
          <cell r="AC2921" t="str">
            <v>-</v>
          </cell>
          <cell r="AD2921" t="str">
            <v>-</v>
          </cell>
          <cell r="AE2921" t="str">
            <v>-</v>
          </cell>
          <cell r="AF2921" t="str">
            <v>-</v>
          </cell>
          <cell r="AG2921" t="str">
            <v>-</v>
          </cell>
          <cell r="AH2921" t="str">
            <v>-</v>
          </cell>
          <cell r="AI2921" t="str">
            <v>공구손료(노무비의3%)</v>
          </cell>
          <cell r="AJ2921">
            <v>0.03</v>
          </cell>
          <cell r="AK2921" t="str">
            <v>식</v>
          </cell>
        </row>
        <row r="2922">
          <cell r="R2922">
            <v>1</v>
          </cell>
          <cell r="T2922" t="str">
            <v>보통인부</v>
          </cell>
          <cell r="Y2922">
            <v>0.8</v>
          </cell>
          <cell r="Z2922" t="str">
            <v>인</v>
          </cell>
          <cell r="AB2922" t="str">
            <v>통3-2-8적용</v>
          </cell>
          <cell r="AC2922" t="str">
            <v>-</v>
          </cell>
          <cell r="AD2922" t="str">
            <v>-</v>
          </cell>
          <cell r="AE2922" t="str">
            <v>-</v>
          </cell>
          <cell r="AF2922" t="str">
            <v>-</v>
          </cell>
          <cell r="AG2922" t="str">
            <v>-</v>
          </cell>
          <cell r="AH2922" t="str">
            <v>-</v>
          </cell>
          <cell r="AI2922" t="str">
            <v>공구손료(노무비의3%)</v>
          </cell>
          <cell r="AJ2922">
            <v>0.03</v>
          </cell>
          <cell r="AK2922" t="str">
            <v>식</v>
          </cell>
        </row>
        <row r="2923">
          <cell r="R2923">
            <v>1</v>
          </cell>
          <cell r="T2923" t="str">
            <v>배전전공</v>
          </cell>
          <cell r="Y2923">
            <v>0.06</v>
          </cell>
          <cell r="Z2923" t="str">
            <v>인</v>
          </cell>
          <cell r="AB2923" t="str">
            <v>전기4-20적용</v>
          </cell>
          <cell r="AC2923" t="str">
            <v>-</v>
          </cell>
          <cell r="AD2923" t="str">
            <v>-</v>
          </cell>
          <cell r="AE2923" t="str">
            <v>-</v>
          </cell>
          <cell r="AF2923" t="str">
            <v>-</v>
          </cell>
          <cell r="AG2923" t="str">
            <v>-</v>
          </cell>
          <cell r="AH2923" t="str">
            <v>-</v>
          </cell>
          <cell r="AI2923" t="str">
            <v>공구손료(노무비의3%)</v>
          </cell>
          <cell r="AJ2923">
            <v>0.03</v>
          </cell>
          <cell r="AK2923" t="str">
            <v>식</v>
          </cell>
          <cell r="AO2923" t="str">
            <v>0.12*0.5</v>
          </cell>
        </row>
        <row r="2924">
          <cell r="R2924">
            <v>1</v>
          </cell>
          <cell r="T2924" t="str">
            <v>보통인부</v>
          </cell>
          <cell r="Y2924">
            <v>2.5000000000000001E-2</v>
          </cell>
          <cell r="Z2924" t="str">
            <v>인</v>
          </cell>
          <cell r="AB2924" t="str">
            <v>전기4-20적용</v>
          </cell>
          <cell r="AC2924" t="str">
            <v>-</v>
          </cell>
          <cell r="AD2924" t="str">
            <v>-</v>
          </cell>
          <cell r="AE2924" t="str">
            <v>-</v>
          </cell>
          <cell r="AF2924" t="str">
            <v>-</v>
          </cell>
          <cell r="AG2924" t="str">
            <v>-</v>
          </cell>
          <cell r="AH2924" t="str">
            <v>-</v>
          </cell>
          <cell r="AI2924" t="str">
            <v>공구손료(노무비의3%)</v>
          </cell>
          <cell r="AJ2924">
            <v>0.03</v>
          </cell>
          <cell r="AK2924" t="str">
            <v>식</v>
          </cell>
          <cell r="AO2924" t="str">
            <v>0.05*0.5</v>
          </cell>
        </row>
        <row r="2925">
          <cell r="R2925">
            <v>1</v>
          </cell>
          <cell r="T2925" t="str">
            <v>배전전공</v>
          </cell>
          <cell r="Y2925">
            <v>1.1000000000000001</v>
          </cell>
          <cell r="Z2925" t="str">
            <v>인</v>
          </cell>
          <cell r="AB2925" t="str">
            <v>전기4-23적용</v>
          </cell>
          <cell r="AC2925" t="str">
            <v>-</v>
          </cell>
          <cell r="AD2925" t="str">
            <v>-</v>
          </cell>
          <cell r="AE2925" t="str">
            <v>-</v>
          </cell>
          <cell r="AF2925" t="str">
            <v>-</v>
          </cell>
          <cell r="AG2925" t="str">
            <v>-</v>
          </cell>
          <cell r="AH2925" t="str">
            <v>-</v>
          </cell>
          <cell r="AI2925" t="str">
            <v>공구손료(노무비의3%)</v>
          </cell>
          <cell r="AJ2925">
            <v>0.03</v>
          </cell>
          <cell r="AK2925" t="str">
            <v>식</v>
          </cell>
          <cell r="AO2925" t="str">
            <v>2.2*0.5</v>
          </cell>
        </row>
        <row r="2926">
          <cell r="R2926">
            <v>1</v>
          </cell>
          <cell r="T2926" t="str">
            <v>배전전공</v>
          </cell>
          <cell r="Y2926">
            <v>0.66</v>
          </cell>
          <cell r="Z2926" t="str">
            <v>인</v>
          </cell>
          <cell r="AB2926" t="str">
            <v>전기4-24적용</v>
          </cell>
          <cell r="AC2926" t="str">
            <v>-</v>
          </cell>
          <cell r="AD2926" t="str">
            <v>-</v>
          </cell>
          <cell r="AE2926" t="str">
            <v>-</v>
          </cell>
          <cell r="AF2926" t="str">
            <v>-</v>
          </cell>
          <cell r="AG2926" t="str">
            <v>-</v>
          </cell>
          <cell r="AH2926" t="str">
            <v>-</v>
          </cell>
          <cell r="AI2926" t="str">
            <v>공구손료(노무비의3%)</v>
          </cell>
          <cell r="AJ2926">
            <v>0.03</v>
          </cell>
          <cell r="AK2926" t="str">
            <v>식</v>
          </cell>
          <cell r="AO2926" t="str">
            <v>2.2*0.3</v>
          </cell>
        </row>
        <row r="2927">
          <cell r="R2927">
            <v>1</v>
          </cell>
          <cell r="T2927" t="str">
            <v>배전전공</v>
          </cell>
          <cell r="Y2927">
            <v>2.2000000000000002</v>
          </cell>
          <cell r="Z2927" t="str">
            <v>인</v>
          </cell>
          <cell r="AB2927" t="str">
            <v>전기4-18적용</v>
          </cell>
          <cell r="AC2927" t="str">
            <v>-</v>
          </cell>
          <cell r="AD2927" t="str">
            <v>-</v>
          </cell>
          <cell r="AE2927" t="str">
            <v>-</v>
          </cell>
          <cell r="AF2927" t="str">
            <v>-</v>
          </cell>
          <cell r="AG2927" t="str">
            <v>-</v>
          </cell>
          <cell r="AH2927" t="str">
            <v>-</v>
          </cell>
          <cell r="AI2927" t="str">
            <v>공구손료(노무비의3%)</v>
          </cell>
          <cell r="AJ2927">
            <v>0.03</v>
          </cell>
          <cell r="AK2927" t="str">
            <v>식</v>
          </cell>
          <cell r="AO2927" t="str">
            <v>4.4*0.5</v>
          </cell>
        </row>
        <row r="2928">
          <cell r="R2928">
            <v>1</v>
          </cell>
          <cell r="T2928" t="str">
            <v>보통인부</v>
          </cell>
          <cell r="Y2928">
            <v>2.2000000000000002</v>
          </cell>
          <cell r="Z2928" t="str">
            <v>인</v>
          </cell>
          <cell r="AB2928" t="str">
            <v>전기4-18적용</v>
          </cell>
          <cell r="AC2928" t="str">
            <v>-</v>
          </cell>
          <cell r="AD2928" t="str">
            <v>-</v>
          </cell>
          <cell r="AE2928" t="str">
            <v>-</v>
          </cell>
          <cell r="AF2928" t="str">
            <v>-</v>
          </cell>
          <cell r="AG2928" t="str">
            <v>-</v>
          </cell>
          <cell r="AH2928" t="str">
            <v>-</v>
          </cell>
          <cell r="AI2928" t="str">
            <v>공구손료(노무비의3%)</v>
          </cell>
          <cell r="AJ2928">
            <v>0.03</v>
          </cell>
          <cell r="AK2928" t="str">
            <v>식</v>
          </cell>
          <cell r="AO2928" t="str">
            <v>4.4*0.5</v>
          </cell>
        </row>
        <row r="2929">
          <cell r="R2929">
            <v>1</v>
          </cell>
          <cell r="T2929" t="str">
            <v>내선전공</v>
          </cell>
          <cell r="Y2929">
            <v>3.4320000000000004</v>
          </cell>
          <cell r="Z2929" t="str">
            <v>인</v>
          </cell>
          <cell r="AB2929" t="str">
            <v>전기4-18적용</v>
          </cell>
          <cell r="AC2929" t="str">
            <v>-</v>
          </cell>
          <cell r="AD2929" t="str">
            <v>-</v>
          </cell>
          <cell r="AE2929" t="str">
            <v>-</v>
          </cell>
          <cell r="AF2929" t="str">
            <v>-</v>
          </cell>
          <cell r="AG2929" t="str">
            <v>-</v>
          </cell>
          <cell r="AH2929" t="str">
            <v>-</v>
          </cell>
          <cell r="AI2929" t="str">
            <v>공구손료(노무비의3%)</v>
          </cell>
          <cell r="AJ2929">
            <v>0.03</v>
          </cell>
          <cell r="AK2929" t="str">
            <v>식</v>
          </cell>
          <cell r="AO2929" t="str">
            <v>4.4*0.78</v>
          </cell>
        </row>
        <row r="2930">
          <cell r="R2930">
            <v>1</v>
          </cell>
          <cell r="T2930" t="str">
            <v>배전전공</v>
          </cell>
          <cell r="Y2930">
            <v>1.35</v>
          </cell>
          <cell r="Z2930" t="str">
            <v>인</v>
          </cell>
          <cell r="AB2930" t="str">
            <v>전기4-1적용</v>
          </cell>
          <cell r="AC2930" t="str">
            <v>-</v>
          </cell>
          <cell r="AD2930" t="str">
            <v>-</v>
          </cell>
          <cell r="AE2930" t="str">
            <v>-</v>
          </cell>
          <cell r="AF2930" t="str">
            <v>-</v>
          </cell>
          <cell r="AG2930" t="str">
            <v>-</v>
          </cell>
          <cell r="AH2930" t="str">
            <v>-</v>
          </cell>
          <cell r="AI2930" t="str">
            <v>공구손료(노무비의3%)</v>
          </cell>
          <cell r="AJ2930">
            <v>0.03</v>
          </cell>
          <cell r="AK2930" t="str">
            <v>식</v>
          </cell>
          <cell r="AO2930" t="str">
            <v>2.7*0.5</v>
          </cell>
        </row>
        <row r="2931">
          <cell r="R2931">
            <v>1</v>
          </cell>
          <cell r="T2931" t="str">
            <v>보통인부</v>
          </cell>
          <cell r="Y2931">
            <v>1.38</v>
          </cell>
          <cell r="Z2931" t="str">
            <v>인</v>
          </cell>
          <cell r="AB2931" t="str">
            <v>전기4-1적용</v>
          </cell>
          <cell r="AC2931" t="str">
            <v>-</v>
          </cell>
          <cell r="AD2931" t="str">
            <v>-</v>
          </cell>
          <cell r="AE2931" t="str">
            <v>-</v>
          </cell>
          <cell r="AF2931" t="str">
            <v>-</v>
          </cell>
          <cell r="AG2931" t="str">
            <v>-</v>
          </cell>
          <cell r="AH2931" t="str">
            <v>-</v>
          </cell>
          <cell r="AI2931" t="str">
            <v>공구손료(노무비의3%)</v>
          </cell>
          <cell r="AJ2931">
            <v>0.03</v>
          </cell>
          <cell r="AK2931" t="str">
            <v>식</v>
          </cell>
          <cell r="AO2931" t="str">
            <v>2.76*0.5</v>
          </cell>
        </row>
        <row r="2932">
          <cell r="R2932">
            <v>1</v>
          </cell>
          <cell r="T2932" t="str">
            <v>배전전공</v>
          </cell>
          <cell r="Y2932">
            <v>2.2000000000000002</v>
          </cell>
          <cell r="Z2932" t="str">
            <v>인</v>
          </cell>
          <cell r="AB2932" t="str">
            <v>전기4-9적용</v>
          </cell>
          <cell r="AC2932" t="str">
            <v>-</v>
          </cell>
          <cell r="AD2932" t="str">
            <v>-</v>
          </cell>
          <cell r="AE2932" t="str">
            <v>-</v>
          </cell>
          <cell r="AF2932" t="str">
            <v>-</v>
          </cell>
          <cell r="AG2932" t="str">
            <v>-</v>
          </cell>
          <cell r="AH2932" t="str">
            <v>-</v>
          </cell>
          <cell r="AI2932" t="str">
            <v>공구손료(노무비의3%)</v>
          </cell>
          <cell r="AJ2932">
            <v>0.03</v>
          </cell>
          <cell r="AK2932" t="str">
            <v>식</v>
          </cell>
          <cell r="AO2932" t="str">
            <v>4.4*0.5</v>
          </cell>
        </row>
        <row r="2933">
          <cell r="R2933">
            <v>1</v>
          </cell>
          <cell r="T2933" t="str">
            <v>보통인부</v>
          </cell>
          <cell r="Y2933">
            <v>2.2000000000000002</v>
          </cell>
          <cell r="Z2933" t="str">
            <v>인</v>
          </cell>
          <cell r="AB2933" t="str">
            <v>전기4-9적용</v>
          </cell>
          <cell r="AC2933" t="str">
            <v>-</v>
          </cell>
          <cell r="AD2933" t="str">
            <v>-</v>
          </cell>
          <cell r="AE2933" t="str">
            <v>-</v>
          </cell>
          <cell r="AF2933" t="str">
            <v>-</v>
          </cell>
          <cell r="AG2933" t="str">
            <v>-</v>
          </cell>
          <cell r="AH2933" t="str">
            <v>-</v>
          </cell>
          <cell r="AI2933" t="str">
            <v>공구손료(노무비의3%)</v>
          </cell>
          <cell r="AJ2933">
            <v>0.03</v>
          </cell>
          <cell r="AK2933" t="str">
            <v>식</v>
          </cell>
          <cell r="AO2933" t="str">
            <v>4.4*0.5</v>
          </cell>
        </row>
        <row r="2934">
          <cell r="R2934">
            <v>1</v>
          </cell>
          <cell r="T2934" t="str">
            <v>배전전공</v>
          </cell>
          <cell r="Y2934">
            <v>0.81</v>
          </cell>
          <cell r="Z2934" t="str">
            <v>인</v>
          </cell>
          <cell r="AB2934" t="str">
            <v>전기4-9적용</v>
          </cell>
          <cell r="AC2934" t="str">
            <v>-</v>
          </cell>
          <cell r="AD2934" t="str">
            <v>-</v>
          </cell>
          <cell r="AE2934" t="str">
            <v>-</v>
          </cell>
          <cell r="AF2934" t="str">
            <v>-</v>
          </cell>
          <cell r="AG2934" t="str">
            <v>-</v>
          </cell>
          <cell r="AH2934" t="str">
            <v>-</v>
          </cell>
          <cell r="AI2934" t="str">
            <v>공구손료(노무비의3%)</v>
          </cell>
          <cell r="AJ2934">
            <v>0.03</v>
          </cell>
          <cell r="AK2934" t="str">
            <v>식</v>
          </cell>
          <cell r="AO2934" t="str">
            <v>1.62*0.5</v>
          </cell>
        </row>
        <row r="2935">
          <cell r="R2935">
            <v>1</v>
          </cell>
          <cell r="T2935" t="str">
            <v>보통인부</v>
          </cell>
          <cell r="Y2935">
            <v>0.81</v>
          </cell>
          <cell r="Z2935" t="str">
            <v>인</v>
          </cell>
          <cell r="AB2935" t="str">
            <v>전기4-9적용</v>
          </cell>
          <cell r="AC2935" t="str">
            <v>-</v>
          </cell>
          <cell r="AD2935" t="str">
            <v>-</v>
          </cell>
          <cell r="AE2935" t="str">
            <v>-</v>
          </cell>
          <cell r="AF2935" t="str">
            <v>-</v>
          </cell>
          <cell r="AG2935" t="str">
            <v>-</v>
          </cell>
          <cell r="AH2935" t="str">
            <v>-</v>
          </cell>
          <cell r="AI2935" t="str">
            <v>공구손료(노무비의3%)</v>
          </cell>
          <cell r="AJ2935">
            <v>0.03</v>
          </cell>
          <cell r="AK2935" t="str">
            <v>식</v>
          </cell>
          <cell r="AO2935" t="str">
            <v>1.62*0.5</v>
          </cell>
        </row>
        <row r="2936">
          <cell r="R2936">
            <v>1</v>
          </cell>
          <cell r="T2936" t="str">
            <v>배전전공</v>
          </cell>
          <cell r="Y2936">
            <v>0.81</v>
          </cell>
          <cell r="Z2936" t="str">
            <v>인</v>
          </cell>
          <cell r="AB2936" t="str">
            <v>전기4-14적용</v>
          </cell>
          <cell r="AC2936" t="str">
            <v>-</v>
          </cell>
          <cell r="AD2936" t="str">
            <v>-</v>
          </cell>
          <cell r="AE2936" t="str">
            <v>-</v>
          </cell>
          <cell r="AF2936" t="str">
            <v>-</v>
          </cell>
          <cell r="AG2936" t="str">
            <v>-</v>
          </cell>
          <cell r="AH2936" t="str">
            <v>-</v>
          </cell>
          <cell r="AI2936" t="str">
            <v>공구손료(노무비의3%)</v>
          </cell>
          <cell r="AJ2936">
            <v>0.03</v>
          </cell>
          <cell r="AK2936" t="str">
            <v>식</v>
          </cell>
          <cell r="AO2936" t="str">
            <v>1.62*0.5</v>
          </cell>
        </row>
        <row r="2937">
          <cell r="R2937">
            <v>1</v>
          </cell>
          <cell r="T2937" t="str">
            <v>보통인부</v>
          </cell>
          <cell r="Y2937">
            <v>0.81</v>
          </cell>
          <cell r="Z2937" t="str">
            <v>인</v>
          </cell>
          <cell r="AB2937" t="str">
            <v>전기4-14적용</v>
          </cell>
          <cell r="AC2937" t="str">
            <v>-</v>
          </cell>
          <cell r="AD2937" t="str">
            <v>-</v>
          </cell>
          <cell r="AE2937" t="str">
            <v>-</v>
          </cell>
          <cell r="AF2937" t="str">
            <v>-</v>
          </cell>
          <cell r="AG2937" t="str">
            <v>-</v>
          </cell>
          <cell r="AH2937" t="str">
            <v>-</v>
          </cell>
          <cell r="AI2937" t="str">
            <v>공구손료(노무비의3%)</v>
          </cell>
          <cell r="AJ2937">
            <v>0.03</v>
          </cell>
          <cell r="AK2937" t="str">
            <v>식</v>
          </cell>
          <cell r="AO2937" t="str">
            <v>1.62*0.5</v>
          </cell>
        </row>
        <row r="2938">
          <cell r="R2938">
            <v>1</v>
          </cell>
          <cell r="T2938" t="str">
            <v>배전전공</v>
          </cell>
          <cell r="Y2938">
            <v>2.3E-2</v>
          </cell>
          <cell r="Z2938" t="str">
            <v>인</v>
          </cell>
          <cell r="AB2938" t="str">
            <v>전기4-7적용</v>
          </cell>
          <cell r="AC2938" t="str">
            <v>-</v>
          </cell>
          <cell r="AD2938" t="str">
            <v>-</v>
          </cell>
          <cell r="AE2938" t="str">
            <v>-</v>
          </cell>
          <cell r="AF2938" t="str">
            <v>-</v>
          </cell>
          <cell r="AG2938" t="str">
            <v>-</v>
          </cell>
          <cell r="AH2938" t="str">
            <v>-</v>
          </cell>
          <cell r="AI2938" t="str">
            <v>공구손료(노무비의3%)</v>
          </cell>
          <cell r="AJ2938">
            <v>0.03</v>
          </cell>
          <cell r="AK2938" t="str">
            <v>식</v>
          </cell>
          <cell r="AO2938" t="str">
            <v>0.046*0.5</v>
          </cell>
        </row>
        <row r="2939">
          <cell r="R2939">
            <v>1</v>
          </cell>
          <cell r="T2939" t="str">
            <v>보통인부</v>
          </cell>
          <cell r="Y2939">
            <v>2.3E-2</v>
          </cell>
          <cell r="Z2939" t="str">
            <v>인</v>
          </cell>
          <cell r="AB2939" t="str">
            <v>전기4-7적용</v>
          </cell>
          <cell r="AC2939" t="str">
            <v>-</v>
          </cell>
          <cell r="AD2939" t="str">
            <v>-</v>
          </cell>
          <cell r="AE2939" t="str">
            <v>-</v>
          </cell>
          <cell r="AF2939" t="str">
            <v>-</v>
          </cell>
          <cell r="AG2939" t="str">
            <v>-</v>
          </cell>
          <cell r="AH2939" t="str">
            <v>-</v>
          </cell>
          <cell r="AI2939" t="str">
            <v>공구손료(노무비의3%)</v>
          </cell>
          <cell r="AJ2939">
            <v>0.03</v>
          </cell>
          <cell r="AK2939" t="str">
            <v>식</v>
          </cell>
          <cell r="AO2939" t="str">
            <v>0.046*0.5</v>
          </cell>
        </row>
        <row r="2940">
          <cell r="J2940">
            <v>-185</v>
          </cell>
          <cell r="R2940">
            <v>1</v>
          </cell>
          <cell r="AD2940" t="str">
            <v>-</v>
          </cell>
          <cell r="AE2940" t="str">
            <v>-</v>
          </cell>
          <cell r="AF2940" t="str">
            <v>-</v>
          </cell>
          <cell r="AG2940" t="str">
            <v>-</v>
          </cell>
          <cell r="AH2940" t="str">
            <v>-</v>
          </cell>
          <cell r="AI2940" t="str">
            <v>-</v>
          </cell>
          <cell r="AJ2940" t="str">
            <v>-</v>
          </cell>
          <cell r="AK2940" t="str">
            <v>-</v>
          </cell>
        </row>
        <row r="2941">
          <cell r="J2941">
            <v>-4950</v>
          </cell>
          <cell r="R2941">
            <v>1</v>
          </cell>
          <cell r="AD2941" t="str">
            <v>-</v>
          </cell>
          <cell r="AE2941" t="str">
            <v>-</v>
          </cell>
          <cell r="AF2941" t="str">
            <v>-</v>
          </cell>
          <cell r="AG2941" t="str">
            <v>-</v>
          </cell>
          <cell r="AH2941" t="str">
            <v>-</v>
          </cell>
          <cell r="AI2941" t="str">
            <v>-</v>
          </cell>
          <cell r="AJ2941" t="str">
            <v>-</v>
          </cell>
          <cell r="AK2941" t="str">
            <v>-</v>
          </cell>
        </row>
        <row r="2942">
          <cell r="J2942">
            <v>-450</v>
          </cell>
          <cell r="R2942">
            <v>1</v>
          </cell>
          <cell r="AD2942" t="str">
            <v>-</v>
          </cell>
          <cell r="AE2942" t="str">
            <v>-</v>
          </cell>
          <cell r="AF2942" t="str">
            <v>-</v>
          </cell>
          <cell r="AG2942" t="str">
            <v>-</v>
          </cell>
          <cell r="AH2942" t="str">
            <v>-</v>
          </cell>
          <cell r="AI2942" t="str">
            <v>-</v>
          </cell>
          <cell r="AJ2942" t="str">
            <v>-</v>
          </cell>
          <cell r="AK2942" t="str">
            <v>-</v>
          </cell>
        </row>
        <row r="2943">
          <cell r="J2943">
            <v>-1375000</v>
          </cell>
          <cell r="R2943">
            <v>1</v>
          </cell>
          <cell r="AD2943" t="str">
            <v>-</v>
          </cell>
          <cell r="AE2943" t="str">
            <v>-</v>
          </cell>
          <cell r="AF2943" t="str">
            <v>-</v>
          </cell>
          <cell r="AG2943" t="str">
            <v>-</v>
          </cell>
          <cell r="AH2943" t="str">
            <v>-</v>
          </cell>
          <cell r="AI2943" t="str">
            <v>-</v>
          </cell>
          <cell r="AJ2943" t="str">
            <v>-</v>
          </cell>
          <cell r="AK2943" t="str">
            <v>-</v>
          </cell>
        </row>
        <row r="2944">
          <cell r="J2944">
            <v>-700000</v>
          </cell>
          <cell r="R2944">
            <v>1</v>
          </cell>
          <cell r="AD2944" t="str">
            <v>-</v>
          </cell>
          <cell r="AE2944" t="str">
            <v>-</v>
          </cell>
          <cell r="AF2944" t="str">
            <v>-</v>
          </cell>
          <cell r="AG2944" t="str">
            <v>-</v>
          </cell>
          <cell r="AH2944" t="str">
            <v>-</v>
          </cell>
          <cell r="AI2944" t="str">
            <v>-</v>
          </cell>
          <cell r="AJ2944" t="str">
            <v>-</v>
          </cell>
          <cell r="AK2944" t="str">
            <v>-</v>
          </cell>
        </row>
        <row r="2945">
          <cell r="J2945">
            <v>-150000</v>
          </cell>
          <cell r="R2945">
            <v>1</v>
          </cell>
          <cell r="AD2945" t="str">
            <v>-</v>
          </cell>
          <cell r="AE2945" t="str">
            <v>-</v>
          </cell>
          <cell r="AF2945" t="str">
            <v>-</v>
          </cell>
          <cell r="AG2945" t="str">
            <v>-</v>
          </cell>
          <cell r="AH2945" t="str">
            <v>-</v>
          </cell>
          <cell r="AI2945" t="str">
            <v>-</v>
          </cell>
          <cell r="AJ2945" t="str">
            <v>-</v>
          </cell>
          <cell r="AK2945" t="str">
            <v>-</v>
          </cell>
        </row>
        <row r="2946">
          <cell r="J2946">
            <v>-1120000</v>
          </cell>
          <cell r="R2946">
            <v>1</v>
          </cell>
          <cell r="AD2946" t="str">
            <v>-</v>
          </cell>
          <cell r="AE2946" t="str">
            <v>-</v>
          </cell>
          <cell r="AF2946" t="str">
            <v>-</v>
          </cell>
          <cell r="AG2946" t="str">
            <v>-</v>
          </cell>
          <cell r="AH2946" t="str">
            <v>-</v>
          </cell>
          <cell r="AI2946" t="str">
            <v>-</v>
          </cell>
          <cell r="AJ2946" t="str">
            <v>-</v>
          </cell>
          <cell r="AK2946" t="str">
            <v>-</v>
          </cell>
        </row>
        <row r="2947">
          <cell r="J2947">
            <v>-230000</v>
          </cell>
          <cell r="R2947">
            <v>1</v>
          </cell>
          <cell r="AD2947" t="str">
            <v>-</v>
          </cell>
          <cell r="AE2947" t="str">
            <v>-</v>
          </cell>
          <cell r="AF2947" t="str">
            <v>-</v>
          </cell>
          <cell r="AG2947" t="str">
            <v>-</v>
          </cell>
          <cell r="AH2947" t="str">
            <v>-</v>
          </cell>
          <cell r="AI2947" t="str">
            <v>-</v>
          </cell>
          <cell r="AJ2947" t="str">
            <v>-</v>
          </cell>
          <cell r="AK2947" t="str">
            <v>-</v>
          </cell>
        </row>
        <row r="2948">
          <cell r="J2948">
            <v>-150000</v>
          </cell>
          <cell r="R2948">
            <v>1</v>
          </cell>
          <cell r="AD2948" t="str">
            <v>-</v>
          </cell>
          <cell r="AE2948" t="str">
            <v>-</v>
          </cell>
          <cell r="AF2948" t="str">
            <v>-</v>
          </cell>
          <cell r="AG2948" t="str">
            <v>-</v>
          </cell>
          <cell r="AH2948" t="str">
            <v>-</v>
          </cell>
          <cell r="AI2948" t="str">
            <v>-</v>
          </cell>
          <cell r="AJ2948" t="str">
            <v>-</v>
          </cell>
          <cell r="AK2948" t="str">
            <v>-</v>
          </cell>
        </row>
        <row r="2949">
          <cell r="J2949">
            <v>-700000</v>
          </cell>
          <cell r="R2949">
            <v>1</v>
          </cell>
          <cell r="AD2949" t="str">
            <v>-</v>
          </cell>
          <cell r="AE2949" t="str">
            <v>-</v>
          </cell>
          <cell r="AF2949" t="str">
            <v>-</v>
          </cell>
          <cell r="AG2949" t="str">
            <v>-</v>
          </cell>
          <cell r="AH2949" t="str">
            <v>-</v>
          </cell>
          <cell r="AI2949" t="str">
            <v>-</v>
          </cell>
          <cell r="AJ2949" t="str">
            <v>-</v>
          </cell>
          <cell r="AK2949" t="str">
            <v>-</v>
          </cell>
        </row>
        <row r="2950">
          <cell r="J2950">
            <v>-130000</v>
          </cell>
          <cell r="R2950">
            <v>1</v>
          </cell>
          <cell r="AD2950" t="str">
            <v>-</v>
          </cell>
          <cell r="AE2950" t="str">
            <v>-</v>
          </cell>
          <cell r="AF2950" t="str">
            <v>-</v>
          </cell>
          <cell r="AG2950" t="str">
            <v>-</v>
          </cell>
          <cell r="AH2950" t="str">
            <v>-</v>
          </cell>
          <cell r="AI2950" t="str">
            <v>-</v>
          </cell>
          <cell r="AJ2950" t="str">
            <v>-</v>
          </cell>
          <cell r="AK2950" t="str">
            <v>-</v>
          </cell>
        </row>
        <row r="2951">
          <cell r="J2951">
            <v>-350000</v>
          </cell>
          <cell r="R2951">
            <v>1</v>
          </cell>
          <cell r="AD2951" t="str">
            <v>-</v>
          </cell>
          <cell r="AE2951" t="str">
            <v>-</v>
          </cell>
          <cell r="AF2951" t="str">
            <v>-</v>
          </cell>
          <cell r="AG2951" t="str">
            <v>-</v>
          </cell>
          <cell r="AH2951" t="str">
            <v>-</v>
          </cell>
          <cell r="AI2951" t="str">
            <v>-</v>
          </cell>
          <cell r="AJ2951" t="str">
            <v>-</v>
          </cell>
          <cell r="AK2951" t="str">
            <v>-</v>
          </cell>
        </row>
        <row r="2952">
          <cell r="J2952">
            <v>-100000</v>
          </cell>
          <cell r="R2952">
            <v>1</v>
          </cell>
          <cell r="AD2952" t="str">
            <v>-</v>
          </cell>
          <cell r="AE2952" t="str">
            <v>-</v>
          </cell>
          <cell r="AF2952" t="str">
            <v>-</v>
          </cell>
          <cell r="AG2952" t="str">
            <v>-</v>
          </cell>
          <cell r="AH2952" t="str">
            <v>-</v>
          </cell>
          <cell r="AI2952" t="str">
            <v>-</v>
          </cell>
          <cell r="AJ2952" t="str">
            <v>-</v>
          </cell>
          <cell r="AK2952" t="str">
            <v>-</v>
          </cell>
        </row>
        <row r="2953">
          <cell r="J2953">
            <v>1445</v>
          </cell>
          <cell r="R2953">
            <v>1</v>
          </cell>
          <cell r="AD2953" t="str">
            <v>-</v>
          </cell>
          <cell r="AE2953" t="str">
            <v>-</v>
          </cell>
          <cell r="AF2953" t="str">
            <v>-</v>
          </cell>
          <cell r="AG2953" t="str">
            <v>-</v>
          </cell>
          <cell r="AH2953" t="str">
            <v>-</v>
          </cell>
          <cell r="AI2953" t="str">
            <v>-</v>
          </cell>
          <cell r="AJ2953" t="str">
            <v>-</v>
          </cell>
          <cell r="AK2953" t="str">
            <v>-</v>
          </cell>
        </row>
        <row r="2954">
          <cell r="J2954">
            <v>1515</v>
          </cell>
          <cell r="R2954">
            <v>1</v>
          </cell>
          <cell r="AD2954" t="str">
            <v>-</v>
          </cell>
          <cell r="AE2954" t="str">
            <v>-</v>
          </cell>
          <cell r="AF2954" t="str">
            <v>-</v>
          </cell>
          <cell r="AG2954" t="str">
            <v>-</v>
          </cell>
          <cell r="AH2954" t="str">
            <v>-</v>
          </cell>
          <cell r="AI2954" t="str">
            <v>-</v>
          </cell>
          <cell r="AJ2954" t="str">
            <v>-</v>
          </cell>
          <cell r="AK2954" t="str">
            <v>-</v>
          </cell>
        </row>
        <row r="2955">
          <cell r="J2955">
            <v>77535</v>
          </cell>
          <cell r="R2955">
            <v>1</v>
          </cell>
          <cell r="AD2955" t="str">
            <v>-</v>
          </cell>
          <cell r="AE2955" t="str">
            <v>-</v>
          </cell>
          <cell r="AF2955" t="str">
            <v>-</v>
          </cell>
          <cell r="AG2955" t="str">
            <v>-</v>
          </cell>
          <cell r="AH2955" t="str">
            <v>-</v>
          </cell>
          <cell r="AI2955" t="str">
            <v>-</v>
          </cell>
          <cell r="AJ2955" t="str">
            <v>-</v>
          </cell>
          <cell r="AK2955" t="str">
            <v>-</v>
          </cell>
        </row>
        <row r="2956">
          <cell r="J2956">
            <v>114000</v>
          </cell>
          <cell r="R2956">
            <v>1</v>
          </cell>
          <cell r="AD2956" t="str">
            <v>-</v>
          </cell>
          <cell r="AE2956" t="str">
            <v>-</v>
          </cell>
          <cell r="AF2956" t="str">
            <v>-</v>
          </cell>
          <cell r="AG2956" t="str">
            <v>-</v>
          </cell>
          <cell r="AH2956" t="str">
            <v>-</v>
          </cell>
          <cell r="AI2956" t="str">
            <v>-</v>
          </cell>
          <cell r="AJ2956" t="str">
            <v>-</v>
          </cell>
          <cell r="AK2956" t="str">
            <v>-</v>
          </cell>
        </row>
        <row r="2957">
          <cell r="J2957">
            <v>108424</v>
          </cell>
          <cell r="R2957">
            <v>1</v>
          </cell>
          <cell r="AD2957" t="str">
            <v>-</v>
          </cell>
          <cell r="AE2957" t="str">
            <v>-</v>
          </cell>
          <cell r="AF2957" t="str">
            <v>-</v>
          </cell>
          <cell r="AG2957" t="str">
            <v>-</v>
          </cell>
          <cell r="AH2957" t="str">
            <v>-</v>
          </cell>
          <cell r="AI2957" t="str">
            <v>-</v>
          </cell>
          <cell r="AJ2957" t="str">
            <v>-</v>
          </cell>
          <cell r="AK2957" t="str">
            <v>-</v>
          </cell>
        </row>
        <row r="2958">
          <cell r="J2958">
            <v>31090</v>
          </cell>
          <cell r="R2958">
            <v>1</v>
          </cell>
          <cell r="AD2958" t="str">
            <v>-</v>
          </cell>
          <cell r="AE2958" t="str">
            <v>-</v>
          </cell>
          <cell r="AF2958" t="str">
            <v>-</v>
          </cell>
          <cell r="AG2958" t="str">
            <v>-</v>
          </cell>
          <cell r="AH2958" t="str">
            <v>-</v>
          </cell>
          <cell r="AI2958" t="str">
            <v>-</v>
          </cell>
          <cell r="AJ2958" t="str">
            <v>-</v>
          </cell>
          <cell r="AK2958" t="str">
            <v>-</v>
          </cell>
        </row>
        <row r="2959">
          <cell r="J2959">
            <v>84000</v>
          </cell>
          <cell r="R2959">
            <v>1</v>
          </cell>
          <cell r="AD2959" t="str">
            <v>-</v>
          </cell>
          <cell r="AE2959" t="str">
            <v>-</v>
          </cell>
          <cell r="AF2959" t="str">
            <v>-</v>
          </cell>
          <cell r="AG2959" t="str">
            <v>-</v>
          </cell>
          <cell r="AH2959" t="str">
            <v>-</v>
          </cell>
          <cell r="AI2959" t="str">
            <v>-</v>
          </cell>
          <cell r="AJ2959" t="str">
            <v>-</v>
          </cell>
          <cell r="AK2959" t="str">
            <v>-</v>
          </cell>
        </row>
        <row r="2960">
          <cell r="J2960">
            <v>69000</v>
          </cell>
          <cell r="R2960">
            <v>1</v>
          </cell>
          <cell r="AD2960" t="str">
            <v>-</v>
          </cell>
          <cell r="AE2960" t="str">
            <v>-</v>
          </cell>
          <cell r="AF2960" t="str">
            <v>-</v>
          </cell>
          <cell r="AG2960" t="str">
            <v>-</v>
          </cell>
          <cell r="AH2960" t="str">
            <v>-</v>
          </cell>
          <cell r="AI2960" t="str">
            <v>-</v>
          </cell>
          <cell r="AJ2960" t="str">
            <v>-</v>
          </cell>
          <cell r="AK2960" t="str">
            <v>-</v>
          </cell>
        </row>
      </sheetData>
      <sheetData sheetId="29">
        <row r="1">
          <cell r="A1" t="str">
            <v>직        종        명</v>
          </cell>
          <cell r="B1" t="str">
            <v>(2013상반기)</v>
          </cell>
        </row>
        <row r="2">
          <cell r="A2" t="str">
            <v>특별인부</v>
          </cell>
          <cell r="B2">
            <v>97951</v>
          </cell>
          <cell r="C2" t="str">
            <v>-</v>
          </cell>
        </row>
        <row r="3">
          <cell r="A3" t="str">
            <v>건축목공</v>
          </cell>
          <cell r="B3">
            <v>113962</v>
          </cell>
          <cell r="C3" t="str">
            <v>-</v>
          </cell>
        </row>
        <row r="4">
          <cell r="A4" t="str">
            <v>형틀목공</v>
          </cell>
          <cell r="B4">
            <v>115082</v>
          </cell>
          <cell r="C4" t="str">
            <v>-</v>
          </cell>
        </row>
        <row r="5">
          <cell r="A5" t="str">
            <v>창호공</v>
          </cell>
          <cell r="B5">
            <v>117090</v>
          </cell>
          <cell r="C5" t="str">
            <v>-</v>
          </cell>
        </row>
        <row r="6">
          <cell r="A6" t="str">
            <v>철골공</v>
          </cell>
          <cell r="B6">
            <v>124625</v>
          </cell>
          <cell r="C6" t="str">
            <v>-</v>
          </cell>
        </row>
        <row r="7">
          <cell r="A7" t="str">
            <v>철공</v>
          </cell>
          <cell r="B7">
            <v>122482</v>
          </cell>
          <cell r="C7" t="str">
            <v>-</v>
          </cell>
        </row>
        <row r="8">
          <cell r="A8" t="str">
            <v>철근공</v>
          </cell>
          <cell r="B8">
            <v>118264</v>
          </cell>
          <cell r="C8" t="str">
            <v>-</v>
          </cell>
        </row>
        <row r="9">
          <cell r="A9" t="str">
            <v>철판공</v>
          </cell>
          <cell r="B9">
            <v>120277</v>
          </cell>
          <cell r="C9" t="str">
            <v>-</v>
          </cell>
        </row>
        <row r="10">
          <cell r="A10" t="str">
            <v>창호공</v>
          </cell>
          <cell r="B10">
            <v>117090</v>
          </cell>
          <cell r="C10" t="str">
            <v>-</v>
          </cell>
        </row>
        <row r="11">
          <cell r="A11" t="str">
            <v>철근공</v>
          </cell>
          <cell r="B11">
            <v>118264</v>
          </cell>
          <cell r="C11" t="str">
            <v>-</v>
          </cell>
        </row>
        <row r="12">
          <cell r="A12" t="str">
            <v>석공</v>
          </cell>
          <cell r="B12">
            <v>128544</v>
          </cell>
          <cell r="C12" t="str">
            <v>-</v>
          </cell>
        </row>
        <row r="13">
          <cell r="A13" t="str">
            <v>비계공</v>
          </cell>
          <cell r="B13">
            <v>141535</v>
          </cell>
          <cell r="C13" t="str">
            <v>-</v>
          </cell>
        </row>
        <row r="14">
          <cell r="A14" t="str">
            <v>비계공</v>
          </cell>
          <cell r="B14">
            <v>141535</v>
          </cell>
          <cell r="C14" t="str">
            <v>-</v>
          </cell>
        </row>
        <row r="15">
          <cell r="A15" t="str">
            <v>형틀목공</v>
          </cell>
          <cell r="B15">
            <v>115082</v>
          </cell>
          <cell r="C15" t="str">
            <v>-</v>
          </cell>
        </row>
        <row r="16">
          <cell r="A16" t="str">
            <v>조적공</v>
          </cell>
          <cell r="B16">
            <v>116217</v>
          </cell>
          <cell r="C16" t="str">
            <v>-</v>
          </cell>
        </row>
        <row r="17">
          <cell r="A17" t="str">
            <v>조적공</v>
          </cell>
          <cell r="B17">
            <v>116217</v>
          </cell>
          <cell r="C17" t="str">
            <v>-</v>
          </cell>
        </row>
        <row r="18">
          <cell r="A18" t="str">
            <v>벽돌(블럭)제작공</v>
          </cell>
          <cell r="B18">
            <v>92945</v>
          </cell>
          <cell r="C18" t="str">
            <v>-</v>
          </cell>
        </row>
        <row r="19">
          <cell r="A19" t="str">
            <v>미장공</v>
          </cell>
          <cell r="B19">
            <v>115095</v>
          </cell>
          <cell r="C19" t="str">
            <v>-</v>
          </cell>
        </row>
        <row r="20">
          <cell r="A20" t="str">
            <v>방수공</v>
          </cell>
          <cell r="B20">
            <v>87417</v>
          </cell>
          <cell r="C20" t="str">
            <v>-</v>
          </cell>
        </row>
        <row r="21">
          <cell r="A21" t="str">
            <v>타일공</v>
          </cell>
          <cell r="B21">
            <v>123611</v>
          </cell>
          <cell r="C21" t="str">
            <v>-</v>
          </cell>
        </row>
        <row r="22">
          <cell r="A22" t="str">
            <v>줄눈공</v>
          </cell>
          <cell r="B22">
            <v>94619</v>
          </cell>
          <cell r="C22" t="str">
            <v>-</v>
          </cell>
        </row>
        <row r="23">
          <cell r="A23" t="str">
            <v>연마공</v>
          </cell>
          <cell r="B23">
            <v>96799</v>
          </cell>
          <cell r="C23" t="str">
            <v>-</v>
          </cell>
        </row>
        <row r="24">
          <cell r="A24" t="str">
            <v>콘크리트공</v>
          </cell>
          <cell r="B24">
            <v>117989</v>
          </cell>
          <cell r="C24" t="str">
            <v>-</v>
          </cell>
        </row>
        <row r="25">
          <cell r="A25" t="str">
            <v>보일러공</v>
          </cell>
          <cell r="B25">
            <v>103571</v>
          </cell>
          <cell r="C25" t="str">
            <v>-</v>
          </cell>
        </row>
        <row r="26">
          <cell r="A26" t="str">
            <v>배관공</v>
          </cell>
          <cell r="B26">
            <v>104844</v>
          </cell>
          <cell r="C26" t="str">
            <v>-</v>
          </cell>
        </row>
        <row r="27">
          <cell r="A27" t="str">
            <v>배관공(수도)</v>
          </cell>
          <cell r="B27">
            <v>130795</v>
          </cell>
          <cell r="C27" t="str">
            <v>-</v>
          </cell>
        </row>
        <row r="28">
          <cell r="A28" t="str">
            <v>위생공</v>
          </cell>
          <cell r="B28">
            <v>101593</v>
          </cell>
          <cell r="C28" t="str">
            <v>-</v>
          </cell>
        </row>
        <row r="29">
          <cell r="A29" t="str">
            <v>보온공</v>
          </cell>
          <cell r="B29">
            <v>98179</v>
          </cell>
          <cell r="C29" t="str">
            <v>-</v>
          </cell>
        </row>
        <row r="30">
          <cell r="A30" t="str">
            <v>도장공</v>
          </cell>
          <cell r="B30">
            <v>109720</v>
          </cell>
          <cell r="C30" t="str">
            <v>-</v>
          </cell>
        </row>
        <row r="31">
          <cell r="A31" t="str">
            <v>내장공</v>
          </cell>
          <cell r="B31">
            <v>116367</v>
          </cell>
          <cell r="C31" t="str">
            <v>-</v>
          </cell>
        </row>
        <row r="32">
          <cell r="A32" t="str">
            <v>도배공</v>
          </cell>
          <cell r="B32">
            <v>97428</v>
          </cell>
          <cell r="C32" t="str">
            <v>-</v>
          </cell>
        </row>
        <row r="33">
          <cell r="A33" t="str">
            <v>지붕잇기공</v>
          </cell>
          <cell r="B33">
            <v>121564</v>
          </cell>
          <cell r="C33" t="str">
            <v>-</v>
          </cell>
        </row>
        <row r="34">
          <cell r="A34" t="str">
            <v>견출공</v>
          </cell>
          <cell r="B34">
            <v>111378</v>
          </cell>
          <cell r="C34" t="str">
            <v>-</v>
          </cell>
        </row>
        <row r="35">
          <cell r="A35" t="str">
            <v>판넬조립공</v>
          </cell>
          <cell r="B35">
            <v>111372</v>
          </cell>
          <cell r="C35" t="str">
            <v>-</v>
          </cell>
        </row>
        <row r="36">
          <cell r="A36" t="str">
            <v>화약취급공</v>
          </cell>
          <cell r="B36">
            <v>116803</v>
          </cell>
          <cell r="C36" t="str">
            <v>-</v>
          </cell>
        </row>
        <row r="37">
          <cell r="A37" t="str">
            <v>착암공</v>
          </cell>
          <cell r="B37">
            <v>89295</v>
          </cell>
          <cell r="C37" t="str">
            <v>-</v>
          </cell>
        </row>
        <row r="38">
          <cell r="A38" t="str">
            <v>보안공</v>
          </cell>
          <cell r="B38">
            <v>66264</v>
          </cell>
          <cell r="C38" t="str">
            <v>-</v>
          </cell>
        </row>
        <row r="39">
          <cell r="A39" t="str">
            <v>포장공</v>
          </cell>
          <cell r="B39">
            <v>105320</v>
          </cell>
          <cell r="C39" t="str">
            <v>-</v>
          </cell>
        </row>
        <row r="40">
          <cell r="A40" t="str">
            <v>포설공</v>
          </cell>
          <cell r="B40">
            <v>93140</v>
          </cell>
          <cell r="C40" t="str">
            <v>-</v>
          </cell>
        </row>
        <row r="41">
          <cell r="A41" t="str">
            <v>궤도공</v>
          </cell>
          <cell r="B41">
            <v>104006</v>
          </cell>
          <cell r="C41" t="str">
            <v>-</v>
          </cell>
        </row>
        <row r="42">
          <cell r="A42" t="str">
            <v>용접공(철도)</v>
          </cell>
          <cell r="B42">
            <v>118754</v>
          </cell>
          <cell r="C42" t="str">
            <v>-</v>
          </cell>
        </row>
        <row r="43">
          <cell r="A43" t="str">
            <v>잠수부</v>
          </cell>
          <cell r="B43">
            <v>157610</v>
          </cell>
          <cell r="C43" t="str">
            <v>-</v>
          </cell>
        </row>
        <row r="44">
          <cell r="A44" t="str">
            <v>보링공(지질조사)</v>
          </cell>
          <cell r="B44">
            <v>97175</v>
          </cell>
          <cell r="C44" t="str">
            <v>-</v>
          </cell>
        </row>
        <row r="45">
          <cell r="A45" t="str">
            <v>조경공</v>
          </cell>
          <cell r="B45">
            <v>104904</v>
          </cell>
          <cell r="C45" t="str">
            <v>-</v>
          </cell>
        </row>
        <row r="46">
          <cell r="A46" t="str">
            <v>벌목부</v>
          </cell>
          <cell r="B46">
            <v>105911</v>
          </cell>
          <cell r="C46" t="str">
            <v>-</v>
          </cell>
        </row>
        <row r="47">
          <cell r="A47" t="str">
            <v>조림인부</v>
          </cell>
          <cell r="B47">
            <v>88637</v>
          </cell>
          <cell r="C47" t="str">
            <v>-</v>
          </cell>
        </row>
        <row r="48">
          <cell r="A48" t="str">
            <v>플랜트기계설치공</v>
          </cell>
          <cell r="B48">
            <v>173641</v>
          </cell>
          <cell r="C48" t="str">
            <v>-</v>
          </cell>
        </row>
        <row r="49">
          <cell r="A49" t="str">
            <v>플랜트특수용접공</v>
          </cell>
          <cell r="B49">
            <v>187135</v>
          </cell>
          <cell r="C49" t="str">
            <v>-</v>
          </cell>
        </row>
        <row r="50">
          <cell r="A50" t="str">
            <v>플랜트용접공</v>
          </cell>
          <cell r="B50">
            <v>168786</v>
          </cell>
          <cell r="C50" t="str">
            <v>-</v>
          </cell>
        </row>
        <row r="51">
          <cell r="A51" t="str">
            <v>플랜트배관공</v>
          </cell>
          <cell r="B51">
            <v>172716</v>
          </cell>
          <cell r="C51" t="str">
            <v>-</v>
          </cell>
        </row>
        <row r="52">
          <cell r="A52" t="str">
            <v>플랜트제관공</v>
          </cell>
          <cell r="B52">
            <v>146253</v>
          </cell>
          <cell r="C52" t="str">
            <v>-</v>
          </cell>
        </row>
        <row r="53">
          <cell r="A53" t="str">
            <v>시공측량사</v>
          </cell>
          <cell r="B53">
            <v>74978</v>
          </cell>
          <cell r="C53" t="str">
            <v>-</v>
          </cell>
        </row>
        <row r="54">
          <cell r="A54" t="str">
            <v>시공측량사조수</v>
          </cell>
          <cell r="B54">
            <v>58426</v>
          </cell>
          <cell r="C54" t="str">
            <v>-</v>
          </cell>
        </row>
        <row r="55">
          <cell r="A55" t="str">
            <v>측부</v>
          </cell>
          <cell r="B55">
            <v>46477</v>
          </cell>
          <cell r="C55" t="str">
            <v>-</v>
          </cell>
        </row>
        <row r="56">
          <cell r="A56" t="str">
            <v>송전전공</v>
          </cell>
          <cell r="B56">
            <v>341541</v>
          </cell>
          <cell r="C56" t="str">
            <v>-</v>
          </cell>
        </row>
        <row r="57">
          <cell r="A57" t="str">
            <v>송전활선전공</v>
          </cell>
          <cell r="B57">
            <v>372088</v>
          </cell>
          <cell r="C57" t="str">
            <v>-</v>
          </cell>
        </row>
        <row r="58">
          <cell r="A58" t="str">
            <v>배전전공</v>
          </cell>
          <cell r="B58">
            <v>216877</v>
          </cell>
          <cell r="C58" t="str">
            <v>-</v>
          </cell>
        </row>
        <row r="59">
          <cell r="A59" t="str">
            <v>배전활선전공</v>
          </cell>
          <cell r="B59">
            <v>345506</v>
          </cell>
          <cell r="C59" t="str">
            <v>-</v>
          </cell>
        </row>
        <row r="60">
          <cell r="A60" t="str">
            <v>플랜트전공</v>
          </cell>
          <cell r="B60">
            <v>163491</v>
          </cell>
          <cell r="C60" t="str">
            <v>-</v>
          </cell>
        </row>
        <row r="61">
          <cell r="A61" t="str">
            <v>내선전공</v>
          </cell>
          <cell r="B61">
            <v>135106</v>
          </cell>
          <cell r="C61" t="str">
            <v>-</v>
          </cell>
        </row>
        <row r="62">
          <cell r="A62" t="str">
            <v>특고압케이블전공</v>
          </cell>
          <cell r="B62">
            <v>237241</v>
          </cell>
          <cell r="C62" t="str">
            <v>-</v>
          </cell>
        </row>
        <row r="63">
          <cell r="A63" t="str">
            <v>고압케이블전공</v>
          </cell>
          <cell r="B63">
            <v>205729</v>
          </cell>
          <cell r="C63" t="str">
            <v>-</v>
          </cell>
        </row>
        <row r="64">
          <cell r="A64" t="str">
            <v>저압케이블전공</v>
          </cell>
          <cell r="B64">
            <v>163808</v>
          </cell>
          <cell r="C64" t="str">
            <v>-</v>
          </cell>
        </row>
        <row r="65">
          <cell r="A65" t="str">
            <v>철도신호공</v>
          </cell>
          <cell r="B65">
            <v>175084</v>
          </cell>
          <cell r="C65" t="str">
            <v>-</v>
          </cell>
        </row>
        <row r="66">
          <cell r="A66" t="str">
            <v>계장공</v>
          </cell>
          <cell r="B66">
            <v>148981</v>
          </cell>
          <cell r="C66" t="str">
            <v>-</v>
          </cell>
        </row>
        <row r="67">
          <cell r="A67" t="str">
            <v>통신외선공</v>
          </cell>
          <cell r="B67">
            <v>174902</v>
          </cell>
          <cell r="C67" t="str">
            <v>-</v>
          </cell>
        </row>
        <row r="68">
          <cell r="A68" t="str">
            <v>통신설비공</v>
          </cell>
          <cell r="B68">
            <v>137172</v>
          </cell>
          <cell r="C68" t="str">
            <v>-</v>
          </cell>
        </row>
        <row r="69">
          <cell r="A69" t="str">
            <v>통신내선공</v>
          </cell>
          <cell r="B69">
            <v>129936</v>
          </cell>
          <cell r="C69" t="str">
            <v>-</v>
          </cell>
        </row>
        <row r="70">
          <cell r="A70" t="str">
            <v>통신케이블공</v>
          </cell>
          <cell r="B70">
            <v>210204</v>
          </cell>
          <cell r="C70" t="str">
            <v>-</v>
          </cell>
        </row>
        <row r="71">
          <cell r="A71" t="str">
            <v>무선안테나공</v>
          </cell>
          <cell r="B71">
            <v>164612</v>
          </cell>
          <cell r="C71" t="str">
            <v>-</v>
          </cell>
        </row>
        <row r="72">
          <cell r="A72" t="str">
            <v>작업반장</v>
          </cell>
          <cell r="B72">
            <v>106156</v>
          </cell>
          <cell r="C72" t="str">
            <v>-</v>
          </cell>
        </row>
        <row r="73">
          <cell r="A73" t="str">
            <v>목도</v>
          </cell>
          <cell r="B73">
            <v>92895</v>
          </cell>
          <cell r="C73" t="str">
            <v>-</v>
          </cell>
        </row>
        <row r="74">
          <cell r="A74" t="str">
            <v>조력공</v>
          </cell>
          <cell r="B74">
            <v>95951</v>
          </cell>
          <cell r="C74" t="str">
            <v>-</v>
          </cell>
        </row>
        <row r="75">
          <cell r="A75" t="str">
            <v>특별인부</v>
          </cell>
          <cell r="B75">
            <v>97957</v>
          </cell>
          <cell r="C75" t="str">
            <v>-</v>
          </cell>
        </row>
        <row r="76">
          <cell r="A76" t="str">
            <v>보통인부</v>
          </cell>
          <cell r="B76">
            <v>81443</v>
          </cell>
          <cell r="C76" t="str">
            <v>-</v>
          </cell>
        </row>
        <row r="77">
          <cell r="A77" t="str">
            <v>건설기계운전기사</v>
          </cell>
          <cell r="B77">
            <v>109748</v>
          </cell>
          <cell r="C77" t="str">
            <v>-</v>
          </cell>
        </row>
        <row r="78">
          <cell r="A78" t="str">
            <v>건설기계조장</v>
          </cell>
          <cell r="B78">
            <v>92878</v>
          </cell>
          <cell r="C78" t="str">
            <v>-</v>
          </cell>
        </row>
        <row r="79">
          <cell r="A79" t="str">
            <v>운전사(운반차)</v>
          </cell>
          <cell r="B79">
            <v>90701</v>
          </cell>
          <cell r="C79" t="str">
            <v>-</v>
          </cell>
        </row>
        <row r="80">
          <cell r="A80" t="str">
            <v>운전사(기계)</v>
          </cell>
          <cell r="B80">
            <v>81728</v>
          </cell>
          <cell r="C80" t="str">
            <v>-</v>
          </cell>
        </row>
        <row r="81">
          <cell r="A81" t="str">
            <v>건설기계운전조수</v>
          </cell>
          <cell r="B81">
            <v>53053</v>
          </cell>
          <cell r="C81" t="str">
            <v>-</v>
          </cell>
        </row>
        <row r="82">
          <cell r="A82" t="str">
            <v>고급선원</v>
          </cell>
          <cell r="B82">
            <v>83617</v>
          </cell>
          <cell r="C82" t="str">
            <v>-</v>
          </cell>
        </row>
        <row r="83">
          <cell r="A83" t="str">
            <v>보통선원</v>
          </cell>
          <cell r="B83">
            <v>72990</v>
          </cell>
          <cell r="C83" t="str">
            <v>-</v>
          </cell>
        </row>
        <row r="84">
          <cell r="A84" t="str">
            <v>선부</v>
          </cell>
          <cell r="B84">
            <v>56046</v>
          </cell>
          <cell r="C84" t="str">
            <v>-</v>
          </cell>
        </row>
        <row r="85">
          <cell r="A85" t="str">
            <v>준설선선장</v>
          </cell>
          <cell r="B85">
            <v>119215</v>
          </cell>
          <cell r="C85" t="str">
            <v>-</v>
          </cell>
        </row>
        <row r="86">
          <cell r="A86" t="str">
            <v>준설선기관장</v>
          </cell>
          <cell r="B86">
            <v>98825</v>
          </cell>
          <cell r="C86" t="str">
            <v>-</v>
          </cell>
        </row>
        <row r="87">
          <cell r="A87" t="str">
            <v>준설선기관사</v>
          </cell>
          <cell r="B87">
            <v>98825</v>
          </cell>
          <cell r="C87" t="str">
            <v>-</v>
          </cell>
        </row>
        <row r="88">
          <cell r="A88" t="str">
            <v>준설선운전사</v>
          </cell>
          <cell r="B88">
            <v>98299</v>
          </cell>
          <cell r="C88" t="str">
            <v>-</v>
          </cell>
        </row>
        <row r="89">
          <cell r="A89" t="str">
            <v>준설선전기사</v>
          </cell>
          <cell r="B89">
            <v>98825</v>
          </cell>
          <cell r="C89" t="str">
            <v>-</v>
          </cell>
        </row>
        <row r="90">
          <cell r="A90" t="str">
            <v>기계설치공</v>
          </cell>
          <cell r="B90">
            <v>95011</v>
          </cell>
          <cell r="C90" t="str">
            <v>-</v>
          </cell>
        </row>
        <row r="91">
          <cell r="A91" t="str">
            <v>기계공</v>
          </cell>
          <cell r="B91">
            <v>95011</v>
          </cell>
          <cell r="C91" t="str">
            <v>-</v>
          </cell>
        </row>
        <row r="92">
          <cell r="A92" t="str">
            <v>현도사</v>
          </cell>
          <cell r="C92" t="str">
            <v>-</v>
          </cell>
        </row>
        <row r="93">
          <cell r="A93" t="str">
            <v>제도사</v>
          </cell>
          <cell r="B93">
            <v>88987</v>
          </cell>
          <cell r="C93" t="str">
            <v>-</v>
          </cell>
        </row>
        <row r="94">
          <cell r="A94" t="str">
            <v>시험관련기사</v>
          </cell>
          <cell r="B94">
            <v>68846</v>
          </cell>
          <cell r="C94" t="str">
            <v>-</v>
          </cell>
        </row>
        <row r="95">
          <cell r="A95" t="str">
            <v>시험관련산업기사</v>
          </cell>
          <cell r="B95">
            <v>59887</v>
          </cell>
          <cell r="C95" t="str">
            <v>-</v>
          </cell>
        </row>
        <row r="96">
          <cell r="A96" t="str">
            <v>시험관련기능사</v>
          </cell>
          <cell r="B96" t="str">
            <v>-</v>
          </cell>
          <cell r="C96" t="str">
            <v>-</v>
          </cell>
        </row>
        <row r="97">
          <cell r="A97" t="str">
            <v>유리공</v>
          </cell>
          <cell r="B97">
            <v>90126</v>
          </cell>
          <cell r="C97" t="str">
            <v>-</v>
          </cell>
        </row>
        <row r="98">
          <cell r="A98" t="str">
            <v>함석공</v>
          </cell>
          <cell r="B98">
            <v>91429</v>
          </cell>
          <cell r="C98" t="str">
            <v>-</v>
          </cell>
        </row>
        <row r="99">
          <cell r="A99" t="str">
            <v>용접공(일반)</v>
          </cell>
          <cell r="B99">
            <v>101790</v>
          </cell>
          <cell r="C99" t="str">
            <v>-</v>
          </cell>
        </row>
        <row r="100">
          <cell r="A100" t="str">
            <v>닥트공</v>
          </cell>
          <cell r="B100">
            <v>86792</v>
          </cell>
          <cell r="C100" t="str">
            <v>-</v>
          </cell>
        </row>
        <row r="101">
          <cell r="A101" t="str">
            <v>할석공</v>
          </cell>
          <cell r="B101">
            <v>93989</v>
          </cell>
          <cell r="C101" t="str">
            <v>-</v>
          </cell>
        </row>
        <row r="102">
          <cell r="A102" t="str">
            <v>제철축로공</v>
          </cell>
          <cell r="B102">
            <v>191455</v>
          </cell>
          <cell r="C102" t="str">
            <v>-</v>
          </cell>
        </row>
        <row r="103">
          <cell r="A103" t="str">
            <v>지적기사</v>
          </cell>
          <cell r="B103">
            <v>155345</v>
          </cell>
          <cell r="C103" t="str">
            <v>-</v>
          </cell>
        </row>
        <row r="104">
          <cell r="A104" t="str">
            <v>지적산업기사</v>
          </cell>
          <cell r="B104">
            <v>142481</v>
          </cell>
          <cell r="C104" t="str">
            <v>-</v>
          </cell>
        </row>
        <row r="105">
          <cell r="A105" t="str">
            <v>지적기능사</v>
          </cell>
          <cell r="B105">
            <v>98778</v>
          </cell>
          <cell r="C105" t="str">
            <v>-</v>
          </cell>
        </row>
        <row r="107">
          <cell r="A107" t="str">
            <v>H/W 설치사</v>
          </cell>
          <cell r="B107">
            <v>129565</v>
          </cell>
          <cell r="C107" t="str">
            <v>-</v>
          </cell>
        </row>
        <row r="108">
          <cell r="A108" t="str">
            <v>H/W 시험사</v>
          </cell>
          <cell r="B108">
            <v>146801</v>
          </cell>
          <cell r="C108" t="str">
            <v>-</v>
          </cell>
        </row>
        <row r="109">
          <cell r="A109" t="str">
            <v>S/W 시험사</v>
          </cell>
          <cell r="B109">
            <v>147358</v>
          </cell>
          <cell r="C109" t="str">
            <v>-</v>
          </cell>
        </row>
        <row r="110">
          <cell r="A110" t="str">
            <v>CPU 시험사</v>
          </cell>
          <cell r="B110">
            <v>136389</v>
          </cell>
          <cell r="C110" t="str">
            <v>-</v>
          </cell>
        </row>
        <row r="111">
          <cell r="A111" t="str">
            <v>광통신설치사</v>
          </cell>
          <cell r="B111">
            <v>150602</v>
          </cell>
          <cell r="C111" t="str">
            <v>-</v>
          </cell>
        </row>
        <row r="112">
          <cell r="A112" t="str">
            <v>광케이블설치사</v>
          </cell>
          <cell r="B112">
            <v>153619</v>
          </cell>
          <cell r="C112" t="str">
            <v>-</v>
          </cell>
        </row>
        <row r="114">
          <cell r="A114" t="str">
            <v>도편수</v>
          </cell>
          <cell r="B114">
            <v>161563</v>
          </cell>
          <cell r="C114" t="str">
            <v>-</v>
          </cell>
        </row>
        <row r="115">
          <cell r="A115" t="str">
            <v>목조각공</v>
          </cell>
          <cell r="B115">
            <v>118421</v>
          </cell>
          <cell r="C115" t="str">
            <v>-</v>
          </cell>
        </row>
        <row r="116">
          <cell r="A116" t="str">
            <v>한식목공</v>
          </cell>
          <cell r="B116">
            <v>120320</v>
          </cell>
          <cell r="C116" t="str">
            <v>-</v>
          </cell>
        </row>
        <row r="117">
          <cell r="A117" t="str">
            <v>한식목공조공</v>
          </cell>
          <cell r="B117">
            <v>89191</v>
          </cell>
          <cell r="C117" t="str">
            <v>-</v>
          </cell>
        </row>
        <row r="118">
          <cell r="A118" t="str">
            <v>드잡이공</v>
          </cell>
          <cell r="B118">
            <v>140351</v>
          </cell>
          <cell r="C118" t="str">
            <v>-</v>
          </cell>
        </row>
        <row r="119">
          <cell r="A119" t="str">
            <v>한식와공</v>
          </cell>
          <cell r="B119">
            <v>162904</v>
          </cell>
          <cell r="C119" t="str">
            <v>-</v>
          </cell>
        </row>
        <row r="120">
          <cell r="A120" t="str">
            <v>한식와공조공</v>
          </cell>
          <cell r="B120">
            <v>119766</v>
          </cell>
          <cell r="C120" t="str">
            <v>-</v>
          </cell>
        </row>
        <row r="121">
          <cell r="A121" t="str">
            <v>석조각공</v>
          </cell>
          <cell r="B121">
            <v>145261</v>
          </cell>
          <cell r="C121" t="str">
            <v>-</v>
          </cell>
        </row>
        <row r="122">
          <cell r="A122" t="str">
            <v>특수화공</v>
          </cell>
          <cell r="B122">
            <v>162406</v>
          </cell>
          <cell r="C122" t="str">
            <v>-</v>
          </cell>
        </row>
        <row r="123">
          <cell r="A123" t="str">
            <v>화공</v>
          </cell>
          <cell r="B123">
            <v>109350</v>
          </cell>
          <cell r="C123" t="str">
            <v>-</v>
          </cell>
        </row>
        <row r="124">
          <cell r="A124" t="str">
            <v>한식미장공</v>
          </cell>
          <cell r="B124">
            <v>116878</v>
          </cell>
          <cell r="C124" t="str">
            <v>-</v>
          </cell>
        </row>
        <row r="126">
          <cell r="A126" t="str">
            <v>원자력배관공</v>
          </cell>
          <cell r="B126">
            <v>142897</v>
          </cell>
          <cell r="C126" t="str">
            <v>-</v>
          </cell>
        </row>
        <row r="127">
          <cell r="A127" t="str">
            <v>원자력용접공</v>
          </cell>
          <cell r="B127">
            <v>150989</v>
          </cell>
          <cell r="C127" t="str">
            <v>-</v>
          </cell>
        </row>
        <row r="128">
          <cell r="A128" t="str">
            <v>원자력기계설치공</v>
          </cell>
          <cell r="B128">
            <v>142892</v>
          </cell>
          <cell r="C128" t="str">
            <v>-</v>
          </cell>
        </row>
        <row r="129">
          <cell r="A129" t="str">
            <v>원자력덕트공</v>
          </cell>
          <cell r="B129" t="str">
            <v>-</v>
          </cell>
          <cell r="C129" t="str">
            <v>-</v>
          </cell>
        </row>
        <row r="130">
          <cell r="A130" t="str">
            <v>원자력제관공</v>
          </cell>
          <cell r="B130" t="str">
            <v>-</v>
          </cell>
          <cell r="C130" t="str">
            <v>-</v>
          </cell>
        </row>
        <row r="131">
          <cell r="A131" t="str">
            <v>원자력케이블전공</v>
          </cell>
          <cell r="B131">
            <v>137313</v>
          </cell>
          <cell r="C131" t="str">
            <v>-</v>
          </cell>
        </row>
        <row r="132">
          <cell r="A132" t="str">
            <v>원자력계장공</v>
          </cell>
          <cell r="B132">
            <v>135412</v>
          </cell>
          <cell r="C132" t="str">
            <v>-</v>
          </cell>
        </row>
        <row r="133">
          <cell r="A133" t="str">
            <v>원자력기술자</v>
          </cell>
          <cell r="B133">
            <v>103812</v>
          </cell>
          <cell r="C133" t="str">
            <v>-</v>
          </cell>
        </row>
        <row r="134">
          <cell r="A134" t="str">
            <v>중급원자력기술자</v>
          </cell>
          <cell r="B134">
            <v>133874</v>
          </cell>
          <cell r="C134" t="str">
            <v>-</v>
          </cell>
        </row>
        <row r="135">
          <cell r="A135" t="str">
            <v>상급원자력기술자</v>
          </cell>
          <cell r="B135">
            <v>166963</v>
          </cell>
          <cell r="C135" t="str">
            <v>-</v>
          </cell>
        </row>
        <row r="136">
          <cell r="A136" t="str">
            <v>원자력품질관리사</v>
          </cell>
          <cell r="B136">
            <v>159411</v>
          </cell>
          <cell r="C136" t="str">
            <v>-</v>
          </cell>
        </row>
        <row r="137">
          <cell r="A137" t="str">
            <v>원자력특별인부</v>
          </cell>
          <cell r="B137">
            <v>85857</v>
          </cell>
          <cell r="C137" t="str">
            <v>-</v>
          </cell>
        </row>
        <row r="138">
          <cell r="A138" t="str">
            <v>원자력보온공</v>
          </cell>
          <cell r="B138">
            <v>143211</v>
          </cell>
          <cell r="C138" t="str">
            <v>-</v>
          </cell>
        </row>
        <row r="139">
          <cell r="A139" t="str">
            <v>원자력플랜트전공</v>
          </cell>
          <cell r="B139">
            <v>139957</v>
          </cell>
          <cell r="C139" t="str">
            <v>-</v>
          </cell>
        </row>
        <row r="140">
          <cell r="A140" t="str">
            <v>고급원자력비파괴시험공</v>
          </cell>
          <cell r="B140">
            <v>150923</v>
          </cell>
          <cell r="C140" t="str">
            <v>-</v>
          </cell>
        </row>
        <row r="141">
          <cell r="A141" t="str">
            <v>특급원자력비파괴시험공</v>
          </cell>
          <cell r="B141">
            <v>154856</v>
          </cell>
          <cell r="C141" t="str">
            <v>-</v>
          </cell>
        </row>
        <row r="143">
          <cell r="A143" t="str">
            <v>통신관련기사</v>
          </cell>
          <cell r="B143">
            <v>155534</v>
          </cell>
          <cell r="C143" t="str">
            <v>-</v>
          </cell>
        </row>
        <row r="144">
          <cell r="A144" t="str">
            <v>통신관련산업기사</v>
          </cell>
          <cell r="B144">
            <v>145230</v>
          </cell>
          <cell r="C144" t="str">
            <v>-</v>
          </cell>
        </row>
        <row r="145">
          <cell r="A145" t="str">
            <v>통신관련기능사</v>
          </cell>
          <cell r="B145">
            <v>124291</v>
          </cell>
          <cell r="C145" t="str">
            <v>-</v>
          </cell>
        </row>
        <row r="146">
          <cell r="A146" t="str">
            <v>노즐공</v>
          </cell>
          <cell r="B146" t="str">
            <v>-</v>
          </cell>
          <cell r="C146" t="str">
            <v>-</v>
          </cell>
        </row>
        <row r="147">
          <cell r="A147" t="str">
            <v>코킹공</v>
          </cell>
          <cell r="B147">
            <v>102894</v>
          </cell>
          <cell r="C147" t="str">
            <v>-</v>
          </cell>
        </row>
        <row r="148">
          <cell r="A148" t="str">
            <v>전기공사기사</v>
          </cell>
          <cell r="B148">
            <v>137423</v>
          </cell>
          <cell r="C148" t="str">
            <v>-</v>
          </cell>
        </row>
        <row r="149">
          <cell r="A149" t="str">
            <v>전기공사산업기사</v>
          </cell>
          <cell r="B149">
            <v>120357</v>
          </cell>
          <cell r="C149" t="str">
            <v>-</v>
          </cell>
        </row>
        <row r="150">
          <cell r="A150" t="str">
            <v>변전전공</v>
          </cell>
          <cell r="B150">
            <v>129459</v>
          </cell>
          <cell r="C150" t="str">
            <v>-</v>
          </cell>
        </row>
        <row r="151">
          <cell r="A151" t="str">
            <v>고급기술자</v>
          </cell>
          <cell r="B151">
            <v>215166</v>
          </cell>
        </row>
        <row r="152">
          <cell r="A152" t="str">
            <v>중급기술자</v>
          </cell>
          <cell r="B152">
            <v>174432</v>
          </cell>
        </row>
      </sheetData>
      <sheetData sheetId="3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사"/>
      <sheetName val="대가 "/>
      <sheetName val="대비"/>
      <sheetName val="내역서"/>
      <sheetName val="원가계산서"/>
      <sheetName val="견적서"/>
      <sheetName val="타-조은"/>
      <sheetName val="타-천우"/>
      <sheetName val="단-원산"/>
      <sheetName val="천-단"/>
      <sheetName val="조-단"/>
      <sheetName val="산-전기"/>
      <sheetName val="산-기계 "/>
      <sheetName val="겉지"/>
      <sheetName val="숫자를 한글로"/>
      <sheetName val="빨간글꼴만 합하기"/>
      <sheetName val="셀에 한칸씩삽입"/>
      <sheetName val="총괄표"/>
      <sheetName val="공종별집계표"/>
      <sheetName val="일대목록"/>
      <sheetName val="일위대가"/>
      <sheetName val="인건비산출"/>
      <sheetName val="산출갑지"/>
      <sheetName val="산출을지"/>
      <sheetName val="단가대비"/>
      <sheetName val="한전인입비"/>
      <sheetName val="전선"/>
      <sheetName val="공사원가계산서"/>
      <sheetName val="노임"/>
      <sheetName val="을지"/>
      <sheetName val="자재단가비교표"/>
      <sheetName val="I一般比"/>
      <sheetName val="N賃率-職"/>
      <sheetName val="간선계산"/>
      <sheetName val="교각1"/>
      <sheetName val="수로교총재료집계"/>
      <sheetName val="설직재-1"/>
      <sheetName val="제-노임"/>
      <sheetName val="단가"/>
      <sheetName val="J直材4"/>
      <sheetName val="방송일위대가"/>
      <sheetName val="일위대가(계측기설치)"/>
      <sheetName val="LEGEND"/>
      <sheetName val="계정"/>
      <sheetName val="총괄집계표"/>
      <sheetName val="부대내역"/>
      <sheetName val="IMPEADENCE MAP 취수장"/>
      <sheetName val="노무비"/>
      <sheetName val="DATA"/>
      <sheetName val="251"/>
      <sheetName val="1.설계조건"/>
      <sheetName val="횡배수관토공수량"/>
      <sheetName val="전차선로 물량표"/>
      <sheetName val="집계"/>
      <sheetName val="직노"/>
      <sheetName val="기본일위"/>
      <sheetName val="#REF"/>
      <sheetName val="내역서2안"/>
      <sheetName val="패널"/>
      <sheetName val="실행내역"/>
      <sheetName val="해외세목"/>
      <sheetName val="공통가설"/>
      <sheetName val="순공사비"/>
      <sheetName val="EQUIPMENT -2"/>
      <sheetName val="단가 및 재료비"/>
      <sheetName val="실행대비"/>
      <sheetName val="SP-B1"/>
      <sheetName val="내역을"/>
      <sheetName val="능률"/>
      <sheetName val="수수료"/>
      <sheetName val="자재테이블"/>
      <sheetName val="일위목록"/>
      <sheetName val="품셈총괄표"/>
      <sheetName val="단위수량"/>
      <sheetName val="견적"/>
      <sheetName val="2000년1차"/>
      <sheetName val="인사자료총집계"/>
      <sheetName val="손익분석"/>
      <sheetName val="일위"/>
      <sheetName val="표지"/>
      <sheetName val="토적표"/>
      <sheetName val="B2BERP"/>
      <sheetName val="원가 (2)"/>
      <sheetName val="시중노임단가"/>
      <sheetName val="견적990322"/>
      <sheetName val="실행철강하도"/>
      <sheetName val="교통대책내역"/>
      <sheetName val="제직재"/>
      <sheetName val="Sheet6"/>
      <sheetName val="남양시작동자105노65기1.3화1.2"/>
      <sheetName val="관음목장(제출용)자105인97.5"/>
      <sheetName val="9GNG운반"/>
      <sheetName val="공종목록표"/>
      <sheetName val="부서현황"/>
      <sheetName val="수량집계"/>
      <sheetName val="수량산출"/>
      <sheetName val="정산"/>
      <sheetName val="내역"/>
      <sheetName val="DATE"/>
      <sheetName val="을_ATYPE"/>
      <sheetName val="일위단가"/>
      <sheetName val="공사비예산서(토목분)"/>
      <sheetName val="Sheet1"/>
      <sheetName val="Macro1"/>
      <sheetName val="맨홀수량산출"/>
      <sheetName val="실행내역서 "/>
      <sheetName val="갑지"/>
      <sheetName val="감액총괄표"/>
      <sheetName val="일위대가목록"/>
      <sheetName val="전등수량산출서"/>
      <sheetName val="전열수량산출서"/>
      <sheetName val="프로젝트"/>
      <sheetName val="4-3 보온 기본물량집계"/>
      <sheetName val="대가단최종"/>
      <sheetName val=""/>
      <sheetName val="전기일위대가"/>
      <sheetName val="자재단가"/>
      <sheetName val="집수정"/>
      <sheetName val="BASIC (2)"/>
      <sheetName val="도급"/>
      <sheetName val="식재"/>
      <sheetName val="시설물"/>
      <sheetName val="식재출력용"/>
      <sheetName val="유지관리"/>
      <sheetName val="신호등일위대가"/>
      <sheetName val="종배수관(신)"/>
      <sheetName val="적용단위길이"/>
    </sheetNames>
    <sheetDataSet>
      <sheetData sheetId="0">
        <row r="49">
          <cell r="G49">
            <v>21629409</v>
          </cell>
        </row>
      </sheetData>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교대(A1-A2)"/>
      <sheetName val="AA3000"/>
      <sheetName val="AA3100"/>
      <sheetName val="비계"/>
      <sheetName val="AA3200"/>
      <sheetName val="동바리"/>
      <sheetName val="AA3300"/>
      <sheetName val="특수거푸집"/>
      <sheetName val="AA3400"/>
      <sheetName val="#REF"/>
      <sheetName val="1,2공구원가계산서"/>
      <sheetName val="2공구산출내역"/>
      <sheetName val="1공구산출내역서"/>
      <sheetName val="전기2005"/>
      <sheetName val="통신2005"/>
      <sheetName val="상-교대(A1-A2)"/>
      <sheetName val="기성내역"/>
      <sheetName val="1.취수장"/>
      <sheetName val="단면 (2)"/>
      <sheetName val="편입토지조서"/>
    </sheetNames>
    <sheetDataSet>
      <sheetData sheetId="0" refreshError="1"/>
      <sheetData sheetId="1" refreshError="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Sheet1"/>
      <sheetName val="Sheet2"/>
      <sheetName val="Sheet3"/>
      <sheetName val="#REF"/>
      <sheetName val="집계표"/>
      <sheetName val="2-7.보세창고"/>
      <sheetName val="종합집계표"/>
      <sheetName val="20-25"/>
    </sheetNames>
    <sheetDataSet>
      <sheetData sheetId="0" refreshError="1"/>
      <sheetData sheetId="1" refreshError="1"/>
      <sheetData sheetId="2" refreshError="1"/>
      <sheetData sheetId="3" refreshError="1"/>
      <sheetData sheetId="4" refreshError="1"/>
      <sheetData sheetId="5"/>
      <sheetData sheetId="6"/>
      <sheetData sheetId="7"/>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설계예산서"/>
      <sheetName val="수량집계"/>
      <sheetName val="총괄"/>
      <sheetName val="토목"/>
      <sheetName val="조명율표"/>
      <sheetName val="DATA"/>
      <sheetName val="가로등내역서"/>
      <sheetName val="수량산출서"/>
      <sheetName val="일위대가"/>
      <sheetName val="2000.11월설계내역"/>
      <sheetName val="#REF"/>
      <sheetName val="6호기"/>
      <sheetName val="말뚝지지력산정"/>
      <sheetName val="터파기및재료"/>
      <sheetName val="단가"/>
      <sheetName val="대치판정"/>
      <sheetName val="입찰안"/>
      <sheetName val="내역서"/>
      <sheetName val="전선 및 전선관"/>
      <sheetName val="총괄표"/>
      <sheetName val="집계표"/>
      <sheetName val="실행철강하도"/>
      <sheetName val="내역서2안"/>
      <sheetName val="단가산출"/>
      <sheetName val="소야공정계획표"/>
      <sheetName val="내역"/>
      <sheetName val="봉양~조차장간고하개명(신설)"/>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수량산출"/>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BID"/>
      <sheetName val="부대공사비"/>
      <sheetName val="현장관리비집계표"/>
      <sheetName val="Macro1"/>
      <sheetName val="준검 내역서"/>
      <sheetName val="하조서"/>
      <sheetName val="보증수수료산출"/>
      <sheetName val="기계경비"/>
      <sheetName val="1.수인터널"/>
      <sheetName val="가로등"/>
      <sheetName val="공사비예산서(토목분)"/>
      <sheetName val="수목데이타 "/>
      <sheetName val="변압기 및 발전기 용량"/>
      <sheetName val="INPUT"/>
      <sheetName val="JUCK"/>
      <sheetName val="단가 및 재료비"/>
      <sheetName val="각형맨홀"/>
      <sheetName val="수목단가"/>
      <sheetName val="시설수량표"/>
      <sheetName val="식재수량표"/>
      <sheetName val="일위목록"/>
      <sheetName val="자재단가"/>
      <sheetName val="ASP포장"/>
      <sheetName val="단가산출서(기계)"/>
      <sheetName val="교각1"/>
      <sheetName val="부대내역"/>
      <sheetName val="단가조사"/>
      <sheetName val="일위대가표"/>
      <sheetName val="참조-(1)"/>
      <sheetName val="일위대가(목록)"/>
      <sheetName val="재료비"/>
      <sheetName val="동력부하(도산)"/>
      <sheetName val="일위대가표(유단가)"/>
      <sheetName val="부속동"/>
      <sheetName val="점검총괄"/>
      <sheetName val="간선계산"/>
      <sheetName val="단가조사서"/>
      <sheetName val="LP-S"/>
      <sheetName val="신우"/>
      <sheetName val="ABUT수량-A1"/>
      <sheetName val="단면 (2)"/>
      <sheetName val="구조물철거타공정이월"/>
      <sheetName val="견적대비"/>
      <sheetName val="Total"/>
      <sheetName val="원가계산"/>
      <sheetName val="2000년1차"/>
      <sheetName val="정부노임단가"/>
      <sheetName val="3BL공동구 수량"/>
      <sheetName val="ETC"/>
      <sheetName val="돌망태단위수량"/>
      <sheetName val="내역서(전기)"/>
      <sheetName val="말뚝물량"/>
      <sheetName val="에너지동"/>
      <sheetName val="연습"/>
      <sheetName val="2006기계경비산출표"/>
      <sheetName val="22단가(철거)"/>
      <sheetName val="49단가"/>
      <sheetName val="49단가(철거)"/>
      <sheetName val="22단가"/>
      <sheetName val="표지 (2)"/>
      <sheetName val="LD일"/>
      <sheetName val="FA설치명세"/>
      <sheetName val="FD"/>
      <sheetName val="MOTOR"/>
      <sheetName val="20관리비율"/>
      <sheetName val="총괄집계표"/>
      <sheetName val="Baby일위대가"/>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증감대비"/>
      <sheetName val="공종단가"/>
      <sheetName val="BASIC (2)"/>
      <sheetName val="AILC004"/>
      <sheetName val="예산변경사항"/>
      <sheetName val="코드표"/>
      <sheetName val="Sheet1 (2)"/>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요율"/>
      <sheetName val="자재대"/>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VXXXXX"/>
      <sheetName val="공사원가계산서)"/>
      <sheetName val="내역집계표"/>
      <sheetName val="전기내역"/>
      <sheetName val="대가집계표"/>
      <sheetName val="대가전기"/>
      <sheetName val="자료"/>
      <sheetName val="집계표(관급)"/>
      <sheetName val="전기내역관급"/>
      <sheetName val="산출내역서집계표"/>
      <sheetName val="원가계산서 (총괄)"/>
      <sheetName val="원가계산서 (건축)"/>
      <sheetName val="(총괄집계)"/>
      <sheetName val="내역구성"/>
      <sheetName val="4원가"/>
      <sheetName val="임시급식"/>
      <sheetName val="옥외가스"/>
      <sheetName val="임시급식 (2)"/>
      <sheetName val="- INFORMATION -"/>
      <sheetName val="목차"/>
      <sheetName val="BQ"/>
      <sheetName val="V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일반공사"/>
      <sheetName val="을"/>
      <sheetName val="견적조건"/>
      <sheetName val="견적조건(을지)"/>
      <sheetName val="대구실행"/>
      <sheetName val="0.집계"/>
      <sheetName val="구역화물"/>
      <sheetName val="단가일람"/>
      <sheetName val="unit 4"/>
      <sheetName val="Summary Sheets"/>
      <sheetName val="일위목록-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부대공Ⅱ"/>
      <sheetName val="설계내역서"/>
      <sheetName val="Chart1"/>
      <sheetName val="단위내역목록"/>
      <sheetName val="단위내역서"/>
      <sheetName val="원가(1)"/>
      <sheetName val="원가(2)"/>
      <sheetName val="공량산출서"/>
      <sheetName val="9-1차이내역"/>
      <sheetName val="대비"/>
      <sheetName val="본선차로수량집계표"/>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공종별원가계산"/>
      <sheetName val="자재목록"/>
      <sheetName val="상수도토공집계표"/>
      <sheetName val="제수변수량"/>
      <sheetName val="공기변수량"/>
      <sheetName val="전차선로 물량표"/>
      <sheetName val="b_balju_cho"/>
      <sheetName val="가감수량"/>
      <sheetName val="맨홀수량산출"/>
      <sheetName val="기계경비시간당손료목록"/>
      <sheetName val="FILE1"/>
      <sheetName val="직노"/>
      <sheetName val="실행내역"/>
      <sheetName val="200"/>
      <sheetName val="참고"/>
      <sheetName val="공사개요"/>
      <sheetName val="적용(기계)"/>
      <sheetName val="옹벽수량집계"/>
      <sheetName val="자재단가표"/>
      <sheetName val="고창터널(고창방향)"/>
      <sheetName val="터널조도"/>
      <sheetName val="입찰결과(DATA)"/>
      <sheetName val="데이타"/>
      <sheetName val="CABLE SIZE-3"/>
      <sheetName val="EQUIP-H"/>
      <sheetName val="경비_원본"/>
      <sheetName val="공구원가계산"/>
      <sheetName val="기계내역"/>
      <sheetName val="소요자재"/>
      <sheetName val="노무산출서"/>
      <sheetName val="Macro(차단기)"/>
      <sheetName val="토공"/>
      <sheetName val="1차증가원가계산"/>
      <sheetName val="관로"/>
      <sheetName val="A-4"/>
      <sheetName val="AS포장복구 "/>
      <sheetName val="간접1"/>
      <sheetName val="통장출금액"/>
      <sheetName val="기계경비(시간당)"/>
      <sheetName val="램머"/>
      <sheetName val="타공종이기"/>
      <sheetName val="수입"/>
      <sheetName val="조건표"/>
      <sheetName val="JJ"/>
      <sheetName val="설계"/>
      <sheetName val="설 계"/>
      <sheetName val="부하계산서"/>
      <sheetName val="식생블럭단위수량"/>
      <sheetName val="전기일위대가"/>
      <sheetName val="단면(RW1)"/>
      <sheetName val="WORK"/>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주형"/>
      <sheetName val="밸브설치"/>
      <sheetName val="3.바닥판설계"/>
      <sheetName val="안정계산"/>
      <sheetName val="단면검토"/>
      <sheetName val="원가"/>
      <sheetName val="VA_code"/>
      <sheetName val="2000전체분"/>
      <sheetName val="일반수량"/>
      <sheetName val="EACT10"/>
      <sheetName val="말고개터널조명전압강하"/>
      <sheetName val="물가자료"/>
      <sheetName val="품의서"/>
      <sheetName val="물가시세"/>
      <sheetName val="SG"/>
      <sheetName val="전신환매도율"/>
      <sheetName val="건축공사"/>
      <sheetName val="방음벽기초(H=4m)"/>
      <sheetName val="우수맨홀공제단위수량"/>
      <sheetName val="스톱로그내역"/>
      <sheetName val="수주현황2월"/>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포장공"/>
      <sheetName val="PO-BOQ"/>
      <sheetName val="인건비"/>
      <sheetName val="일반수량총괄"/>
      <sheetName val="외주"/>
      <sheetName val="의왕내역"/>
      <sheetName val="입출재고현황 (2)"/>
      <sheetName val="변경비교-을"/>
      <sheetName val="노무비단가"/>
      <sheetName val="입찰보고"/>
      <sheetName val=" 상부공통집계(총괄)"/>
      <sheetName val="인건비 "/>
      <sheetName val="48일위"/>
      <sheetName val="48수량"/>
      <sheetName val="22수량"/>
      <sheetName val="49일위"/>
      <sheetName val="22일위"/>
      <sheetName val="49수량"/>
      <sheetName val="철거산출근거"/>
      <sheetName val="제진기"/>
      <sheetName val="직공비"/>
      <sheetName val="주관사업"/>
      <sheetName val="수문일1"/>
      <sheetName val="1차설계변경내역"/>
      <sheetName val="발주설계서(당초)"/>
      <sheetName val="노무비"/>
      <sheetName val="가설건물"/>
      <sheetName val="일위집계표"/>
      <sheetName val="관급총괄"/>
      <sheetName val="2007일위 "/>
      <sheetName val="토목일위 (83~)"/>
      <sheetName val="표지판일위(105~"/>
      <sheetName val="장비일위"/>
      <sheetName val="재료1월호"/>
      <sheetName val="노무비 "/>
      <sheetName val="00000000"/>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기성"/>
      <sheetName val="기성내역 진짜"/>
      <sheetName val="기성갑지"/>
      <sheetName val="2회기성사정"/>
      <sheetName val="3회기성갑지"/>
      <sheetName val="3회총괄"/>
      <sheetName val="3회기성"/>
      <sheetName val="BOX전기내역"/>
      <sheetName val="5.정산서"/>
      <sheetName val="연결관산출조서"/>
      <sheetName val="수로교총재료집계"/>
      <sheetName val="°ø»çºñ¿¹»ê¼­(Åä¸ñºÐ)"/>
      <sheetName val="°¢Çü¸ÇÈ¦"/>
      <sheetName val="¼ö¸ñ´Ü°¡"/>
      <sheetName val="½Ã¼³¼ö·®Ç¥"/>
      <sheetName val="½ÄÀç¼ö·®Ç¥"/>
      <sheetName val="ÀÏÀ§¸ñ·Ï"/>
      <sheetName val="ÀÚÀç´Ü°¡"/>
      <sheetName val="°¡·Îµî"/>
      <sheetName val="원가계산서"/>
      <sheetName val="1SPAN"/>
      <sheetName val="하수급견적대비"/>
      <sheetName val="간접비"/>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일위대가목록"/>
      <sheetName val="단가대비표"/>
      <sheetName val="일위대가표 (2)"/>
      <sheetName val="포장복구집계"/>
      <sheetName val="REACTION(USD지진시)"/>
      <sheetName val="안정검토"/>
      <sheetName val="REACTION(USE평시)"/>
      <sheetName val="단면가정"/>
      <sheetName val="부재력정리"/>
      <sheetName val="BLOCK(1)"/>
      <sheetName val="총계"/>
      <sheetName val="8. 안정검토"/>
      <sheetName val="제-노임"/>
      <sheetName val="제직재"/>
      <sheetName val="96보완계획7.12"/>
      <sheetName val="지진시"/>
      <sheetName val="일위대가(가설)"/>
      <sheetName val="실행내역서"/>
      <sheetName val="BID-도로"/>
      <sheetName val="001"/>
      <sheetName val="내력서"/>
      <sheetName val="3.공통공사대비"/>
      <sheetName val="6PILE  (돌출)"/>
      <sheetName val="98NS-N"/>
      <sheetName val="토량산출서"/>
      <sheetName val="조명시설"/>
      <sheetName val="90.03실행 "/>
      <sheetName val="자료입력"/>
      <sheetName val="금리계산"/>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버스운행안내"/>
      <sheetName val="예방접종계획"/>
      <sheetName val="근태계획서"/>
      <sheetName val="건축개요"/>
      <sheetName val="사각맨홀"/>
      <sheetName val="일위대가(출입)"/>
      <sheetName val="약품설비"/>
      <sheetName val="목동1절주.bh01"/>
      <sheetName val="조경일람"/>
      <sheetName val=" 총괄표"/>
      <sheetName val="노임(1차)"/>
      <sheetName val="교통량조사"/>
      <sheetName val="차도조도계산"/>
      <sheetName val="과천MAIN"/>
      <sheetName val="노무비 근거"/>
      <sheetName val="효성CB 1P기초"/>
      <sheetName val="EQ-R1"/>
      <sheetName val="품목"/>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개보수공사BM"/>
      <sheetName val="결과조달"/>
      <sheetName val="금액내역서"/>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토량1-1"/>
      <sheetName val="부대공"/>
      <sheetName val="도급금액"/>
      <sheetName val="재노경"/>
      <sheetName val="단위단가"/>
      <sheetName val="적현로"/>
      <sheetName val="배수공"/>
      <sheetName val="변경내역서"/>
      <sheetName val="1공구 건정토건 토공"/>
      <sheetName val="식재인부"/>
      <sheetName val="경상직원"/>
      <sheetName val="조건"/>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부대대비"/>
      <sheetName val="냉연집계"/>
      <sheetName val="부하(성남)"/>
      <sheetName val="충주"/>
      <sheetName val="CTEMCOST"/>
      <sheetName val="담장산출"/>
      <sheetName val="대창(함평)-창열"/>
      <sheetName val="대창(장성)"/>
      <sheetName val="공통(20-91)"/>
      <sheetName val="설계명세서"/>
      <sheetName val="기초자료입력"/>
      <sheetName val="FAX"/>
      <sheetName val="예산M6-B"/>
      <sheetName val="Data&amp;Result"/>
      <sheetName val="MACRO(MCC)"/>
      <sheetName val="일위대가(계측기설치)"/>
      <sheetName val="아파트기별"/>
      <sheetName val="공리일"/>
      <sheetName val="단가표"/>
      <sheetName val="종합기별"/>
      <sheetName val="노무비명세서"/>
      <sheetName val="소요자재명세서"/>
      <sheetName val="기흥하도용"/>
      <sheetName val="기자재대비표"/>
      <sheetName val="설직재-1"/>
      <sheetName val="기계경비일람"/>
      <sheetName val="재료집계"/>
      <sheetName val="실행갑지"/>
      <sheetName val="견적990322"/>
      <sheetName val="1단계"/>
      <sheetName val="DATE"/>
      <sheetName val="기초코드"/>
      <sheetName val="AS복구"/>
      <sheetName val="중기터파기"/>
      <sheetName val="변수값"/>
      <sheetName val="중기상차"/>
      <sheetName val="백호우계수"/>
      <sheetName val="견적의뢰서"/>
      <sheetName val="제품별"/>
      <sheetName val="공사별 가중치 산출근거(토목)"/>
      <sheetName val="가중치근거(조경)"/>
      <sheetName val="2공구산출내역"/>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9GNG운반"/>
      <sheetName val="실행(표지,갑,을)"/>
      <sheetName val="개요"/>
      <sheetName val="guard(mac)"/>
      <sheetName val="품셈TABLE"/>
      <sheetName val="품셈표"/>
      <sheetName val="BSD (2)"/>
      <sheetName val="산출내역서"/>
      <sheetName val="저"/>
      <sheetName val="SLAB&quot;1&quot;"/>
      <sheetName val="공내역"/>
      <sheetName val="접속도로1"/>
      <sheetName val="단가목록"/>
      <sheetName val="제수"/>
      <sheetName val="공기"/>
      <sheetName val="몰탈재료산출"/>
      <sheetName val="단위목록"/>
      <sheetName val="기계경비목록"/>
      <sheetName val="관급"/>
      <sheetName val="물량표"/>
      <sheetName val="정화조동내역"/>
      <sheetName val="단위수량"/>
      <sheetName val="관리사무소"/>
      <sheetName val="Testing"/>
      <sheetName val="계화배수"/>
      <sheetName val="방음벽 기초 일반수량"/>
      <sheetName val="I.설계조건"/>
      <sheetName val="단면치수"/>
      <sheetName val="NEYOK"/>
      <sheetName val="토목내역"/>
      <sheetName val="수안보-MBR1"/>
      <sheetName val="입력DATA"/>
      <sheetName val="건축"/>
      <sheetName val="단가산출서 (2)"/>
      <sheetName val="단가산출서"/>
      <sheetName val="BJJIN"/>
      <sheetName val="시공계획"/>
      <sheetName val="대,유,램"/>
      <sheetName val="가시설단위수량"/>
      <sheetName val="SORCE1"/>
      <sheetName val="2F 회의실견적(5_14 일대)"/>
      <sheetName val="36신설수량"/>
      <sheetName val="cost"/>
      <sheetName val="산근"/>
      <sheetName val="15"/>
      <sheetName val="Mc1"/>
      <sheetName val="2000,9월 일위"/>
      <sheetName val="TOT"/>
      <sheetName val="고분전시관"/>
      <sheetName val="설비"/>
      <sheetName val="명세서"/>
      <sheetName val="시멘트"/>
      <sheetName val="금액결정"/>
      <sheetName val="메서,변+증"/>
      <sheetName val="부하LOAD"/>
      <sheetName val="품셈"/>
      <sheetName val="기자재비"/>
      <sheetName val="주차구획선수량"/>
      <sheetName val="Macro2"/>
      <sheetName val="설계가"/>
      <sheetName val="KMT물량"/>
      <sheetName val="현장관리비 "/>
      <sheetName val="설계기준 및 하중계산"/>
      <sheetName val="입력값"/>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HRSG SMALL07220"/>
      <sheetName val="평교-내역"/>
      <sheetName val="현관"/>
      <sheetName val="할증 "/>
      <sheetName val="총집계표"/>
      <sheetName val="plan&amp;section of foundation"/>
      <sheetName val="9811"/>
      <sheetName val="투찰내역"/>
      <sheetName val="COVER-P"/>
      <sheetName val="기본단가"/>
      <sheetName val="영업소실적"/>
      <sheetName val="간선"/>
      <sheetName val="전압"/>
      <sheetName val="조도"/>
      <sheetName val="동력"/>
      <sheetName val="노임,재료비"/>
      <sheetName val="약품공급2"/>
      <sheetName val="loading"/>
      <sheetName val="가도공"/>
      <sheetName val="지급자재"/>
      <sheetName val="노임이"/>
      <sheetName val="P-산#1-1(WOWA1)"/>
      <sheetName val="basic"/>
      <sheetName val="전기혼잡제경비(45)"/>
      <sheetName val="진우+대광"/>
      <sheetName val="자  재"/>
      <sheetName val="BEND LOSS"/>
      <sheetName val="건축내역서 (경제상무실)"/>
      <sheetName val="공사비집계"/>
      <sheetName val="2000_11월설계내역"/>
      <sheetName val="전선_및_전선관"/>
      <sheetName val="1_수변전설비공사"/>
      <sheetName val="2__동력설비_공사"/>
      <sheetName val="3__조명설비공사"/>
      <sheetName val="4__접지설비공사"/>
      <sheetName val="데리네이타현황"/>
      <sheetName val="선정요령"/>
      <sheetName val="진주방향"/>
      <sheetName val="마산방향"/>
      <sheetName val="참조 DATA"/>
      <sheetName val="인건-측정"/>
      <sheetName val="내역."/>
      <sheetName val="부대"/>
      <sheetName val="L_RPTA05_목록"/>
      <sheetName val="감액총괄표"/>
      <sheetName val="DATA 입력란"/>
      <sheetName val="1. 설계조건 2.단면가정 3. 하중계산"/>
      <sheetName val="열린교실"/>
      <sheetName val="설계기준"/>
      <sheetName val="내역1"/>
      <sheetName val="보차도경계석"/>
      <sheetName val="48전력선로일위"/>
      <sheetName val="AIR SHOWER(3인용)"/>
      <sheetName val="재집"/>
      <sheetName val="직재"/>
      <sheetName val="Á¡°ËÃÑ°ý"/>
      <sheetName val="»ó¼öµµÅä°øÁý°èÇ¥"/>
      <sheetName val="°ßÀû´ëºñ"/>
      <sheetName val="ÀÏÀ§´ë°¡Ç¥(À¯´Ü°¡)"/>
      <sheetName val="ÀÚÀç¸ñ·Ï"/>
      <sheetName val="20°ü¸®ºñÀ²"/>
      <sheetName val="단가견적조사표"/>
      <sheetName val="접지수량"/>
      <sheetName val="손익분석"/>
      <sheetName val="ITB COST"/>
      <sheetName val="보합"/>
      <sheetName val="예산명세서"/>
      <sheetName val="우배수"/>
      <sheetName val="맨홀"/>
      <sheetName val="금호"/>
      <sheetName val="49-119"/>
      <sheetName val="Macro(전선)"/>
      <sheetName val="발신정보"/>
      <sheetName val="연부97-1"/>
      <sheetName val="갑지1"/>
      <sheetName val="J直材4"/>
      <sheetName val="LEGEND"/>
      <sheetName val="기본DATA"/>
      <sheetName val="단면설계"/>
      <sheetName val="정화조방수미장"/>
      <sheetName val="탑(을지)"/>
      <sheetName val="접속슬라브"/>
      <sheetName val="출력X"/>
      <sheetName val="전체내역서"/>
      <sheetName val="설명"/>
      <sheetName val="간접"/>
      <sheetName val="G.R300경비"/>
      <sheetName val="가격조사서"/>
      <sheetName val="역집계1"/>
      <sheetName val="내역서01"/>
      <sheetName val="[YES.XLS][YES.XLS]A__9701A_OU_3"/>
      <sheetName val="품셈집계표"/>
      <sheetName val="자재조사표"/>
      <sheetName val="일반부표집계표"/>
      <sheetName val="단위가격"/>
      <sheetName val="물량산출근거"/>
      <sheetName val="CONCRETE"/>
      <sheetName val="설산1.나"/>
      <sheetName val="본사S"/>
      <sheetName val="전압강하계산"/>
      <sheetName val="D-3503"/>
      <sheetName val="여흥"/>
      <sheetName val="계수시트"/>
      <sheetName val="토목주소"/>
      <sheetName val="상 부"/>
      <sheetName val="부서현황"/>
      <sheetName val="현장지지물물량"/>
      <sheetName val="신공항A-9(원가수정)"/>
      <sheetName val="프랜트면허"/>
      <sheetName val="율촌법률사무소2내역"/>
      <sheetName val="지주목시비량산출서"/>
      <sheetName val="99총공사내역서"/>
      <sheetName val="고등학교"/>
      <sheetName val="1-1"/>
      <sheetName val="중간부"/>
      <sheetName val="CIVIL"/>
      <sheetName val="사급자재(1단계)"/>
      <sheetName val="동원인원산출"/>
      <sheetName val="경산(을)"/>
      <sheetName val="소방사항"/>
      <sheetName val="TRE TABLE"/>
      <sheetName val="E.P.T수량산출서"/>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일위"/>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D-RMIL"/>
      <sheetName val="공사별 가중치 산출근거(건축)"/>
      <sheetName val="집수A"/>
      <sheetName val="일용노임단가"/>
      <sheetName val="sw1"/>
      <sheetName val="Option"/>
      <sheetName val="1안"/>
      <sheetName val="총괄서"/>
      <sheetName val="Working(wo WTs)"/>
      <sheetName val="주조정실"/>
      <sheetName val="Requirements"/>
      <sheetName val="주방환기"/>
      <sheetName val="저리조양"/>
      <sheetName val="연동내역서"/>
      <sheetName val="tggwan(mac)"/>
      <sheetName val="물량집계"/>
      <sheetName val="역T형"/>
      <sheetName val="중기일위대가"/>
      <sheetName val="도로경계블럭단위수량"/>
      <sheetName val="도로경계블럭단위토공"/>
      <sheetName val="L형측구단위수량"/>
      <sheetName val="L형측구연장조서"/>
      <sheetName val="하중산정"/>
      <sheetName val="과세표준율-2"/>
      <sheetName val="면적분양가"/>
      <sheetName val="분양면적(1123)"/>
      <sheetName val="출력소스"/>
      <sheetName val="설계예시"/>
      <sheetName val="준공평가"/>
      <sheetName val="실행간접비용"/>
      <sheetName val="토사(PE)"/>
      <sheetName val="중기목록"/>
      <sheetName val="IMPEADENCE MAP 취수장"/>
      <sheetName val="갑지(추정)"/>
      <sheetName val="사전공사"/>
      <sheetName val="소포내역 (2)"/>
      <sheetName val="암거단위"/>
      <sheetName val="본선토량운반계산서(1)0"/>
      <sheetName val="한강운반비"/>
      <sheetName val="적상기초자료"/>
      <sheetName val="철거집계"/>
      <sheetName val="신표지1"/>
      <sheetName val="총괄내역서"/>
      <sheetName val="내역(중앙)"/>
      <sheetName val="내역(창신)"/>
      <sheetName val="기성내역서표지"/>
      <sheetName val="물가"/>
      <sheetName val="경산"/>
      <sheetName val="박스토공"/>
      <sheetName val="기준표"/>
      <sheetName val="단가및재료비"/>
      <sheetName val="보호공"/>
      <sheetName val="IP좌표"/>
      <sheetName val="적용기준"/>
      <sheetName val="진접"/>
      <sheetName val="날개벽"/>
      <sheetName val="토공계산서(부체도로)"/>
      <sheetName val="플랜트 설치"/>
      <sheetName val="배수문수량산출(3)"/>
      <sheetName val="NOMUBI"/>
      <sheetName val="일위대가 집계표"/>
      <sheetName val="횡배수관토공수량"/>
      <sheetName val="월선수금"/>
      <sheetName val="woo(mac)"/>
      <sheetName val="소업1교"/>
      <sheetName val="변화치수"/>
      <sheetName val="옥외"/>
      <sheetName val="날개벽(시점좌측)"/>
      <sheetName val="경율산정"/>
      <sheetName val="집수정(600-700)"/>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자재"/>
      <sheetName val=" 토목 처리장도급내역서 "/>
      <sheetName val="98수문일위"/>
      <sheetName val="단가비교표_공통1"/>
      <sheetName val="바닥판"/>
      <sheetName val="공종별내역서"/>
      <sheetName val="총수량집계표"/>
      <sheetName val="빌딩 안내"/>
      <sheetName val="(전체발주,금회3차공사)내역서"/>
      <sheetName val="기계"/>
      <sheetName val="TC표지"/>
      <sheetName val="통합"/>
      <sheetName val="BOX"/>
      <sheetName val="H PILE수량"/>
      <sheetName val="H-PILE수량집계"/>
      <sheetName val="산출(전주P7)"/>
      <sheetName val="STBOX"/>
      <sheetName val="현금"/>
      <sheetName val="현장"/>
      <sheetName val="노원열병합  건축공사기성내역서"/>
      <sheetName val="0"/>
      <sheetName val="내역표지"/>
      <sheetName val="송우내역서"/>
      <sheetName val="설비내역서"/>
      <sheetName val="FOOTING단면력"/>
      <sheetName val="unit"/>
      <sheetName val="차수공개요"/>
      <sheetName val="총괄-1"/>
      <sheetName val="관접합및부설"/>
      <sheetName val="건축내역서"/>
      <sheetName val="전기내역서"/>
      <sheetName val="U-TYPE(1)"/>
      <sheetName val="평균터파기고(1-2,ASP)"/>
      <sheetName val="대포2교접속"/>
      <sheetName val="현장예산"/>
      <sheetName val="오동"/>
      <sheetName val="대조"/>
      <sheetName val="나한"/>
      <sheetName val="실행예산"/>
      <sheetName val="유동표(변경)"/>
      <sheetName val="CA지입"/>
      <sheetName val="적용공정"/>
      <sheetName val="L_RPTB02_01"/>
      <sheetName val="전선"/>
      <sheetName val="CABLE"/>
      <sheetName val="주사무실종합"/>
      <sheetName val="본부소개"/>
      <sheetName val="기초자료"/>
      <sheetName val="여과지동"/>
      <sheetName val="단"/>
      <sheetName val="견적"/>
      <sheetName val="내역서(전체)"/>
      <sheetName val="96정변2"/>
      <sheetName val="3련 BOX"/>
      <sheetName val="대림산업"/>
      <sheetName val="유첨#2"/>
      <sheetName val="대외공문"/>
      <sheetName val="NYS"/>
      <sheetName val="연령현황"/>
      <sheetName val="MIJIBI"/>
      <sheetName val="건축직"/>
      <sheetName val="A갑지"/>
      <sheetName val="가시설흙막이"/>
      <sheetName val="계산식"/>
      <sheetName val="C3"/>
      <sheetName val="48평단가"/>
      <sheetName val="57단가"/>
      <sheetName val="54평단가"/>
      <sheetName val="01AC"/>
      <sheetName val="CB"/>
      <sheetName val="CS2"/>
      <sheetName val="공종"/>
      <sheetName val="화재 탐지 설비"/>
      <sheetName val="사원등록"/>
      <sheetName val="호봉 (2)"/>
      <sheetName val="전력구구조물산근"/>
      <sheetName val="BOX(1.5X1.5)"/>
      <sheetName val="TYPE-A"/>
      <sheetName val="역T형교대(말뚝기초)"/>
      <sheetName val="EQUIPMENT -2"/>
      <sheetName val="MBR9"/>
      <sheetName val="공비대비"/>
      <sheetName val="12월31일"/>
      <sheetName val="자재집계"/>
      <sheetName val="연결관암거"/>
      <sheetName val="시중노임단가"/>
      <sheetName val="관리,부대비"/>
      <sheetName val="단가(반정1교-원주)"/>
      <sheetName val="콘_재료분리(1)"/>
      <sheetName val="단위중량"/>
      <sheetName val="원형맨홀수량"/>
      <sheetName val="단가 "/>
      <sheetName val="용소리교"/>
      <sheetName val="덕소내역"/>
      <sheetName val="인수공총괄"/>
      <sheetName val="단위량당중기"/>
      <sheetName val="건축내역(진해석동)"/>
      <sheetName val="부총"/>
      <sheetName val="DB"/>
      <sheetName val="장문교(대전)"/>
      <sheetName val="사급자재"/>
      <sheetName val="CLAUSE"/>
      <sheetName val="약품설︀"/>
      <sheetName val="입력"/>
      <sheetName val="전기공사"/>
      <sheetName val="교량하부공"/>
      <sheetName val="토공(우물통,기타) "/>
      <sheetName val="(A)내역서"/>
      <sheetName val="13LPMCC"/>
      <sheetName val="변경내역을"/>
      <sheetName val="3.내역서"/>
      <sheetName val="교통대책내역"/>
      <sheetName val="1공구(을)"/>
      <sheetName val="대공종"/>
      <sheetName val="보할공정"/>
      <sheetName val="BOQ(전체)"/>
      <sheetName val="차종별"/>
      <sheetName val="구동"/>
      <sheetName val="별표"/>
      <sheetName val="66평단가"/>
      <sheetName val="61단가"/>
      <sheetName val="89평단가"/>
      <sheetName val="84평단가"/>
      <sheetName val="전기2005"/>
      <sheetName val="통신2005"/>
      <sheetName val=" 견적서"/>
      <sheetName val="합천내역"/>
      <sheetName val="노무비산출"/>
      <sheetName val="Customer Databas"/>
      <sheetName val="PIPE"/>
      <sheetName val="VALVE"/>
      <sheetName val="표층포설및다짐"/>
      <sheetName val="TYPE-1"/>
      <sheetName val="암거단위-1련"/>
      <sheetName val="수안보-墰5壼5"/>
      <sheetName val="EUPDAT2"/>
      <sheetName val="상행-교대(A1)"/>
      <sheetName val="대로근거"/>
      <sheetName val="기간등록"/>
      <sheetName val="Macro3"/>
      <sheetName val="제출내역 (2)"/>
      <sheetName val="관리,공감"/>
      <sheetName val="맨홀수량"/>
      <sheetName val="COVER"/>
      <sheetName val="효동"/>
      <sheetName val="내역서 (2)"/>
      <sheetName val="경비"/>
      <sheetName val="1._x0018_변전설비"/>
      <sheetName val="DWPM"/>
      <sheetName val="내역서(토목)"/>
      <sheetName val="직원동원SCH"/>
      <sheetName val="자동 철거"/>
      <sheetName val="자동 설치"/>
      <sheetName val="토목 철주"/>
      <sheetName val="철거 일위대가(1-19)"/>
      <sheetName val="철거 일위대가(20-22)"/>
      <sheetName val="설치 일위대가(23-45호)"/>
      <sheetName val="설치 일위대가(46~78호)"/>
      <sheetName val="입적표"/>
      <sheetName val="대림경상68억"/>
      <sheetName val="본부장"/>
      <sheetName val="2002하반기노임기준"/>
      <sheetName val="유림골조"/>
      <sheetName val="기본단가표"/>
      <sheetName val="5.공종별예산내역서"/>
      <sheetName val="백암비스타내역"/>
      <sheetName val="중동상가"/>
      <sheetName val="2000년 공정표"/>
      <sheetName val="교각별철근수량집계표"/>
      <sheetName val="교각별수량"/>
      <sheetName val="원가산출서"/>
      <sheetName val="Dae_Jiju"/>
      <sheetName val="Sikje_ingun"/>
      <sheetName val="TREE_D"/>
      <sheetName val="자재조사표(참고용)"/>
      <sheetName val="분전함신설"/>
      <sheetName val="접지1종"/>
      <sheetName val="구리토평1전기"/>
      <sheetName val="세목전체"/>
      <sheetName val="단  가  대  비  표"/>
      <sheetName val="일  위  대  가  목  록"/>
      <sheetName val="위치조서"/>
      <sheetName val="건축공사실행"/>
      <sheetName val="TABLE"/>
      <sheetName val="총괄원가 "/>
      <sheetName val="아파트건축"/>
      <sheetName val="SULKEA"/>
      <sheetName val="잔수량(작성)"/>
      <sheetName val="1,2공구원가계산서"/>
      <sheetName val="1공구산출내역서"/>
      <sheetName val="INPUT(덕도방향-시점)"/>
      <sheetName val="국공유지및사유지"/>
      <sheetName val="단가산출집계"/>
      <sheetName val="type-F"/>
      <sheetName val="Site Expenses"/>
      <sheetName val="가공비"/>
      <sheetName val="c_balju"/>
      <sheetName val="예산서"/>
      <sheetName val="집1"/>
      <sheetName val="sum1 (2)"/>
      <sheetName val="계산근거"/>
      <sheetName val="모델링"/>
      <sheetName val="하중계산"/>
      <sheetName val="지장물C"/>
      <sheetName val="General Data"/>
      <sheetName val="단위세대"/>
      <sheetName val="제원.설계조건"/>
      <sheetName val="SLAB"/>
      <sheetName val="관람석제출"/>
      <sheetName val="출력-내역서"/>
      <sheetName val="골조시행"/>
      <sheetName val="96수출"/>
      <sheetName val="SE-611"/>
      <sheetName val="단중표"/>
      <sheetName val="단가표 "/>
      <sheetName val="가설공사"/>
      <sheetName val="기초공"/>
      <sheetName val="투자효율분석"/>
      <sheetName val="견적내용입력"/>
      <sheetName val="견적서세부내용"/>
      <sheetName val="투찰"/>
      <sheetName val="설계내역(2001)"/>
      <sheetName val="hvac내역서(제어동)"/>
      <sheetName val="우각부보강"/>
      <sheetName val="DATA(BAC)"/>
      <sheetName val="단락전류-A"/>
      <sheetName val="DPRKMHDT"/>
      <sheetName val="공통부대비"/>
      <sheetName val="공통가설"/>
      <sheetName val="입찰견적보고서"/>
      <sheetName val="내역서(총)"/>
      <sheetName val="IMF Code"/>
      <sheetName val="P.M 별"/>
      <sheetName val="설계변경내역서"/>
      <sheetName val="eq_data"/>
      <sheetName val="공사비 내역 (가)"/>
      <sheetName val="일반수량집계"/>
      <sheetName val="TEL"/>
      <sheetName val="날개벽(TYPE1)"/>
      <sheetName val="wall"/>
      <sheetName val="MACRO(전선관)"/>
      <sheetName val="공사기본자료"/>
      <sheetName val="철근량 검토"/>
      <sheetName val="유기공정"/>
      <sheetName val="공사진행"/>
      <sheetName val="기준액"/>
      <sheetName val="공사비총괄표"/>
      <sheetName val="본체"/>
      <sheetName val="토공정보"/>
      <sheetName val="__MAIN"/>
      <sheetName val="파이프"/>
      <sheetName val="견적서(대외) (2)"/>
      <sheetName val="工완성공사율"/>
      <sheetName val="Piping Design Data"/>
      <sheetName val="종배수관"/>
      <sheetName val="연습장소"/>
      <sheetName val="상세내역,전력산출서"/>
      <sheetName val="화설내"/>
      <sheetName val="배수관토공"/>
      <sheetName val="웅진교-S2"/>
      <sheetName val="Piping(Methanol)"/>
      <sheetName val="계약표지"/>
      <sheetName val="전기 원가계산서"/>
      <sheetName val="평가데이터"/>
      <sheetName val="본선 토공 분배표"/>
      <sheetName val="1.토공"/>
      <sheetName val="6공구(당초)"/>
      <sheetName val="산근1"/>
      <sheetName val="70%"/>
      <sheetName val="입찰"/>
      <sheetName val="현경"/>
      <sheetName val="전화번호DATA (2001)"/>
      <sheetName val="장비"/>
      <sheetName val="노무"/>
      <sheetName val="자압"/>
      <sheetName val="106C0300"/>
      <sheetName val="문학간접"/>
      <sheetName val="수량이동"/>
      <sheetName val="AS포장복구_"/>
      <sheetName val="물가대비표"/>
      <sheetName val="지주설치제원"/>
      <sheetName val="통로box전기"/>
      <sheetName val="투찰가"/>
      <sheetName val="설계변경내역 98"/>
      <sheetName val="9-1차이내역."/>
      <sheetName val="도장수량(하1)"/>
      <sheetName val="산근(목록)"/>
      <sheetName val="이형관중량"/>
      <sheetName val="내역전기"/>
      <sheetName val="날개벽수량표"/>
      <sheetName val="품셈기준"/>
      <sheetName val="총(신설)"/>
      <sheetName val="OPGW기별"/>
      <sheetName val="BOQ"/>
      <sheetName val="설계산출표지"/>
      <sheetName val="[YES.XLS][YES.XLS]A__9701A_OU_2"/>
      <sheetName val="J"/>
      <sheetName val="★도급내역"/>
      <sheetName val="각종장비전압강하계산"/>
      <sheetName val="구조대가"/>
      <sheetName val="포설대가1"/>
      <sheetName val="부대대가"/>
      <sheetName val="품종별-이름"/>
      <sheetName val="인사자료총집계"/>
      <sheetName val=" 갑  지 "/>
      <sheetName val="Y_WORK"/>
      <sheetName val="시중노임(공사)"/>
      <sheetName val="노임변동률"/>
      <sheetName val="COMPRESSOR"/>
      <sheetName val="송전재료비"/>
      <sheetName val="중로근거"/>
      <sheetName val="설내역서 "/>
      <sheetName val="실㔀቎԰"/>
      <sheetName val="실︀껕ԯ"/>
      <sheetName val="실ԯ_x0000_缀"/>
      <sheetName val="금리׉"/>
      <sheetName val="실頀▀_xdc00_"/>
      <sheetName val="예산내역서"/>
      <sheetName val="개봉3동하수관"/>
      <sheetName val="다이꾸"/>
      <sheetName val="수성페인트도장 내역서"/>
      <sheetName val="횡배위치"/>
      <sheetName val="계산중"/>
      <sheetName val="000000"/>
      <sheetName val="내역서(당초변경)"/>
      <sheetName val="환"/>
      <sheetName val="적용기준표(98년상반기)"/>
      <sheetName val="공정량산출내역서 "/>
      <sheetName val="96노임기준"/>
      <sheetName val="기본일위"/>
      <sheetName val="COPING"/>
      <sheetName val="차선도색현황"/>
      <sheetName val="[YES.XLS][YES.XLS]A__9701A_OU_4"/>
      <sheetName val="1호인버트수량"/>
      <sheetName val="석축설면"/>
      <sheetName val="법면단"/>
      <sheetName val="기준비용"/>
      <sheetName val="코드"/>
      <sheetName val="경영상태"/>
      <sheetName val="하부철근수량"/>
      <sheetName val="자재단가리스트"/>
      <sheetName val="공사내역(총괄)"/>
      <sheetName val="대보~세기"/>
      <sheetName val="단가보완"/>
      <sheetName val="Rates"/>
      <sheetName val="Front"/>
      <sheetName val="판"/>
      <sheetName val="s"/>
      <sheetName val="01"/>
      <sheetName val="전력"/>
      <sheetName val="#3_일위대가목록"/>
      <sheetName val="#2_일위대가목록"/>
      <sheetName val="A"/>
      <sheetName val="운반비산정"/>
      <sheetName val="암거날개벽재료집계"/>
      <sheetName val="현황산출서"/>
      <sheetName val="미드수량"/>
      <sheetName val="일목"/>
      <sheetName val="통신단가조사"/>
      <sheetName val="집수정"/>
      <sheetName val="기본DATԯ"/>
      <sheetName val="기본DAT頀"/>
      <sheetName val="기계경비산출"/>
      <sheetName val="용산1(해보)"/>
      <sheetName val="설계서"/>
      <sheetName val="B부대공"/>
      <sheetName val="성곽내역서"/>
      <sheetName val="공종별수량집계"/>
      <sheetName val="동력부하계산"/>
      <sheetName val="맨홀물량"/>
      <sheetName val="현장대리인계"/>
      <sheetName val="울진항공등화 내역서"/>
      <sheetName val="안정검토(온1)"/>
      <sheetName val="중기사용료"/>
      <sheetName val="공무공A"/>
      <sheetName val="사업수지"/>
      <sheetName val="기초일위"/>
      <sheetName val="36신설수翇"/>
      <sheetName val="36신설수︀"/>
      <sheetName val="J01"/>
      <sheetName val="기성공제요청서"/>
      <sheetName val="하도기성내역 수정"/>
      <sheetName val="기성공제 동의서"/>
      <sheetName val="기성공제 합의서(쓰레기처리비)"/>
      <sheetName val="금액"/>
      <sheetName val="working load at the btm ft."/>
      <sheetName val="stability check"/>
      <sheetName val="design criteria"/>
      <sheetName val="design load"/>
      <sheetName val="WEON"/>
      <sheetName val="경상"/>
      <sheetName val="가설"/>
      <sheetName val="969910( R)"/>
      <sheetName val="전장품(관리용)"/>
      <sheetName val="견적꓀᥻"/>
      <sheetName val="수안보-_x0005__x0000__x0000_"/>
      <sheetName val="36신설수Ç"/>
      <sheetName val="36신설수資"/>
      <sheetName val="공사비증감"/>
      <sheetName val="수안보-徸〒_x0005__x0000_"/>
      <sheetName val="비목군분류일위"/>
      <sheetName val="1공구(입찰내역)"/>
      <sheetName val="입출재고현⩿〚_x0005__x0000_"/>
      <sheetName val="견적율"/>
      <sheetName val="º¯°æ»çÀ_x0000_"/>
      <sheetName val="백호헾】_x0005_"/>
      <sheetName val="설-원가"/>
      <sheetName val="전체_1설계"/>
      <sheetName val="수안보-娐&gt;闰⿑"/>
      <sheetName val="수안보-ꮸ⿥_x0005__x0000_"/>
      <sheetName val="백호丵〒_x0005_"/>
      <sheetName val="광혁기성"/>
      <sheetName val="시운전연료"/>
      <sheetName val="내역서(기성청구)"/>
      <sheetName val="위치"/>
      <sheetName val="공작물조직표(용배수)"/>
      <sheetName val="날개수량1.5"/>
      <sheetName val="SLIDES"/>
      <sheetName val="철근총괄집계표"/>
      <sheetName val="빗물받이(910-510-410)"/>
      <sheetName val="우수"/>
      <sheetName val="영동(D)"/>
      <sheetName val="통합내역"/>
      <sheetName val="기기리스트"/>
      <sheetName val="일위_파일"/>
      <sheetName val="copy"/>
      <sheetName val="서식"/>
      <sheetName val="L-type"/>
      <sheetName val="자재비"/>
      <sheetName val="화해(함평)"/>
      <sheetName val="화해(장성)"/>
      <sheetName val="현장관리비"/>
      <sheetName val="일위목차"/>
      <sheetName val="인공(100P,배선반)"/>
      <sheetName val="홈통받이수량"/>
      <sheetName val="적용토목"/>
      <sheetName val="내역서 "/>
      <sheetName val="기본"/>
      <sheetName val="단위집계표"/>
      <sheetName val="도급"/>
      <sheetName val="공통가설공사"/>
      <sheetName val="당사"/>
      <sheetName val="동해title"/>
      <sheetName val="교대"/>
      <sheetName val="const."/>
      <sheetName val="기본설계도급항목"/>
      <sheetName val="WING3"/>
      <sheetName val="세부견적서(DAS Call Back)"/>
      <sheetName val="단중표-ST"/>
      <sheetName val="실행(1)"/>
      <sheetName val="토적표"/>
      <sheetName val="공사수행방안"/>
      <sheetName val="시설일위"/>
      <sheetName val="조명일위"/>
      <sheetName val="DATA 입력부"/>
      <sheetName val="매매"/>
      <sheetName val="전신"/>
      <sheetName val="승용"/>
      <sheetName val="맨홀토공수량"/>
      <sheetName val="기초및구체공"/>
      <sheetName val="삼보지질"/>
      <sheetName val="7.전산해석결과"/>
      <sheetName val="4.하중"/>
      <sheetName val="우각부검토"/>
      <sheetName val="특수선일위대가"/>
      <sheetName val="견적대비표"/>
      <sheetName val="개소별수량산출"/>
      <sheetName val="Data2"/>
      <sheetName val="2BOX본체"/>
      <sheetName val="단가조사-2"/>
      <sheetName val="현금흐름"/>
      <sheetName val="산출2-기기동력"/>
      <sheetName val="이토변실(A3-LINE)"/>
      <sheetName val="4)유동표"/>
      <sheetName val="공사착공계"/>
      <sheetName val="합의경상"/>
      <sheetName val="구조물터파기수량집계"/>
      <sheetName val="배수공 시멘트 및 골재량 산출"/>
      <sheetName val="공내ᰖ"/>
      <sheetName val="1.우편집중내역서"/>
      <sheetName val="단면瑌)"/>
      <sheetName val="경산锼_x0013_閄"/>
      <sheetName val="AS_x0005__x0000_"/>
      <sheetName val="단면"/>
      <sheetName val="기초자료입력및 K치 확인"/>
      <sheetName val="22단"/>
      <sheetName val="22단锼"/>
      <sheetName val="전선_및_전선ࠝ"/>
      <sheetName val="일위대가 "/>
      <sheetName val="제"/>
      <sheetName val="대,怀፵"/>
      <sheetName val="NAMES"/>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견"/>
      <sheetName val="집계표(공종별)"/>
      <sheetName val="22단헾"/>
      <sheetName val="단가적용(터널)"/>
      <sheetName val="단위가격_할증"/>
      <sheetName val="총괄집䠄ᡏ"/>
      <sheetName val="산출및내역"/>
      <sheetName val="내역서비교"/>
      <sheetName val="적용(기尜_x0013_"/>
      <sheetName val="2.1  노무비 평균단가산출"/>
      <sheetName val="3CHBDC"/>
      <sheetName val="1-11조직표"/>
      <sheetName val="96.12"/>
      <sheetName val="공제구간조서"/>
      <sheetName val="단가조사표"/>
      <sheetName val="설계내역서(기계)"/>
      <sheetName val="spec"/>
      <sheetName val="program"/>
      <sheetName val="studbolt no."/>
      <sheetName val="studbolt size"/>
      <sheetName val="item sort no"/>
      <sheetName val="일반수량총괄집계"/>
      <sheetName val="날개벽(좌,우=60도-4개)"/>
      <sheetName val="물량尜"/>
      <sheetName val="변경비丵〒_x0005_"/>
      <sheetName val="기초ա_x0000_"/>
      <sheetName val="토공,철콘"/>
      <sheetName val="물량丵"/>
      <sheetName val="º¯°æ»çÀ5"/>
      <sheetName val="AILC005"/>
      <sheetName val="AILC00_x0000_"/>
      <sheetName val="AILC00_x0010_"/>
      <sheetName val="변수데이타"/>
      <sheetName val="INDEX"/>
      <sheetName val="15100"/>
      <sheetName val="성서방향-교대(A2)"/>
      <sheetName val="MAT"/>
      <sheetName val="105,106,107동"/>
      <sheetName val="수로교총재료齘_x0013_"/>
      <sheetName val="22단丵"/>
      <sheetName val="정산입력"/>
      <sheetName val="단산"/>
      <sheetName val="신규 품"/>
      <sheetName val="품종별월계"/>
      <sheetName val="조정내역"/>
      <sheetName val="변경비_x0000__x0000_Ѡ"/>
      <sheetName val="96작생능"/>
      <sheetName val="일위藨-헾"/>
      <sheetName val="1"/>
      <sheetName val="N賃率_職"/>
      <sheetName val="예비품"/>
      <sheetName val="조견표"/>
      <sheetName val="2공구수량"/>
      <sheetName val="b_balju_ch"/>
      <sheetName val="b_balju_chÈ"/>
      <sheetName val="b_balju_ch_x0005_"/>
      <sheetName val="b_balju_chÛ"/>
      <sheetName val="b_balju_ch("/>
      <sheetName val="음성방향"/>
      <sheetName val="REDUCER"/>
      <sheetName val="WE'T"/>
      <sheetName val="공리공제"/>
      <sheetName val="Summar헾】_x0005__x0000__x0000__x0000__x0000_"/>
      <sheetName val="호표"/>
      <sheetName val="실︀ԯ"/>
      <sheetName val="단위"/>
      <sheetName val="토공A"/>
      <sheetName val="참조"/>
      <sheetName val="401"/>
      <sheetName val="영구峤"/>
      <sheetName val="단가_x0005__x0000_"/>
      <sheetName val="영구_x0005_"/>
      <sheetName val="영구射"/>
      <sheetName val="영구嶄"/>
      <sheetName val="접속도로"/>
      <sheetName val="주소록"/>
      <sheetName val="자(3.0m)"/>
      <sheetName val="Instruction"/>
      <sheetName val="4.2.1 마루높이 검토"/>
      <sheetName val="견적단가"/>
      <sheetName val="조경"/>
      <sheetName val="수안보-헾】_x0005__x0000_"/>
      <sheetName val="준공조서갑지"/>
      <sheetName val="슬래브"/>
      <sheetName val="토공총괄표"/>
      <sheetName val="예가표"/>
      <sheetName val="아산경희980422"/>
      <sheetName val="22단가(철完9"/>
      <sheetName val="지질조사"/>
      <sheetName val="총체보활공정표"/>
      <sheetName val="T1"/>
      <sheetName val="단가결정"/>
      <sheetName val="적격"/>
      <sheetName val="교육종류"/>
      <sheetName val="전기설계변경"/>
      <sheetName val="실행내역서 "/>
      <sheetName val="SKETCH"/>
      <sheetName val="9509"/>
      <sheetName val="견적사양비교표"/>
      <sheetName val="시설물기초"/>
      <sheetName val="CALCULATION"/>
      <sheetName val="Main"/>
      <sheetName val="4차원가계산서"/>
      <sheetName val="FIN TUBE"/>
      <sheetName val="HED. &amp; PIPE"/>
      <sheetName val="EQT-ESTN"/>
      <sheetName val="Proposal"/>
      <sheetName val="PUMP SHT"/>
      <sheetName val="FEXS"/>
      <sheetName val="한전고리-을"/>
      <sheetName val=" ｹ-ﾌﾞﾙ"/>
      <sheetName val="도급양식"/>
      <sheetName val="MW-BM"/>
      <sheetName val="공정코드"/>
      <sheetName val="환율"/>
      <sheetName val="평가내역"/>
      <sheetName val="직접인건비"/>
      <sheetName val="토공대가"/>
      <sheetName val="토공실행"/>
      <sheetName val="전체공내역서"/>
      <sheetName val="퍼스트"/>
      <sheetName val="입찰사유서 제4공종 (흙깎기)"/>
      <sheetName val="DT"/>
      <sheetName val="롤러"/>
      <sheetName val="BH"/>
      <sheetName val="펌프차타설"/>
      <sheetName val="공통비"/>
      <sheetName val="대비표"/>
      <sheetName val="A(Rev.3)"/>
      <sheetName val="5.3 단면가정"/>
      <sheetName val="36신丵〒_x0005_"/>
      <sheetName val="납부서"/>
      <sheetName val="재료단가"/>
      <sheetName val="낙찰표"/>
      <sheetName val="총괄집렇♑"/>
      <sheetName val="앉음벽 (2)"/>
      <sheetName val="foxz"/>
      <sheetName val="aa"/>
      <sheetName val="3.자재비(총괄)"/>
      <sheetName val="전체철근집계"/>
      <sheetName val="토목공사"/>
      <sheetName val="토공산출(주차장)"/>
      <sheetName val="적용단위길이"/>
      <sheetName val="피벗테이블데이터분석"/>
      <sheetName val="특수기호강도거푸집"/>
      <sheetName val="종배수관면벽신"/>
      <sheetName val="종배수관(신)"/>
      <sheetName val="과세내역(세부)"/>
      <sheetName val="진주䈀ᅪ"/>
      <sheetName val="조명투자및환수계획"/>
      <sheetName val="제조중간결과"/>
      <sheetName val="기계경비단가"/>
      <sheetName val="栍ᾆ"/>
      <sheetName val="개산공사비"/>
      <sheetName val="포쐀䑣"/>
      <sheetName val="포䠟⥏"/>
      <sheetName val="포䠠⥏"/>
      <sheetName val="01상노임"/>
      <sheetName val="공사내역"/>
      <sheetName val="CC16-내역서"/>
      <sheetName val="토 적 표"/>
      <sheetName val="골재산출"/>
      <sheetName val="펌프장수량산출(토)"/>
      <sheetName val="ELECTRIC"/>
      <sheetName val="SCHEDULE"/>
      <sheetName val="EP0618"/>
      <sheetName val="220 (2)"/>
      <sheetName val="기지국"/>
      <sheetName val="총인원"/>
      <sheetName val="직급인원"/>
      <sheetName val="Man Power &amp; Comp"/>
      <sheetName val="제㗇"/>
      <sheetName val="주차구丵〒_x0005__x0000_"/>
      <sheetName val="실행"/>
      <sheetName val="방음벽 기초_x0005__x0000__x0000__x0000_"/>
      <sheetName val="전체내ꠀ፺"/>
      <sheetName val="전체내저፺"/>
      <sheetName val="전체내堀᎟"/>
      <sheetName val="인건비堀"/>
      <sheetName val="전체내︀ᇕ"/>
      <sheetName val="전체내怀፵"/>
      <sheetName val="변경비鰀፰"/>
      <sheetName val="㰀"/>
      <sheetName val="ꀀ"/>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교대(A1挔"/>
      <sheetName val="부대헾】"/>
      <sheetName val="교대(A1窨"/>
      <sheetName val="부대窨_x0013_"/>
      <sheetName val="하수급견적대窨"/>
      <sheetName val="전체내㗈቎"/>
      <sheetName val="2호맨홀공제수량"/>
      <sheetName val="INS-SHEET"/>
      <sheetName val="인부노임"/>
      <sheetName val="도근좌표"/>
      <sheetName val="조명율데이타"/>
      <sheetName val="제품"/>
      <sheetName val="직원자료"/>
      <sheetName val="업종분류"/>
      <sheetName val="장비분류"/>
      <sheetName val="단가산출목록표"/>
      <sheetName val="sub"/>
      <sheetName val=" 소방공사 산출근거"/>
      <sheetName val="VENDOR LIST"/>
      <sheetName val="유림총괄"/>
      <sheetName val="새공통(96임금인상기준)"/>
      <sheetName val="하수급견적대䧨"/>
      <sheetName val="SHUTDOWN VALVE"/>
      <sheetName val="실资䈀"/>
      <sheetName val="실㠀赫䈀"/>
      <sheetName val="실蠀艆䈀"/>
      <sheetName val="실退艬_xdc00_"/>
      <sheetName val="실ꠀ⑬餀"/>
      <sheetName val="하수급견적대헾"/>
      <sheetName val="실頀몁_xdc00_"/>
      <sheetName val="하수급견적대_x0005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부하"/>
      <sheetName val="APT"/>
      <sheetName val="공사예산하조서(O.K)"/>
      <sheetName val="일위대가표 (䀀⅒"/>
      <sheetName val="ÀÏÀ§´ë°¡Ç¥(1@"/>
      <sheetName val="일위대가표 (ԯ_x0000_"/>
      <sheetName val="인상효1"/>
      <sheetName val="을부담운반비"/>
      <sheetName val="Ext. Stone-P"/>
      <sheetName val="변경후-SHEET"/>
      <sheetName val="CAT_5"/>
      <sheetName val="목록"/>
      <sheetName val="1.범위"/>
      <sheetName val="2.편성"/>
      <sheetName val="3개요"/>
      <sheetName val="5내역"/>
      <sheetName val="6.GAS"/>
      <sheetName val="7임급실"/>
      <sheetName val="미제출"/>
      <sheetName val="소방1"/>
      <sheetName val="소방2"/>
      <sheetName val="왜UP"/>
      <sheetName val="2터널시점"/>
      <sheetName val="흄관기초"/>
      <sheetName val="부대공(집계)"/>
      <sheetName val="포장단면별단위수량"/>
      <sheetName val="ACUNIT"/>
      <sheetName val="1호맨홀토공"/>
      <sheetName val="[YES.XLS][YES.XLS]A__9701A_OU_5"/>
      <sheetName val="케이블트레이"/>
      <sheetName val="내역아"/>
      <sheetName val="울타리"/>
      <sheetName val="단가표 (2)"/>
      <sheetName val="안양동교 1안"/>
      <sheetName val="자금청구"/>
      <sheetName val="소각장스케줄"/>
      <sheetName val="Discount Group"/>
      <sheetName val="電磁弁LIST"/>
      <sheetName val="PLG"/>
      <sheetName val="일위대가-1"/>
      <sheetName val="DWG-CAB-I"/>
      <sheetName val="금긋기 및 절단"/>
      <sheetName val="MCC제원"/>
      <sheetName val="결합부검토"/>
      <sheetName val="발전기"/>
      <sheetName val="GEN"/>
      <sheetName val="몰탈㔀቎԰_x0000_"/>
      <sheetName val="몰탈䠊ፓ倀놡"/>
      <sheetName val="몰탈䠋ፓ頀뫻"/>
      <sheetName val="몰탈䠠ፓ瀀멗"/>
      <sheetName val="몰탈䠊ፓ "/>
      <sheetName val="세부내역(직접인건비)"/>
      <sheetName val="몰탈䠉ፓ退"/>
      <sheetName val="몰탈䠉ፓ退ꠍ"/>
      <sheetName val="몰탈䠑ፓ뀀짅"/>
      <sheetName val="TOEC"/>
      <sheetName val="몰탈䠊ፓ㠀擞"/>
      <sheetName val="bdata-출력안함"/>
      <sheetName val="준공정산"/>
      <sheetName val="자재ᰀ፜搀"/>
      <sheetName val="Factor"/>
      <sheetName val="WIND-EQ"/>
      <sheetName val="부대공집계표"/>
      <sheetName val="관일"/>
      <sheetName val="노무비(DB)_이후 출력XXXXXX"/>
      <sheetName val="조도계산서1"/>
      <sheetName val="제품橂"/>
      <sheetName val="일집"/>
      <sheetName val="토공(완충)"/>
      <sheetName val="방송노임"/>
      <sheetName val="Ampecity Data"/>
      <sheetName val="허용전류-IEC"/>
      <sheetName val="허용전류-IEC DATA"/>
      <sheetName val="참조(X)"/>
      <sheetName val="기술자료 (연수)"/>
      <sheetName val="단가LIST"/>
      <sheetName val="건축원가계산서"/>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2.조명기구철거(일괄철거분)"/>
      <sheetName val="등록자료"/>
      <sheetName val="입력정보"/>
      <sheetName val="케이블"/>
      <sheetName val="4월"/>
      <sheetName val="8월"/>
      <sheetName val="12월"/>
      <sheetName val="2월"/>
      <sheetName val="1월"/>
      <sheetName val="7월"/>
      <sheetName val="6월"/>
      <sheetName val="3월"/>
      <sheetName val="5월"/>
      <sheetName val="11월"/>
      <sheetName val="10월"/>
      <sheetName val="9월"/>
      <sheetName val="매출단가"/>
      <sheetName val="3"/>
      <sheetName val="교실"/>
      <sheetName val="하수실행"/>
      <sheetName val="설계산출기초"/>
      <sheetName val="도급예산내역서봉투"/>
      <sheetName val="도급예산내역서총괄표"/>
      <sheetName val="운반비산출"/>
      <sheetName val="금리ﺙᇕ"/>
      <sheetName val="3-1.일위대가집계표(교통시설물1)"/>
      <sheetName val="원본(갑지)"/>
      <sheetName val="SANBAISU"/>
      <sheetName val="전체내ᓈባ"/>
      <sheetName val="4렀቟԰"/>
      <sheetName val="4︀ᇕ԰"/>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안양1공구_건축"/>
      <sheetName val="2000,午_x0013_꾈ૂ䡲"/>
      <sheetName val="2000,午_x0013_ॢ䡲"/>
      <sheetName val="동원인원"/>
      <sheetName val="건0_x0000_蠀"/>
      <sheetName val="금0_x0000_䠀"/>
      <sheetName val="금蠣㡎耀"/>
      <sheetName val="남경"/>
      <sheetName val="8.PILE  (돌출)"/>
      <sheetName val="선금정산내역"/>
      <sheetName val="용역비내역-진짜"/>
      <sheetName val="º¯°æ»çÀþ"/>
      <sheetName val="제수변︀ᇕ"/>
      <sheetName val="결과조Ⴚ"/>
      <sheetName val="결과조º"/>
      <sheetName val="º¯°æ»çÀ¸"/>
      <sheetName val="º¯°æ»çÀ "/>
      <sheetName val="제수변﹔ᇕ"/>
      <sheetName val="º¯°æ»çÀB"/>
      <sheetName val="단가일䊱"/>
      <sheetName val="K1자재(3차등)"/>
      <sheetName val="전체내ꀀፐ"/>
      <sheetName val="교대(A1_x0005_"/>
      <sheetName val="부대_x0005__x0000_"/>
      <sheetName val="식재가격"/>
      <sheetName val="식재총괄"/>
      <sheetName val="전체내׃_x0000_"/>
      <sheetName val="9-1㔀቎԰_x0000_"/>
      <sheetName val="9-1԰_x0000_缀_x0000_"/>
      <sheetName val="전체내㠀ᎍ"/>
      <sheetName val="하수급견적대齘"/>
      <sheetName val="교대(A1竈"/>
      <sheetName val="하수급견적대竈"/>
      <sheetName val="전체내䋈ᅪ"/>
      <sheetName val="현장관리비 산출내역"/>
      <sheetName val="전체내֬_x0000_"/>
      <sheetName val="전체내ﻈ䓕"/>
      <sheetName val="교대(A1헾"/>
      <sheetName val="하수급견적대鷸"/>
      <sheetName val="EKOG10건축"/>
      <sheetName val="전체내棈᎜"/>
      <sheetName val="전체내䠀ᖞ"/>
      <sheetName val="하수급견적대鬘"/>
      <sheetName val="2.대외공문"/>
      <sheetName val="차압계산"/>
      <sheetName val="하수급견적대風"/>
      <sheetName val="하수급견적대肘"/>
      <sheetName val="부대芈+"/>
      <sheetName val="하수급견적대芈"/>
      <sheetName val="전체내︀嗕"/>
      <sheetName val="부대헾⼴"/>
      <sheetName val="하수급견적대飘"/>
      <sheetName val="2000년하반기"/>
      <sheetName val="하도급변경대비표"/>
      <sheetName val="2000용수잠관-수량집계"/>
      <sheetName val="101동"/>
      <sheetName val="1.취수장"/>
      <sheetName val="제수변䊱ᅪ"/>
      <sheetName val="현대물량"/>
      <sheetName val="강교(Sub)"/>
      <sheetName val="일반토공견적"/>
      <sheetName val="밧데리"/>
      <sheetName val="상가지급현황"/>
      <sheetName val="기타시설"/>
      <sheetName val="판매시설"/>
      <sheetName val="아파트"/>
      <sheetName val="주민복지관"/>
      <sheetName val="지하주차장"/>
      <sheetName val="매입세"/>
      <sheetName val="별표 "/>
      <sheetName val="투입(관수_건축)"/>
      <sheetName val="투입(APT500)"/>
      <sheetName val="투입(분당)"/>
      <sheetName val="작성지침서2)"/>
      <sheetName val="투입스케쥴양식"/>
      <sheetName val="투입(APT1200)"/>
      <sheetName val="투입(평촌)"/>
      <sheetName val="투입(APT1000)"/>
      <sheetName val="계약내역서(을지)"/>
      <sheetName val="용수간선"/>
      <sheetName val="노무비(첨부4-4)"/>
      <sheetName val="일반부표"/>
      <sheetName val="집계표(육상)"/>
      <sheetName val="뚝토공"/>
      <sheetName val="05년"/>
      <sheetName val="사  업  비  수  지  예  산  서"/>
      <sheetName val="계획금액"/>
      <sheetName val="단가조사-1"/>
      <sheetName val="97 사업추정(WEKI)"/>
      <sheetName val="내역(토목)"/>
      <sheetName val="PROJECT BRIEF"/>
      <sheetName val="내역서(총괄)"/>
      <sheetName val="LAB"/>
      <sheetName val="MEXICO-C"/>
      <sheetName val="기계경비및산출근거서"/>
      <sheetName val="공종별 집계표"/>
      <sheetName val="쌍송교"/>
      <sheetName val="실행예산서"/>
      <sheetName val="급명"/>
      <sheetName val="BOX 본체"/>
      <sheetName val="구조     ."/>
      <sheetName val="2003상반기노임기준"/>
      <sheetName val="중기조종사 단위단가"/>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철콘집계"/>
      <sheetName val="5회기성03월"/>
      <sheetName val="공통가설_8"/>
      <sheetName val="아파트_9"/>
      <sheetName val="직접공사비집계표_7"/>
      <sheetName val="성내동"/>
      <sheetName val="추가예산"/>
      <sheetName val="보도경계블럭"/>
      <sheetName val="변경품셈"/>
      <sheetName val="피스표"/>
      <sheetName val="갈현동"/>
      <sheetName val="토목검측서"/>
      <sheetName val="설계일반"/>
      <sheetName val="수압집계"/>
      <sheetName val="예산M12A"/>
      <sheetName val="견적서1"/>
      <sheetName val="SP-B1"/>
      <sheetName val="자재 집계표"/>
      <sheetName val="일위대가(여기까지)"/>
      <sheetName val="단위_xdc00_ὗ␀"/>
      <sheetName val="3.하중산정4.지지력"/>
      <sheetName val="토공집계표"/>
      <sheetName val="이름정의"/>
      <sheetName val="초기화면1"/>
      <sheetName val="MFAB"/>
      <sheetName val="MFRT"/>
      <sheetName val="MPKG"/>
      <sheetName val="MPRD"/>
      <sheetName val="COL"/>
      <sheetName val="분양가격표"/>
      <sheetName val="현장설က_x0000_蠀ᛟ"/>
      <sheetName val="학생내역"/>
      <sheetName val="원가계산하도"/>
      <sheetName val="거푸집물량"/>
      <sheetName val="단위_x0000__x0000_尀"/>
      <sheetName val="단위ࠀᎄ䰀"/>
      <sheetName val="단위倀❹缀"/>
      <sheetName val="단위耀ὡ"/>
      <sheetName val="협조전"/>
      <sheetName val="ATS단가"/>
      <sheetName val="mcc일위대가"/>
      <sheetName val="견적내역"/>
      <sheetName val="원본"/>
      <sheetName val="내역(전체)"/>
      <sheetName val="횡배수관"/>
      <sheetName val="일반맨홀수량집계"/>
      <sheetName val="설변물량"/>
      <sheetName val="Tot-sum"/>
      <sheetName val="가설공사내역"/>
      <sheetName val="입고장부 (4)"/>
      <sheetName val="내역서(삼호)"/>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성남여성복지내역"/>
      <sheetName val="E총"/>
      <sheetName val="아수배전(1회)"/>
      <sheetName val="인건비_조사"/>
      <sheetName val="통신물량"/>
      <sheetName val="장비집계"/>
      <sheetName val="와동25-3(변경)"/>
      <sheetName val="시가지우회도로공내역서"/>
      <sheetName val="7.1유효폭"/>
      <sheetName val="T6-6(2)"/>
      <sheetName val="Upgrades pricing"/>
      <sheetName val="PART_DISCOUNT"/>
      <sheetName val="소일위대가코드표"/>
      <sheetName val="MANUFACTORY"/>
      <sheetName val="강북라우터"/>
      <sheetName val="사각맨0"/>
      <sheetName val="견적의ᰀ፜"/>
      <sheetName val="사각맨᠜"/>
      <sheetName val="공기԰_x0000_缀"/>
      <sheetName val="설계睮め_x0005_"/>
      <sheetName val="CF"/>
      <sheetName val="A 견적"/>
      <sheetName val="전기일위목록"/>
      <sheetName val="RE9604"/>
      <sheetName val="가계부"/>
      <sheetName val="제품목록"/>
      <sheetName val="매입매출관리"/>
      <sheetName val="UPDATA"/>
      <sheetName val="원가계산서(남측)"/>
      <sheetName val="증감분석"/>
      <sheetName val="5사남"/>
      <sheetName val="21301동"/>
      <sheetName val="hvac(제어동)"/>
      <sheetName val="신공항A-9헾】_x0005__x0000__x0000_"/>
      <sheetName val="금액결揄"/>
      <sheetName val="기존구조물철거집계계표"/>
      <sheetName val="내역서(교량)전체"/>
      <sheetName val="장비경비"/>
      <sheetName val="대창(함평)"/>
      <sheetName val="암거공"/>
      <sheetName val="2.2.2입적표"/>
      <sheetName val="-15.0"/>
      <sheetName val="해평견적"/>
      <sheetName val="사리부설"/>
      <sheetName val="임대견적서"/>
      <sheetName val="시추주상도"/>
      <sheetName val="자재일람"/>
      <sheetName val="w't table"/>
      <sheetName val="UR2-Calculation"/>
      <sheetName val="환율-LIBOR"/>
      <sheetName val="연돌일위집계"/>
      <sheetName val="CON'C"/>
      <sheetName val="명단원자료(이전)"/>
      <sheetName val="원가서"/>
      <sheetName val="단가산출1"/>
      <sheetName val="기초입력"/>
      <sheetName val="변경품셈총괄"/>
      <sheetName val="POWER"/>
      <sheetName val="원가계산(2)"/>
      <sheetName val="자단"/>
      <sheetName val="3_바닥판설계"/>
      <sheetName val="내역(가지)"/>
      <sheetName val="변경서식"/>
      <sheetName val="적점"/>
      <sheetName val="IBASE"/>
      <sheetName val="Cost bd-&quot;A&quot;"/>
      <sheetName val="원내역서 그대로"/>
      <sheetName val="2"/>
      <sheetName val="회로내역(승인)"/>
      <sheetName val="산재 안전"/>
      <sheetName val="노무비 경비"/>
      <sheetName val="산정표"/>
      <sheetName val="BQ(실행)"/>
      <sheetName val="실행비교"/>
      <sheetName val="기계실"/>
      <sheetName val="변경실행(2차) "/>
      <sheetName val="TYPE집계표"/>
      <sheetName val="원가계墬ᥓ"/>
      <sheetName val="원가계Ⴌ_x0000_"/>
      <sheetName val="관로토공집계표"/>
      <sheetName val="3회기성헾】"/>
      <sheetName val="변경비교헾】"/>
      <sheetName val="VXXXXXXX"/>
      <sheetName val="배전반용량계산"/>
      <sheetName val="세정탑 설계"/>
      <sheetName val="건축-물가변동"/>
      <sheetName val="기계설비-물가변동"/>
      <sheetName val="cal"/>
      <sheetName val="포䈀㙪"/>
      <sheetName val="부표총괄"/>
      <sheetName val="배"/>
      <sheetName val="내부부하"/>
      <sheetName val="노원열병합  건축렀䡟ԯ_x0000_缀_x0000__x0000_"/>
      <sheetName val="노원열병합  건축︀ᇕ԰_x0000_缀_x0000__x0000_"/>
      <sheetName val="노원열병합  건축ﻕᇕ԰_x0000_缀_x0000__x0000_"/>
      <sheetName val="노원열병합  건축렀こ렀䡟ԯ_x0000_缀"/>
      <sheetName val="일반맨홀수량집계(A-7 LINE)"/>
      <sheetName val="Sheet22"/>
      <sheetName val="가시설수량"/>
      <sheetName val="암센터"/>
      <sheetName val="D16"/>
      <sheetName val="D25"/>
      <sheetName val="D22"/>
      <sheetName val="명세"/>
      <sheetName val="견적서(1)"/>
      <sheetName val="Top PO"/>
      <sheetName val="2234"/>
      <sheetName val="조립1부실적"/>
      <sheetName val="능률"/>
      <sheetName val="Despacho (c.civil)"/>
      <sheetName val="CHITIET VL-NC-TT -1p"/>
      <sheetName val="TDTKP1"/>
      <sheetName val="1을"/>
      <sheetName val="감가상각"/>
      <sheetName val="인원"/>
      <sheetName val="자판실행"/>
      <sheetName val="내역총괄"/>
      <sheetName val="내역총괄2"/>
      <sheetName val="내역총괄3"/>
      <sheetName val="단위세대물량"/>
      <sheetName val="D-3109"/>
      <sheetName val="도체종-상수표"/>
      <sheetName val="지수"/>
      <sheetName val="기계설비"/>
      <sheetName val="SRC-B3U2"/>
      <sheetName val="마장"/>
      <sheetName val="공주-교대(A1)"/>
      <sheetName val="회사99"/>
      <sheetName val="OCT.FDN"/>
      <sheetName val="프로젝트"/>
      <sheetName val="3련 B_x0005__x0000_"/>
      <sheetName val="기성수금(단단위)"/>
      <sheetName val="원가매출(단단위)"/>
      <sheetName val="적용건축"/>
      <sheetName val="설치 일위대가(4԰_x0000_缀_x0000__x0000__x0000_"/>
      <sheetName val="99년신청"/>
      <sheetName val="기성내역서"/>
      <sheetName val="PAD TR보호대기초"/>
      <sheetName val="가로등기초"/>
      <sheetName val="HANDHOLE(2)"/>
      <sheetName val="2000_x0005__x0000__x0000_"/>
      <sheetName val="2002상반기노임기준"/>
      <sheetName val="N頀ᚃ"/>
      <sheetName val="N"/>
      <sheetName val="공조기"/>
      <sheetName val="위성"/>
      <sheetName val="남양구조시험동"/>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Languages"/>
      <sheetName val="Vari by Vendor"/>
      <sheetName val="DATA-UPS"/>
      <sheetName val="공조기(삭제)"/>
      <sheetName val="예산조서(무선)"/>
      <sheetName val="예산M11A"/>
      <sheetName val="일(4)"/>
      <sheetName val="L형옹벽측구"/>
      <sheetName val="3본사"/>
      <sheetName val="공사내역서(을)실행"/>
      <sheetName val="(2)"/>
      <sheetName val="년도별노임표"/>
      <sheetName val="중기목록표"/>
      <sheetName val="원내역서3"/>
      <sheetName val="3도로"/>
      <sheetName val="AHU집계"/>
      <sheetName val="공조기휀"/>
      <sheetName val="계양가시설"/>
      <sheetName val="삼성전기"/>
      <sheetName val="3회기성䃸〒"/>
      <sheetName val="3회기성_x0005__x0000_"/>
      <sheetName val="3회기성吸("/>
      <sheetName val="3회기성埀0"/>
      <sheetName val="실행변경(1차)"/>
      <sheetName val="지입재료비"/>
      <sheetName val="산출명세서"/>
      <sheetName val="적요"/>
      <sheetName val="세부狇譈"/>
      <sheetName val="세부내역서"/>
      <sheetName val="조정_x0014__x0008_"/>
      <sheetName val="_x0000__x0008__x0000__x0008__x0000__x0006__x0000__x0004_"/>
      <sheetName val="7.PILE  (돌출)"/>
      <sheetName val="전체제잡비"/>
      <sheetName val="11.자재단가"/>
      <sheetName val="거래명세서"/>
      <sheetName val="※참고자료※"/>
      <sheetName val="공사비내역서"/>
      <sheetName val="주경기-오배수"/>
      <sheetName val="2.펌프장(사급자재)"/>
      <sheetName val="기존단가 (2)"/>
      <sheetName val="OZ049E"/>
      <sheetName val="배수내역(총수량)"/>
      <sheetName val="층"/>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፺"/>
      <sheetName val="¼ö·®»êÃÈ"/>
      <sheetName val="저፺"/>
      <sheetName val="¼ö·®»êÃX"/>
      <sheetName val="壈᎟"/>
      <sheetName val="쀀ፐ"/>
      <sheetName val="죈፺"/>
      <sheetName val="惈፵"/>
      <sheetName val="주beam"/>
      <sheetName val="음봉방향"/>
      <sheetName val="자료(통합)"/>
      <sheetName val="발주내역"/>
      <sheetName val="제3장 기술업무"/>
      <sheetName val="일반전기C"/>
      <sheetName val="POOM_MOTO"/>
      <sheetName val="세동별비상"/>
      <sheetName val="대비내역"/>
      <sheetName val="세부내역서(전기)"/>
      <sheetName val="공용시설내역"/>
      <sheetName val="등록업체"/>
      <sheetName val="등록׃】"/>
      <sheetName val="등록_x0010__x0000_"/>
      <sheetName val="민감도"/>
      <sheetName val="설계명세_x0005_"/>
      <sheetName val="DATA 입᠒ᎍ"/>
      <sheetName val="설계명세_x0000_"/>
      <sheetName val="설계명세揄"/>
      <sheetName val="설계명세䡲"/>
      <sheetName val="오억미만"/>
      <sheetName val="제조 경영"/>
      <sheetName val="예산대비"/>
      <sheetName val="목표세부명세"/>
      <sheetName val="물塠"/>
      <sheetName val="물徸"/>
      <sheetName val="guard(mac¸"/>
      <sheetName val="물嬼"/>
      <sheetName val="물闰"/>
      <sheetName val="guard(macð"/>
      <sheetName val="물呈"/>
      <sheetName val="guard(macH"/>
      <sheetName val="옹벽기초자료"/>
      <sheetName val="2000,咘೿踇⽟_x0000_"/>
      <sheetName val="2000,ﳨǬ踇⾣_x0000_"/>
      <sheetName val="2000,缈,罌,헾"/>
      <sheetName val="2000,薸!藼!헾"/>
      <sheetName val="2000,螨_x0013_蟬_x0013_헾"/>
      <sheetName val="본사공가현황"/>
      <sheetName val="RangeObject"/>
      <sheetName val="총괄집桶青"/>
      <sheetName val="내역서단가산출용"/>
      <sheetName val="가CP"/>
      <sheetName val="1)fs"/>
      <sheetName val="청구내역(9807)"/>
      <sheetName val="Sheet16 (2)"/>
      <sheetName val="시초1교"/>
      <sheetName val="GI-LIST"/>
      <sheetName val="대구-교대(A1)"/>
      <sheetName val="C.배수관공"/>
      <sheetName val="정화조"/>
      <sheetName val="변품8-37"/>
      <sheetName val="참조(2)"/>
      <sheetName val="현장일보"/>
      <sheetName val="미지급내역"/>
      <sheetName val="매입내역 "/>
      <sheetName val="거래처별지출내역"/>
      <sheetName val="pbs_lambda"/>
      <sheetName val="Matériel embarqué PVC"/>
      <sheetName val="총(철거)"/>
      <sheetName val="참조M"/>
      <sheetName val="깨기수량"/>
      <sheetName val="금융비용"/>
      <sheetName val="Inquiry"/>
      <sheetName val="총괄집㸁䧾"/>
      <sheetName val="대전-교대(A1-A2)"/>
      <sheetName val="우,오수"/>
      <sheetName val="팔당터널(1공구)"/>
      <sheetName val="재료표"/>
      <sheetName val="설명서 "/>
      <sheetName val="card1"/>
      <sheetName val="흙쌓기도수로설치현황(1)"/>
      <sheetName val="식재-외주 (2)"/>
      <sheetName val="유효폭의 계산"/>
      <sheetName val="무전표"/>
      <sheetName val="archi(본사)"/>
      <sheetName val="3련 B姨#"/>
      <sheetName val="북방3터널"/>
      <sheetName val="포장공자재집계표"/>
      <sheetName val="부산4"/>
      <sheetName val="전체내ﰀ⁗"/>
      <sheetName val="1호맨홀수량산출"/>
      <sheetName val="마산방향철근집계"/>
      <sheetName val="제잡비"/>
      <sheetName val="일위대가(건축)"/>
      <sheetName val="자재표"/>
      <sheetName val="우수공"/>
      <sheetName val="집계(세부총괄)"/>
      <sheetName val="전력구구조물산근2구간"/>
      <sheetName val="전부인쇄"/>
      <sheetName val="1.외주공사"/>
      <sheetName val="2.직영공사"/>
      <sheetName val="첨부"/>
      <sheetName val="캔개발배경"/>
      <sheetName val="시장"/>
      <sheetName val="일정표"/>
      <sheetName val="설계개요"/>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계산DATA입력"/>
      <sheetName val="업체별기성내역"/>
      <sheetName val="NAI"/>
      <sheetName val="가옥조"/>
      <sheetName val="자재단가壠"/>
      <sheetName val="자재단가厘"/>
      <sheetName val="97노임단가"/>
      <sheetName val="입력란"/>
      <sheetName val="倀ᑙ"/>
      <sheetName val="1x"/>
      <sheetName val="栈᲋"/>
      <sheetName val="_xd810_᱓"/>
      <sheetName val="내역서-전체낙찰율"/>
      <sheetName val="물량증감"/>
      <sheetName val="9902"/>
      <sheetName val="총괄집ᨈꥬ"/>
      <sheetName val="총괄집_x0000__x0000_"/>
      <sheetName val="1.3.1절점좌표"/>
      <sheetName val="1.1설계기준"/>
      <sheetName val="기က_x0000_退"/>
      <sheetName val="하남내역"/>
      <sheetName val="제丵"/>
      <sheetName val="0.갑지"/>
      <sheetName val="8.현장관리비"/>
      <sheetName val="7.안전관리비"/>
      <sheetName val="구의33고"/>
      <sheetName val="건축공사 집계표"/>
      <sheetName val="골조"/>
      <sheetName val="B.O.M"/>
      <sheetName val="구간산출"/>
      <sheetName val="Cover Sht"/>
      <sheetName val="장비명"/>
      <sheetName val="2000.05"/>
      <sheetName val="일위산출"/>
      <sheetName val="금광1터널"/>
      <sheetName val="역삼"/>
      <sheetName val="b_balju"/>
      <sheetName val="배수관연장산출서"/>
      <sheetName val="수전기기DATA"/>
      <sheetName val="신공"/>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남대문빌딩"/>
      <sheetName val="도면자료제출일정"/>
      <sheetName val="¹׃】_x0000_"/>
      <sheetName val="물가변동잔여물량세부내역서"/>
      <sheetName val="신규(방류시설)"/>
      <sheetName val="토공 total"/>
      <sheetName val="소방"/>
      <sheetName val="덤프트럭계수"/>
      <sheetName val="카메라"/>
      <sheetName val="기능공인적사항"/>
      <sheetName val="청하배수"/>
      <sheetName val="갑지(0_x0000_頀"/>
      <sheetName val="갑지(저妶瘍"/>
      <sheetName val="갑지(濪瘊"/>
      <sheetName val="갑지(᐀ባ혀"/>
      <sheetName val="입출재고현황 (2_x0010_"/>
      <sheetName val="갑지(᠀̨瘗"/>
      <sheetName val="갑지(栀ৢ瘊"/>
      <sheetName val="갑지(ꀀ㱹瘆"/>
      <sheetName val="갑지(쐂饣/"/>
      <sheetName val="갑지(쐃/"/>
      <sheetName val="갑지(쐎/"/>
      <sheetName val="귀래 설계 공내역서"/>
      <sheetName val="선로정수계산"/>
      <sheetName val="일위대가 (PM)"/>
      <sheetName val="종단계산"/>
      <sheetName val="B767"/>
      <sheetName val="1_x0005_"/>
      <sheetName val="중기비"/>
      <sheetName val="첨부1"/>
      <sheetName val="총괄집계 "/>
      <sheetName val="기본자료"/>
      <sheetName val="증감내역서"/>
      <sheetName val="Macro(AT)"/>
      <sheetName val="PW3"/>
      <sheetName val="PW4"/>
      <sheetName val="SC1"/>
      <sheetName val="PE"/>
      <sheetName val="PM"/>
      <sheetName val="TR"/>
      <sheetName val="총공사비"/>
      <sheetName val="약전닥트"/>
      <sheetName val="건축부하"/>
      <sheetName val="0001(arch)"/>
      <sheetName val="Breakdown"/>
      <sheetName val="금호산업"/>
      <sheetName val="TYPE-B 평균H"/>
      <sheetName val="공종목록표"/>
      <sheetName val="표 지"/>
      <sheetName val="48신설수량"/>
      <sheetName val="Pier 3"/>
      <sheetName val="고창방향"/>
      <sheetName val="도장 및 용접 수량"/>
      <sheetName val="인원계획"/>
      <sheetName val="소상 &quot;1&quot;"/>
      <sheetName val="시행예산"/>
      <sheetName val="T13(P68~72,78)"/>
      <sheetName val="교량명원본"/>
      <sheetName val="BOX제원원본"/>
      <sheetName val="국도접속 차도부수량"/>
      <sheetName val="4.일위대가목차"/>
      <sheetName val="102역사"/>
      <sheetName val="사다리"/>
      <sheetName val="공사비 내역"/>
      <sheetName val="산#2-1 (2)"/>
      <sheetName val="시공계_x0005_"/>
      <sheetName val="변경비_x0005__x0000_"/>
      <sheetName val="2.노무비명세서頀塔攀๦0_x0000_뀀"/>
      <sheetName val="2.노무비명세서Ç_x0000__x0000__x0000_ꨀ"/>
      <sheetName val="노임2"/>
      <sheetName val="단가(추가)"/>
      <sheetName val="일위대가(추가)"/>
      <sheetName val="2.노무비명세서Ç_x0000_렀_x0013__x0000__x0000_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공종별자재"/>
      <sheetName val="[YES.XLS][YES.XLS][YES.XLS]신표司/"/>
      <sheetName val="[YES.XLS]신표司/"/>
      <sheetName val="3회기성ⱂ⿌"/>
      <sheetName val="자재단가徸"/>
      <sheetName val="수안보-๿〚_x0005__x0000_"/>
      <sheetName val="자재단가_x0005_"/>
      <sheetName val="금액내역헾"/>
      <sheetName val="자재단가尜"/>
      <sheetName val="NAIL단가산출"/>
      <sheetName val="수안보-挔_x0012_竖め"/>
      <sheetName val="자재단가헾"/>
      <sheetName val="자재단가丵"/>
      <sheetName val="9GN邷㭘"/>
      <sheetName val="shtOpr"/>
      <sheetName val="정거장"/>
      <sheetName val="길내기"/>
      <sheetName val="M-EQPT-Z"/>
      <sheetName val="REINF."/>
      <sheetName val="1F"/>
      <sheetName val="샤워실위생"/>
      <sheetName val="현장경비"/>
      <sheetName val="날개벽(좌,우=45도,75도)"/>
      <sheetName val="full (2)"/>
      <sheetName val="154TW"/>
      <sheetName val="1차 내역서"/>
      <sheetName val="수주실적0709"/>
      <sheetName val="건축원가"/>
      <sheetName val="제4절-1"/>
      <sheetName val="두앙"/>
      <sheetName val="견적정보"/>
      <sheetName val="노임단가표"/>
      <sheetName val="5.동별횡주관경"/>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기성내역"/>
      <sheetName val="전체내역갑지"/>
      <sheetName val="단위목헾"/>
      <sheetName val="산출내역(K2)"/>
      <sheetName val="화전내"/>
      <sheetName val="PUMP"/>
      <sheetName val="공통대가"/>
      <sheetName val="인부임"/>
      <sheetName val="특기사항"/>
      <sheetName val="하도내역 (철콘)"/>
      <sheetName val="GAEYO"/>
      <sheetName val="빙축열"/>
      <sheetName val="일위(시설)"/>
      <sheetName val="총괄갑 "/>
      <sheetName val="지하1층"/>
      <sheetName val="2000.11¿ù¼³餀㢘ԯ_x0000_缀_x0000_"/>
      <sheetName val="변경총괄지(1)"/>
      <sheetName val="단양 00 아파트-세부내역"/>
      <sheetName val="PANEL"/>
      <sheetName val="FAB별"/>
      <sheetName val="bearing"/>
      <sheetName val="균열"/>
      <sheetName val="노᠀⁷"/>
      <sheetName val="현장별계약현황('98.10.31)"/>
      <sheetName val="현장관리비데이타"/>
      <sheetName val="Recovered_Sheet1"/>
      <sheetName val="원가상세내역"/>
      <sheetName val="2004경영(비목별)"/>
      <sheetName val="2004경영"/>
      <sheetName val="손익집계(공장별)"/>
      <sheetName val="설계명세서(선로)"/>
      <sheetName val="차수"/>
      <sheetName val="esc"/>
      <sheetName val="LIST"/>
      <sheetName val="영흥TL(UP,DOWN) "/>
      <sheetName val="sheets"/>
      <sheetName val="관기성공.내"/>
      <sheetName val="평균높이산출근거"/>
      <sheetName val="횡배수관위치조서"/>
      <sheetName val="9."/>
      <sheetName val="자재테이블"/>
      <sheetName val="내역서적용수량"/>
      <sheetName val="기본사항"/>
      <sheetName val="토목내역서 (도급단가)"/>
      <sheetName val="순공사비"/>
      <sheetName val="측구터파기공수량집계"/>
      <sheetName val="부대집계"/>
      <sheetName val="2.주요계수총괄"/>
      <sheetName val="실행내역서 (조경)"/>
      <sheetName val="인수공규격"/>
      <sheetName val="구조물"/>
      <sheetName val="공사설계서"/>
      <sheetName val="품셈(기초)"/>
      <sheetName val="형틀공사"/>
      <sheetName val="작용하중산정"/>
      <sheetName val="인부신상자료"/>
      <sheetName val="6차2회변경내역서"/>
      <sheetName val="공사"/>
      <sheetName val="하중재하"/>
      <sheetName val="fitting"/>
      <sheetName val="Look-Up"/>
      <sheetName val="Units"/>
      <sheetName val="노임9월"/>
      <sheetName val="화산경계"/>
      <sheetName val="수량산출(CCTV)"/>
      <sheetName val="수량산출(장애자)"/>
      <sheetName val="수량산출(통신선로)"/>
      <sheetName val="수량산출(여객장치)"/>
      <sheetName val="수량산출(방송)"/>
      <sheetName val="수량산출(전화)"/>
      <sheetName val="사업부배부A"/>
      <sheetName val="기준"/>
      <sheetName val="입력값1"/>
      <sheetName val="insulation"/>
      <sheetName val="Architecture Work"/>
      <sheetName val="PipWT"/>
      <sheetName val="뜃맟뭁돽띿맟?-BLDG"/>
      <sheetName val="PBS"/>
      <sheetName val="SILICATE"/>
      <sheetName val="간접비내역-1"/>
      <sheetName val="검색"/>
      <sheetName val="토목원가계窨_x0013_"/>
      <sheetName val="자재노임단가"/>
      <sheetName val="크레인5ton"/>
      <sheetName val="단가산출-2"/>
      <sheetName val="기초수량-1"/>
      <sheetName val="단가산출-1"/>
      <sheetName val="건설장비기초단가"/>
      <sheetName val="단가 (2)"/>
      <sheetName val="가공2원도"/>
      <sheetName val="원형측구(B-type)"/>
      <sheetName val="??????"/>
      <sheetName val="LKVL-CK-HT-GD1"/>
      <sheetName val="암거치수표"/>
      <sheetName val="재료집계표빽업"/>
      <sheetName val="암거수리계산서"/>
      <sheetName val="◀암거위치"/>
      <sheetName val="최종단면▶"/>
      <sheetName val="◀평균높이▶"/>
      <sheetName val="전체내԰_x0000_"/>
      <sheetName val="ꠀ"/>
      <sheetName val="전체내저ᚙ"/>
      <sheetName val="전체내ꠀ᪘"/>
      <sheetName val="주관⩿〚"/>
      <sheetName val="1þ"/>
      <sheetName val="1ð"/>
      <sheetName val="배수내역"/>
      <sheetName val="1¨"/>
      <sheetName val="1¸"/>
      <sheetName val="»êÃ렀䡟ԯ_x0000_缀"/>
      <sheetName val="»êÃ︀ᇕ԰_x0000_缀"/>
      <sheetName val="몰탈재븧܊"/>
      <sheetName val="견적의"/>
      <sheetName val="견적의烇彰"/>
      <sheetName val="4/_x0000_䠀"/>
      <sheetName val="4쌇栅/"/>
      <sheetName val="4က_x0000_က"/>
      <sheetName val="예산조서(︀ᇕ԰"/>
      <sheetName val="철거산출헾】"/>
      <sheetName val="철거산출午_x0013_"/>
      <sheetName val="VS P-Q"/>
      <sheetName val="기초코徸"/>
      <sheetName val="법면"/>
      <sheetName val="배수공1"/>
      <sheetName val="사업계획1안"/>
      <sheetName val="월별수입"/>
      <sheetName val="조건입력"/>
      <sheetName val="조건입력(2)"/>
      <sheetName val="장비선정"/>
      <sheetName val="도급단가-아파트"/>
      <sheetName val="BREAKDOWN(철거설치)"/>
      <sheetName val="자재 단가표"/>
      <sheetName val="수량산출1"/>
      <sheetName val="증栀ᙿ가"/>
      <sheetName val="사각맨퀀"/>
      <sheetName val="사각맨堀"/>
      <sheetName val="사각맨䈀"/>
      <sheetName val="사각맨ﻇ"/>
      <sheetName val="[YES.XLS]4/_x0000_䠀"/>
      <sheetName val="[YES.XLS]4쌇栅/"/>
      <sheetName val="[YES.XLS][YES.XLS]4/_x0000_䠀"/>
      <sheetName val="[YES.XLS][YES.XLS]4쌇栅/"/>
      <sheetName val="내역갑지"/>
      <sheetName val="TYPE-U800"/>
      <sheetName val="소운반"/>
      <sheetName val="카렌스센터계량기설치공사"/>
      <sheetName val="도급FORM"/>
      <sheetName val="洊⍩"/>
      <sheetName val="_xd808_⢉"/>
      <sheetName val="砈ẋ"/>
      <sheetName val="단목"/>
      <sheetName val="토목수량"/>
      <sheetName val="관헾"/>
      <sheetName val="원가(1︀"/>
      <sheetName val="원가(1䠀"/>
      <sheetName val="관聈"/>
      <sheetName val="배관단가조사서"/>
      <sheetName val="3차준공"/>
      <sheetName val="INSTR"/>
      <sheetName val="경로,구간현황"/>
      <sheetName val="1_설계기준"/>
      <sheetName val="Sheet1_(2)"/>
      <sheetName val="공정"/>
      <sheetName val="단위별 일위대가표"/>
      <sheetName val="IMP_(REACTOR)"/>
      <sheetName val="master(total)"/>
      <sheetName val="36+45-113-18+19+20I"/>
      <sheetName val="목창호"/>
      <sheetName val="포장공총괄수량집계표"/>
      <sheetName val="TOTAL_BOQ"/>
      <sheetName val="지중자재단가"/>
      <sheetName val="5.2코핑"/>
      <sheetName val="BH-1 (2)"/>
      <sheetName val="O＆P"/>
      <sheetName val="결재판(삭제하지말아주세요)"/>
      <sheetName val="본사인상전"/>
      <sheetName val="단가산출-기,교"/>
      <sheetName val="유첨䈀ᅪ"/>
      <sheetName val="남양주부대"/>
      <sheetName val="지입집계"/>
      <sheetName val="사급자재총괄"/>
      <sheetName val="공종별 집계"/>
      <sheetName val="계림(함평)"/>
      <sheetName val="계림(장성)"/>
      <sheetName val="11+040(통로)"/>
      <sheetName val="일별1"/>
      <sheetName val="집행(2-1)"/>
      <sheetName val="용산3(영광)"/>
      <sheetName val="지불내역1"/>
      <sheetName val="집수정(1)"/>
      <sheetName val="금액집계"/>
      <sheetName val="환률"/>
      <sheetName val="공사비명세서"/>
      <sheetName val="사용성검토"/>
      <sheetName val="PAC"/>
      <sheetName val="건축토목내역"/>
      <sheetName val="205동"/>
      <sheetName val="행거,슈,볼트,펌프,잡재"/>
      <sheetName val="을-ATYPE"/>
      <sheetName val="만수배관단가"/>
      <sheetName val="FRP배관단가(만수)"/>
      <sheetName val="직접비"/>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1_설계조건"/>
      <sheetName val="3-1_CB"/>
      <sheetName val="단__가__대__비__표"/>
      <sheetName val="일__위__대__가__목__록"/>
      <sheetName val="90_03실행_"/>
      <sheetName val="3_공통공사대비"/>
      <sheetName val="페인트"/>
      <sheetName val="30신설일위대가"/>
      <sheetName val="30집계표"/>
      <sheetName val="지구단위계획"/>
      <sheetName val="00노임기준"/>
      <sheetName val="16-1"/>
      <sheetName val="일위대가(가설԰"/>
      <sheetName val="테이블"/>
      <sheetName val="리터팬내장형"/>
      <sheetName val="준공조서"/>
      <sheetName val="공사준공계"/>
      <sheetName val="준공검사보고서"/>
      <sheetName val="조도계산(가로등NEW)"/>
      <sheetName val="사용자정의"/>
      <sheetName val="당진1,2호기전선관설치및접지4차공사내역서-을지"/>
      <sheetName val="임시전기공사설계서"/>
      <sheetName val="±âÀÚÀç´ëºñÇ¥"/>
      <sheetName val="¿¬°áÀÓ½Ã"/>
      <sheetName val="°ü±Þ"/>
      <sheetName val="도시가스현황"/>
      <sheetName val="토공총괄집계"/>
      <sheetName val="의정부문예회관변경내역"/>
      <sheetName val="POL6차-PIPING"/>
      <sheetName val="Pricelist TAC AB"/>
      <sheetName val="물가정보자료"/>
      <sheetName val="萀⅜"/>
      <sheetName val="TG9504"/>
      <sheetName val="1995년 섹터별 매출"/>
      <sheetName val="ROOF(ALKALI)"/>
      <sheetName val="역T형옹벽(3.0)"/>
      <sheetName val="평3"/>
      <sheetName val="실행(ALT1)"/>
      <sheetName val="일위집계(기존)"/>
      <sheetName val="북제주-표지"/>
      <sheetName val="COVERSHEET"/>
      <sheetName val="밀양노선별공사비명세서"/>
      <sheetName val="샘플표지"/>
      <sheetName val="일위산출근거"/>
      <sheetName val="수량산출서-2"/>
      <sheetName val="단가대비"/>
      <sheetName val="포장절단"/>
      <sheetName val="일위단가"/>
      <sheetName val="일위(설)"/>
      <sheetName val="전기공사일위대가"/>
      <sheetName val="대가목록"/>
      <sheetName val="인공산출"/>
      <sheetName val="전기내역서(총계)"/>
      <sheetName val="일위(PN)"/>
      <sheetName val="Macro"/>
      <sheetName val="산출"/>
      <sheetName val="가시설공(광장부)"/>
      <sheetName val="할丵〒"/>
      <sheetName val="b_gunmul"/>
      <sheetName val="b_balju (2)"/>
      <sheetName val="갑(전기)"/>
      <sheetName val="갑(계장)"/>
      <sheetName val="적용환율"/>
      <sheetName val="B"/>
      <sheetName val="MixBed"/>
      <sheetName val="CondPol"/>
      <sheetName val="총괄표(1)"/>
      <sheetName val="일위대가내역"/>
      <sheetName val="일위대가표(무)"/>
      <sheetName val="일위대가산출기초"/>
      <sheetName val="FRT_O"/>
      <sheetName val="FAB_I"/>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 갑지"/>
      <sheetName val="방음벽 기초 일반헾】"/>
      <sheetName val="22-1소단"/>
      <sheetName val="22-2M단"/>
      <sheetName val="사업성분석"/>
      <sheetName val="22신설수량"/>
      <sheetName val="내역5"/>
      <sheetName val="대가 (보완)"/>
      <sheetName val="전체내蠀ᒗ"/>
      <sheetName val="일위대가집계표"/>
      <sheetName val="bCord공정"/>
      <sheetName val="d수량"/>
      <sheetName val="e대가"/>
      <sheetName val="g단가"/>
      <sheetName val="h집계"/>
      <sheetName val="덕전리"/>
      <sheetName val="목록1"/>
      <sheetName val="목록2"/>
      <sheetName val="KSHAHU-6"/>
      <sheetName val="제철"/>
      <sheetName val="건공실"/>
      <sheetName val="견적시담(송포2공구)"/>
      <sheetName val="단가비교표 (계측제어)"/>
      <sheetName val="︀ᇕ"/>
      <sheetName val="EJ"/>
      <sheetName val="지입자재"/>
      <sheetName val="상반기손익차2총괄"/>
      <sheetName val="DRAIN DRUM PIT D-301"/>
      <sheetName val="자압1"/>
      <sheetName val="가로등제어반 설치공사(수량)"/>
      <sheetName val="토목공사일반"/>
      <sheetName val="구조물공집계"/>
      <sheetName val="요약"/>
      <sheetName val="옹벽수량집계표"/>
      <sheetName val="현장유지관리비"/>
      <sheetName val="A-8 PD(도로중앙)"/>
      <sheetName val="골재및자재집계표"/>
      <sheetName val="수종별인자"/>
      <sheetName val="/_x0000_"/>
      <sheetName val="က_x0000_"/>
      <sheetName val="포장쌅"/>
      <sheetName val="예산내역"/>
      <sheetName val="총괄수지표"/>
      <sheetName val="공종코드"/>
      <sheetName val="재료값"/>
      <sheetName val="전체내︀盕"/>
      <sheetName val="일위대가(계측︩盕ԯ_x0000_"/>
      <sheetName val="전체내壈▞"/>
      <sheetName val="방호벽"/>
      <sheetName val="낙석방지책"/>
      <sheetName val="금액︀⣕"/>
      <sheetName val="대가단최종"/>
      <sheetName val="2.노무비명세서(수직보垰7埼"/>
      <sheetName val="怀፵"/>
      <sheetName val="주사무실︀ᇕ"/>
      <sheetName val="주사무실ꠀ፺"/>
      <sheetName val="BOX ꠀ፺"/>
      <sheetName val="㗈቎"/>
      <sheetName val="¼ö·®»êÃ¨"/>
      <sheetName val="주사무실ֳ_x0000_"/>
      <sheetName val="新철폐복2"/>
      <sheetName val="新철폐복3"/>
      <sheetName val="¼ö·®»êÃ_x0005_"/>
      <sheetName val="¼ö·®»êÃ "/>
      <sheetName val="자재목록표"/>
      <sheetName val="TYPE1"/>
      <sheetName val="철근량"/>
      <sheetName val="䋈ᅪ"/>
      <sheetName val=" 냉각수펌프"/>
      <sheetName val="거실통로등"/>
      <sheetName val="주사무실墳᎟"/>
      <sheetName val="BOX ︀ᇕ"/>
      <sheetName val="BOX 저፺"/>
      <sheetName val="일위대가1"/>
      <sheetName val="8.석축단위(H=1.5M)"/>
      <sheetName val="주사무실԰_x0000_"/>
      <sheetName val="ﻈ䓕"/>
      <sheetName val="BOX ︀釕"/>
      <sheetName val="위치︀釕"/>
      <sheetName val="BOX ᢝ"/>
      <sheetName val="ꠀ፺"/>
      <sheetName val="︀動"/>
      <sheetName val="BOX ᠀ᶛ"/>
      <sheetName val="위치᠀ᶛ"/>
      <sheetName val="수지표"/>
      <sheetName val="셀명"/>
      <sheetName val="D"/>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Change rate"/>
      <sheetName val="B3.PERSONEL-Ucret"/>
      <sheetName val="nomi "/>
      <sheetName val="ᓈባ"/>
      <sheetName val="︀盕"/>
      <sheetName val="壈▞"/>
      <sheetName val="평균환율-USD"/>
      <sheetName val="인원동원계획"/>
      <sheetName val="내역서1"/>
      <sheetName val="범용개발순소요비용"/>
      <sheetName val="왕십리방향"/>
      <sheetName val="일위1"/>
      <sheetName val="Oper Amount"/>
      <sheetName val="L_RPTB03_01"/>
      <sheetName val="gvl"/>
      <sheetName val="부丵〒"/>
      <sheetName val="부司2"/>
      <sheetName val="성원계약"/>
      <sheetName val="굴착현장"/>
      <sheetName val="단위수량산출"/>
      <sheetName val="시화점실행"/>
      <sheetName val="차도부연장현황"/>
      <sheetName val="원곡IC교 내진성능보강공사 실시설계 용역.xlsx"/>
      <sheetName val="물墸᎟鰀"/>
      <sheetName val="화재 탐지_x0005__x0000_"/>
      <sheetName val="지하"/>
      <sheetName val="PIPING"/>
      <sheetName val="CPM챠트"/>
      <sheetName val="05 BOX"/>
      <sheetName val="02 SLAB"/>
      <sheetName val="도급내역서"/>
      <sheetName val="합의서"/>
      <sheetName val="PARAMETER"/>
      <sheetName val="9-1차_x0005__x0000_"/>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동력배선"/>
      <sheetName val="본선동력배선"/>
      <sheetName val="본선조명"/>
      <sheetName val="전력간선배선"/>
      <sheetName val="전열배선"/>
      <sheetName val="배관배선 단가조사"/>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목공(안채)"/>
      <sheetName val="변경_x0005__x0006__x0004__x0004_"/>
      <sheetName val="_x0000__x0002__x0000__x0007__x0000__x0004__x0000__x0007__x0000_"/>
      <sheetName val="적용단가"/>
      <sheetName val="당사실시1"/>
      <sheetName val="하도급선정의뢰서(습식공_x0000__x0000_"/>
      <sheetName val="L형옹벽"/>
      <sheetName val="작성"/>
      <sheetName val="RAHMEN"/>
      <sheetName val="등록_x0000__x0000_"/>
      <sheetName val="원가총괄"/>
      <sheetName val="금액내렀቟"/>
      <sheetName val="금액내԰_x0000_"/>
      <sheetName val="조경내역"/>
      <sheetName val="전신환매도徸"/>
      <sheetName val="貭♘"/>
      <sheetName val="단중聀"/>
      <sheetName val="당정동경상이수"/>
      <sheetName val="당정동공통이수"/>
      <sheetName val="공종구간"/>
      <sheetName val="산출0"/>
      <sheetName val="5.공종별尜_x0013_層_x0013_闰"/>
      <sheetName val="A1_본체_수량산출서"/>
      <sheetName val="8. 내진해석"/>
      <sheetName val="공비대䠚"/>
      <sheetName val="금액내㔀቎"/>
      <sheetName val="가중치"/>
      <sheetName val="공사비예산서"/>
      <sheetName val="분뇨"/>
      <sheetName val="천방교접속"/>
      <sheetName val="09년실적"/>
      <sheetName val="중사"/>
      <sheetName val="단가(1)"/>
      <sheetName val="##내역서##"/>
      <sheetName val="식재"/>
      <sheetName val="시설물"/>
      <sheetName val="식재출력용"/>
      <sheetName val="유지관리"/>
      <sheetName val="참조자료"/>
      <sheetName val="2002계약현황"/>
      <sheetName val="대상공사(조달청)"/>
      <sheetName val="OCM"/>
      <sheetName val="AH-1 "/>
      <sheetName val="OHU"/>
      <sheetName val="순환펌프"/>
      <sheetName val="저수조"/>
      <sheetName val="급,배기팬"/>
      <sheetName val="급탕순환펌프"/>
      <sheetName val="형식별 개략공사비"/>
      <sheetName val="DS-최종"/>
      <sheetName val="PREFACE"/>
      <sheetName val="치수표"/>
      <sheetName val="설비공사"/>
      <sheetName val="원가계산서 (2)"/>
      <sheetName val="외천교"/>
      <sheetName val="투찰금액"/>
      <sheetName val="일위대가서식"/>
      <sheetName val="일위대가양식"/>
      <sheetName val="96_x0005__x0000_ø"/>
      <sheetName val="금강견적"/>
      <sheetName val="REACTION芨.헾⿁_x0005__x0000_"/>
      <sheetName val="REACTION鴘E鵜E헾⼼_x0005_"/>
      <sheetName val="내역 (2)"/>
      <sheetName val="건축2"/>
      <sheetName val="토공,기초"/>
      <sheetName val="주간계획"/>
      <sheetName val="선택"/>
      <sheetName val="장비당단가 (1)"/>
      <sheetName val="inputdata"/>
      <sheetName val="AIR_SHOWER(3인용)"/>
      <sheetName val="5."/>
      <sheetName val="11"/>
      <sheetName val="12."/>
      <sheetName val="14."/>
      <sheetName val="13"/>
      <sheetName val="7."/>
      <sheetName val="8."/>
      <sheetName val="10."/>
      <sheetName val="전기단가조사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5호광장_(만점)"/>
      <sheetName val="인천국제_(만점)_(2)"/>
      <sheetName val="96보완계획7_12"/>
      <sheetName val="전차선로_물량표"/>
      <sheetName val="ITB_COST"/>
      <sheetName val="º¹±¸·®»êÁ¤_¹×_Àü¿ëÈ¸¼±_»ç¿ë"/>
      <sheetName val="4¿ù_½ÇÀûÃßÁ¤(°ÇÃà+Åä¸ñ)"/>
      <sheetName val="4¿ù_½ÇÀûÃßÁ¤(°ÇÃà)"/>
      <sheetName val="외주대비_-석축"/>
      <sheetName val="외주대비-구조물_(2)"/>
      <sheetName val="견적표지_(3)"/>
      <sheetName val="단면_(2)"/>
      <sheetName val="설_계"/>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변경ᛅ⾒_x0005_"/>
      <sheetName val="99노임기준"/>
      <sheetName val="48산출"/>
      <sheetName val="Ⅴ-2.공종별내역"/>
      <sheetName val="품목납기"/>
      <sheetName val="추천서"/>
      <sheetName val="예산"/>
      <sheetName val="공사직종별노임"/>
      <sheetName val="적격점수&lt;300억미만&gt;"/>
      <sheetName val="Param"/>
      <sheetName val="설계내"/>
      <sheetName val="설치 일위대가(46~԰_x0000_缀_x0000_"/>
      <sheetName val="원하도급내역서(당초)"/>
      <sheetName val="파형강관집계"/>
      <sheetName val="비교1"/>
      <sheetName val="과세면세표"/>
      <sheetName val="개별직종노임단가(2005.1)"/>
      <sheetName val="내부수지예산"/>
      <sheetName val="1단계_견적내역서"/>
      <sheetName val="합계"/>
      <sheetName val="7.3.1 전력간선 굵기"/>
      <sheetName val="DAILY"/>
      <sheetName val="일위대가(원본)"/>
      <sheetName val="농로수량집계"/>
      <sheetName val="OCT"/>
      <sheetName val="ISOP"/>
      <sheetName val="N0_x0000_"/>
      <sheetName val="MdBase"/>
      <sheetName val="중기사용료산출근거"/>
      <sheetName val="원가집계"/>
      <sheetName val="UB2"/>
      <sheetName val="sheet"/>
      <sheetName val="콘센트신설"/>
      <sheetName val="전등수량산출"/>
      <sheetName val="수정"/>
      <sheetName val="RING WALL"/>
      <sheetName val="기초대가"/>
      <sheetName val="암거"/>
      <sheetName val="수량BOQ"/>
      <sheetName val="적격심사표"/>
      <sheetName val="영창26"/>
      <sheetName val="PI蒨9"/>
      <sheetName val="첨부파일"/>
      <sheetName val="영구청af헾"/>
      <sheetName val="영구청af薸"/>
      <sheetName val="CAL(1)."/>
      <sheetName val="[YES.XLS][YES.XLS][YES.XLS]4/_x0000_䠀"/>
      <sheetName val="[YES.XLS][YES.XLS][YES.XLS]4쌇栅/"/>
      <sheetName val="품셈총괄표"/>
      <sheetName val="교대시점"/>
      <sheetName val="FB25JN"/>
      <sheetName val="8. 안_x0000__x0000__x0005_"/>
      <sheetName val="cable-data"/>
      <sheetName val="keyword"/>
      <sheetName val="다곡2교"/>
      <sheetName val="1._x005f_x0018_변전설비"/>
      <sheetName val="Summary"/>
      <sheetName val="입렀"/>
      <sheetName val="입栀"/>
      <sheetName val="입ꠀ"/>
      <sheetName val="입︀"/>
      <sheetName val="계정"/>
      <sheetName val="BIDDING-SUM"/>
      <sheetName val="YES.XLS"/>
      <sheetName val="경비공통"/>
      <sheetName val="동원인원계획표"/>
      <sheetName val="LANGUAGE"/>
      <sheetName val="1-최종안"/>
      <sheetName val="사업분석-분양가결정"/>
      <sheetName val="인제내역"/>
      <sheetName val="사통"/>
      <sheetName val="현장지䀀ኀ㠀ኃ"/>
      <sheetName val="상-교대(A1-A2)"/>
      <sheetName val="부하집계"/>
      <sheetName val="정산내역서"/>
      <sheetName val="99 조정금액"/>
      <sheetName val="설계(안)"/>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FO"/>
      <sheetName val="Summary Sheet"/>
      <sheetName val="8__안정검토"/>
      <sheetName val="철근량_검토"/>
      <sheetName val="기술자료_(연수)"/>
      <sheetName val="수곡내역"/>
      <sheetName val="전체내역 (2)"/>
      <sheetName val="Formulas &amp; Tables"/>
      <sheetName val="PROCESS"/>
      <sheetName val="포장재료집계표"/>
      <sheetName val="포장면적산출"/>
      <sheetName val="포장수량집계"/>
      <sheetName val="㩷"/>
      <sheetName val="렀ⵘ"/>
      <sheetName val="֭_x0000_"/>
      <sheetName val="PIPE(UG)내역"/>
      <sheetName val="토적계산"/>
      <sheetName val="96 능제취입"/>
      <sheetName val="GTG TR PIT"/>
      <sheetName val="M+1"/>
      <sheetName val="광,철광석 사용량(2000)"/>
      <sheetName val="포,철광석 사용량(2000)"/>
      <sheetName val="91,92황산"/>
      <sheetName val="입찰보Ⳡ"/>
      <sheetName val="H-pile(250x250)"/>
      <sheetName val="H-pile(298x299)"/>
      <sheetName val="방음벽기초(H_xd8d4_ㆂᰀㆃ"/>
      <sheetName val="입찰준비계획안(부대)"/>
      <sheetName val="입찰준비계획안(외주)"/>
      <sheetName val="입찰준비계획안(기타견적)"/>
      <sheetName val="장항선4공구직접비집계"/>
      <sheetName val="공사기본내용입력"/>
      <sheetName val="변경후원본2"/>
      <sheetName val="LABTOTAL"/>
      <sheetName val="COA-17"/>
      <sheetName val="C-18"/>
      <sheetName val="경성자금"/>
      <sheetName val="SUB일위대가"/>
      <sheetName val="평자재단가"/>
      <sheetName val="95년12월말"/>
      <sheetName val="교량전기"/>
      <sheetName val="토목(용인)"/>
      <sheetName val="건축집계"/>
      <sheetName val="CT "/>
      <sheetName val="조명율"/>
      <sheetName val="보집계표"/>
      <sheetName val="제품표준규격"/>
      <sheetName val="내역기준"/>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증감䈀ᅪ"/>
      <sheetName val="관_x0005_"/>
      <sheetName val="DATA_Garak"/>
      <sheetName val="DATA_Total"/>
      <sheetName val="DATA_Kwangju"/>
      <sheetName val="DATA_Daejeon"/>
      <sheetName val="DATA_Sadang"/>
      <sheetName val="DATA_Yangjae"/>
      <sheetName val="DATA_Yoido"/>
      <sheetName val="DATA_Ulsan"/>
      <sheetName val="DATA_Incheon"/>
      <sheetName val="DATA_Jeonju"/>
      <sheetName val="소방일위 "/>
      <sheetName val="산#3-1"/>
      <sheetName val="산#3-2"/>
      <sheetName val="배관BM(일반)"/>
      <sheetName val="산#3-2-2"/>
      <sheetName val="I.설계헾】"/>
      <sheetName val="전선관"/>
      <sheetName val="(14)전기품셈정산"/>
      <sheetName val="(12)전기경비"/>
      <sheetName val="수출가격"/>
      <sheetName val="D.B"/>
      <sheetName val="전등부하"/>
      <sheetName val="_x0005__x0006__x0008__x0003_"/>
      <sheetName val="_x0000_ _x0000__x0006__x0000__x0006_"/>
      <sheetName val="석재장조사"/>
      <sheetName val="파일의이용"/>
      <sheetName val="유동표"/>
      <sheetName val="견적접수"/>
      <sheetName val="견적내역서"/>
      <sheetName val="총괄분 설계서용지"/>
      <sheetName val="전체실적"/>
      <sheetName val="제수午_x0013_ὐ"/>
      <sheetName val="파이프류"/>
      <sheetName val="점검내역서(data) (2)"/>
      <sheetName val="40총괄"/>
      <sheetName val="40집계"/>
      <sheetName val="결재판"/>
      <sheetName val="기계경비(旉る_x0000__x0000_"/>
      <sheetName val="기계경비(贘_x0013_짘ࣅ"/>
      <sheetName val="조정금액결과표 (차수별)"/>
      <sheetName val="공종별집계표"/>
      <sheetName val="내역총괄표"/>
      <sheetName val="총 원가계산"/>
      <sheetName val="장비부하"/>
      <sheetName val="역간(덕_동)"/>
      <sheetName val="역간(의-덕)"/>
      <sheetName val="단가대비표(SYS)"/>
      <sheetName val="제조노임"/>
      <sheetName val="FUSE_MCB"/>
      <sheetName val="월말"/>
      <sheetName val="ISBL-CIV"/>
      <sheetName val="노무단가"/>
      <sheetName val="Summar"/>
      <sheetName val="Summar䡲ぞ_x0000_"/>
      <sheetName val="LD"/>
      <sheetName val="업무처리전"/>
      <sheetName val="5지구단위"/>
      <sheetName val="산근1,2"/>
      <sheetName val="일반전기"/>
      <sheetName val="갑지(가로ﻁ"/>
      <sheetName val="설계서(7)"/>
      <sheetName val="PO-BOB"/>
      <sheetName val="8.수량산출 (2)"/>
      <sheetName val="일위대가표 (⠋ᡏ"/>
      <sheetName val="단가산출2"/>
      <sheetName val="대운반(철재)"/>
      <sheetName val="Sheet#_x0000_"/>
      <sheetName val="Tiburon"/>
      <sheetName val="1.동력공사"/>
      <sheetName val="5. 차단기 용량계산"/>
      <sheetName val="5.1단가조사"/>
      <sheetName val="가정급수관"/>
      <sheetName val="CRUDE RE-bar"/>
      <sheetName val="기둥"/>
      <sheetName val="저판(버림100)"/>
      <sheetName val="재료-CODE"/>
      <sheetName val="내역_FILE"/>
      <sheetName val="9.2단가산출서"/>
      <sheetName val="손료"/>
      <sheetName val="확정실적"/>
      <sheetName val="Stem Footing"/>
      <sheetName val="전산소모"/>
    </sheetNames>
    <definedNames>
      <definedName name="Macro13"/>
      <definedName name="Macro2"/>
      <definedName name="Macro6" sheetId="507"/>
    </definedNames>
    <sheetDataSet>
      <sheetData sheetId="0">
        <row r="22">
          <cell r="F22">
            <v>148</v>
          </cell>
        </row>
      </sheetData>
      <sheetData sheetId="1">
        <row r="22">
          <cell r="F22">
            <v>148</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sheetData sheetId="809" refreshError="1"/>
      <sheetData sheetId="810" refreshError="1"/>
      <sheetData sheetId="811" refreshError="1"/>
      <sheetData sheetId="812"/>
      <sheetData sheetId="813"/>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sheetData sheetId="917"/>
      <sheetData sheetId="918"/>
      <sheetData sheetId="919"/>
      <sheetData sheetId="920" refreshError="1"/>
      <sheetData sheetId="921" refreshError="1"/>
      <sheetData sheetId="922" refreshError="1"/>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sheetData sheetId="1382" refreshError="1"/>
      <sheetData sheetId="1383" refreshError="1"/>
      <sheetData sheetId="1384" refreshError="1"/>
      <sheetData sheetId="1385"/>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sheetData sheetId="1923" refreshError="1"/>
      <sheetData sheetId="1924" refreshError="1"/>
      <sheetData sheetId="1925" refreshError="1"/>
      <sheetData sheetId="1926"/>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sheetData sheetId="2277" refreshError="1"/>
      <sheetData sheetId="2278" refreshError="1"/>
      <sheetData sheetId="2279" refreshError="1"/>
      <sheetData sheetId="2280" refreshError="1"/>
      <sheetData sheetId="228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sheetData sheetId="2595"/>
      <sheetData sheetId="2596"/>
      <sheetData sheetId="2597"/>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sheetData sheetId="2651"/>
      <sheetData sheetId="2652" refreshError="1"/>
      <sheetData sheetId="2653" refreshError="1"/>
      <sheetData sheetId="2654" refreshError="1"/>
      <sheetData sheetId="2655"/>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sheetData sheetId="2686" refreshError="1"/>
      <sheetData sheetId="2687"/>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sheetData sheetId="2753"/>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sheetData sheetId="3614"/>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sheetData sheetId="3626"/>
      <sheetData sheetId="3627" refreshError="1"/>
      <sheetData sheetId="3628" refreshError="1"/>
      <sheetData sheetId="3629" refreshError="1"/>
      <sheetData sheetId="3630"/>
      <sheetData sheetId="3631"/>
      <sheetData sheetId="3632"/>
      <sheetData sheetId="3633"/>
      <sheetData sheetId="3634"/>
      <sheetData sheetId="3635"/>
      <sheetData sheetId="3636"/>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자재집계표"/>
      <sheetName val="배수공총괄수량집계표"/>
      <sheetName val="BOX총괄집계"/>
      <sheetName val="도수로총괄집계"/>
      <sheetName val="GABION옹벽 총괄집계"/>
      <sheetName val="부대공총괄"/>
      <sheetName val="토공총괄집계"/>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제목"/>
      <sheetName val="자재"/>
      <sheetName val="집계표"/>
      <sheetName val="관로토공"/>
      <sheetName val="평균토피"/>
      <sheetName val="제수변실토공"/>
      <sheetName val="공기변실토공"/>
      <sheetName val="펌프실토공"/>
      <sheetName val="제수변실"/>
      <sheetName val="공기변실"/>
      <sheetName val="제수변보호통"/>
      <sheetName val="지상식소화전"/>
      <sheetName val="펌프실"/>
      <sheetName val="수량양식"/>
      <sheetName val="총괄수량집계"/>
      <sheetName val="일위대가(목록)"/>
      <sheetName val="재료비"/>
      <sheetName val="버스운행안내"/>
      <sheetName val="예방접종계획"/>
      <sheetName val="근태계획서"/>
      <sheetName val="#REF"/>
      <sheetName val="간지_포장공"/>
      <sheetName val="간지_내역서적용수량"/>
      <sheetName val="내역서"/>
      <sheetName val="간지_수량집계표"/>
      <sheetName val="●수량총괄"/>
      <sheetName val="차선도색"/>
      <sheetName val="노면절삭및덧씌우기"/>
      <sheetName val="미끄럼방지시설 "/>
      <sheetName val="아스콘덧씌우기 "/>
      <sheetName val="차선도색집계"/>
      <sheetName val="방향"/>
      <sheetName val="간선계산"/>
      <sheetName val="간지"/>
      <sheetName val="자재집계"/>
      <sheetName val="시멘트모래산정"/>
      <sheetName val="XL4Poppy"/>
      <sheetName val="도급예산내역서봉투"/>
      <sheetName val="도급예산내역서총괄표"/>
      <sheetName val="설계산출기초"/>
      <sheetName val="을부담운반비"/>
      <sheetName val="운반비산출"/>
      <sheetName val="설계산출표지"/>
      <sheetName val="ABUT수량-A1"/>
      <sheetName val="u형측구 집계표"/>
      <sheetName val="1지구u형측구"/>
      <sheetName val="2지구u형측구 "/>
      <sheetName val="표지"/>
      <sheetName val="주요"/>
      <sheetName val="제목(집계)"/>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수량산출"/>
      <sheetName val="4)유동표"/>
      <sheetName val="일반전기"/>
      <sheetName val="guard(mac)"/>
      <sheetName val="교각1"/>
      <sheetName val="위치조서"/>
      <sheetName val="기초INPUT"/>
      <sheetName val="하중"/>
      <sheetName val="F5"/>
      <sheetName val="INPUT"/>
      <sheetName val="제수"/>
      <sheetName val="청천내"/>
      <sheetName val="1호맨홀토공"/>
      <sheetName val="-15.0"/>
      <sheetName val="DATE"/>
      <sheetName val="조건표"/>
      <sheetName val="단면 (2)"/>
      <sheetName val="단면상수 및 주빔설계"/>
      <sheetName val="검암IC교 하부 총괄집계표"/>
      <sheetName val="옹벽철근"/>
      <sheetName val="단위수량(출력X)"/>
      <sheetName val="수량집계"/>
      <sheetName val="식재총괄"/>
      <sheetName val="Sheet17"/>
      <sheetName val="빗물받이(910-510-410)"/>
      <sheetName val="Sheet1 (2)"/>
      <sheetName val="기계내역"/>
      <sheetName val="물량집계"/>
      <sheetName val="입찰안"/>
      <sheetName val="흄관기초"/>
      <sheetName val="방음벽기초"/>
      <sheetName val="점수계산1-2"/>
      <sheetName val="말뚝지지력산정"/>
      <sheetName val="기본DATA"/>
      <sheetName val="일위대가"/>
      <sheetName val="특2호하천산근"/>
      <sheetName val="특2호부관하천산근"/>
      <sheetName val="구조물철거타공정이월"/>
      <sheetName val="4.2유효폭의 계산"/>
      <sheetName val="부대공사비"/>
      <sheetName val="98비정기소모"/>
      <sheetName val="품셈TABLE"/>
      <sheetName val="건축내역"/>
      <sheetName val="sum"/>
      <sheetName val="공무2과"/>
      <sheetName val="(C)원내역"/>
      <sheetName val="내역"/>
      <sheetName val="값"/>
      <sheetName val="교각계산"/>
      <sheetName val="변실"/>
      <sheetName val="이음부"/>
      <sheetName val="단중표"/>
      <sheetName val="LinerWt"/>
      <sheetName val="광혁기성"/>
      <sheetName val="좌측"/>
      <sheetName val="부안일위"/>
      <sheetName val="상수도토공집계표"/>
      <sheetName val="조작대(1연)"/>
      <sheetName val="DATA"/>
      <sheetName val="A-4"/>
      <sheetName val="5.정산서"/>
      <sheetName val="입출재고현황 (2)"/>
      <sheetName val="SLAB"/>
      <sheetName val="주형"/>
      <sheetName val="기둥(원형)"/>
      <sheetName val="COPING"/>
      <sheetName val="품목"/>
      <sheetName val="횡배수관"/>
      <sheetName val="공사비예산서(토목분)"/>
      <sheetName val="터파기및재료"/>
      <sheetName val="자판실행"/>
      <sheetName val="일위대가표"/>
      <sheetName val="기준자료"/>
      <sheetName val="VV보온LINK"/>
      <sheetName val="데이타"/>
      <sheetName val="접수부"/>
      <sheetName val="암거"/>
      <sheetName val="공사내역"/>
      <sheetName val="경상비"/>
      <sheetName val="평균터파기고(1-2,ASP)"/>
      <sheetName val="C_DATA"/>
      <sheetName val="포장복구집계"/>
      <sheetName val="데리네이타현황"/>
      <sheetName val="도장수량(하1)"/>
      <sheetName val="AAA"/>
      <sheetName val="신기1-LINE별연장"/>
      <sheetName val="차도조도계산"/>
      <sheetName val="조명율표"/>
      <sheetName val="수원BOM-원본"/>
      <sheetName val="1.설계조건"/>
      <sheetName val="포장수량산출"/>
      <sheetName val="토공총괄집계표"/>
      <sheetName val="제목(수량)"/>
      <sheetName val="수량총괄집계"/>
      <sheetName val="수량산출대비표"/>
      <sheetName val="분전함신설"/>
      <sheetName val="접지1종"/>
      <sheetName val="낙찰표"/>
      <sheetName val="설계"/>
      <sheetName val="woo(mac)"/>
      <sheetName val="철거산출근거"/>
      <sheetName val="상부집계표"/>
      <sheetName val="진주방향"/>
      <sheetName val="마산방향"/>
      <sheetName val="설계조건"/>
      <sheetName val="지장물C"/>
      <sheetName val="FIT보온LINK"/>
      <sheetName val="보온자재단가표"/>
      <sheetName val="부하계산서"/>
      <sheetName val="부표총괄"/>
      <sheetName val="Summary Sheets"/>
      <sheetName val="20-25"/>
      <sheetName val="TB-내역서"/>
      <sheetName val="CAB_OD"/>
      <sheetName val="전기"/>
      <sheetName val="총괄표"/>
      <sheetName val="2공구산출내역"/>
      <sheetName val="06 일위대가목록"/>
      <sheetName val="가도공"/>
      <sheetName val="토공사"/>
      <sheetName val="인사자료총집계"/>
      <sheetName val="변경내역대비표(2)"/>
      <sheetName val="GABION옹벽_총괄집계"/>
      <sheetName val="미끄럼방지시설_"/>
      <sheetName val="아스콘덧씌우기_"/>
      <sheetName val="u형측구_집계표"/>
      <sheetName val="2지구u형측구_"/>
      <sheetName val="제목_(토공)"/>
      <sheetName val="규준틀및경계말목_(좌안)"/>
      <sheetName val="장비가동"/>
      <sheetName val="역T형"/>
      <sheetName val="PROJECT BRIEF(EX.NEW)"/>
      <sheetName val="단가"/>
      <sheetName val="9GNG운반"/>
      <sheetName val="조건"/>
      <sheetName val="기둥(하중)"/>
      <sheetName val="시화점실행"/>
      <sheetName val="suk(mac)"/>
      <sheetName val="암거공"/>
      <sheetName val="산근터빈"/>
      <sheetName val="약품설비"/>
      <sheetName val="약품공급2"/>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원가계산서"/>
      <sheetName val="설계예산서"/>
      <sheetName val="일위대가표"/>
      <sheetName val="자재단가표"/>
      <sheetName val="국도14호선설계예산서(2공구)"/>
      <sheetName val="내역서"/>
      <sheetName val="______________d__Min_pro______2"/>
      <sheetName val="간선계산"/>
      <sheetName val="전차선로 물량표"/>
      <sheetName val="일위대가목차"/>
      <sheetName val="갑지(추정)"/>
      <sheetName val="단가조사"/>
      <sheetName val="버스운행안내"/>
      <sheetName val="예방접종계획"/>
      <sheetName val="근태계획서"/>
      <sheetName val="Y-WORK"/>
      <sheetName val="자판실행"/>
      <sheetName val="일위대가(목록)"/>
      <sheetName val="재료비"/>
      <sheetName val="WORK"/>
      <sheetName val="DATA"/>
      <sheetName val="말뚝물량"/>
    </sheetNames>
    <definedNames>
      <definedName name="Macro10"/>
      <definedName name="Macro12"/>
      <definedName name="Macro13"/>
      <definedName name="Macro14"/>
      <definedName name="Macro2"/>
      <definedName name="Macro5"/>
      <definedName name="Macro6"/>
      <definedName name="Macro7"/>
      <definedName name="Macro8"/>
      <definedName name="Macro9" sheetId="16"/>
      <definedName name="Macro9"/>
    </defined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슬래브(유곡)"/>
    </sheetNames>
    <sheetDataSet>
      <sheetData sheetId="0">
        <row r="1">
          <cell r="A1" t="str">
            <v>bs_chekjum</v>
          </cell>
        </row>
      </sheetData>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
      <sheetName val="주형"/>
      <sheetName val="guard(mac)"/>
      <sheetName val="교각1"/>
      <sheetName val="DATA 입력란"/>
    </sheetNames>
    <sheetDataSet>
      <sheetData sheetId="0"/>
      <sheetData sheetId="1"/>
      <sheetData sheetId="2" refreshError="1"/>
      <sheetData sheetId="3" refreshError="1"/>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낙석방지집계표"/>
      <sheetName val="낙석방지책연장"/>
      <sheetName val="가드레일연장"/>
      <sheetName val="설계"/>
      <sheetName val="BUDAE"/>
      <sheetName val="통합"/>
      <sheetName val="INPUT"/>
      <sheetName val="단면 (2)"/>
      <sheetName val="가감수량"/>
      <sheetName val="맨홀수량산출"/>
      <sheetName val="1.설계조건"/>
      <sheetName val="2.단면가정 "/>
      <sheetName val="기둥(하중)"/>
      <sheetName val="DATA 입력란"/>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회로"/>
      <sheetName val="9회로-1"/>
      <sheetName val="8회로 전기"/>
      <sheetName val="8회로-1"/>
      <sheetName val="7회로"/>
      <sheetName val="6회로"/>
      <sheetName val="6회로-1"/>
      <sheetName val="5회로"/>
      <sheetName val="3회로"/>
      <sheetName val="2회로"/>
      <sheetName val="조명3전기2"/>
      <sheetName val="#REF"/>
      <sheetName val="7회로 15DIM 3RD"/>
      <sheetName val="35DIM 3D (2)"/>
      <sheetName val="18회로"/>
      <sheetName val="9회로 (2)"/>
      <sheetName val="10회로 조명"/>
      <sheetName val="7회로 조명"/>
      <sheetName val="조명3전기4 신형 (2)"/>
      <sheetName val="4회로"/>
      <sheetName val="조명3전기2 신형"/>
      <sheetName val="11CH50DIM6RD5"/>
      <sheetName val="14CH32DIM6RD5 (2)"/>
      <sheetName val="28회로"/>
      <sheetName val="8회로신형"/>
      <sheetName val="부산시사상구청"/>
      <sheetName val="18DIM5CH3D"/>
      <sheetName val="18DIM4CH3D (2)"/>
      <sheetName val="14DIM3DIR"/>
      <sheetName val="전기3회로dim8"/>
      <sheetName val="전기2회로dim9 (3)"/>
      <sheetName val="전기2회로dim8 (4)"/>
      <sheetName val="5CH8DIM3D"/>
      <sheetName val="5CH10DIM3D (2)"/>
      <sheetName val="18DIM6CH3D (2)"/>
      <sheetName val="전기산출근거"/>
      <sheetName val="내역서"/>
      <sheetName val="8회로 25DIM 4RD (2)"/>
      <sheetName val="9회로 22DIM 3D "/>
      <sheetName val="조명5전기1(2)"/>
      <sheetName val="6DIM12CH2D (3)"/>
      <sheetName val="일위(설)"/>
      <sheetName val="일위대가(계측기설치)"/>
      <sheetName val="9811"/>
      <sheetName val="과천MAIN"/>
      <sheetName val="부하계산서"/>
      <sheetName val="부하(성남)"/>
      <sheetName val="I一般比"/>
      <sheetName val="LEGEND"/>
      <sheetName val="Sheet5"/>
      <sheetName val="Y-WORK"/>
      <sheetName val="견적990322"/>
      <sheetName val="지급자재"/>
      <sheetName val="품목"/>
      <sheetName val="__"/>
      <sheetName val="신우"/>
      <sheetName val="원가"/>
      <sheetName val="수로교총재료집계"/>
      <sheetName val="보온자재단가표"/>
      <sheetName val="TOTAL"/>
      <sheetName val="EQUIP-H"/>
      <sheetName val="BM"/>
      <sheetName val="간선계산"/>
      <sheetName val="LOPCALC"/>
      <sheetName val="손익분석"/>
      <sheetName val="내역표지"/>
      <sheetName val="VXXXXXXX"/>
      <sheetName val="1. 통합배선설비"/>
      <sheetName val="DATA"/>
      <sheetName val="데이타"/>
      <sheetName val="일위대가목록"/>
      <sheetName val="갑지"/>
      <sheetName val="집계표"/>
      <sheetName val="Sheet1"/>
      <sheetName val="청천내"/>
      <sheetName val="물가시세"/>
      <sheetName val="노임단가"/>
      <sheetName val="N賃率-職"/>
      <sheetName val="전신환매도율"/>
      <sheetName val="MOTOR"/>
      <sheetName val="내역"/>
      <sheetName val="날개벽(시점좌측)"/>
      <sheetName val="노임"/>
      <sheetName val="수량산출"/>
      <sheetName val="PAN"/>
      <sheetName val="입찰안"/>
      <sheetName val="guard(mac)"/>
      <sheetName val="기성총"/>
      <sheetName val="일위대가(가설)"/>
      <sheetName val="단가산출-기,교"/>
      <sheetName val="일위목록-기"/>
      <sheetName val="요율"/>
      <sheetName val="내역서1"/>
      <sheetName val="부서현황"/>
      <sheetName val="일위목록"/>
      <sheetName val="설직재-1"/>
      <sheetName val="건축내역"/>
      <sheetName val="현대물량"/>
      <sheetName val="단가"/>
      <sheetName val="단가비교표"/>
      <sheetName val="직재"/>
      <sheetName val="보할공정"/>
      <sheetName val="PROJECT BRIEF(EX.NEW)"/>
      <sheetName val="견"/>
      <sheetName val="JUCKEYK"/>
      <sheetName val="실행대비"/>
      <sheetName val="무시"/>
      <sheetName val="차선도색현황"/>
      <sheetName val="설계조건"/>
      <sheetName val="단면 (2)"/>
      <sheetName val="조명시설"/>
      <sheetName val="2.대외공문"/>
      <sheetName val="BID"/>
      <sheetName val="제직재"/>
      <sheetName val="제-노임"/>
      <sheetName val="Care"/>
      <sheetName val="OPT7"/>
      <sheetName val="SV7"/>
      <sheetName val="NM2"/>
      <sheetName val="NW1"/>
      <sheetName val="NW2"/>
      <sheetName val="PW3"/>
      <sheetName val="PW4"/>
      <sheetName val="SC1"/>
      <sheetName val="DNW"/>
      <sheetName val="NE"/>
      <sheetName val="PE"/>
      <sheetName val="PM"/>
      <sheetName val="대공종"/>
      <sheetName val="총괄표"/>
      <sheetName val="집계"/>
      <sheetName val="기본일위"/>
      <sheetName val="내역서2안"/>
      <sheetName val="직노"/>
      <sheetName val="실행내역"/>
      <sheetName val="공통(20-91)"/>
      <sheetName val="말뚝지지력산정"/>
      <sheetName val="2F 회의실견적(5_14 일대)"/>
      <sheetName val="총괄집계표"/>
      <sheetName val="차액보증"/>
      <sheetName val="단가표"/>
      <sheetName val="양천현"/>
      <sheetName val="6호기"/>
      <sheetName val="EQUIPMENT -2"/>
      <sheetName val="별표 "/>
      <sheetName val="일위대가"/>
      <sheetName val="JUCK"/>
      <sheetName val=" HIT-&gt;HMC 견적(3900)"/>
      <sheetName val="성곽내역서"/>
      <sheetName val="DB"/>
      <sheetName val="물가"/>
      <sheetName val="9509"/>
      <sheetName val="sw1"/>
      <sheetName val="NOMUBI"/>
      <sheetName val="하중"/>
      <sheetName val="주방환기"/>
      <sheetName val="점수계산1-2"/>
      <sheetName val="을"/>
      <sheetName val="J直材4"/>
      <sheetName val="표지"/>
      <sheetName val="일위_파일"/>
      <sheetName val="목차"/>
      <sheetName val="관급_File"/>
      <sheetName val="연결임시"/>
      <sheetName val="SPEC"/>
      <sheetName val="율촌법률사무소2내역"/>
      <sheetName val="노임조서"/>
      <sheetName val="작성기준"/>
      <sheetName val="일위"/>
      <sheetName val="EACT10"/>
      <sheetName val="교각1"/>
      <sheetName val="공사내역"/>
      <sheetName val="기준자료"/>
      <sheetName val="김포IO"/>
      <sheetName val="FD"/>
      <sheetName val="약전닥트"/>
      <sheetName val="건축부하"/>
      <sheetName val="처리단락"/>
      <sheetName val="99관저"/>
      <sheetName val="일지-H"/>
      <sheetName val="LD"/>
      <sheetName val="FA설치명세"/>
      <sheetName val="조건표"/>
      <sheetName val="계화배수"/>
      <sheetName val="양수장(기계)"/>
      <sheetName val="단중표"/>
      <sheetName val="가설공사"/>
      <sheetName val="IMPEADENCE MAP 취수장"/>
      <sheetName val="수량산출서"/>
      <sheetName val="부표총괄"/>
      <sheetName val="기계내역"/>
      <sheetName val="Summary Sheets"/>
      <sheetName val="포장직선구간"/>
      <sheetName val="1007공사세부내역서"/>
      <sheetName val="1007전기내역서(리빙)"/>
      <sheetName val="컨텍리포트"/>
      <sheetName val="금액내역서"/>
      <sheetName val="A갑지"/>
      <sheetName val="좌측"/>
      <sheetName val="재료집계"/>
      <sheetName val="부안일위"/>
      <sheetName val="STORAGE"/>
      <sheetName val="취수탑"/>
      <sheetName val="토목주소"/>
      <sheetName val="프랜트면허"/>
      <sheetName val="방음벽기초"/>
      <sheetName val="2000년1차"/>
      <sheetName val="설비"/>
      <sheetName val="Sheet1 (2)"/>
      <sheetName val="노무비"/>
      <sheetName val="설계변경원가계산총괄표"/>
      <sheetName val="단가조사"/>
      <sheetName val="부속동"/>
      <sheetName val="참조"/>
      <sheetName val="사전공사"/>
      <sheetName val="인건-측정"/>
      <sheetName val="별표집계"/>
      <sheetName val="CIVIL4"/>
      <sheetName val="적용률"/>
      <sheetName val="말뚝물량"/>
      <sheetName val="갑지(추정)"/>
      <sheetName val="원본(갑지)"/>
      <sheetName val="F5"/>
      <sheetName val="전선"/>
      <sheetName val="BSD (2)"/>
      <sheetName val="법면"/>
      <sheetName val="부대공"/>
      <sheetName val="구조물공"/>
      <sheetName val="중기일위대가"/>
      <sheetName val="포장공"/>
      <sheetName val="토공"/>
      <sheetName val="배수공1"/>
      <sheetName val="서울산업대(토)"/>
      <sheetName val="관급단가"/>
      <sheetName val="도"/>
      <sheetName val="노임단가(0.3)"/>
      <sheetName val="예정(3)"/>
      <sheetName val="BALIK201"/>
      <sheetName val="XL4Poppy"/>
      <sheetName val="토 적 표"/>
      <sheetName val="전체"/>
      <sheetName val="설 계"/>
      <sheetName val="수입"/>
      <sheetName val="AP1"/>
      <sheetName val="맨홀"/>
      <sheetName val="인부임"/>
      <sheetName val="예산대비"/>
      <sheetName val="품목코드"/>
      <sheetName val="기성금내역서"/>
      <sheetName val="#3E1_GCR"/>
      <sheetName val="Sheet2"/>
      <sheetName val="정부노임단가"/>
      <sheetName val="실행예산서"/>
      <sheetName val="연습"/>
      <sheetName val="OPT"/>
      <sheetName val="SV"/>
      <sheetName val="982월원안"/>
      <sheetName val="P.M 별"/>
      <sheetName val="삼성전기"/>
      <sheetName val="주식"/>
      <sheetName val="T1"/>
      <sheetName val="일위대가-1"/>
      <sheetName val="배수공"/>
      <sheetName val="터널조도"/>
      <sheetName val="노임이"/>
      <sheetName val="20관리비율"/>
      <sheetName val="관급"/>
      <sheetName val="중량산출"/>
      <sheetName val="GEN"/>
      <sheetName val="수량이동"/>
      <sheetName val="INPUT"/>
      <sheetName val="단가조사서"/>
      <sheetName val="전선 및 전선관"/>
      <sheetName val="환율"/>
      <sheetName val="MCC제원"/>
      <sheetName val="허용전류-IEC DATA"/>
      <sheetName val="허용전류-IEC"/>
      <sheetName val="BDATA"/>
      <sheetName val="기계경비(시간당)"/>
      <sheetName val="램머"/>
      <sheetName val="몰탈콘크리트"/>
      <sheetName val="철근집계"/>
      <sheetName val="CABLE SIZE-1"/>
      <sheetName val="DATA1"/>
      <sheetName val="DATA2"/>
      <sheetName val="전기일위대가"/>
      <sheetName val="DATE"/>
      <sheetName val="단면적"/>
      <sheetName val="MCC"/>
      <sheetName val="CABLE"/>
      <sheetName val="기준 "/>
      <sheetName val="허용전류"/>
      <sheetName val="일위대가표"/>
      <sheetName val="합천내역"/>
      <sheetName val="type-F"/>
      <sheetName val="인건비 "/>
      <sheetName val="Macro(전선)"/>
      <sheetName val="WORK"/>
      <sheetName val="인사자료총집계"/>
      <sheetName val="9GNG운반"/>
      <sheetName val="시행후면적"/>
      <sheetName val="수지예산"/>
      <sheetName val="건축내역서"/>
      <sheetName val="시멘트"/>
      <sheetName val="Sheet3"/>
      <sheetName val="출력X"/>
      <sheetName val="입출재고현황 (2)"/>
      <sheetName val="전차선로 물량표"/>
      <sheetName val="환산"/>
      <sheetName val="예산내역서"/>
      <sheetName val="설계예산서"/>
      <sheetName val="단가조사표"/>
      <sheetName val="점검총괄"/>
      <sheetName val="뚝토공"/>
      <sheetName val="#3_일위대가목록"/>
      <sheetName val="견적"/>
      <sheetName val="자판실행"/>
      <sheetName val="변압94"/>
      <sheetName val="공사비예산서(토목분)"/>
      <sheetName val="토사(PE)"/>
      <sheetName val="토목-물가"/>
      <sheetName val="1.설계조건"/>
      <sheetName val="간접재료비산출표-27-30"/>
      <sheetName val="포장절단"/>
      <sheetName val="슬래브(유곡)"/>
      <sheetName val="제2~7호표"/>
      <sheetName val="BASIC (2)"/>
      <sheetName val="공사원가계산서"/>
      <sheetName val="부서별비교표_1"/>
      <sheetName val="041125(분야별)"/>
      <sheetName val="041203(분야별))"/>
      <sheetName val="위치조서"/>
      <sheetName val="POL설치공정"/>
      <sheetName val="4-3 보온 기본물량집계"/>
      <sheetName val="품셈기준"/>
      <sheetName val="산출"/>
      <sheetName val="낙찰표"/>
      <sheetName val="계측"/>
      <sheetName val="송중자재"/>
      <sheetName val="UNIT"/>
      <sheetName val="옥외"/>
      <sheetName val="가도공"/>
      <sheetName val="전화TV"/>
      <sheetName val="cable-data"/>
      <sheetName val="발전계획"/>
      <sheetName val="발신정보"/>
      <sheetName val="견적대비 견적서"/>
      <sheetName val="Oper Amount"/>
      <sheetName val="1안"/>
      <sheetName val="대비"/>
      <sheetName val="기초대가"/>
      <sheetName val="예비품"/>
      <sheetName val="표지 (2)"/>
      <sheetName val="보활"/>
      <sheetName val="샘플표지"/>
      <sheetName val="조명율"/>
      <sheetName val="IW-LIST"/>
      <sheetName val="내역서(부대공사)"/>
      <sheetName val="물량표"/>
      <sheetName val="부하LOAD"/>
      <sheetName val="현장관리비집계표"/>
      <sheetName val="Carepaq"/>
      <sheetName val="민속촌메뉴"/>
      <sheetName val="도급예산내역서봉투"/>
      <sheetName val="설계산출기초"/>
      <sheetName val="설계산출표지"/>
      <sheetName val="도급예산내역서총괄표"/>
      <sheetName val="Baby일위대가"/>
      <sheetName val="분전함신설"/>
      <sheetName val="단가산출"/>
      <sheetName val="자재단가"/>
      <sheetName val="을부담운반비"/>
      <sheetName val="운반비산출"/>
      <sheetName val="접지1종"/>
      <sheetName val="조명율표"/>
      <sheetName val="ITEM"/>
      <sheetName val="Macro(차단기)"/>
      <sheetName val="광혁기성"/>
      <sheetName val="21301동"/>
      <sheetName val="COPING-1"/>
      <sheetName val="역T형교대-2수량"/>
      <sheetName val="CABLE SIZE-3"/>
      <sheetName val="한일양산"/>
      <sheetName val="제품별 MC"/>
      <sheetName val="보수공사일정표"/>
      <sheetName val="한전공사"/>
      <sheetName val="공사비내역서"/>
      <sheetName val="일위대가목록표"/>
      <sheetName val="공량산출근거"/>
      <sheetName val="단가조사서 (2)"/>
      <sheetName val="Galaxy 소비자가격표"/>
      <sheetName val="선로정수계산"/>
      <sheetName val="식재인부"/>
      <sheetName val="건축2"/>
      <sheetName val="산출근거목록"/>
      <sheetName val="일대목록"/>
      <sheetName val="교각별수량"/>
      <sheetName val="찍기"/>
      <sheetName val="LANGUAGE"/>
      <sheetName val="설치공사"/>
      <sheetName val="진주방향"/>
      <sheetName val="을지"/>
      <sheetName val="산출근거"/>
      <sheetName val="실행철강하도"/>
      <sheetName val="CA지입"/>
      <sheetName val="6.Base"/>
      <sheetName val="UR2-Calculation"/>
      <sheetName val="YS_A"/>
      <sheetName val="분석"/>
      <sheetName val="자재"/>
      <sheetName val="노무"/>
      <sheetName val="정산내역"/>
      <sheetName val="현장관리비"/>
      <sheetName val="대치판정"/>
      <sheetName val="당진1,2호기전선관설치및접지4차공사내역서-을지"/>
      <sheetName val="MEXICO-C"/>
      <sheetName val="PBS"/>
      <sheetName val="SRC-B3U2"/>
      <sheetName val="danga"/>
      <sheetName val="choose"/>
      <sheetName val="터파기및재료"/>
      <sheetName val="준공내역"/>
      <sheetName val="단가대비표"/>
      <sheetName val="인수공규격"/>
      <sheetName val="품셈"/>
      <sheetName val="CATV"/>
      <sheetName val="검수고1-1층"/>
      <sheetName val="A-4"/>
      <sheetName val="자재집계표"/>
      <sheetName val="3BL공동구 수량"/>
      <sheetName val="Macro1"/>
      <sheetName val="Macro2"/>
      <sheetName val="노원열병합  건축공사기성내역서"/>
      <sheetName val="Sheet17"/>
      <sheetName val="U-TYPE(1)"/>
      <sheetName val="토공(우물통,기타) "/>
      <sheetName val="조내역"/>
      <sheetName val="기초"/>
      <sheetName val="재집"/>
      <sheetName val="방송일위대가"/>
      <sheetName val="TEL"/>
      <sheetName val="관로토공집계표"/>
      <sheetName val="경비_원본"/>
      <sheetName val="VENT"/>
      <sheetName val="3련 BOX"/>
      <sheetName val="7.1유효폭"/>
      <sheetName val="품셈TABLE"/>
      <sheetName val="인건비"/>
      <sheetName val="집계표(3자)"/>
      <sheetName val="내역서(관급)"/>
      <sheetName val="원가계산서(통신공사)"/>
      <sheetName val="단가 및 재료비"/>
      <sheetName val="설계명세서"/>
      <sheetName val="Sheet6"/>
      <sheetName val="업무"/>
      <sheetName val="hvac(제어동)"/>
      <sheetName val="DATA 입력란"/>
      <sheetName val="개요입력"/>
      <sheetName val="수량기준"/>
      <sheetName val="단가기준"/>
      <sheetName val="Lookup Table"/>
      <sheetName val="BBT RRP V45"/>
      <sheetName val="Annex"/>
      <sheetName val="Rental_RRP V45"/>
      <sheetName val="전기공사 산출집계"/>
      <sheetName val="전기공사 산출"/>
      <sheetName val="잡철물"/>
      <sheetName val="현장지지물물량"/>
      <sheetName val="대로근거"/>
      <sheetName val="공사개요"/>
      <sheetName val="매입세율"/>
      <sheetName val="견적서"/>
      <sheetName val="금액"/>
      <sheetName val="가로내역"/>
      <sheetName val="발전기"/>
      <sheetName val="Sheet13"/>
      <sheetName val="Sheet14"/>
      <sheetName val="ABUT수량-A1"/>
      <sheetName val="동원(3)"/>
      <sheetName val="SG"/>
      <sheetName val="수량(건축)"/>
      <sheetName val="건설기계_목록(10)"/>
      <sheetName val="전기일위목록"/>
      <sheetName val="담장산출"/>
      <sheetName val="일위대가(목록)"/>
      <sheetName val="재료비"/>
      <sheetName val="VV보온LINK"/>
      <sheetName val="FIT보온LINK"/>
      <sheetName val="단"/>
      <sheetName val="FANDBS"/>
      <sheetName val="GRDATA"/>
      <sheetName val="SHAFTDBSE"/>
      <sheetName val="Carepack"/>
      <sheetName val="TRE TABLE"/>
      <sheetName val="시화점실행"/>
      <sheetName val="소요자재"/>
      <sheetName val="정산내역서"/>
      <sheetName val="설계내역서"/>
      <sheetName val="C Model"/>
      <sheetName val="대극장-하부단가"/>
      <sheetName val="내역서(교량)전체"/>
      <sheetName val="Macro(전기)"/>
      <sheetName val="가로등기초"/>
      <sheetName val="샌딩 에폭시 도장"/>
      <sheetName val="스텐문틀설치"/>
      <sheetName val="일반문틀 설치"/>
      <sheetName val="매크로"/>
      <sheetName val="수량산출(교량)"/>
      <sheetName val="개요"/>
      <sheetName val="하조서"/>
      <sheetName val="간선"/>
      <sheetName val="횡배수관토공수량"/>
      <sheetName val="969910( R)"/>
      <sheetName val="중로근거"/>
      <sheetName val="FB25JN"/>
      <sheetName val="교각계산"/>
      <sheetName val="내역서(1)"/>
      <sheetName val="홈통받이수량"/>
      <sheetName val="기둥(하중)"/>
      <sheetName val="프로젝트"/>
      <sheetName val="통신물량"/>
      <sheetName val="10.25"/>
      <sheetName val="공량산출서"/>
      <sheetName val="MEMBER"/>
      <sheetName val="견적내역서"/>
      <sheetName val="양수장내역"/>
      <sheetName val="발주서"/>
      <sheetName val="기존단가 (2)"/>
      <sheetName val="산경"/>
      <sheetName val="연부97-1"/>
      <sheetName val="갑지1"/>
      <sheetName val="품의서"/>
      <sheetName val="매립"/>
      <sheetName val="제잡비"/>
      <sheetName val="정보매체A동"/>
      <sheetName val="공종별집계표"/>
      <sheetName val="산출(홀전등6)"/>
      <sheetName val="산출(AV배관)"/>
      <sheetName val="자료"/>
      <sheetName val="품셈0_x0000_"/>
      <sheetName val=""/>
      <sheetName val="공사비총"/>
      <sheetName val="F4-F7"/>
      <sheetName val="DUT-BAT1"/>
      <sheetName val="산_3_2"/>
      <sheetName val="산_3_1"/>
      <sheetName val="_REF"/>
      <sheetName val="산_3_2_2"/>
      <sheetName val="민감도"/>
      <sheetName val="토목"/>
      <sheetName val="아스팔트 포장총괄집계표"/>
      <sheetName val="설계개요"/>
      <sheetName val="phuluc1"/>
      <sheetName val="P-J"/>
      <sheetName val="¼³°è¿¹»ê¼­"/>
      <sheetName val="¿¹»ê³»¿ª¼­"/>
      <sheetName val="산출내역서집계표"/>
      <sheetName val="Inputs"/>
      <sheetName val="Cost Inputs"/>
      <sheetName val="가격산출기초"/>
      <sheetName val="기초일위"/>
      <sheetName val="시설일위"/>
      <sheetName val="조명일위"/>
      <sheetName val="빌딩 안내"/>
      <sheetName val="기본DATA"/>
      <sheetName val="설산1.나"/>
      <sheetName val="본사S"/>
      <sheetName val="1. 설계조건 2.단면가정 3. 하중계산"/>
      <sheetName val="차단용량계산서"/>
      <sheetName val="EQ"/>
      <sheetName val="원가계산서"/>
      <sheetName val="Paint,Fire-Proof,Insul(48)"/>
      <sheetName val="2연BOX"/>
      <sheetName val="4)유동표"/>
      <sheetName val="물가대비표"/>
      <sheetName val="총체보활공정표"/>
      <sheetName val="경산"/>
      <sheetName val="ilch"/>
      <sheetName val="Sheet4"/>
      <sheetName val="평가데이터"/>
      <sheetName val="일반공사"/>
      <sheetName val="세부내역"/>
      <sheetName val="2.ㄱ)교량"/>
      <sheetName val="PI"/>
      <sheetName val="홍보비디오"/>
      <sheetName val="공사현황"/>
      <sheetName val="조도계산서 (도서)"/>
      <sheetName val="B부대공"/>
      <sheetName val="CTEMCOST"/>
      <sheetName val="소비자가"/>
      <sheetName val="1F"/>
      <sheetName val="1.우편집중내역서"/>
      <sheetName val="PIPE"/>
      <sheetName val="FLANGE"/>
      <sheetName val="VALVE"/>
      <sheetName val="일위대가목차"/>
      <sheetName val="실행비교"/>
      <sheetName val="유기공정"/>
      <sheetName val="버스운행안내"/>
      <sheetName val="예방접종계획"/>
      <sheetName val="근태계획서"/>
      <sheetName val="지급자재조서"/>
      <sheetName val="건축"/>
      <sheetName val="일위산출"/>
      <sheetName val="시공계획공정"/>
      <sheetName val="LinerWt"/>
      <sheetName val="기계실냉난방"/>
      <sheetName val="소상 &quot;1&quot;"/>
      <sheetName val="NEYOK"/>
      <sheetName val="입찰견적보고서"/>
      <sheetName val="철근단면적"/>
      <sheetName val="단가산출1"/>
      <sheetName val="가로등내역서"/>
      <sheetName val="insulation"/>
      <sheetName val="총괄"/>
      <sheetName val="계산중"/>
      <sheetName val="횡배위치"/>
      <sheetName val="98수문일위"/>
      <sheetName val="전장품(관리용)"/>
      <sheetName val="원내역"/>
      <sheetName val="9902"/>
      <sheetName val="단가산출2"/>
      <sheetName val="EQUIP LIST"/>
      <sheetName val="하천제원"/>
      <sheetName val="내역서 "/>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등-전열"/>
      <sheetName val="MCC"/>
      <sheetName val="간 선"/>
      <sheetName val="변압기"/>
      <sheetName val="조 도"/>
      <sheetName val="전화회선"/>
      <sheetName val="방송 AMP"/>
      <sheetName val="Sheet1"/>
      <sheetName val="Sheet2"/>
      <sheetName val="Macro(차단기)"/>
      <sheetName val="Macro(전선)"/>
      <sheetName val="Macro(전동기)"/>
      <sheetName val="VXXXXXX"/>
      <sheetName val="예산M11A"/>
    </sheetNames>
    <sheetDataSet>
      <sheetData sheetId="0"/>
      <sheetData sheetId="1"/>
      <sheetData sheetId="2"/>
      <sheetData sheetId="3"/>
      <sheetData sheetId="4"/>
      <sheetData sheetId="5"/>
      <sheetData sheetId="6"/>
      <sheetData sheetId="7"/>
      <sheetData sheetId="8"/>
      <sheetData sheetId="9" refreshError="1"/>
      <sheetData sheetId="10"/>
      <sheetData sheetId="11" refreshError="1"/>
      <sheetData sheetId="12"/>
      <sheetData sheetId="1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공사비요율"/>
      <sheetName val="토목(총괄)"/>
      <sheetName val="조경(총괄)"/>
      <sheetName val="건축(총괄)"/>
      <sheetName val="기계(총괄)"/>
      <sheetName val="토목"/>
      <sheetName val="현장설명서"/>
      <sheetName val="조경"/>
      <sheetName val="집계(건축)"/>
      <sheetName val="건축"/>
      <sheetName val="기계(집계)"/>
      <sheetName val="순공사(기계)"/>
      <sheetName val="자재비(기계)"/>
      <sheetName val="배관자재(기계)"/>
      <sheetName val="잡철물자재(기계)"/>
      <sheetName val="사급설치(기계)"/>
      <sheetName val="기기사급설치(기계)"/>
      <sheetName val="배관설치(기계)"/>
      <sheetName val="잡철물설치(기계) "/>
      <sheetName val="사급기자재(기계)"/>
      <sheetName val="기기사급자재(기계)"/>
      <sheetName val="전체공사비요율(t)"/>
      <sheetName val="토목(총괄)(t)"/>
      <sheetName val="조경(총괄t)"/>
      <sheetName val="건축(총괄t)"/>
      <sheetName val="기계(총괄t)"/>
      <sheetName val="토목(t)"/>
      <sheetName val="조경(t)"/>
      <sheetName val="집계(건축t)"/>
      <sheetName val="건축(t)"/>
      <sheetName val="기계(집계t)"/>
      <sheetName val="순공사(기계t)"/>
      <sheetName val="자재비(기계t)"/>
      <sheetName val="배관자재(기계t)"/>
      <sheetName val="잡철물자재(기계t)"/>
      <sheetName val="사급설치(기계t)"/>
      <sheetName val="기기사급설치(기계t)"/>
      <sheetName val="배관설치(기계t)"/>
      <sheetName val="잡철물설치(기계t)"/>
      <sheetName val="사급기자재(기계t)"/>
      <sheetName val="기기사급자재(기계t)"/>
      <sheetName val="Macro(전동기)"/>
      <sheetName val="Macro(차단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단면가정"/>
      <sheetName val="표지 (2)"/>
      <sheetName val="표지"/>
      <sheetName val="집계표(총괄)"/>
      <sheetName val="집계표(토목,비목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SLAB&quot;1&quot;"/>
      <sheetName val="3.하중산정4.지지력"/>
      <sheetName val="원가입력"/>
      <sheetName val="CODE"/>
      <sheetName val="우배수"/>
      <sheetName val="DATA"/>
      <sheetName val="Sheet3"/>
      <sheetName val="DATE"/>
      <sheetName val="단면 (2)"/>
      <sheetName val="guard(mac)"/>
      <sheetName val="설계조건"/>
      <sheetName val="4.COPING검토(CORBEL)"/>
      <sheetName val="VXXXXXXX"/>
      <sheetName val="통합"/>
      <sheetName val="PIER44"/>
      <sheetName val="내역"/>
      <sheetName val="3CHBDC"/>
      <sheetName val="전기"/>
      <sheetName val="마산방향철근집계"/>
      <sheetName val="진주방향"/>
      <sheetName val="마산방향"/>
      <sheetName val="11.우각부 보강"/>
      <sheetName val="교각1"/>
      <sheetName val="input"/>
      <sheetName val="CABdata"/>
      <sheetName val="조작대(1연)"/>
      <sheetName val="노임단가"/>
      <sheetName val="토공총괄표"/>
      <sheetName val="암거공"/>
      <sheetName val="단위수량"/>
      <sheetName val="기둥"/>
      <sheetName val="저판(버림100)"/>
      <sheetName val="단가"/>
      <sheetName val="부재치수입력"/>
      <sheetName val="토공"/>
      <sheetName val="INPUT(덕도방향-시점)"/>
      <sheetName val="계화배수"/>
      <sheetName val="1.설계조건"/>
      <sheetName val="갑지"/>
      <sheetName val="하중계산"/>
      <sheetName val="Sheet1 (2)"/>
      <sheetName val="버스운행안내"/>
      <sheetName val="예방접종계획"/>
      <sheetName val="근태계획서"/>
      <sheetName val="수질정화시설"/>
      <sheetName val="수량산출"/>
      <sheetName val="ABUT수량-A1"/>
      <sheetName val="정보매체A동"/>
      <sheetName val="시중노임단가"/>
      <sheetName val="인사자료총집계"/>
      <sheetName val="VXXXXX"/>
      <sheetName val="원형1호맨홀토공수량"/>
      <sheetName val="단중표"/>
      <sheetName val="CONUNIT"/>
      <sheetName val="CON포장수량"/>
      <sheetName val="포장공"/>
      <sheetName val="Macro(전선)"/>
      <sheetName val="갑지(추정)"/>
      <sheetName val="수로교총재료집계"/>
      <sheetName val="ITB COST"/>
      <sheetName val="공통가설"/>
      <sheetName val="Sheet5"/>
      <sheetName val="부하계산서"/>
      <sheetName val="찍기"/>
      <sheetName val="부표총괄"/>
      <sheetName val="품셈1-26"/>
      <sheetName val="Cable Tunnel-1"/>
      <sheetName val="변화치수"/>
      <sheetName val="TB-내역서"/>
      <sheetName val="Condition"/>
      <sheetName val="환율"/>
      <sheetName val="SILICATE"/>
      <sheetName val="품셈1-17"/>
      <sheetName val="LABTOTAL"/>
      <sheetName val="대치판정"/>
      <sheetName val="R2_0908"/>
      <sheetName val="단위공사목록"/>
      <sheetName val="간선계산"/>
      <sheetName val="점수계산1-2"/>
      <sheetName val="산출근거"/>
      <sheetName val="배수장공사비"/>
      <sheetName val="내역서"/>
      <sheetName val="날개벽(시점좌측)"/>
      <sheetName val="설계"/>
      <sheetName val="노무비계"/>
      <sheetName val="공무2과"/>
      <sheetName val="t형"/>
      <sheetName val="단락전류-A"/>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설계내역서"/>
      <sheetName val="김천일위"/>
      <sheetName val="200"/>
      <sheetName val="가로등내역서"/>
      <sheetName val="FILE1"/>
      <sheetName val="직노"/>
      <sheetName val="손익분석"/>
      <sheetName val="전기일위대가"/>
      <sheetName val="자료입력"/>
      <sheetName val="#REF"/>
      <sheetName val="노임"/>
      <sheetName val="합천내역"/>
      <sheetName val="일위대가목차"/>
      <sheetName val="1.수인터널"/>
      <sheetName val="DANGA"/>
      <sheetName val="단중표"/>
      <sheetName val="제경비율"/>
      <sheetName val="입찰보고"/>
      <sheetName val="A-4"/>
      <sheetName val="000000"/>
      <sheetName val="재료"/>
      <sheetName val="자재단가"/>
      <sheetName val="5(철거수량)"/>
      <sheetName val="DATA"/>
      <sheetName val="내역서"/>
      <sheetName val="설계조건"/>
      <sheetName val="관개"/>
      <sheetName val="공사직종별노임"/>
      <sheetName val="1차설계변경내역"/>
      <sheetName val="지급자재"/>
      <sheetName val="집계표"/>
      <sheetName val="노임단가"/>
      <sheetName val="예산변경사항"/>
      <sheetName val="원가입력"/>
      <sheetName val="조명율표"/>
      <sheetName val="평3"/>
      <sheetName val="산출근거"/>
      <sheetName val="부대공Ⅱ"/>
      <sheetName val="2000년 공정표"/>
      <sheetName val="단가비교표_공통1"/>
      <sheetName val="실행내역"/>
      <sheetName val="백암비스타내역"/>
      <sheetName val="Sheet5"/>
      <sheetName val="관리,공감"/>
      <sheetName val="토사(PE)"/>
      <sheetName val="48일위"/>
      <sheetName val="자재"/>
      <sheetName val="처리단락"/>
      <sheetName val="Sheet1"/>
      <sheetName val="WORK"/>
      <sheetName val="전차선로 물량표"/>
      <sheetName val="벽산건설"/>
      <sheetName val="단가조사"/>
      <sheetName val="과세내역(세부)"/>
      <sheetName val="골재산출"/>
      <sheetName val="수량산출서 갑지"/>
      <sheetName val="SLAB&quot;1&quot;"/>
      <sheetName val="부대단위수량"/>
      <sheetName val="청천내"/>
      <sheetName val="토공 total"/>
      <sheetName val="지하1층"/>
      <sheetName val="케이블"/>
      <sheetName val="일위대가(계측기설치)"/>
      <sheetName val="금액내역서"/>
      <sheetName val="공사설계서"/>
      <sheetName val="CAT_5"/>
      <sheetName val="96정변2"/>
      <sheetName val="요율"/>
      <sheetName val="법면"/>
      <sheetName val="부대공"/>
      <sheetName val="배수공1"/>
      <sheetName val="구조물공"/>
      <sheetName val="중기일위대가"/>
      <sheetName val="포장공"/>
      <sheetName val="토공"/>
      <sheetName val="20관리비율"/>
      <sheetName val="7. Cable(설명)-IEC"/>
      <sheetName val="관람석제출"/>
      <sheetName val="내역서01"/>
      <sheetName val="개요"/>
      <sheetName val="설계명세서"/>
      <sheetName val="깨기"/>
      <sheetName val="하수처리장"/>
      <sheetName val="보호"/>
      <sheetName val="전기BOX내역서"/>
      <sheetName val="도급내역서(재노경)"/>
      <sheetName val="설계예산서"/>
      <sheetName val="총괄표"/>
      <sheetName val="견적서"/>
      <sheetName val="Tbom-tot"/>
      <sheetName val="일위대가표"/>
      <sheetName val="통로box전기"/>
      <sheetName val="일위집계"/>
      <sheetName val="공사비명세서"/>
      <sheetName val="가설공사"/>
      <sheetName val="LD"/>
      <sheetName val="조경일람"/>
      <sheetName val="수량집계 (2)"/>
      <sheetName val="#3_일위대가목록"/>
      <sheetName val="내역갑지"/>
      <sheetName val="COST"/>
      <sheetName val="N賃率-職"/>
      <sheetName val="초기화면"/>
      <sheetName val="TOTAL"/>
      <sheetName val="갑지"/>
      <sheetName val="BOX전기내역"/>
      <sheetName val="토적"/>
      <sheetName val="101동"/>
      <sheetName val="b_balju_cho"/>
      <sheetName val="공통가설"/>
      <sheetName val="램머"/>
      <sheetName val="5.정산서"/>
      <sheetName val="터널조도"/>
      <sheetName val="단가산출"/>
      <sheetName val="단면 (2)"/>
      <sheetName val="내역서(전기)"/>
      <sheetName val="소야공정계획표"/>
      <sheetName val="식생블럭단위수량"/>
      <sheetName val="예산M11A"/>
      <sheetName val="MCC제원"/>
      <sheetName val="공사비대비표B(토공)"/>
      <sheetName val="내역(설계)"/>
      <sheetName val="차수공개요"/>
      <sheetName val="적용토목"/>
      <sheetName val="데리네이타현황"/>
      <sheetName val="부안일위"/>
      <sheetName val="전기"/>
      <sheetName val="당초"/>
      <sheetName val="시공(팔라우)"/>
      <sheetName val="현장"/>
      <sheetName val="토공총괄집계"/>
      <sheetName val="기둥(원형)"/>
      <sheetName val="3.내역서"/>
      <sheetName val="참조"/>
      <sheetName val="2.단면가정"/>
      <sheetName val="교각1"/>
      <sheetName val="총(철거)"/>
      <sheetName val="INPUT(덕도방향-시점)"/>
      <sheetName val="수량산출서"/>
      <sheetName val="1공구 건정토건 토공"/>
      <sheetName val="3본사"/>
      <sheetName val="기계경비(시간당)"/>
      <sheetName val="노임,재료비"/>
      <sheetName val="Inputs"/>
      <sheetName val="Cost Inputs"/>
      <sheetName val="I一般比"/>
      <sheetName val="LABTOTAL"/>
      <sheetName val="세부내역"/>
      <sheetName val="전선 및 전선관"/>
      <sheetName val="Y-WORK"/>
      <sheetName val="준검 내역서"/>
      <sheetName val="년도별시공"/>
      <sheetName val="입찰안"/>
      <sheetName val="Baby일위대가"/>
      <sheetName val="장비당단가 (1)"/>
      <sheetName val="VXXXXX"/>
      <sheetName val="비용"/>
      <sheetName val="전기내역서(총계)"/>
      <sheetName val="220 (2)"/>
      <sheetName val="코드표"/>
      <sheetName val="발주설계서(당초)"/>
      <sheetName val="총공사내역서"/>
      <sheetName val="종배수관설치현황"/>
      <sheetName val="건축공사"/>
      <sheetName val="Macro(전선)"/>
      <sheetName val="Macro(차단기)"/>
      <sheetName val="제수"/>
      <sheetName val="공기"/>
      <sheetName val="건축내역"/>
      <sheetName val="부대내역"/>
      <sheetName val="하조서"/>
      <sheetName val="IW-LIST"/>
      <sheetName val="3BL공동구 수량"/>
      <sheetName val="집계"/>
      <sheetName val="산업"/>
      <sheetName val="공사비총괄표"/>
      <sheetName val="인건비"/>
      <sheetName val="약품공급2"/>
      <sheetName val="공사서류양식"/>
      <sheetName val="단가 및 재료비"/>
      <sheetName val="역공종"/>
      <sheetName val="방송일위대가"/>
      <sheetName val="재료비내역서"/>
      <sheetName val="간선계산"/>
      <sheetName val="수량산출"/>
      <sheetName val="수전기기DATA"/>
      <sheetName val="반응조"/>
      <sheetName val="CODE"/>
      <sheetName val="Macro(전기)"/>
      <sheetName val="TB-내역서"/>
      <sheetName val="guard(mac)"/>
      <sheetName val="원가계산서"/>
      <sheetName val="품셈TABLE"/>
      <sheetName val="계수시트"/>
      <sheetName val="내역_ver1.0"/>
      <sheetName val="점수계산1-2"/>
      <sheetName val="건축개요"/>
      <sheetName val="원형1호맨홀토공수량"/>
      <sheetName val="기초분물량표"/>
      <sheetName val="내역을"/>
      <sheetName val="입적표"/>
      <sheetName val="기성내역서표지"/>
      <sheetName val="Db"/>
      <sheetName val="FORM-0"/>
      <sheetName val="순성토"/>
      <sheetName val="교대(토공)"/>
      <sheetName val="소방 "/>
      <sheetName val="NYS"/>
      <sheetName val="11.자재단가"/>
      <sheetName val="견적의뢰"/>
      <sheetName val="단면가정"/>
      <sheetName val="실행"/>
      <sheetName val="일위"/>
      <sheetName val="항공측량노임단가"/>
      <sheetName val="예산서"/>
      <sheetName val="기타 정보통신공사"/>
      <sheetName val="층"/>
      <sheetName val="광산내역"/>
      <sheetName val="DATE"/>
      <sheetName val="총괄-1"/>
      <sheetName val="BOM"/>
      <sheetName val="Sheet4"/>
      <sheetName val="실행내역(현대)"/>
      <sheetName val="국도접속 차도부수량"/>
      <sheetName val="사다리"/>
      <sheetName val="버스운행안내"/>
      <sheetName val="예방접종계획"/>
      <sheetName val="근태계획서"/>
      <sheetName val="접지수량"/>
      <sheetName val="귀래 설계 공내역서"/>
      <sheetName val="도로단위당"/>
      <sheetName val="예산서 "/>
      <sheetName val="적용기준"/>
      <sheetName val="2.호선별예상실적"/>
      <sheetName val="BID"/>
      <sheetName val="b_balju"/>
      <sheetName val="표지"/>
      <sheetName val="기초자료입력"/>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gvl"/>
      <sheetName val="신우"/>
      <sheetName val="1_수인터널"/>
      <sheetName val="2000년_공정표"/>
      <sheetName val="토공_total"/>
      <sheetName val="1공구_건정토건_토공"/>
      <sheetName val="2_단면가정"/>
      <sheetName val="5_정산서"/>
      <sheetName val="소방_"/>
      <sheetName val="화재 탐지 설비"/>
      <sheetName val="4차원가계산서"/>
      <sheetName val="문학간접"/>
      <sheetName val="자료"/>
      <sheetName val="입사일"/>
      <sheetName val="가정"/>
      <sheetName val="집"/>
      <sheetName val="1공구원가계산서"/>
      <sheetName val="1공구산출내역서"/>
      <sheetName val="도"/>
      <sheetName val="1월"/>
      <sheetName val="산출서집계HS"/>
      <sheetName val="교각별철근수량집계표"/>
      <sheetName val="판"/>
      <sheetName val="Sheet1 (2)"/>
      <sheetName val="2공구산출내역"/>
      <sheetName val="삼성전기"/>
      <sheetName val="주식"/>
      <sheetName val="노임이"/>
      <sheetName val="사급자재"/>
      <sheetName val="데이타"/>
      <sheetName val="식재인부"/>
      <sheetName val="4.고용보험"/>
      <sheetName val="KMT물량"/>
      <sheetName val="내역총괄"/>
      <sheetName val="내역총괄2"/>
      <sheetName val="내역총괄3"/>
      <sheetName val="내역서(중수)"/>
      <sheetName val="효성CB 1P기초"/>
      <sheetName val="말고개터널조명전압강하"/>
      <sheetName val="인건비 "/>
      <sheetName val="2000년1차"/>
      <sheetName val="2000전체분"/>
      <sheetName val="(원)기흥상갈"/>
      <sheetName val="산근"/>
      <sheetName val="7도장"/>
      <sheetName val="조명시설"/>
      <sheetName val="단가조사-2"/>
      <sheetName val="일대-1"/>
      <sheetName val="공종단가"/>
      <sheetName val="자재단가표"/>
      <sheetName val="6.콘덴서"/>
      <sheetName val="투찰추정"/>
      <sheetName val="6차2회변경내역서"/>
      <sheetName val="상시"/>
      <sheetName val="1.설계조건"/>
      <sheetName val="직공비"/>
      <sheetName val="기타공"/>
      <sheetName val="102역사"/>
      <sheetName val="여과지동"/>
      <sheetName val="기초자료"/>
      <sheetName val="2000.05"/>
      <sheetName val="본사업"/>
      <sheetName val="허용전류-IEC"/>
      <sheetName val="1단계"/>
      <sheetName val="대치판정"/>
      <sheetName val="현장경비"/>
      <sheetName val="내역서중"/>
      <sheetName val="교량전기"/>
      <sheetName val="총수량집계표"/>
      <sheetName val="견적"/>
      <sheetName val="동해묵호1내역"/>
      <sheetName val="토 적 표"/>
      <sheetName val="정산내역서"/>
      <sheetName val="일위대가(가설)"/>
      <sheetName val="8.PILE  (돌출)"/>
      <sheetName val="변경총괄지(1)"/>
      <sheetName val="1-1"/>
      <sheetName val="전기일위목록"/>
      <sheetName val="EACT10"/>
      <sheetName val="공사착공계"/>
      <sheetName val="Factor"/>
      <sheetName val="물량표"/>
      <sheetName val="도담구내 개소별 명세"/>
      <sheetName val="01"/>
      <sheetName val="AIR SHOWER(3인용)"/>
      <sheetName val="슬래브(유곡)"/>
      <sheetName val="평균물량산출서"/>
      <sheetName val="부표총괄"/>
      <sheetName val="품셈1-26"/>
      <sheetName val="CIVIL"/>
      <sheetName val="costing_CV"/>
      <sheetName val="costing_ESDV"/>
      <sheetName val="costing_MOV"/>
      <sheetName val="costing_Press"/>
      <sheetName val="VV보온LINK"/>
      <sheetName val="FIT보온LINK"/>
      <sheetName val="Data&amp;Result"/>
      <sheetName val="원가총괄"/>
      <sheetName val="부하자료"/>
      <sheetName val="말뚝지지력산정"/>
      <sheetName val="Summary Sheets"/>
      <sheetName val="범용개발순소요비용"/>
      <sheetName val="MOTOR"/>
      <sheetName val="기초단가"/>
      <sheetName val="직접경비호표"/>
      <sheetName val="배선DATA"/>
      <sheetName val="Condensing효율"/>
      <sheetName val="단가조사서"/>
      <sheetName val="준공내역(을)"/>
      <sheetName val="고시단가"/>
      <sheetName val="산출근거(9)"/>
      <sheetName val="교통대책내역"/>
      <sheetName val="공종코드"/>
      <sheetName val="2.단가산출서(2)"/>
      <sheetName val="9GNG운반"/>
      <sheetName val="품목"/>
      <sheetName val="Sheet22"/>
      <sheetName val="공사개요"/>
      <sheetName val="맨홀수량산출"/>
      <sheetName val="3CHBDC"/>
      <sheetName val="일위대가(목록)"/>
      <sheetName val="재료비"/>
      <sheetName val="기계경비"/>
      <sheetName val="표  지"/>
      <sheetName val="일위대가목록"/>
      <sheetName val="정부노임단가"/>
      <sheetName val="횡배수관토공수량"/>
      <sheetName val="밸브설치"/>
      <sheetName val="0"/>
      <sheetName val="工완성공사율"/>
      <sheetName val="물가시세"/>
      <sheetName val="GEN"/>
      <sheetName val="가설공사내역"/>
      <sheetName val="노무비"/>
      <sheetName val="공기압축기실"/>
      <sheetName val="COST "/>
      <sheetName val="검수고1-1층"/>
      <sheetName val="오수공수량집계표"/>
      <sheetName val="청주(철골발주의뢰서)"/>
      <sheetName val="콤보박스와 리스트박스의 연결"/>
      <sheetName val="성원계약"/>
      <sheetName val="#2_일위대가목록"/>
      <sheetName val="9-1차이내역"/>
      <sheetName val="DATA 입력란"/>
      <sheetName val="도급FORM"/>
      <sheetName val="BQ(실행)"/>
      <sheetName val="MIJIBI"/>
      <sheetName val="파일의이용"/>
      <sheetName val="기자재비"/>
      <sheetName val="토공(우물통,기타) "/>
      <sheetName val="1.취수장"/>
      <sheetName val="실행내역서"/>
      <sheetName val="진주방향"/>
      <sheetName val="마산방향"/>
      <sheetName val="마산방향철근집계"/>
      <sheetName val="공정코드"/>
      <sheetName val="용산1(해보)"/>
      <sheetName val="단면별연장"/>
      <sheetName val="제잡비"/>
      <sheetName val="내역표지"/>
      <sheetName val="실행철강하도"/>
      <sheetName val="전력"/>
      <sheetName val="원가계산"/>
      <sheetName val="건축공사 집계표"/>
      <sheetName val="골조"/>
      <sheetName val="효동"/>
      <sheetName val=" HIT-&gt;HMC 견적(3900)"/>
      <sheetName val="ABUT수량-A1"/>
      <sheetName val="3.자재비(총괄)"/>
      <sheetName val="현장관리비"/>
      <sheetName val="한일양산"/>
      <sheetName val="아산경희980422"/>
      <sheetName val="s"/>
      <sheetName val="단가표"/>
      <sheetName val="노임단가 "/>
      <sheetName val="input"/>
      <sheetName val="철근량 검토"/>
      <sheetName val="98수문일위"/>
      <sheetName val=" 총괄표"/>
      <sheetName val="주차구획선수량"/>
      <sheetName val="대림정보통신"/>
      <sheetName val="2.1중기사용목차"/>
      <sheetName val="원가"/>
      <sheetName val="Customer Databas"/>
      <sheetName val="공원2"/>
      <sheetName val="95MAKER"/>
      <sheetName val="가감수량"/>
      <sheetName val="STORAGE"/>
      <sheetName val="명세서"/>
      <sheetName val="총물량표"/>
      <sheetName val="타공종이기"/>
      <sheetName val="대전-교대(A1-A2)"/>
      <sheetName val="수량산출내역1115"/>
      <sheetName val="일위대가(건축)"/>
      <sheetName val="copy"/>
      <sheetName val="서식"/>
      <sheetName val="2.가정단면"/>
      <sheetName val="남양시작동자105노65기1.3화1.2"/>
      <sheetName val="총투입계"/>
      <sheetName val="일위목록"/>
      <sheetName val="산출"/>
      <sheetName val="wall"/>
      <sheetName val="시설물기초"/>
      <sheetName val="현장관리비참조"/>
      <sheetName val="경비"/>
      <sheetName val="제직재"/>
      <sheetName val="관리노인정"/>
      <sheetName val="토공사"/>
      <sheetName val="자압"/>
      <sheetName val="단위중량"/>
      <sheetName val="안정계산"/>
      <sheetName val="단면검토"/>
      <sheetName val="가도공"/>
      <sheetName val="1호인버트수량"/>
      <sheetName val="석축설면"/>
      <sheetName val="법면단"/>
      <sheetName val="설비"/>
      <sheetName val="공사비예산서(토목분)"/>
      <sheetName val="적격심사표"/>
      <sheetName val="시화점실행"/>
      <sheetName val="기계내역"/>
      <sheetName val="시행후면적"/>
      <sheetName val="조명일위"/>
      <sheetName val="재료집계"/>
      <sheetName val="물가자료"/>
      <sheetName val="원가 계산서"/>
      <sheetName val="측량노임.재료.기재"/>
      <sheetName val="기본 상수"/>
      <sheetName val="5공철탑검토표"/>
      <sheetName val="4공철탑검토"/>
      <sheetName val="기술부대조건"/>
      <sheetName val="전력구구조물산근"/>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통계연보"/>
      <sheetName val="자재대"/>
      <sheetName val="기본"/>
      <sheetName val="시멘트"/>
      <sheetName val="형강류 단가 CODE"/>
      <sheetName val="기본가정"/>
      <sheetName val="LF자재단가"/>
      <sheetName val="WORK-VOL"/>
      <sheetName val="95년12월말"/>
      <sheetName val="수량"/>
      <sheetName val="기준자료"/>
      <sheetName val="GI-LIST"/>
      <sheetName val="광혁기성"/>
      <sheetName val="RE9604"/>
      <sheetName val="기둥(하중)"/>
      <sheetName val="Project Brief"/>
      <sheetName val="설비공사"/>
      <sheetName val="빗물받이(910-510-410)"/>
      <sheetName val="BOX수량"/>
      <sheetName val="연결임시"/>
      <sheetName val="9811"/>
      <sheetName val="가로등"/>
      <sheetName val="수량분배표"/>
      <sheetName val="대공종"/>
      <sheetName val="기본DATA"/>
      <sheetName val="부하계산서"/>
      <sheetName val="COPING"/>
      <sheetName val="계화배수"/>
      <sheetName val="환율"/>
      <sheetName val="품셈"/>
      <sheetName val="제1호단위수량"/>
      <sheetName val="단가일람"/>
      <sheetName val="유기공정"/>
      <sheetName val="asd"/>
      <sheetName val="을"/>
      <sheetName val="단가비교표"/>
      <sheetName val="설직재-1"/>
      <sheetName val="감리을"/>
      <sheetName val="간접비"/>
      <sheetName val="PIPING"/>
      <sheetName val="바닥판"/>
      <sheetName val="입력DATA"/>
      <sheetName val="EJ"/>
      <sheetName val="스포회원매출"/>
      <sheetName val="주요제품생산"/>
      <sheetName val="배관-COLD"/>
      <sheetName val="설계(안)"/>
      <sheetName val="토목"/>
      <sheetName val="MAIN_TABLE"/>
      <sheetName val="분전반계산서(석관)"/>
      <sheetName val="(C)원내역"/>
      <sheetName val="계산표지"/>
      <sheetName val="산근(목록)"/>
      <sheetName val="이형관중량"/>
      <sheetName val="Imp-Data"/>
      <sheetName val="영창26"/>
      <sheetName val="플랜트 설치"/>
      <sheetName val="증감대비"/>
      <sheetName val="내역변"/>
      <sheetName val="예가표"/>
      <sheetName val="부대대비"/>
      <sheetName val="냉연집계"/>
      <sheetName val="자재단가비교표"/>
      <sheetName val="인공산출"/>
      <sheetName val="조도계산서 (도서)"/>
      <sheetName val="LOPCALC"/>
      <sheetName val="토공총괄표"/>
      <sheetName val="기타단가"/>
      <sheetName val="입력변수"/>
      <sheetName val="선로정수계산"/>
      <sheetName val="부산4"/>
      <sheetName val="일위대가 "/>
      <sheetName val="일위대가-1"/>
      <sheetName val="XL4Poppy"/>
      <sheetName val="구성1"/>
      <sheetName val="구성2"/>
      <sheetName val="구성3"/>
      <sheetName val="구성4"/>
      <sheetName val="Sheet6"/>
      <sheetName val="전신환매도율"/>
      <sheetName val="각종양식"/>
      <sheetName val="접수부"/>
      <sheetName val="맨홀수량"/>
      <sheetName val="값"/>
      <sheetName val="sub"/>
      <sheetName val="설 계"/>
      <sheetName val="SLAB"/>
      <sheetName val="내역서 "/>
      <sheetName val="간접"/>
      <sheetName val="APT"/>
      <sheetName val="신길1동"/>
      <sheetName val="장비가동"/>
      <sheetName val="목차"/>
      <sheetName val="일위산출"/>
      <sheetName val="배수장공사비명세서"/>
      <sheetName val="전장품(관리용)"/>
      <sheetName val="UNIT"/>
      <sheetName val="허용전류-IEC DATA"/>
      <sheetName val="5.동별횡주관경"/>
      <sheetName val="건축"/>
      <sheetName val="부속동"/>
      <sheetName val="봉양~조차장간고하개명(신설)"/>
      <sheetName val="낙찰표"/>
      <sheetName val="총괄내역서"/>
      <sheetName val="계약용량(서포)"/>
      <sheetName val="포장공자재집계표"/>
      <sheetName val="예산명세서"/>
      <sheetName val="참고"/>
      <sheetName val="기흥하도용"/>
      <sheetName val="가정조건"/>
      <sheetName val="1.지형현황측량"/>
      <sheetName val="특별교실"/>
      <sheetName val="원효펌프교체020812"/>
      <sheetName val="대목"/>
      <sheetName val="수지예산"/>
      <sheetName val="단위수량"/>
      <sheetName val="자판실행"/>
      <sheetName val="봉방동근생"/>
      <sheetName val="오동"/>
      <sheetName val="대조"/>
      <sheetName val="나한"/>
      <sheetName val="중기"/>
      <sheetName val="구조물총"/>
      <sheetName val="별제권_정리담보권1"/>
      <sheetName val="인테리어내역"/>
      <sheetName val="CPM챠트"/>
      <sheetName val="costing_FE"/>
      <sheetName val="costing_Misc"/>
      <sheetName val="예산조서"/>
      <sheetName val="조건표"/>
      <sheetName val="계약서"/>
      <sheetName val="견적집계표"/>
      <sheetName val="통합"/>
      <sheetName val="일위_파일"/>
      <sheetName val="제품"/>
      <sheetName val="토공사(흙막이)"/>
      <sheetName val="내역전기"/>
      <sheetName val="당진1,2호기전선관설치및접지4차공사내역서-을지"/>
      <sheetName val="TEST1"/>
      <sheetName val="방송관급내역"/>
      <sheetName val="원가계산서 (2)"/>
      <sheetName val="COA-17"/>
      <sheetName val="C-18"/>
      <sheetName val="기둥"/>
      <sheetName val="별첨#2_임금"/>
      <sheetName val="소비자가"/>
      <sheetName val="IMPEADENCE MAP 취수장"/>
      <sheetName val="예산내역서"/>
      <sheetName val="전차선로_물량표"/>
      <sheetName val="수량집계_(2)"/>
      <sheetName val="11_자재단가"/>
      <sheetName val="3_내역서"/>
      <sheetName val="세부내역서"/>
      <sheetName val="품셈기준"/>
      <sheetName val="단가대비표"/>
      <sheetName val="철거산출근거"/>
      <sheetName val="기계경비목록"/>
      <sheetName val="내역서적용수량"/>
      <sheetName val="날개벽수량표"/>
      <sheetName val="측압공식"/>
      <sheetName val="1호맨홀수량산출"/>
      <sheetName val="점검총괄"/>
      <sheetName val="가격조사서"/>
      <sheetName val="중량산출"/>
      <sheetName val="변경을지(송산)"/>
      <sheetName val="삭제금지단가"/>
      <sheetName val="Sheet2"/>
      <sheetName val="21301동"/>
      <sheetName val="960318-1"/>
      <sheetName val="A 견적"/>
      <sheetName val="자재테이블"/>
      <sheetName val="일위대가1"/>
      <sheetName val="제경비"/>
      <sheetName val="시중노임단가"/>
      <sheetName val="간접1"/>
      <sheetName val="가점"/>
      <sheetName val="토목주소"/>
      <sheetName val="6.관급자재조서"/>
      <sheetName val="MASTER"/>
      <sheetName val="Hours.CodeST"/>
      <sheetName val="ELEC"/>
      <sheetName val="xxxxxx"/>
      <sheetName val="경영혁신본부"/>
      <sheetName val="영신토건물가변동"/>
      <sheetName val="99총공사내역서"/>
      <sheetName val="찍기"/>
      <sheetName val="ms수량집계"/>
      <sheetName val="자재집계"/>
      <sheetName val="주요자재집계표"/>
      <sheetName val="공사원가"/>
      <sheetName val="노임단가 (2)"/>
      <sheetName val="T1"/>
      <sheetName val="적점"/>
      <sheetName val="투찰내역"/>
      <sheetName val="비교1"/>
      <sheetName val="별첨1-2"/>
      <sheetName val="MATRLDATA"/>
      <sheetName val="공종구간"/>
      <sheetName val="저판(버림100)"/>
      <sheetName val="일위대가(4층원격)"/>
      <sheetName val="퍼스트"/>
      <sheetName val="CTEMCOST"/>
      <sheetName val="터파기및재료"/>
      <sheetName val="조건표 (2)"/>
      <sheetName val="상-교대(A1-A2)"/>
      <sheetName val="a1.시중노임및물가시세"/>
      <sheetName val="LIST"/>
      <sheetName val="교사기준면적(초등)"/>
      <sheetName val="하부철근수량"/>
      <sheetName val="D-3109"/>
      <sheetName val="7.경제성결과"/>
      <sheetName val="횡배수관집현황(2공구)"/>
      <sheetName val="단가조사-1"/>
      <sheetName val="FAX"/>
      <sheetName val="미납품 현황"/>
      <sheetName val=" 설계서 갑지"/>
      <sheetName val="4)유동표"/>
      <sheetName val="설계"/>
      <sheetName val="관급단가"/>
      <sheetName val="철탑공사"/>
      <sheetName val="갑지1"/>
      <sheetName val="성남여성복지내역"/>
      <sheetName val="총괄"/>
      <sheetName val="투찰금액"/>
      <sheetName val="CABLE"/>
      <sheetName val="내역서1"/>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sheetData sheetId="645" refreshError="1"/>
      <sheetData sheetId="646" refreshError="1"/>
      <sheetData sheetId="647" refreshError="1"/>
      <sheetData sheetId="648" refreshError="1"/>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단가"/>
      <sheetName val="DATA"/>
      <sheetName val="설계조건"/>
    </sheetNames>
    <sheetDataSet>
      <sheetData sheetId="0"/>
      <sheetData sheetId="1">
        <row r="22">
          <cell r="G22">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제경비"/>
      <sheetName val="토공"/>
      <sheetName val="배수"/>
      <sheetName val="교량"/>
      <sheetName val="포장"/>
      <sheetName val="부대"/>
      <sheetName val="자재"/>
      <sheetName val="Module1"/>
      <sheetName val="Module2"/>
      <sheetName val="Module3"/>
      <sheetName val="TOT"/>
      <sheetName val="전선"/>
      <sheetName val="CABLE"/>
      <sheetName val="gvl"/>
      <sheetName val="단가"/>
      <sheetName val="단가산출"/>
      <sheetName val="DATA"/>
      <sheetName val="간선계산"/>
      <sheetName val="input"/>
      <sheetName val="1.설계조건"/>
      <sheetName val="내역서(삼호)"/>
      <sheetName val="guard(mac)"/>
      <sheetName val="공통가설"/>
      <sheetName val="1-1"/>
      <sheetName val="원가계산서"/>
      <sheetName val="Macro(전선)"/>
      <sheetName val="철거산출근거"/>
      <sheetName val="#REF"/>
      <sheetName val="설계조건"/>
      <sheetName val="COPING"/>
      <sheetName val="11.자재단가"/>
      <sheetName val="내역"/>
      <sheetName val="진주방향"/>
      <sheetName val="기본DATA"/>
      <sheetName val="98전체ny"/>
      <sheetName val="매인"/>
      <sheetName val="철근단면적"/>
      <sheetName val="통합"/>
      <sheetName val="말뚝지지력산정"/>
      <sheetName val="건축내역"/>
      <sheetName val="CODE"/>
      <sheetName val="SLAB&quot;1&quot;"/>
      <sheetName val="품셈"/>
      <sheetName val="공사비예산서(토목분)"/>
      <sheetName val="DC"/>
      <sheetName val="CPM챠트"/>
      <sheetName val="INPUT(덕도방향-시점)"/>
      <sheetName val="단면 (2)"/>
      <sheetName val="교각1"/>
      <sheetName val="Sheet1"/>
      <sheetName val="Sheet2"/>
      <sheetName val="원형1호맨홀토공수량"/>
      <sheetName val="XL4Poppy"/>
      <sheetName val="차액보증"/>
      <sheetName val="노임단가"/>
      <sheetName val="Sheet5"/>
      <sheetName val="원가입력"/>
      <sheetName val="단위수량"/>
      <sheetName val="단가목록"/>
      <sheetName val="산출내역서집계표"/>
      <sheetName val="98수문일위"/>
      <sheetName val="TB-내역서"/>
      <sheetName val="11.우각부 보강"/>
      <sheetName val="직공비"/>
      <sheetName val="제품"/>
      <sheetName val="전기"/>
      <sheetName val="각종양식"/>
      <sheetName val="1공구 건정토건 토공"/>
      <sheetName val="CABdata"/>
      <sheetName val="A-4"/>
      <sheetName val="조명시설"/>
      <sheetName val="기준자료"/>
      <sheetName val="Y-WORK"/>
      <sheetName val="기둥"/>
      <sheetName val="저판(버림100)"/>
      <sheetName val="COST"/>
      <sheetName val="배수통관(좌)"/>
      <sheetName val="위치조서"/>
      <sheetName val="출입구총집계"/>
      <sheetName val="노무산출서"/>
      <sheetName val="소요자재 "/>
      <sheetName val="입찰안"/>
      <sheetName val="기계내역"/>
      <sheetName val="공사비총괄표"/>
      <sheetName val="장비"/>
      <sheetName val="산근1"/>
      <sheetName val="노무"/>
      <sheetName val="Tbom-tot"/>
      <sheetName val="완성차 미수금"/>
      <sheetName val="결과1"/>
      <sheetName val="이름정의"/>
      <sheetName val="공사완료입력"/>
      <sheetName val="구확승인"/>
      <sheetName val="Macro1"/>
      <sheetName val="하중"/>
      <sheetName val="산업"/>
      <sheetName val="아파트건축"/>
      <sheetName val="3CHBDC"/>
      <sheetName val="공사비집계"/>
      <sheetName val="노임"/>
      <sheetName val="터널조도"/>
      <sheetName val="설정"/>
    </sheetNames>
    <sheetDataSet>
      <sheetData sheetId="0"/>
      <sheetData sheetId="1"/>
      <sheetData sheetId="2" refreshError="1">
        <row r="1">
          <cell r="A1" t="str">
            <v xml:space="preserve"> 명       칭</v>
          </cell>
          <cell r="B1" t="str">
            <v>규  격</v>
          </cell>
          <cell r="C1" t="str">
            <v>수   량</v>
          </cell>
          <cell r="D1" t="str">
            <v>단위</v>
          </cell>
          <cell r="E1" t="str">
            <v>총        액</v>
          </cell>
          <cell r="G1" t="str">
            <v>노   무   비</v>
          </cell>
          <cell r="I1" t="str">
            <v>재   료   비</v>
          </cell>
          <cell r="K1" t="str">
            <v>경        비</v>
          </cell>
          <cell r="M1" t="str">
            <v>비고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단면가정"/>
      <sheetName val="전기일위대가"/>
      <sheetName val="단가"/>
      <sheetName val="노무비(DB)"/>
    </sheetNames>
    <sheetDataSet>
      <sheetData sheetId="0"/>
      <sheetData sheetId="1">
        <row r="22">
          <cell r="G22">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기둥(원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
      <sheetName val="기타공사비"/>
      <sheetName val="공사비 (2)"/>
      <sheetName val="공량산출 (전등)"/>
      <sheetName val="공사비"/>
      <sheetName val="공량산출(가로등)"/>
      <sheetName val="단가"/>
      <sheetName val="일위대가집계표(사급)"/>
      <sheetName val="일위대가(사급)"/>
      <sheetName val="공량산출 (수변전)"/>
      <sheetName val="공량산출 (약전)"/>
      <sheetName val="공량산출 (소방)"/>
      <sheetName val="Y-WORK"/>
      <sheetName val="ITEM"/>
      <sheetName val="단가조사서"/>
      <sheetName val="- INFORMATION -"/>
      <sheetName val="을"/>
      <sheetName val="단락전류-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22">
          <cell r="G22">
            <v>0</v>
          </cell>
          <cell r="H22">
            <v>0</v>
          </cell>
          <cell r="J22">
            <v>205</v>
          </cell>
          <cell r="K22">
            <v>0</v>
          </cell>
          <cell r="L22">
            <v>0</v>
          </cell>
        </row>
        <row r="23">
          <cell r="G23">
            <v>0</v>
          </cell>
          <cell r="H23">
            <v>0</v>
          </cell>
          <cell r="J23">
            <v>270</v>
          </cell>
          <cell r="K23">
            <v>0</v>
          </cell>
          <cell r="L23">
            <v>0</v>
          </cell>
        </row>
        <row r="24">
          <cell r="G24">
            <v>0</v>
          </cell>
          <cell r="H24">
            <v>0</v>
          </cell>
          <cell r="J24">
            <v>377</v>
          </cell>
          <cell r="K24">
            <v>0</v>
          </cell>
          <cell r="L24">
            <v>0</v>
          </cell>
        </row>
        <row r="25">
          <cell r="G25">
            <v>0</v>
          </cell>
          <cell r="H25">
            <v>0</v>
          </cell>
          <cell r="J25">
            <v>576</v>
          </cell>
          <cell r="K25">
            <v>0</v>
          </cell>
          <cell r="L25">
            <v>0</v>
          </cell>
        </row>
        <row r="26">
          <cell r="G26">
            <v>0</v>
          </cell>
          <cell r="H26">
            <v>0</v>
          </cell>
          <cell r="J26">
            <v>971</v>
          </cell>
          <cell r="K26">
            <v>0</v>
          </cell>
          <cell r="L26">
            <v>0</v>
          </cell>
        </row>
        <row r="27">
          <cell r="G27">
            <v>0</v>
          </cell>
          <cell r="H27">
            <v>0</v>
          </cell>
          <cell r="J27">
            <v>1348</v>
          </cell>
          <cell r="K27">
            <v>0</v>
          </cell>
          <cell r="L27">
            <v>0</v>
          </cell>
        </row>
        <row r="28">
          <cell r="G28">
            <v>0</v>
          </cell>
          <cell r="H28">
            <v>0</v>
          </cell>
          <cell r="J28">
            <v>2032</v>
          </cell>
          <cell r="K28">
            <v>0</v>
          </cell>
          <cell r="L28">
            <v>0</v>
          </cell>
        </row>
        <row r="29">
          <cell r="G29">
            <v>0</v>
          </cell>
          <cell r="H29">
            <v>0</v>
          </cell>
          <cell r="J29">
            <v>3212</v>
          </cell>
          <cell r="K29">
            <v>0</v>
          </cell>
          <cell r="L29">
            <v>0</v>
          </cell>
        </row>
        <row r="30">
          <cell r="G30">
            <v>0</v>
          </cell>
          <cell r="H30">
            <v>0</v>
          </cell>
          <cell r="J30">
            <v>4099</v>
          </cell>
          <cell r="K30">
            <v>0</v>
          </cell>
          <cell r="L30">
            <v>0</v>
          </cell>
        </row>
        <row r="31">
          <cell r="G31">
            <v>0</v>
          </cell>
          <cell r="H31">
            <v>0</v>
          </cell>
          <cell r="J31">
            <v>4785</v>
          </cell>
          <cell r="K31">
            <v>0</v>
          </cell>
          <cell r="L31">
            <v>0</v>
          </cell>
        </row>
        <row r="32">
          <cell r="G32">
            <v>0</v>
          </cell>
          <cell r="H32">
            <v>0</v>
          </cell>
          <cell r="J32">
            <v>7660</v>
          </cell>
          <cell r="K32">
            <v>0</v>
          </cell>
          <cell r="L32">
            <v>0</v>
          </cell>
        </row>
        <row r="33">
          <cell r="G33">
            <v>0</v>
          </cell>
          <cell r="H33">
            <v>0</v>
          </cell>
          <cell r="J33">
            <v>53</v>
          </cell>
          <cell r="K33">
            <v>0</v>
          </cell>
          <cell r="L33">
            <v>0</v>
          </cell>
        </row>
        <row r="34">
          <cell r="G34">
            <v>0</v>
          </cell>
          <cell r="H34">
            <v>0</v>
          </cell>
          <cell r="J34">
            <v>80</v>
          </cell>
          <cell r="K34">
            <v>0</v>
          </cell>
          <cell r="L34">
            <v>0</v>
          </cell>
        </row>
        <row r="35">
          <cell r="G35">
            <v>0</v>
          </cell>
          <cell r="H35">
            <v>0</v>
          </cell>
          <cell r="J35">
            <v>119</v>
          </cell>
          <cell r="K35">
            <v>0</v>
          </cell>
          <cell r="L35">
            <v>0</v>
          </cell>
        </row>
        <row r="36">
          <cell r="G36">
            <v>0</v>
          </cell>
          <cell r="H36">
            <v>0</v>
          </cell>
          <cell r="J36">
            <v>163</v>
          </cell>
          <cell r="K36">
            <v>0</v>
          </cell>
          <cell r="L36">
            <v>0</v>
          </cell>
        </row>
        <row r="37">
          <cell r="G37">
            <v>0</v>
          </cell>
          <cell r="H37">
            <v>0</v>
          </cell>
          <cell r="J37">
            <v>228</v>
          </cell>
          <cell r="K37">
            <v>0</v>
          </cell>
          <cell r="L37">
            <v>0</v>
          </cell>
        </row>
        <row r="38">
          <cell r="G38">
            <v>0</v>
          </cell>
          <cell r="H38">
            <v>0</v>
          </cell>
          <cell r="J38">
            <v>351</v>
          </cell>
          <cell r="K38">
            <v>0</v>
          </cell>
          <cell r="L38">
            <v>0</v>
          </cell>
        </row>
        <row r="39">
          <cell r="G39">
            <v>0</v>
          </cell>
          <cell r="H39">
            <v>0</v>
          </cell>
          <cell r="J39">
            <v>613</v>
          </cell>
          <cell r="K39">
            <v>0</v>
          </cell>
          <cell r="L39">
            <v>0</v>
          </cell>
        </row>
        <row r="40">
          <cell r="G40">
            <v>0</v>
          </cell>
          <cell r="H40">
            <v>0</v>
          </cell>
          <cell r="J40">
            <v>930</v>
          </cell>
          <cell r="K40">
            <v>0</v>
          </cell>
          <cell r="L40">
            <v>0</v>
          </cell>
        </row>
        <row r="41">
          <cell r="G41">
            <v>0</v>
          </cell>
          <cell r="H41">
            <v>0</v>
          </cell>
          <cell r="J41">
            <v>1431</v>
          </cell>
          <cell r="K41">
            <v>0</v>
          </cell>
          <cell r="L41">
            <v>0</v>
          </cell>
        </row>
        <row r="42">
          <cell r="G42">
            <v>0</v>
          </cell>
          <cell r="H42">
            <v>0</v>
          </cell>
          <cell r="J42">
            <v>56</v>
          </cell>
          <cell r="K42">
            <v>0</v>
          </cell>
          <cell r="L42">
            <v>0</v>
          </cell>
        </row>
        <row r="43">
          <cell r="G43">
            <v>0</v>
          </cell>
          <cell r="H43">
            <v>0</v>
          </cell>
          <cell r="J43">
            <v>92</v>
          </cell>
          <cell r="K43">
            <v>0</v>
          </cell>
          <cell r="L43">
            <v>0</v>
          </cell>
        </row>
        <row r="44">
          <cell r="G44">
            <v>0</v>
          </cell>
          <cell r="H44">
            <v>0</v>
          </cell>
          <cell r="J44">
            <v>135</v>
          </cell>
          <cell r="K44">
            <v>0</v>
          </cell>
          <cell r="L44">
            <v>0</v>
          </cell>
        </row>
        <row r="45">
          <cell r="G45">
            <v>0</v>
          </cell>
          <cell r="H45">
            <v>0</v>
          </cell>
          <cell r="J45">
            <v>2520</v>
          </cell>
          <cell r="K45">
            <v>0</v>
          </cell>
          <cell r="L45">
            <v>0</v>
          </cell>
        </row>
        <row r="46">
          <cell r="G46">
            <v>0</v>
          </cell>
          <cell r="H46">
            <v>0</v>
          </cell>
          <cell r="J46">
            <v>3140</v>
          </cell>
          <cell r="K46">
            <v>0</v>
          </cell>
          <cell r="L46">
            <v>0</v>
          </cell>
        </row>
        <row r="47">
          <cell r="G47">
            <v>0</v>
          </cell>
          <cell r="H47">
            <v>0</v>
          </cell>
          <cell r="J47">
            <v>7691</v>
          </cell>
          <cell r="K47">
            <v>0</v>
          </cell>
          <cell r="L47">
            <v>0</v>
          </cell>
        </row>
        <row r="48">
          <cell r="G48">
            <v>0</v>
          </cell>
          <cell r="H48">
            <v>0</v>
          </cell>
          <cell r="J48">
            <v>1173</v>
          </cell>
          <cell r="K48">
            <v>0</v>
          </cell>
          <cell r="L48">
            <v>0</v>
          </cell>
        </row>
        <row r="49">
          <cell r="G49">
            <v>0</v>
          </cell>
          <cell r="H49">
            <v>0</v>
          </cell>
          <cell r="J49">
            <v>3436</v>
          </cell>
          <cell r="K49">
            <v>0</v>
          </cell>
          <cell r="L49">
            <v>0</v>
          </cell>
        </row>
        <row r="50">
          <cell r="G50">
            <v>0</v>
          </cell>
          <cell r="H50">
            <v>0</v>
          </cell>
          <cell r="J50">
            <v>243</v>
          </cell>
          <cell r="K50">
            <v>0</v>
          </cell>
          <cell r="L50">
            <v>0</v>
          </cell>
        </row>
        <row r="51">
          <cell r="G51">
            <v>0</v>
          </cell>
          <cell r="H51">
            <v>0</v>
          </cell>
          <cell r="J51">
            <v>351</v>
          </cell>
          <cell r="K51">
            <v>0</v>
          </cell>
          <cell r="L51">
            <v>0</v>
          </cell>
        </row>
        <row r="52">
          <cell r="G52">
            <v>0</v>
          </cell>
          <cell r="H52">
            <v>0</v>
          </cell>
          <cell r="J52">
            <v>459</v>
          </cell>
          <cell r="K52">
            <v>0</v>
          </cell>
          <cell r="L52">
            <v>0</v>
          </cell>
        </row>
        <row r="53">
          <cell r="G53">
            <v>0</v>
          </cell>
          <cell r="H53">
            <v>0</v>
          </cell>
          <cell r="J53">
            <v>819</v>
          </cell>
          <cell r="K53">
            <v>0</v>
          </cell>
          <cell r="L53">
            <v>0</v>
          </cell>
        </row>
        <row r="54">
          <cell r="G54">
            <v>0</v>
          </cell>
          <cell r="H54">
            <v>0</v>
          </cell>
          <cell r="J54">
            <v>1043</v>
          </cell>
          <cell r="K54">
            <v>0</v>
          </cell>
          <cell r="L54">
            <v>0</v>
          </cell>
        </row>
        <row r="55">
          <cell r="G55">
            <v>0</v>
          </cell>
          <cell r="H55">
            <v>0</v>
          </cell>
          <cell r="J55">
            <v>1611</v>
          </cell>
          <cell r="K55">
            <v>0</v>
          </cell>
          <cell r="L55">
            <v>0</v>
          </cell>
        </row>
        <row r="56">
          <cell r="G56">
            <v>0</v>
          </cell>
          <cell r="H56">
            <v>0</v>
          </cell>
          <cell r="J56">
            <v>2287</v>
          </cell>
          <cell r="K56">
            <v>0</v>
          </cell>
          <cell r="L56">
            <v>0</v>
          </cell>
        </row>
        <row r="57">
          <cell r="G57">
            <v>0</v>
          </cell>
          <cell r="H57">
            <v>0</v>
          </cell>
          <cell r="J57">
            <v>3073</v>
          </cell>
          <cell r="K57">
            <v>0</v>
          </cell>
          <cell r="L57">
            <v>0</v>
          </cell>
        </row>
        <row r="58">
          <cell r="G58">
            <v>0</v>
          </cell>
          <cell r="H58">
            <v>0</v>
          </cell>
          <cell r="J58">
            <v>3735</v>
          </cell>
          <cell r="K58">
            <v>0</v>
          </cell>
          <cell r="L58">
            <v>0</v>
          </cell>
        </row>
        <row r="59">
          <cell r="G59">
            <v>0</v>
          </cell>
          <cell r="H59">
            <v>0</v>
          </cell>
          <cell r="J59">
            <v>5402</v>
          </cell>
          <cell r="K59">
            <v>0</v>
          </cell>
          <cell r="L59">
            <v>0</v>
          </cell>
        </row>
        <row r="60">
          <cell r="G60">
            <v>0</v>
          </cell>
          <cell r="H60">
            <v>0</v>
          </cell>
          <cell r="J60">
            <v>5445</v>
          </cell>
          <cell r="K60">
            <v>0</v>
          </cell>
          <cell r="L60">
            <v>0</v>
          </cell>
        </row>
        <row r="61">
          <cell r="G61">
            <v>0</v>
          </cell>
          <cell r="H61">
            <v>0</v>
          </cell>
          <cell r="J61">
            <v>9495</v>
          </cell>
          <cell r="K61">
            <v>0</v>
          </cell>
          <cell r="L61">
            <v>0</v>
          </cell>
        </row>
        <row r="62">
          <cell r="G62">
            <v>0</v>
          </cell>
          <cell r="H62">
            <v>0</v>
          </cell>
          <cell r="J62">
            <v>11070</v>
          </cell>
          <cell r="K62">
            <v>0</v>
          </cell>
          <cell r="L62">
            <v>0</v>
          </cell>
        </row>
        <row r="63">
          <cell r="G63">
            <v>0</v>
          </cell>
          <cell r="H63">
            <v>0</v>
          </cell>
          <cell r="J63">
            <v>13140</v>
          </cell>
          <cell r="K63">
            <v>0</v>
          </cell>
          <cell r="L63">
            <v>0</v>
          </cell>
        </row>
        <row r="64">
          <cell r="G64">
            <v>0</v>
          </cell>
          <cell r="H64">
            <v>0</v>
          </cell>
          <cell r="J64">
            <v>477</v>
          </cell>
          <cell r="K64">
            <v>0</v>
          </cell>
          <cell r="L64">
            <v>0</v>
          </cell>
        </row>
        <row r="65">
          <cell r="G65">
            <v>0</v>
          </cell>
          <cell r="H65">
            <v>0</v>
          </cell>
          <cell r="J65">
            <v>603</v>
          </cell>
          <cell r="K65">
            <v>0</v>
          </cell>
          <cell r="L65">
            <v>0</v>
          </cell>
        </row>
        <row r="66">
          <cell r="G66">
            <v>0</v>
          </cell>
          <cell r="H66">
            <v>0</v>
          </cell>
          <cell r="J66">
            <v>725</v>
          </cell>
          <cell r="K66">
            <v>0</v>
          </cell>
          <cell r="L66">
            <v>0</v>
          </cell>
        </row>
        <row r="67">
          <cell r="G67">
            <v>0</v>
          </cell>
          <cell r="H67">
            <v>0</v>
          </cell>
          <cell r="J67">
            <v>914</v>
          </cell>
          <cell r="K67">
            <v>0</v>
          </cell>
          <cell r="L67">
            <v>0</v>
          </cell>
        </row>
        <row r="68">
          <cell r="G68">
            <v>0</v>
          </cell>
          <cell r="H68">
            <v>0</v>
          </cell>
          <cell r="J68">
            <v>1632</v>
          </cell>
          <cell r="K68">
            <v>0</v>
          </cell>
          <cell r="L68">
            <v>0</v>
          </cell>
        </row>
        <row r="69">
          <cell r="G69">
            <v>0</v>
          </cell>
          <cell r="H69">
            <v>0</v>
          </cell>
          <cell r="J69">
            <v>2160</v>
          </cell>
          <cell r="K69">
            <v>0</v>
          </cell>
          <cell r="L69">
            <v>0</v>
          </cell>
        </row>
        <row r="70">
          <cell r="G70">
            <v>0</v>
          </cell>
          <cell r="H70">
            <v>0</v>
          </cell>
          <cell r="J70">
            <v>3327</v>
          </cell>
          <cell r="K70">
            <v>0</v>
          </cell>
          <cell r="L70">
            <v>0</v>
          </cell>
        </row>
        <row r="71">
          <cell r="G71">
            <v>0</v>
          </cell>
          <cell r="H71">
            <v>0</v>
          </cell>
          <cell r="J71">
            <v>5772</v>
          </cell>
          <cell r="K71">
            <v>0</v>
          </cell>
          <cell r="L71">
            <v>0</v>
          </cell>
        </row>
        <row r="72">
          <cell r="G72">
            <v>0</v>
          </cell>
          <cell r="H72">
            <v>0</v>
          </cell>
          <cell r="J72">
            <v>501</v>
          </cell>
          <cell r="K72">
            <v>0</v>
          </cell>
          <cell r="L72">
            <v>0</v>
          </cell>
        </row>
        <row r="73">
          <cell r="G73">
            <v>0</v>
          </cell>
          <cell r="H73">
            <v>0</v>
          </cell>
          <cell r="J73">
            <v>762</v>
          </cell>
          <cell r="K73">
            <v>0</v>
          </cell>
          <cell r="L73">
            <v>0</v>
          </cell>
        </row>
        <row r="74">
          <cell r="G74">
            <v>0</v>
          </cell>
          <cell r="H74">
            <v>0</v>
          </cell>
          <cell r="J74">
            <v>1055</v>
          </cell>
          <cell r="K74">
            <v>0</v>
          </cell>
          <cell r="L74">
            <v>0</v>
          </cell>
        </row>
        <row r="75">
          <cell r="G75">
            <v>0</v>
          </cell>
          <cell r="H75">
            <v>0</v>
          </cell>
          <cell r="J75">
            <v>1338</v>
          </cell>
          <cell r="K75">
            <v>0</v>
          </cell>
          <cell r="L75">
            <v>0</v>
          </cell>
        </row>
        <row r="76">
          <cell r="G76">
            <v>0</v>
          </cell>
          <cell r="H76">
            <v>0</v>
          </cell>
          <cell r="J76">
            <v>2400</v>
          </cell>
          <cell r="K76">
            <v>0</v>
          </cell>
          <cell r="L76">
            <v>0</v>
          </cell>
        </row>
        <row r="77">
          <cell r="G77">
            <v>0</v>
          </cell>
          <cell r="H77">
            <v>0</v>
          </cell>
          <cell r="J77">
            <v>3231</v>
          </cell>
          <cell r="K77">
            <v>0</v>
          </cell>
          <cell r="L77">
            <v>0</v>
          </cell>
        </row>
        <row r="78">
          <cell r="G78">
            <v>0</v>
          </cell>
          <cell r="H78">
            <v>0</v>
          </cell>
          <cell r="J78">
            <v>5202</v>
          </cell>
          <cell r="K78">
            <v>0</v>
          </cell>
          <cell r="L78">
            <v>0</v>
          </cell>
        </row>
        <row r="79">
          <cell r="G79">
            <v>0</v>
          </cell>
          <cell r="H79">
            <v>0</v>
          </cell>
          <cell r="J79">
            <v>8728</v>
          </cell>
          <cell r="K79">
            <v>0</v>
          </cell>
          <cell r="L79">
            <v>0</v>
          </cell>
        </row>
        <row r="80">
          <cell r="G80">
            <v>0</v>
          </cell>
          <cell r="H80">
            <v>0</v>
          </cell>
          <cell r="J80">
            <v>990</v>
          </cell>
          <cell r="K80">
            <v>0</v>
          </cell>
          <cell r="L80">
            <v>0</v>
          </cell>
        </row>
        <row r="81">
          <cell r="G81">
            <v>0</v>
          </cell>
          <cell r="H81">
            <v>0</v>
          </cell>
          <cell r="J81">
            <v>1305</v>
          </cell>
          <cell r="K81">
            <v>0</v>
          </cell>
          <cell r="L81">
            <v>0</v>
          </cell>
        </row>
        <row r="82">
          <cell r="G82">
            <v>0</v>
          </cell>
          <cell r="H82">
            <v>0</v>
          </cell>
          <cell r="J82">
            <v>1701</v>
          </cell>
          <cell r="K82">
            <v>0</v>
          </cell>
          <cell r="L82">
            <v>0</v>
          </cell>
        </row>
        <row r="83">
          <cell r="G83">
            <v>0</v>
          </cell>
          <cell r="H83">
            <v>0</v>
          </cell>
          <cell r="J83">
            <v>3060</v>
          </cell>
          <cell r="K83">
            <v>0</v>
          </cell>
          <cell r="L83">
            <v>0</v>
          </cell>
        </row>
        <row r="84">
          <cell r="G84">
            <v>0</v>
          </cell>
          <cell r="H84">
            <v>0</v>
          </cell>
          <cell r="J84">
            <v>4086</v>
          </cell>
          <cell r="K84">
            <v>0</v>
          </cell>
          <cell r="L84">
            <v>0</v>
          </cell>
        </row>
        <row r="85">
          <cell r="G85">
            <v>0</v>
          </cell>
          <cell r="H85">
            <v>0</v>
          </cell>
          <cell r="J85">
            <v>6660</v>
          </cell>
          <cell r="K85">
            <v>0</v>
          </cell>
          <cell r="L85">
            <v>0</v>
          </cell>
        </row>
        <row r="86">
          <cell r="G86">
            <v>0</v>
          </cell>
          <cell r="H86">
            <v>0</v>
          </cell>
          <cell r="J86">
            <v>11250</v>
          </cell>
          <cell r="K86">
            <v>0</v>
          </cell>
          <cell r="L86">
            <v>0</v>
          </cell>
        </row>
        <row r="87">
          <cell r="G87">
            <v>0</v>
          </cell>
          <cell r="H87">
            <v>0</v>
          </cell>
          <cell r="J87">
            <v>7020</v>
          </cell>
          <cell r="K87">
            <v>0</v>
          </cell>
          <cell r="L87">
            <v>0</v>
          </cell>
        </row>
        <row r="88">
          <cell r="G88">
            <v>0</v>
          </cell>
          <cell r="H88">
            <v>0</v>
          </cell>
          <cell r="J88">
            <v>7830</v>
          </cell>
          <cell r="K88">
            <v>0</v>
          </cell>
          <cell r="L88">
            <v>0</v>
          </cell>
        </row>
        <row r="89">
          <cell r="G89">
            <v>0</v>
          </cell>
          <cell r="H89">
            <v>0</v>
          </cell>
          <cell r="J89">
            <v>13410</v>
          </cell>
          <cell r="K89">
            <v>0</v>
          </cell>
          <cell r="L89">
            <v>0</v>
          </cell>
        </row>
        <row r="90">
          <cell r="G90">
            <v>0</v>
          </cell>
          <cell r="H90">
            <v>0</v>
          </cell>
          <cell r="J90">
            <v>7920</v>
          </cell>
          <cell r="K90">
            <v>0</v>
          </cell>
          <cell r="L90">
            <v>0</v>
          </cell>
        </row>
        <row r="91">
          <cell r="G91">
            <v>0</v>
          </cell>
          <cell r="H91">
            <v>0</v>
          </cell>
          <cell r="J91">
            <v>8730</v>
          </cell>
          <cell r="K91">
            <v>0</v>
          </cell>
          <cell r="L91">
            <v>0</v>
          </cell>
        </row>
        <row r="92">
          <cell r="G92">
            <v>0</v>
          </cell>
          <cell r="H92">
            <v>0</v>
          </cell>
          <cell r="J92">
            <v>15300</v>
          </cell>
          <cell r="K92">
            <v>0</v>
          </cell>
          <cell r="L92">
            <v>0</v>
          </cell>
        </row>
        <row r="93">
          <cell r="G93">
            <v>0</v>
          </cell>
          <cell r="H93">
            <v>0</v>
          </cell>
          <cell r="J93">
            <v>463</v>
          </cell>
          <cell r="K93">
            <v>0</v>
          </cell>
          <cell r="L93">
            <v>0</v>
          </cell>
        </row>
        <row r="94">
          <cell r="G94">
            <v>0</v>
          </cell>
          <cell r="H94">
            <v>0</v>
          </cell>
          <cell r="J94">
            <v>565</v>
          </cell>
          <cell r="K94">
            <v>0</v>
          </cell>
          <cell r="L94">
            <v>0</v>
          </cell>
        </row>
        <row r="95">
          <cell r="G95">
            <v>0</v>
          </cell>
          <cell r="H95">
            <v>0</v>
          </cell>
          <cell r="J95">
            <v>690</v>
          </cell>
          <cell r="K95">
            <v>0</v>
          </cell>
          <cell r="L95">
            <v>0</v>
          </cell>
        </row>
        <row r="96">
          <cell r="G96">
            <v>0</v>
          </cell>
          <cell r="H96">
            <v>0</v>
          </cell>
          <cell r="J96">
            <v>787</v>
          </cell>
          <cell r="K96">
            <v>0</v>
          </cell>
          <cell r="L96">
            <v>0</v>
          </cell>
        </row>
        <row r="97">
          <cell r="G97">
            <v>0</v>
          </cell>
          <cell r="H97">
            <v>0</v>
          </cell>
          <cell r="J97">
            <v>909</v>
          </cell>
          <cell r="K97">
            <v>0</v>
          </cell>
          <cell r="L97">
            <v>0</v>
          </cell>
        </row>
        <row r="98">
          <cell r="G98">
            <v>0</v>
          </cell>
          <cell r="H98">
            <v>0</v>
          </cell>
          <cell r="J98">
            <v>972</v>
          </cell>
          <cell r="K98">
            <v>0</v>
          </cell>
          <cell r="L98">
            <v>0</v>
          </cell>
        </row>
        <row r="99">
          <cell r="G99">
            <v>0</v>
          </cell>
          <cell r="H99">
            <v>0</v>
          </cell>
          <cell r="J99">
            <v>1211</v>
          </cell>
          <cell r="K99">
            <v>0</v>
          </cell>
          <cell r="L99">
            <v>0</v>
          </cell>
        </row>
        <row r="100">
          <cell r="G100">
            <v>0</v>
          </cell>
          <cell r="H100">
            <v>0</v>
          </cell>
          <cell r="J100">
            <v>1319</v>
          </cell>
          <cell r="K100">
            <v>0</v>
          </cell>
          <cell r="L100">
            <v>0</v>
          </cell>
        </row>
        <row r="101">
          <cell r="G101">
            <v>0</v>
          </cell>
          <cell r="H101">
            <v>0</v>
          </cell>
          <cell r="J101">
            <v>1514</v>
          </cell>
          <cell r="K101">
            <v>0</v>
          </cell>
          <cell r="L101">
            <v>0</v>
          </cell>
        </row>
        <row r="102">
          <cell r="G102">
            <v>0</v>
          </cell>
          <cell r="H102">
            <v>0</v>
          </cell>
          <cell r="J102">
            <v>1679</v>
          </cell>
          <cell r="K102">
            <v>0</v>
          </cell>
          <cell r="L102">
            <v>0</v>
          </cell>
        </row>
        <row r="103">
          <cell r="G103">
            <v>0</v>
          </cell>
          <cell r="H103">
            <v>0</v>
          </cell>
          <cell r="J103">
            <v>2175</v>
          </cell>
          <cell r="K103">
            <v>0</v>
          </cell>
          <cell r="L103">
            <v>0</v>
          </cell>
        </row>
        <row r="104">
          <cell r="G104">
            <v>0</v>
          </cell>
          <cell r="H104">
            <v>0</v>
          </cell>
          <cell r="J104">
            <v>2459</v>
          </cell>
          <cell r="K104">
            <v>0</v>
          </cell>
          <cell r="L104">
            <v>0</v>
          </cell>
        </row>
        <row r="105">
          <cell r="G105">
            <v>0</v>
          </cell>
          <cell r="H105">
            <v>0</v>
          </cell>
          <cell r="J105">
            <v>3108</v>
          </cell>
          <cell r="K105">
            <v>0</v>
          </cell>
          <cell r="L105">
            <v>0</v>
          </cell>
        </row>
        <row r="106">
          <cell r="G106">
            <v>0</v>
          </cell>
          <cell r="H106">
            <v>0</v>
          </cell>
          <cell r="J106">
            <v>3391</v>
          </cell>
          <cell r="K106">
            <v>0</v>
          </cell>
          <cell r="L106">
            <v>0</v>
          </cell>
        </row>
        <row r="107">
          <cell r="G107">
            <v>0</v>
          </cell>
          <cell r="H107">
            <v>0</v>
          </cell>
          <cell r="J107">
            <v>3795</v>
          </cell>
          <cell r="K107">
            <v>0</v>
          </cell>
          <cell r="L107">
            <v>0</v>
          </cell>
        </row>
        <row r="108">
          <cell r="G108">
            <v>0</v>
          </cell>
          <cell r="H108">
            <v>0</v>
          </cell>
          <cell r="J108">
            <v>1204</v>
          </cell>
          <cell r="K108">
            <v>0</v>
          </cell>
          <cell r="L108">
            <v>0</v>
          </cell>
        </row>
        <row r="109">
          <cell r="G109">
            <v>0</v>
          </cell>
          <cell r="H109">
            <v>0</v>
          </cell>
          <cell r="J109">
            <v>637</v>
          </cell>
          <cell r="K109">
            <v>0</v>
          </cell>
          <cell r="L109">
            <v>0</v>
          </cell>
        </row>
        <row r="110">
          <cell r="G110">
            <v>0</v>
          </cell>
          <cell r="H110">
            <v>0</v>
          </cell>
          <cell r="J110">
            <v>693</v>
          </cell>
          <cell r="K110">
            <v>0</v>
          </cell>
          <cell r="L110">
            <v>0</v>
          </cell>
        </row>
        <row r="111">
          <cell r="G111">
            <v>0</v>
          </cell>
          <cell r="H111">
            <v>0</v>
          </cell>
          <cell r="J111">
            <v>802</v>
          </cell>
          <cell r="K111">
            <v>0</v>
          </cell>
          <cell r="L111">
            <v>0</v>
          </cell>
        </row>
        <row r="112">
          <cell r="G112">
            <v>0</v>
          </cell>
          <cell r="H112">
            <v>0</v>
          </cell>
          <cell r="J112">
            <v>775</v>
          </cell>
          <cell r="K112">
            <v>0</v>
          </cell>
          <cell r="L112">
            <v>0</v>
          </cell>
        </row>
        <row r="113">
          <cell r="G113">
            <v>0</v>
          </cell>
          <cell r="H113">
            <v>0</v>
          </cell>
          <cell r="J113">
            <v>1543</v>
          </cell>
          <cell r="K113">
            <v>0</v>
          </cell>
          <cell r="L113">
            <v>0</v>
          </cell>
        </row>
        <row r="114">
          <cell r="G114">
            <v>0</v>
          </cell>
          <cell r="H114">
            <v>0</v>
          </cell>
          <cell r="J114">
            <v>4309</v>
          </cell>
          <cell r="K114">
            <v>0</v>
          </cell>
          <cell r="L114">
            <v>0</v>
          </cell>
        </row>
        <row r="115">
          <cell r="G115">
            <v>0</v>
          </cell>
          <cell r="H115">
            <v>0</v>
          </cell>
          <cell r="J115">
            <v>637</v>
          </cell>
          <cell r="K115">
            <v>0</v>
          </cell>
          <cell r="L115">
            <v>0</v>
          </cell>
        </row>
        <row r="116">
          <cell r="G116">
            <v>0</v>
          </cell>
          <cell r="H116">
            <v>0</v>
          </cell>
          <cell r="J116">
            <v>714</v>
          </cell>
          <cell r="K116">
            <v>0</v>
          </cell>
          <cell r="L116">
            <v>0</v>
          </cell>
        </row>
        <row r="117">
          <cell r="G117">
            <v>0</v>
          </cell>
          <cell r="H117">
            <v>0</v>
          </cell>
          <cell r="J117">
            <v>3354</v>
          </cell>
          <cell r="K117">
            <v>0</v>
          </cell>
          <cell r="L117">
            <v>0</v>
          </cell>
        </row>
        <row r="118">
          <cell r="G118">
            <v>0</v>
          </cell>
          <cell r="H118">
            <v>0</v>
          </cell>
          <cell r="J118">
            <v>1540</v>
          </cell>
          <cell r="K118">
            <v>0</v>
          </cell>
          <cell r="L118">
            <v>0</v>
          </cell>
        </row>
        <row r="119">
          <cell r="G119">
            <v>0</v>
          </cell>
          <cell r="H119">
            <v>0</v>
          </cell>
          <cell r="J119">
            <v>624</v>
          </cell>
          <cell r="K119">
            <v>0</v>
          </cell>
          <cell r="L119">
            <v>0</v>
          </cell>
        </row>
        <row r="120">
          <cell r="G120">
            <v>0</v>
          </cell>
          <cell r="H120">
            <v>0</v>
          </cell>
          <cell r="J120">
            <v>783</v>
          </cell>
          <cell r="K120">
            <v>0</v>
          </cell>
          <cell r="L120">
            <v>0</v>
          </cell>
        </row>
        <row r="121">
          <cell r="G121">
            <v>0</v>
          </cell>
          <cell r="H121">
            <v>0</v>
          </cell>
          <cell r="J121">
            <v>1158</v>
          </cell>
          <cell r="K121">
            <v>0</v>
          </cell>
          <cell r="L121">
            <v>0</v>
          </cell>
        </row>
        <row r="122">
          <cell r="G122">
            <v>0</v>
          </cell>
          <cell r="H122">
            <v>0</v>
          </cell>
          <cell r="J122">
            <v>1372</v>
          </cell>
          <cell r="K122">
            <v>0</v>
          </cell>
          <cell r="L122">
            <v>0</v>
          </cell>
        </row>
        <row r="123">
          <cell r="G123">
            <v>0</v>
          </cell>
          <cell r="H123">
            <v>0</v>
          </cell>
          <cell r="J123">
            <v>1575</v>
          </cell>
          <cell r="K123">
            <v>0</v>
          </cell>
          <cell r="L123">
            <v>0</v>
          </cell>
        </row>
        <row r="124">
          <cell r="G124">
            <v>0</v>
          </cell>
          <cell r="H124">
            <v>0</v>
          </cell>
          <cell r="J124">
            <v>2283</v>
          </cell>
          <cell r="K124">
            <v>0</v>
          </cell>
          <cell r="L124">
            <v>0</v>
          </cell>
        </row>
        <row r="125">
          <cell r="G125">
            <v>0</v>
          </cell>
          <cell r="H125">
            <v>0</v>
          </cell>
          <cell r="J125">
            <v>466</v>
          </cell>
          <cell r="K125">
            <v>0</v>
          </cell>
          <cell r="L125">
            <v>0</v>
          </cell>
        </row>
        <row r="126">
          <cell r="G126">
            <v>0</v>
          </cell>
          <cell r="H126">
            <v>0</v>
          </cell>
          <cell r="J126">
            <v>843</v>
          </cell>
          <cell r="K126">
            <v>0</v>
          </cell>
          <cell r="L126">
            <v>0</v>
          </cell>
        </row>
        <row r="127">
          <cell r="G127">
            <v>0</v>
          </cell>
          <cell r="H127">
            <v>0</v>
          </cell>
          <cell r="J127">
            <v>932</v>
          </cell>
          <cell r="K127">
            <v>0</v>
          </cell>
          <cell r="L127">
            <v>0</v>
          </cell>
        </row>
        <row r="128">
          <cell r="G128">
            <v>0</v>
          </cell>
          <cell r="H128">
            <v>0</v>
          </cell>
          <cell r="J128">
            <v>1192</v>
          </cell>
          <cell r="K128">
            <v>0</v>
          </cell>
          <cell r="L128">
            <v>0</v>
          </cell>
        </row>
        <row r="129">
          <cell r="G129">
            <v>0</v>
          </cell>
          <cell r="H129">
            <v>0</v>
          </cell>
          <cell r="J129">
            <v>1566</v>
          </cell>
          <cell r="K129">
            <v>0</v>
          </cell>
          <cell r="L129">
            <v>0</v>
          </cell>
        </row>
        <row r="130">
          <cell r="G130">
            <v>0</v>
          </cell>
          <cell r="H130">
            <v>0</v>
          </cell>
          <cell r="J130">
            <v>1921</v>
          </cell>
          <cell r="K130">
            <v>0</v>
          </cell>
          <cell r="L130">
            <v>0</v>
          </cell>
        </row>
        <row r="131">
          <cell r="G131">
            <v>0</v>
          </cell>
          <cell r="H131">
            <v>0</v>
          </cell>
          <cell r="J131">
            <v>2535</v>
          </cell>
          <cell r="K131">
            <v>0</v>
          </cell>
          <cell r="L131">
            <v>0</v>
          </cell>
        </row>
        <row r="132">
          <cell r="G132">
            <v>0</v>
          </cell>
          <cell r="H132">
            <v>0</v>
          </cell>
          <cell r="J132">
            <v>3538</v>
          </cell>
          <cell r="K132">
            <v>0</v>
          </cell>
          <cell r="L132">
            <v>0</v>
          </cell>
        </row>
        <row r="133">
          <cell r="G133">
            <v>0</v>
          </cell>
          <cell r="H133">
            <v>0</v>
          </cell>
          <cell r="J133">
            <v>4503</v>
          </cell>
          <cell r="K133">
            <v>0</v>
          </cell>
          <cell r="L133">
            <v>0</v>
          </cell>
        </row>
        <row r="134">
          <cell r="G134">
            <v>0</v>
          </cell>
          <cell r="H134">
            <v>0</v>
          </cell>
          <cell r="J134">
            <v>5043</v>
          </cell>
          <cell r="K134">
            <v>0</v>
          </cell>
          <cell r="L134">
            <v>0</v>
          </cell>
        </row>
        <row r="135">
          <cell r="G135">
            <v>0</v>
          </cell>
          <cell r="H135">
            <v>0</v>
          </cell>
          <cell r="J135">
            <v>8072</v>
          </cell>
          <cell r="K135">
            <v>0</v>
          </cell>
          <cell r="L135">
            <v>0</v>
          </cell>
        </row>
        <row r="136">
          <cell r="G136">
            <v>0</v>
          </cell>
          <cell r="H136">
            <v>0</v>
          </cell>
          <cell r="J136">
            <v>1140</v>
          </cell>
          <cell r="K136">
            <v>0</v>
          </cell>
          <cell r="L136">
            <v>0</v>
          </cell>
        </row>
        <row r="137">
          <cell r="G137">
            <v>0</v>
          </cell>
          <cell r="H137">
            <v>0</v>
          </cell>
          <cell r="J137">
            <v>1500</v>
          </cell>
          <cell r="K137">
            <v>0</v>
          </cell>
          <cell r="L137">
            <v>0</v>
          </cell>
        </row>
        <row r="138">
          <cell r="G138">
            <v>0</v>
          </cell>
          <cell r="H138">
            <v>0</v>
          </cell>
          <cell r="J138">
            <v>6400</v>
          </cell>
          <cell r="K138">
            <v>0</v>
          </cell>
          <cell r="L138">
            <v>0</v>
          </cell>
        </row>
        <row r="139">
          <cell r="G139">
            <v>0</v>
          </cell>
          <cell r="H139">
            <v>0</v>
          </cell>
          <cell r="J139">
            <v>7800</v>
          </cell>
          <cell r="K139">
            <v>0</v>
          </cell>
          <cell r="L139">
            <v>0</v>
          </cell>
        </row>
        <row r="140">
          <cell r="G140">
            <v>0</v>
          </cell>
          <cell r="H140">
            <v>0</v>
          </cell>
          <cell r="J140">
            <v>11300</v>
          </cell>
          <cell r="K140">
            <v>0</v>
          </cell>
          <cell r="L140">
            <v>0</v>
          </cell>
        </row>
        <row r="141">
          <cell r="G141">
            <v>0</v>
          </cell>
          <cell r="H141">
            <v>0</v>
          </cell>
          <cell r="J141">
            <v>19300</v>
          </cell>
          <cell r="K141">
            <v>0</v>
          </cell>
          <cell r="L141">
            <v>0</v>
          </cell>
        </row>
        <row r="142">
          <cell r="G142">
            <v>0</v>
          </cell>
          <cell r="H142">
            <v>0</v>
          </cell>
          <cell r="J142">
            <v>25900</v>
          </cell>
          <cell r="K142">
            <v>0</v>
          </cell>
          <cell r="L142">
            <v>0</v>
          </cell>
        </row>
        <row r="143">
          <cell r="G143">
            <v>0</v>
          </cell>
          <cell r="H143">
            <v>0</v>
          </cell>
          <cell r="J143">
            <v>40560</v>
          </cell>
          <cell r="K143">
            <v>0</v>
          </cell>
          <cell r="L143">
            <v>0</v>
          </cell>
        </row>
        <row r="144">
          <cell r="G144">
            <v>0</v>
          </cell>
          <cell r="H144">
            <v>0</v>
          </cell>
          <cell r="J144">
            <v>48670</v>
          </cell>
          <cell r="K144">
            <v>0</v>
          </cell>
          <cell r="L144">
            <v>0</v>
          </cell>
        </row>
        <row r="145">
          <cell r="G145">
            <v>0</v>
          </cell>
          <cell r="H145">
            <v>0</v>
          </cell>
          <cell r="J145">
            <v>220</v>
          </cell>
          <cell r="K145">
            <v>0</v>
          </cell>
          <cell r="L145">
            <v>0</v>
          </cell>
        </row>
        <row r="146">
          <cell r="G146">
            <v>0</v>
          </cell>
          <cell r="H146">
            <v>0</v>
          </cell>
          <cell r="J146">
            <v>260</v>
          </cell>
          <cell r="K146">
            <v>0</v>
          </cell>
          <cell r="L146">
            <v>0</v>
          </cell>
        </row>
        <row r="147">
          <cell r="G147">
            <v>0</v>
          </cell>
          <cell r="H147">
            <v>0</v>
          </cell>
          <cell r="J147">
            <v>299</v>
          </cell>
          <cell r="K147">
            <v>0</v>
          </cell>
          <cell r="L147">
            <v>0</v>
          </cell>
        </row>
        <row r="148">
          <cell r="G148">
            <v>0</v>
          </cell>
          <cell r="H148">
            <v>0</v>
          </cell>
          <cell r="J148">
            <v>357</v>
          </cell>
          <cell r="K148">
            <v>0</v>
          </cell>
          <cell r="L148">
            <v>0</v>
          </cell>
        </row>
        <row r="149">
          <cell r="G149">
            <v>0</v>
          </cell>
          <cell r="H149">
            <v>0</v>
          </cell>
          <cell r="J149">
            <v>697</v>
          </cell>
          <cell r="K149">
            <v>0</v>
          </cell>
          <cell r="L149">
            <v>0</v>
          </cell>
        </row>
        <row r="150">
          <cell r="G150">
            <v>0</v>
          </cell>
          <cell r="H150">
            <v>0</v>
          </cell>
          <cell r="J150">
            <v>975</v>
          </cell>
          <cell r="K150">
            <v>0</v>
          </cell>
          <cell r="L150">
            <v>0</v>
          </cell>
        </row>
        <row r="151">
          <cell r="G151">
            <v>0</v>
          </cell>
          <cell r="H151">
            <v>0</v>
          </cell>
          <cell r="J151">
            <v>1278</v>
          </cell>
          <cell r="K151">
            <v>0</v>
          </cell>
          <cell r="L151">
            <v>0</v>
          </cell>
        </row>
        <row r="152">
          <cell r="G152">
            <v>0</v>
          </cell>
          <cell r="H152">
            <v>0</v>
          </cell>
          <cell r="J152">
            <v>1813</v>
          </cell>
          <cell r="K152">
            <v>0</v>
          </cell>
          <cell r="L152">
            <v>0</v>
          </cell>
        </row>
        <row r="153">
          <cell r="G153">
            <v>0</v>
          </cell>
          <cell r="H153">
            <v>0</v>
          </cell>
          <cell r="J153">
            <v>2335</v>
          </cell>
          <cell r="K153">
            <v>0</v>
          </cell>
          <cell r="L153">
            <v>0</v>
          </cell>
        </row>
        <row r="154">
          <cell r="G154">
            <v>0</v>
          </cell>
          <cell r="H154">
            <v>0</v>
          </cell>
          <cell r="J154">
            <v>3558</v>
          </cell>
          <cell r="K154">
            <v>0</v>
          </cell>
          <cell r="L154">
            <v>0</v>
          </cell>
        </row>
        <row r="155">
          <cell r="G155">
            <v>0</v>
          </cell>
          <cell r="H155">
            <v>0</v>
          </cell>
          <cell r="J155">
            <v>4214</v>
          </cell>
          <cell r="K155">
            <v>0</v>
          </cell>
          <cell r="L155">
            <v>0</v>
          </cell>
        </row>
        <row r="156">
          <cell r="G156">
            <v>0</v>
          </cell>
          <cell r="H156">
            <v>0</v>
          </cell>
          <cell r="J156">
            <v>195</v>
          </cell>
          <cell r="K156">
            <v>0</v>
          </cell>
          <cell r="L156">
            <v>0</v>
          </cell>
        </row>
        <row r="157">
          <cell r="G157">
            <v>0</v>
          </cell>
          <cell r="H157">
            <v>0</v>
          </cell>
          <cell r="J157">
            <v>285</v>
          </cell>
          <cell r="K157">
            <v>0</v>
          </cell>
          <cell r="L157">
            <v>0</v>
          </cell>
        </row>
        <row r="158">
          <cell r="G158">
            <v>0</v>
          </cell>
          <cell r="H158">
            <v>0</v>
          </cell>
          <cell r="J158">
            <v>470</v>
          </cell>
          <cell r="K158">
            <v>0</v>
          </cell>
          <cell r="L158">
            <v>0</v>
          </cell>
        </row>
        <row r="159">
          <cell r="G159">
            <v>0</v>
          </cell>
          <cell r="H159">
            <v>0</v>
          </cell>
          <cell r="J159">
            <v>700</v>
          </cell>
          <cell r="K159">
            <v>0</v>
          </cell>
          <cell r="L159">
            <v>0</v>
          </cell>
        </row>
        <row r="160">
          <cell r="G160">
            <v>0</v>
          </cell>
          <cell r="H160">
            <v>0</v>
          </cell>
          <cell r="J160">
            <v>820</v>
          </cell>
          <cell r="K160">
            <v>0</v>
          </cell>
          <cell r="L160">
            <v>0</v>
          </cell>
        </row>
        <row r="161">
          <cell r="G161">
            <v>0</v>
          </cell>
          <cell r="H161">
            <v>0</v>
          </cell>
          <cell r="J161">
            <v>1235</v>
          </cell>
          <cell r="K161">
            <v>0</v>
          </cell>
          <cell r="L161">
            <v>0</v>
          </cell>
        </row>
        <row r="162">
          <cell r="G162">
            <v>0</v>
          </cell>
          <cell r="H162">
            <v>0</v>
          </cell>
          <cell r="J162">
            <v>1715</v>
          </cell>
          <cell r="K162">
            <v>0</v>
          </cell>
          <cell r="L162">
            <v>0</v>
          </cell>
        </row>
        <row r="163">
          <cell r="G163">
            <v>0</v>
          </cell>
          <cell r="H163">
            <v>0</v>
          </cell>
          <cell r="J163">
            <v>2430</v>
          </cell>
          <cell r="K163">
            <v>0</v>
          </cell>
          <cell r="L163">
            <v>0</v>
          </cell>
        </row>
        <row r="164">
          <cell r="G164">
            <v>0</v>
          </cell>
          <cell r="H164">
            <v>0</v>
          </cell>
          <cell r="J164">
            <v>3575</v>
          </cell>
          <cell r="K164">
            <v>0</v>
          </cell>
          <cell r="L164">
            <v>0</v>
          </cell>
        </row>
        <row r="165">
          <cell r="G165">
            <v>0</v>
          </cell>
          <cell r="H165">
            <v>0</v>
          </cell>
          <cell r="J165">
            <v>310</v>
          </cell>
          <cell r="K165">
            <v>0</v>
          </cell>
          <cell r="L165">
            <v>0</v>
          </cell>
        </row>
        <row r="166">
          <cell r="G166">
            <v>0</v>
          </cell>
          <cell r="H166">
            <v>0</v>
          </cell>
          <cell r="J166">
            <v>460</v>
          </cell>
          <cell r="K166">
            <v>0</v>
          </cell>
          <cell r="L166">
            <v>0</v>
          </cell>
        </row>
        <row r="167">
          <cell r="G167">
            <v>0</v>
          </cell>
          <cell r="H167">
            <v>0</v>
          </cell>
          <cell r="J167">
            <v>640</v>
          </cell>
          <cell r="K167">
            <v>0</v>
          </cell>
          <cell r="L167">
            <v>0</v>
          </cell>
        </row>
        <row r="168">
          <cell r="G168">
            <v>0</v>
          </cell>
          <cell r="H168">
            <v>0</v>
          </cell>
          <cell r="J168">
            <v>970</v>
          </cell>
          <cell r="K168">
            <v>0</v>
          </cell>
          <cell r="L168">
            <v>0</v>
          </cell>
        </row>
        <row r="169">
          <cell r="G169">
            <v>0</v>
          </cell>
          <cell r="H169">
            <v>0</v>
          </cell>
          <cell r="J169">
            <v>1300</v>
          </cell>
          <cell r="K169">
            <v>0</v>
          </cell>
          <cell r="L169">
            <v>0</v>
          </cell>
        </row>
        <row r="170">
          <cell r="G170">
            <v>0</v>
          </cell>
          <cell r="H170">
            <v>0</v>
          </cell>
          <cell r="J170">
            <v>1600</v>
          </cell>
          <cell r="K170">
            <v>0</v>
          </cell>
          <cell r="L170">
            <v>0</v>
          </cell>
        </row>
        <row r="171">
          <cell r="G171">
            <v>0</v>
          </cell>
          <cell r="H171">
            <v>0</v>
          </cell>
          <cell r="J171">
            <v>2540</v>
          </cell>
          <cell r="K171">
            <v>0</v>
          </cell>
          <cell r="L171">
            <v>0</v>
          </cell>
        </row>
        <row r="172">
          <cell r="G172">
            <v>0</v>
          </cell>
          <cell r="H172">
            <v>0</v>
          </cell>
          <cell r="J172">
            <v>3280</v>
          </cell>
          <cell r="K172">
            <v>0</v>
          </cell>
          <cell r="L172">
            <v>0</v>
          </cell>
        </row>
        <row r="173">
          <cell r="G173">
            <v>0</v>
          </cell>
          <cell r="H173">
            <v>0</v>
          </cell>
          <cell r="J173">
            <v>6660</v>
          </cell>
          <cell r="K173">
            <v>0</v>
          </cell>
          <cell r="L173">
            <v>0</v>
          </cell>
        </row>
        <row r="174">
          <cell r="G174">
            <v>0</v>
          </cell>
          <cell r="H174">
            <v>0</v>
          </cell>
          <cell r="J174">
            <v>20000</v>
          </cell>
          <cell r="K174">
            <v>0</v>
          </cell>
          <cell r="L174">
            <v>0</v>
          </cell>
        </row>
        <row r="175">
          <cell r="G175">
            <v>0</v>
          </cell>
          <cell r="H175">
            <v>0</v>
          </cell>
          <cell r="J175">
            <v>57</v>
          </cell>
          <cell r="K175">
            <v>0</v>
          </cell>
          <cell r="L175">
            <v>0</v>
          </cell>
        </row>
        <row r="176">
          <cell r="G176">
            <v>0</v>
          </cell>
          <cell r="H176">
            <v>0</v>
          </cell>
          <cell r="J176">
            <v>75</v>
          </cell>
          <cell r="K176">
            <v>0</v>
          </cell>
          <cell r="L176">
            <v>0</v>
          </cell>
        </row>
        <row r="177">
          <cell r="G177">
            <v>0</v>
          </cell>
          <cell r="H177">
            <v>0</v>
          </cell>
          <cell r="J177">
            <v>112</v>
          </cell>
          <cell r="K177">
            <v>0</v>
          </cell>
          <cell r="L177">
            <v>0</v>
          </cell>
        </row>
        <row r="178">
          <cell r="G178">
            <v>0</v>
          </cell>
          <cell r="H178">
            <v>0</v>
          </cell>
          <cell r="J178">
            <v>299</v>
          </cell>
          <cell r="K178">
            <v>0</v>
          </cell>
          <cell r="L178">
            <v>0</v>
          </cell>
        </row>
        <row r="179">
          <cell r="G179">
            <v>0</v>
          </cell>
          <cell r="H179">
            <v>0</v>
          </cell>
          <cell r="J179">
            <v>403</v>
          </cell>
          <cell r="K179">
            <v>0</v>
          </cell>
          <cell r="L179">
            <v>0</v>
          </cell>
        </row>
        <row r="180">
          <cell r="G180">
            <v>0</v>
          </cell>
          <cell r="H180">
            <v>0</v>
          </cell>
          <cell r="J180">
            <v>455</v>
          </cell>
          <cell r="K180">
            <v>0</v>
          </cell>
          <cell r="L180">
            <v>0</v>
          </cell>
        </row>
        <row r="181">
          <cell r="G181">
            <v>0</v>
          </cell>
          <cell r="H181">
            <v>0</v>
          </cell>
          <cell r="J181">
            <v>2080</v>
          </cell>
          <cell r="K181">
            <v>0</v>
          </cell>
          <cell r="L181">
            <v>0</v>
          </cell>
        </row>
        <row r="182">
          <cell r="G182">
            <v>0</v>
          </cell>
          <cell r="H182">
            <v>0</v>
          </cell>
          <cell r="J182">
            <v>3380</v>
          </cell>
          <cell r="K182">
            <v>0</v>
          </cell>
          <cell r="L182">
            <v>0</v>
          </cell>
        </row>
        <row r="183">
          <cell r="G183">
            <v>0</v>
          </cell>
          <cell r="H183">
            <v>0</v>
          </cell>
          <cell r="J183">
            <v>4550</v>
          </cell>
          <cell r="K183">
            <v>0</v>
          </cell>
          <cell r="L183">
            <v>0</v>
          </cell>
        </row>
        <row r="184">
          <cell r="G184">
            <v>0</v>
          </cell>
          <cell r="H184">
            <v>0</v>
          </cell>
          <cell r="J184">
            <v>5200</v>
          </cell>
          <cell r="K184">
            <v>0</v>
          </cell>
          <cell r="L184">
            <v>0</v>
          </cell>
        </row>
        <row r="185">
          <cell r="G185">
            <v>0</v>
          </cell>
          <cell r="H185">
            <v>0</v>
          </cell>
          <cell r="J185">
            <v>8450</v>
          </cell>
          <cell r="K185">
            <v>0</v>
          </cell>
          <cell r="L185">
            <v>0</v>
          </cell>
        </row>
        <row r="186">
          <cell r="G186">
            <v>0</v>
          </cell>
          <cell r="H186">
            <v>0</v>
          </cell>
          <cell r="J186">
            <v>10400</v>
          </cell>
          <cell r="K186">
            <v>0</v>
          </cell>
          <cell r="L186">
            <v>0</v>
          </cell>
        </row>
        <row r="187">
          <cell r="G187">
            <v>0</v>
          </cell>
          <cell r="H187">
            <v>0</v>
          </cell>
          <cell r="J187">
            <v>12350</v>
          </cell>
          <cell r="K187">
            <v>0</v>
          </cell>
          <cell r="L187">
            <v>0</v>
          </cell>
        </row>
        <row r="188">
          <cell r="G188">
            <v>0</v>
          </cell>
          <cell r="H188">
            <v>0</v>
          </cell>
          <cell r="J188">
            <v>140</v>
          </cell>
          <cell r="K188">
            <v>0</v>
          </cell>
          <cell r="L188">
            <v>0</v>
          </cell>
        </row>
        <row r="189">
          <cell r="G189">
            <v>0</v>
          </cell>
          <cell r="H189">
            <v>0</v>
          </cell>
          <cell r="J189">
            <v>190</v>
          </cell>
          <cell r="K189">
            <v>0</v>
          </cell>
          <cell r="L189">
            <v>0</v>
          </cell>
        </row>
        <row r="190">
          <cell r="G190">
            <v>0</v>
          </cell>
          <cell r="H190">
            <v>0</v>
          </cell>
          <cell r="J190">
            <v>260</v>
          </cell>
          <cell r="K190">
            <v>0</v>
          </cell>
          <cell r="L190">
            <v>0</v>
          </cell>
        </row>
        <row r="191">
          <cell r="G191">
            <v>0</v>
          </cell>
          <cell r="H191">
            <v>0</v>
          </cell>
          <cell r="J191">
            <v>490</v>
          </cell>
          <cell r="K191">
            <v>0</v>
          </cell>
          <cell r="L191">
            <v>0</v>
          </cell>
        </row>
        <row r="192">
          <cell r="G192">
            <v>0</v>
          </cell>
          <cell r="H192">
            <v>0</v>
          </cell>
          <cell r="J192">
            <v>740</v>
          </cell>
          <cell r="K192">
            <v>0</v>
          </cell>
          <cell r="L192">
            <v>0</v>
          </cell>
        </row>
        <row r="193">
          <cell r="G193">
            <v>0</v>
          </cell>
          <cell r="H193">
            <v>0</v>
          </cell>
          <cell r="J193">
            <v>1180</v>
          </cell>
          <cell r="K193">
            <v>0</v>
          </cell>
          <cell r="L193">
            <v>0</v>
          </cell>
        </row>
        <row r="194">
          <cell r="G194">
            <v>0</v>
          </cell>
          <cell r="H194">
            <v>0</v>
          </cell>
          <cell r="J194">
            <v>2180</v>
          </cell>
          <cell r="K194">
            <v>0</v>
          </cell>
          <cell r="L194">
            <v>0</v>
          </cell>
        </row>
        <row r="195">
          <cell r="G195">
            <v>0</v>
          </cell>
          <cell r="H195">
            <v>0</v>
          </cell>
          <cell r="J195">
            <v>85800</v>
          </cell>
          <cell r="K195">
            <v>0</v>
          </cell>
          <cell r="L195">
            <v>0</v>
          </cell>
        </row>
        <row r="196">
          <cell r="G196">
            <v>0</v>
          </cell>
          <cell r="H196">
            <v>0</v>
          </cell>
          <cell r="J196">
            <v>2240</v>
          </cell>
          <cell r="K196">
            <v>0</v>
          </cell>
          <cell r="L196">
            <v>0</v>
          </cell>
        </row>
        <row r="197">
          <cell r="G197">
            <v>0</v>
          </cell>
          <cell r="H197">
            <v>0</v>
          </cell>
          <cell r="J197">
            <v>3070</v>
          </cell>
          <cell r="K197">
            <v>0</v>
          </cell>
          <cell r="L197">
            <v>0</v>
          </cell>
        </row>
        <row r="198">
          <cell r="G198">
            <v>0</v>
          </cell>
          <cell r="H198">
            <v>0</v>
          </cell>
          <cell r="J198">
            <v>4750</v>
          </cell>
          <cell r="K198">
            <v>0</v>
          </cell>
          <cell r="L198">
            <v>0</v>
          </cell>
        </row>
        <row r="199">
          <cell r="G199">
            <v>0</v>
          </cell>
          <cell r="H199">
            <v>0</v>
          </cell>
          <cell r="J199">
            <v>8360</v>
          </cell>
          <cell r="K199">
            <v>0</v>
          </cell>
          <cell r="L199">
            <v>0</v>
          </cell>
        </row>
        <row r="200">
          <cell r="G200">
            <v>0</v>
          </cell>
          <cell r="H200">
            <v>0</v>
          </cell>
          <cell r="J200">
            <v>1875</v>
          </cell>
          <cell r="K200">
            <v>0</v>
          </cell>
          <cell r="L200">
            <v>0</v>
          </cell>
        </row>
        <row r="201">
          <cell r="G201">
            <v>0</v>
          </cell>
          <cell r="H201">
            <v>0</v>
          </cell>
          <cell r="J201">
            <v>2500</v>
          </cell>
          <cell r="K201">
            <v>0</v>
          </cell>
          <cell r="L201">
            <v>0</v>
          </cell>
        </row>
        <row r="202">
          <cell r="G202">
            <v>0</v>
          </cell>
          <cell r="H202">
            <v>0</v>
          </cell>
          <cell r="J202">
            <v>3250</v>
          </cell>
          <cell r="K202">
            <v>0</v>
          </cell>
          <cell r="L202">
            <v>0</v>
          </cell>
        </row>
        <row r="203">
          <cell r="G203">
            <v>0</v>
          </cell>
          <cell r="H203">
            <v>0</v>
          </cell>
          <cell r="J203">
            <v>4625</v>
          </cell>
          <cell r="K203">
            <v>0</v>
          </cell>
          <cell r="L203">
            <v>0</v>
          </cell>
        </row>
        <row r="204">
          <cell r="G204">
            <v>0</v>
          </cell>
          <cell r="H204">
            <v>0</v>
          </cell>
          <cell r="J204">
            <v>7500</v>
          </cell>
          <cell r="K204">
            <v>0</v>
          </cell>
          <cell r="L204">
            <v>0</v>
          </cell>
        </row>
        <row r="205">
          <cell r="G205">
            <v>0</v>
          </cell>
          <cell r="H205">
            <v>0</v>
          </cell>
          <cell r="J205">
            <v>11813</v>
          </cell>
          <cell r="K205">
            <v>0</v>
          </cell>
          <cell r="L205">
            <v>0</v>
          </cell>
        </row>
        <row r="206">
          <cell r="G206">
            <v>0</v>
          </cell>
          <cell r="H206">
            <v>0</v>
          </cell>
          <cell r="J206">
            <v>21250</v>
          </cell>
          <cell r="K206">
            <v>0</v>
          </cell>
          <cell r="L206">
            <v>0</v>
          </cell>
        </row>
        <row r="207">
          <cell r="G207">
            <v>0</v>
          </cell>
          <cell r="H207">
            <v>0</v>
          </cell>
          <cell r="J207">
            <v>2308</v>
          </cell>
          <cell r="K207">
            <v>0</v>
          </cell>
          <cell r="L207">
            <v>0</v>
          </cell>
        </row>
        <row r="208">
          <cell r="G208">
            <v>0</v>
          </cell>
          <cell r="H208">
            <v>0</v>
          </cell>
          <cell r="J208">
            <v>540</v>
          </cell>
          <cell r="K208">
            <v>0</v>
          </cell>
          <cell r="L208">
            <v>0</v>
          </cell>
        </row>
        <row r="209">
          <cell r="G209">
            <v>0</v>
          </cell>
          <cell r="H209">
            <v>0</v>
          </cell>
          <cell r="J209">
            <v>560</v>
          </cell>
          <cell r="K209">
            <v>0</v>
          </cell>
          <cell r="L209">
            <v>0</v>
          </cell>
        </row>
        <row r="210">
          <cell r="G210">
            <v>0</v>
          </cell>
          <cell r="H210">
            <v>0</v>
          </cell>
          <cell r="J210">
            <v>440</v>
          </cell>
          <cell r="K210">
            <v>0</v>
          </cell>
          <cell r="L210">
            <v>0</v>
          </cell>
        </row>
        <row r="211">
          <cell r="G211">
            <v>0</v>
          </cell>
          <cell r="H211">
            <v>0</v>
          </cell>
          <cell r="J211">
            <v>2639</v>
          </cell>
          <cell r="K211">
            <v>0</v>
          </cell>
          <cell r="L211">
            <v>0</v>
          </cell>
        </row>
        <row r="212">
          <cell r="G212">
            <v>0</v>
          </cell>
          <cell r="H212">
            <v>0</v>
          </cell>
          <cell r="J212">
            <v>4203</v>
          </cell>
          <cell r="K212">
            <v>0</v>
          </cell>
          <cell r="L212">
            <v>0</v>
          </cell>
        </row>
        <row r="213">
          <cell r="G213">
            <v>0</v>
          </cell>
          <cell r="H213">
            <v>0</v>
          </cell>
          <cell r="J213">
            <v>5571</v>
          </cell>
          <cell r="K213">
            <v>0</v>
          </cell>
          <cell r="L213">
            <v>0</v>
          </cell>
        </row>
        <row r="214">
          <cell r="G214">
            <v>0</v>
          </cell>
          <cell r="H214">
            <v>0</v>
          </cell>
          <cell r="J214">
            <v>180</v>
          </cell>
          <cell r="K214">
            <v>0</v>
          </cell>
          <cell r="L214">
            <v>0</v>
          </cell>
        </row>
        <row r="215">
          <cell r="G215">
            <v>0</v>
          </cell>
          <cell r="H215">
            <v>0</v>
          </cell>
          <cell r="J215">
            <v>200</v>
          </cell>
          <cell r="K215">
            <v>0</v>
          </cell>
          <cell r="L215">
            <v>0</v>
          </cell>
        </row>
        <row r="216">
          <cell r="G216">
            <v>0</v>
          </cell>
          <cell r="H216">
            <v>0</v>
          </cell>
          <cell r="J216">
            <v>220</v>
          </cell>
          <cell r="K216">
            <v>0</v>
          </cell>
          <cell r="L216">
            <v>0</v>
          </cell>
        </row>
        <row r="217">
          <cell r="G217">
            <v>0</v>
          </cell>
          <cell r="H217">
            <v>0</v>
          </cell>
          <cell r="J217">
            <v>160</v>
          </cell>
          <cell r="K217">
            <v>0</v>
          </cell>
          <cell r="L217">
            <v>0</v>
          </cell>
        </row>
        <row r="218">
          <cell r="G218">
            <v>0</v>
          </cell>
          <cell r="H218">
            <v>0</v>
          </cell>
          <cell r="J218">
            <v>1411</v>
          </cell>
          <cell r="K218">
            <v>0</v>
          </cell>
          <cell r="L218">
            <v>0</v>
          </cell>
        </row>
        <row r="219">
          <cell r="G219">
            <v>0</v>
          </cell>
          <cell r="H219">
            <v>0</v>
          </cell>
          <cell r="J219">
            <v>1370</v>
          </cell>
          <cell r="K219">
            <v>0</v>
          </cell>
          <cell r="L219">
            <v>0</v>
          </cell>
        </row>
        <row r="220">
          <cell r="G220">
            <v>0</v>
          </cell>
          <cell r="H220">
            <v>0</v>
          </cell>
          <cell r="J220">
            <v>1750</v>
          </cell>
          <cell r="K220">
            <v>0</v>
          </cell>
          <cell r="L220">
            <v>0</v>
          </cell>
        </row>
        <row r="221">
          <cell r="G221">
            <v>0</v>
          </cell>
          <cell r="H221">
            <v>0</v>
          </cell>
          <cell r="J221">
            <v>2220</v>
          </cell>
          <cell r="K221">
            <v>0</v>
          </cell>
          <cell r="L221">
            <v>0</v>
          </cell>
        </row>
        <row r="222">
          <cell r="G222">
            <v>0</v>
          </cell>
          <cell r="H222">
            <v>0</v>
          </cell>
          <cell r="J222">
            <v>2740</v>
          </cell>
          <cell r="K222">
            <v>0</v>
          </cell>
          <cell r="L222">
            <v>0</v>
          </cell>
        </row>
        <row r="223">
          <cell r="G223">
            <v>0</v>
          </cell>
          <cell r="H223">
            <v>0</v>
          </cell>
          <cell r="J223">
            <v>3420</v>
          </cell>
          <cell r="K223">
            <v>0</v>
          </cell>
          <cell r="L223">
            <v>0</v>
          </cell>
        </row>
        <row r="224">
          <cell r="G224">
            <v>0</v>
          </cell>
          <cell r="H224">
            <v>0</v>
          </cell>
          <cell r="J224">
            <v>4050</v>
          </cell>
          <cell r="K224">
            <v>0</v>
          </cell>
          <cell r="L224">
            <v>0</v>
          </cell>
        </row>
        <row r="225">
          <cell r="G225">
            <v>0</v>
          </cell>
          <cell r="H225">
            <v>0</v>
          </cell>
          <cell r="J225">
            <v>4680</v>
          </cell>
          <cell r="K225">
            <v>0</v>
          </cell>
          <cell r="L225">
            <v>0</v>
          </cell>
        </row>
        <row r="226">
          <cell r="G226">
            <v>0</v>
          </cell>
          <cell r="H226">
            <v>0</v>
          </cell>
          <cell r="J226">
            <v>4050</v>
          </cell>
          <cell r="K226">
            <v>0</v>
          </cell>
          <cell r="L226">
            <v>0</v>
          </cell>
        </row>
        <row r="227">
          <cell r="G227">
            <v>0</v>
          </cell>
          <cell r="H227">
            <v>0</v>
          </cell>
          <cell r="J227">
            <v>7200</v>
          </cell>
          <cell r="K227">
            <v>0</v>
          </cell>
          <cell r="L227">
            <v>0</v>
          </cell>
        </row>
        <row r="228">
          <cell r="G228">
            <v>0</v>
          </cell>
          <cell r="H228">
            <v>0</v>
          </cell>
          <cell r="J228">
            <v>8910</v>
          </cell>
          <cell r="K228">
            <v>0</v>
          </cell>
          <cell r="L228">
            <v>0</v>
          </cell>
        </row>
        <row r="229">
          <cell r="G229">
            <v>0</v>
          </cell>
          <cell r="H229">
            <v>0</v>
          </cell>
          <cell r="J229">
            <v>11160</v>
          </cell>
          <cell r="K229">
            <v>0</v>
          </cell>
          <cell r="L229">
            <v>0</v>
          </cell>
        </row>
        <row r="230">
          <cell r="G230">
            <v>0</v>
          </cell>
          <cell r="H230">
            <v>0</v>
          </cell>
          <cell r="J230">
            <v>18720</v>
          </cell>
          <cell r="K230">
            <v>0</v>
          </cell>
          <cell r="L230">
            <v>0</v>
          </cell>
        </row>
        <row r="231">
          <cell r="G231">
            <v>0</v>
          </cell>
          <cell r="H231">
            <v>0</v>
          </cell>
          <cell r="J231">
            <v>22500</v>
          </cell>
          <cell r="K231">
            <v>0</v>
          </cell>
          <cell r="L231">
            <v>0</v>
          </cell>
        </row>
        <row r="232">
          <cell r="G232">
            <v>0</v>
          </cell>
          <cell r="H232">
            <v>0</v>
          </cell>
          <cell r="J232">
            <v>15430</v>
          </cell>
          <cell r="K232">
            <v>0</v>
          </cell>
          <cell r="L232">
            <v>0</v>
          </cell>
        </row>
        <row r="233">
          <cell r="G233">
            <v>0</v>
          </cell>
          <cell r="H233">
            <v>0</v>
          </cell>
          <cell r="J233">
            <v>19310</v>
          </cell>
          <cell r="K233">
            <v>0</v>
          </cell>
          <cell r="L233">
            <v>0</v>
          </cell>
        </row>
        <row r="234">
          <cell r="G234">
            <v>0</v>
          </cell>
          <cell r="H234">
            <v>0</v>
          </cell>
          <cell r="J234">
            <v>25040</v>
          </cell>
          <cell r="K234">
            <v>0</v>
          </cell>
          <cell r="L234">
            <v>0</v>
          </cell>
        </row>
        <row r="235">
          <cell r="G235">
            <v>0</v>
          </cell>
          <cell r="H235">
            <v>0</v>
          </cell>
          <cell r="J235">
            <v>28750</v>
          </cell>
          <cell r="K235">
            <v>0</v>
          </cell>
          <cell r="L235">
            <v>0</v>
          </cell>
        </row>
        <row r="236">
          <cell r="G236">
            <v>0</v>
          </cell>
          <cell r="H236">
            <v>0</v>
          </cell>
          <cell r="J236">
            <v>3500</v>
          </cell>
          <cell r="K236">
            <v>0</v>
          </cell>
          <cell r="L236">
            <v>0</v>
          </cell>
        </row>
        <row r="237">
          <cell r="G237">
            <v>0</v>
          </cell>
          <cell r="H237">
            <v>0</v>
          </cell>
          <cell r="J237">
            <v>13050</v>
          </cell>
          <cell r="K237">
            <v>0</v>
          </cell>
          <cell r="L237">
            <v>0</v>
          </cell>
        </row>
        <row r="238">
          <cell r="G238">
            <v>0</v>
          </cell>
          <cell r="H238">
            <v>0</v>
          </cell>
          <cell r="J238">
            <v>19300</v>
          </cell>
          <cell r="K238">
            <v>0</v>
          </cell>
          <cell r="L238">
            <v>0</v>
          </cell>
        </row>
        <row r="239">
          <cell r="G239">
            <v>0</v>
          </cell>
          <cell r="H239">
            <v>0</v>
          </cell>
          <cell r="J239">
            <v>23940</v>
          </cell>
          <cell r="K239">
            <v>0</v>
          </cell>
          <cell r="L239">
            <v>0</v>
          </cell>
        </row>
        <row r="240">
          <cell r="G240">
            <v>0</v>
          </cell>
          <cell r="H240">
            <v>0</v>
          </cell>
          <cell r="J240">
            <v>2070</v>
          </cell>
          <cell r="K240">
            <v>0</v>
          </cell>
          <cell r="L240">
            <v>0</v>
          </cell>
        </row>
        <row r="241">
          <cell r="G241">
            <v>0</v>
          </cell>
          <cell r="H241">
            <v>0</v>
          </cell>
          <cell r="J241">
            <v>4160</v>
          </cell>
          <cell r="K241">
            <v>0</v>
          </cell>
          <cell r="L241">
            <v>0</v>
          </cell>
        </row>
        <row r="242">
          <cell r="G242">
            <v>0</v>
          </cell>
          <cell r="H242">
            <v>0</v>
          </cell>
          <cell r="J242">
            <v>1800</v>
          </cell>
          <cell r="K242">
            <v>0</v>
          </cell>
          <cell r="L242">
            <v>0</v>
          </cell>
        </row>
        <row r="243">
          <cell r="G243">
            <v>0</v>
          </cell>
          <cell r="H243">
            <v>0</v>
          </cell>
          <cell r="J243">
            <v>110</v>
          </cell>
          <cell r="K243">
            <v>0</v>
          </cell>
          <cell r="L243">
            <v>0</v>
          </cell>
        </row>
        <row r="244">
          <cell r="G244">
            <v>0</v>
          </cell>
          <cell r="H244">
            <v>0</v>
          </cell>
          <cell r="J244">
            <v>140</v>
          </cell>
          <cell r="K244">
            <v>0</v>
          </cell>
          <cell r="L244">
            <v>0</v>
          </cell>
        </row>
        <row r="245">
          <cell r="G245">
            <v>0</v>
          </cell>
          <cell r="H245">
            <v>0</v>
          </cell>
          <cell r="J245">
            <v>52000</v>
          </cell>
          <cell r="K245">
            <v>0</v>
          </cell>
          <cell r="L245">
            <v>0</v>
          </cell>
        </row>
        <row r="246">
          <cell r="G246">
            <v>0</v>
          </cell>
          <cell r="H246">
            <v>0</v>
          </cell>
          <cell r="J246">
            <v>19500</v>
          </cell>
          <cell r="K246">
            <v>0</v>
          </cell>
          <cell r="L246">
            <v>0</v>
          </cell>
        </row>
        <row r="247">
          <cell r="G247">
            <v>0</v>
          </cell>
          <cell r="H247">
            <v>0</v>
          </cell>
          <cell r="J247">
            <v>16500</v>
          </cell>
          <cell r="K247">
            <v>0</v>
          </cell>
          <cell r="L247">
            <v>0</v>
          </cell>
        </row>
        <row r="248">
          <cell r="G248">
            <v>0</v>
          </cell>
          <cell r="H248">
            <v>0</v>
          </cell>
          <cell r="J248">
            <v>29500</v>
          </cell>
          <cell r="K248">
            <v>0</v>
          </cell>
          <cell r="L248">
            <v>0</v>
          </cell>
        </row>
        <row r="249">
          <cell r="G249">
            <v>0</v>
          </cell>
          <cell r="H249">
            <v>0</v>
          </cell>
          <cell r="J249">
            <v>21000</v>
          </cell>
          <cell r="K249">
            <v>0</v>
          </cell>
          <cell r="L249">
            <v>0</v>
          </cell>
        </row>
        <row r="250">
          <cell r="G250">
            <v>0</v>
          </cell>
          <cell r="H250">
            <v>0</v>
          </cell>
          <cell r="J250">
            <v>21000</v>
          </cell>
          <cell r="K250">
            <v>0</v>
          </cell>
          <cell r="L250">
            <v>0</v>
          </cell>
        </row>
        <row r="251">
          <cell r="G251">
            <v>0</v>
          </cell>
          <cell r="H251">
            <v>0</v>
          </cell>
          <cell r="J251">
            <v>17000</v>
          </cell>
          <cell r="K251">
            <v>0</v>
          </cell>
          <cell r="L251">
            <v>0</v>
          </cell>
        </row>
        <row r="252">
          <cell r="G252">
            <v>0</v>
          </cell>
          <cell r="H252">
            <v>0</v>
          </cell>
          <cell r="J252">
            <v>6000</v>
          </cell>
          <cell r="K252">
            <v>0</v>
          </cell>
          <cell r="L252">
            <v>0</v>
          </cell>
        </row>
        <row r="253">
          <cell r="G253">
            <v>0</v>
          </cell>
          <cell r="H253">
            <v>0</v>
          </cell>
          <cell r="J253">
            <v>2750</v>
          </cell>
          <cell r="K253">
            <v>0</v>
          </cell>
          <cell r="L253">
            <v>0</v>
          </cell>
        </row>
        <row r="254">
          <cell r="G254">
            <v>0</v>
          </cell>
          <cell r="H254">
            <v>0</v>
          </cell>
          <cell r="J254">
            <v>6500</v>
          </cell>
          <cell r="K254">
            <v>0</v>
          </cell>
          <cell r="L254">
            <v>0</v>
          </cell>
        </row>
        <row r="255">
          <cell r="G255">
            <v>0</v>
          </cell>
          <cell r="H255">
            <v>0</v>
          </cell>
          <cell r="J255">
            <v>15000</v>
          </cell>
          <cell r="K255">
            <v>0</v>
          </cell>
          <cell r="L255">
            <v>0</v>
          </cell>
        </row>
        <row r="256">
          <cell r="G256">
            <v>0</v>
          </cell>
          <cell r="H256">
            <v>0</v>
          </cell>
          <cell r="J256">
            <v>350000</v>
          </cell>
          <cell r="K256">
            <v>0</v>
          </cell>
          <cell r="L256">
            <v>0</v>
          </cell>
        </row>
        <row r="257">
          <cell r="G257">
            <v>0</v>
          </cell>
          <cell r="H257">
            <v>0</v>
          </cell>
          <cell r="J257">
            <v>65000</v>
          </cell>
          <cell r="K257">
            <v>0</v>
          </cell>
          <cell r="L257">
            <v>0</v>
          </cell>
        </row>
        <row r="258">
          <cell r="G258">
            <v>0</v>
          </cell>
          <cell r="H258">
            <v>0</v>
          </cell>
          <cell r="J258">
            <v>72000</v>
          </cell>
          <cell r="K258">
            <v>0</v>
          </cell>
          <cell r="L258">
            <v>0</v>
          </cell>
        </row>
        <row r="259">
          <cell r="G259">
            <v>0</v>
          </cell>
          <cell r="H259">
            <v>0</v>
          </cell>
          <cell r="J259">
            <v>120000</v>
          </cell>
          <cell r="K259">
            <v>0</v>
          </cell>
          <cell r="L259">
            <v>0</v>
          </cell>
        </row>
        <row r="260">
          <cell r="G260">
            <v>0</v>
          </cell>
          <cell r="H260">
            <v>0</v>
          </cell>
          <cell r="J260">
            <v>130000</v>
          </cell>
          <cell r="K260">
            <v>0</v>
          </cell>
          <cell r="L260">
            <v>0</v>
          </cell>
        </row>
        <row r="261">
          <cell r="G261">
            <v>0</v>
          </cell>
          <cell r="H261">
            <v>0</v>
          </cell>
          <cell r="J261">
            <v>1440</v>
          </cell>
          <cell r="K261">
            <v>0</v>
          </cell>
          <cell r="L261">
            <v>0</v>
          </cell>
        </row>
        <row r="262">
          <cell r="G262">
            <v>0</v>
          </cell>
          <cell r="H262">
            <v>0</v>
          </cell>
          <cell r="J262">
            <v>1362</v>
          </cell>
          <cell r="K262">
            <v>0</v>
          </cell>
          <cell r="L262">
            <v>0</v>
          </cell>
        </row>
        <row r="263">
          <cell r="G263">
            <v>0</v>
          </cell>
          <cell r="H263">
            <v>0</v>
          </cell>
          <cell r="J263">
            <v>1820</v>
          </cell>
          <cell r="K263">
            <v>0</v>
          </cell>
          <cell r="L263">
            <v>0</v>
          </cell>
        </row>
        <row r="264">
          <cell r="G264">
            <v>0</v>
          </cell>
          <cell r="H264">
            <v>0</v>
          </cell>
          <cell r="J264">
            <v>1100</v>
          </cell>
          <cell r="K264">
            <v>0</v>
          </cell>
          <cell r="L264">
            <v>0</v>
          </cell>
        </row>
        <row r="265">
          <cell r="G265">
            <v>0</v>
          </cell>
          <cell r="H265">
            <v>0</v>
          </cell>
          <cell r="J265">
            <v>1450</v>
          </cell>
          <cell r="K265">
            <v>0</v>
          </cell>
          <cell r="L265">
            <v>0</v>
          </cell>
        </row>
        <row r="266">
          <cell r="G266">
            <v>0</v>
          </cell>
          <cell r="H266">
            <v>0</v>
          </cell>
          <cell r="J266">
            <v>90000</v>
          </cell>
          <cell r="K266">
            <v>0</v>
          </cell>
          <cell r="L266">
            <v>0</v>
          </cell>
        </row>
        <row r="267">
          <cell r="G267">
            <v>0</v>
          </cell>
          <cell r="H267">
            <v>0</v>
          </cell>
          <cell r="I267">
            <v>0</v>
          </cell>
          <cell r="J267">
            <v>98100</v>
          </cell>
          <cell r="K267">
            <v>0</v>
          </cell>
          <cell r="L267">
            <v>0</v>
          </cell>
          <cell r="M267">
            <v>0</v>
          </cell>
        </row>
        <row r="268">
          <cell r="G268">
            <v>0</v>
          </cell>
          <cell r="H268">
            <v>0</v>
          </cell>
          <cell r="I268">
            <v>0</v>
          </cell>
          <cell r="J268">
            <v>380000</v>
          </cell>
          <cell r="K268">
            <v>0</v>
          </cell>
          <cell r="L268">
            <v>0</v>
          </cell>
          <cell r="M268">
            <v>0</v>
          </cell>
        </row>
        <row r="269">
          <cell r="G269">
            <v>0</v>
          </cell>
          <cell r="H269">
            <v>0</v>
          </cell>
          <cell r="I269">
            <v>0</v>
          </cell>
          <cell r="J269">
            <v>8000000</v>
          </cell>
          <cell r="K269">
            <v>0</v>
          </cell>
          <cell r="L269">
            <v>0</v>
          </cell>
          <cell r="M269">
            <v>0</v>
          </cell>
        </row>
        <row r="270">
          <cell r="G270">
            <v>0</v>
          </cell>
          <cell r="H270">
            <v>0</v>
          </cell>
          <cell r="I270">
            <v>0</v>
          </cell>
          <cell r="J270">
            <v>8000000</v>
          </cell>
          <cell r="K270">
            <v>0</v>
          </cell>
          <cell r="L270">
            <v>0</v>
          </cell>
          <cell r="M270">
            <v>0</v>
          </cell>
        </row>
        <row r="271">
          <cell r="G271">
            <v>0</v>
          </cell>
          <cell r="H271">
            <v>0</v>
          </cell>
          <cell r="I271">
            <v>0</v>
          </cell>
          <cell r="J271">
            <v>2000000</v>
          </cell>
          <cell r="K271">
            <v>0</v>
          </cell>
          <cell r="L271">
            <v>0</v>
          </cell>
          <cell r="M271">
            <v>0</v>
          </cell>
        </row>
        <row r="272">
          <cell r="G272">
            <v>0</v>
          </cell>
          <cell r="H272">
            <v>0</v>
          </cell>
          <cell r="I272">
            <v>0</v>
          </cell>
          <cell r="J272">
            <v>3200000</v>
          </cell>
          <cell r="K272">
            <v>0</v>
          </cell>
          <cell r="L272">
            <v>0</v>
          </cell>
          <cell r="M272">
            <v>0</v>
          </cell>
        </row>
        <row r="273">
          <cell r="G273">
            <v>0</v>
          </cell>
          <cell r="H273">
            <v>0</v>
          </cell>
          <cell r="I273">
            <v>0</v>
          </cell>
          <cell r="J273">
            <v>1700000</v>
          </cell>
          <cell r="K273">
            <v>0</v>
          </cell>
          <cell r="L273">
            <v>0</v>
          </cell>
          <cell r="M273">
            <v>0</v>
          </cell>
        </row>
        <row r="274">
          <cell r="G274">
            <v>0</v>
          </cell>
          <cell r="H274">
            <v>0</v>
          </cell>
          <cell r="I274">
            <v>0</v>
          </cell>
          <cell r="J274">
            <v>4000000</v>
          </cell>
          <cell r="K274">
            <v>0</v>
          </cell>
          <cell r="L274">
            <v>0</v>
          </cell>
          <cell r="M274">
            <v>0</v>
          </cell>
        </row>
        <row r="275">
          <cell r="G275">
            <v>0</v>
          </cell>
          <cell r="H275">
            <v>0</v>
          </cell>
          <cell r="I275">
            <v>0</v>
          </cell>
          <cell r="J275">
            <v>680000</v>
          </cell>
          <cell r="K275">
            <v>0</v>
          </cell>
          <cell r="L275">
            <v>0</v>
          </cell>
          <cell r="M275">
            <v>0</v>
          </cell>
        </row>
        <row r="276">
          <cell r="G276">
            <v>0</v>
          </cell>
          <cell r="H276">
            <v>0</v>
          </cell>
          <cell r="I276">
            <v>0</v>
          </cell>
          <cell r="J276">
            <v>1600000</v>
          </cell>
          <cell r="K276">
            <v>0</v>
          </cell>
          <cell r="L276">
            <v>0</v>
          </cell>
          <cell r="M276">
            <v>0</v>
          </cell>
        </row>
        <row r="277">
          <cell r="G277">
            <v>0</v>
          </cell>
          <cell r="H277">
            <v>0</v>
          </cell>
          <cell r="I277">
            <v>0</v>
          </cell>
          <cell r="J277">
            <v>600000</v>
          </cell>
          <cell r="K277">
            <v>0</v>
          </cell>
          <cell r="L277">
            <v>0</v>
          </cell>
          <cell r="M277">
            <v>0</v>
          </cell>
        </row>
        <row r="278">
          <cell r="G278">
            <v>0</v>
          </cell>
          <cell r="H278">
            <v>0</v>
          </cell>
          <cell r="I278">
            <v>0</v>
          </cell>
          <cell r="J278">
            <v>1600000</v>
          </cell>
          <cell r="K278">
            <v>0</v>
          </cell>
          <cell r="L278">
            <v>0</v>
          </cell>
          <cell r="M278">
            <v>0</v>
          </cell>
        </row>
        <row r="279">
          <cell r="G279">
            <v>0</v>
          </cell>
          <cell r="H279">
            <v>0</v>
          </cell>
          <cell r="I279">
            <v>0</v>
          </cell>
          <cell r="J279">
            <v>827000</v>
          </cell>
          <cell r="K279">
            <v>0</v>
          </cell>
          <cell r="L279">
            <v>0</v>
          </cell>
          <cell r="M279">
            <v>0</v>
          </cell>
        </row>
        <row r="280">
          <cell r="G280">
            <v>0</v>
          </cell>
          <cell r="H280">
            <v>0</v>
          </cell>
          <cell r="I280">
            <v>0</v>
          </cell>
          <cell r="J280">
            <v>110000</v>
          </cell>
          <cell r="K280">
            <v>0</v>
          </cell>
          <cell r="L280">
            <v>0</v>
          </cell>
          <cell r="M280">
            <v>0</v>
          </cell>
        </row>
        <row r="281">
          <cell r="G281">
            <v>0</v>
          </cell>
          <cell r="H281">
            <v>0</v>
          </cell>
          <cell r="I281">
            <v>0</v>
          </cell>
          <cell r="J281">
            <v>3500000</v>
          </cell>
          <cell r="K281">
            <v>0</v>
          </cell>
          <cell r="L281">
            <v>0</v>
          </cell>
          <cell r="M281">
            <v>0</v>
          </cell>
        </row>
        <row r="282">
          <cell r="G282">
            <v>0</v>
          </cell>
          <cell r="H282">
            <v>0</v>
          </cell>
          <cell r="I282">
            <v>0</v>
          </cell>
          <cell r="J282">
            <v>345000</v>
          </cell>
          <cell r="K282">
            <v>0</v>
          </cell>
          <cell r="L282">
            <v>0</v>
          </cell>
          <cell r="M282">
            <v>0</v>
          </cell>
        </row>
        <row r="283">
          <cell r="G283">
            <v>0</v>
          </cell>
          <cell r="H283">
            <v>0</v>
          </cell>
          <cell r="I283">
            <v>0</v>
          </cell>
          <cell r="J283">
            <v>230000</v>
          </cell>
          <cell r="K283">
            <v>0</v>
          </cell>
          <cell r="L283">
            <v>0</v>
          </cell>
          <cell r="M283">
            <v>0</v>
          </cell>
        </row>
        <row r="284">
          <cell r="G284">
            <v>0</v>
          </cell>
          <cell r="H284">
            <v>0</v>
          </cell>
          <cell r="I284">
            <v>0</v>
          </cell>
          <cell r="J284">
            <v>100000</v>
          </cell>
          <cell r="K284">
            <v>0</v>
          </cell>
          <cell r="L284">
            <v>0</v>
          </cell>
          <cell r="M284">
            <v>0</v>
          </cell>
        </row>
        <row r="285">
          <cell r="G285">
            <v>0</v>
          </cell>
          <cell r="H285">
            <v>0</v>
          </cell>
          <cell r="I285">
            <v>0</v>
          </cell>
          <cell r="J285">
            <v>4500000</v>
          </cell>
          <cell r="K285">
            <v>0</v>
          </cell>
          <cell r="L285">
            <v>0</v>
          </cell>
          <cell r="M285">
            <v>0</v>
          </cell>
        </row>
        <row r="286">
          <cell r="G286">
            <v>0</v>
          </cell>
          <cell r="H286">
            <v>0</v>
          </cell>
          <cell r="I286">
            <v>0</v>
          </cell>
          <cell r="J286">
            <v>380000</v>
          </cell>
          <cell r="K286">
            <v>0</v>
          </cell>
          <cell r="L286">
            <v>0</v>
          </cell>
          <cell r="M286">
            <v>0</v>
          </cell>
        </row>
        <row r="287">
          <cell r="G287">
            <v>0</v>
          </cell>
          <cell r="H287">
            <v>0</v>
          </cell>
          <cell r="I287">
            <v>0</v>
          </cell>
          <cell r="J287">
            <v>150000</v>
          </cell>
          <cell r="K287">
            <v>0</v>
          </cell>
          <cell r="L287">
            <v>0</v>
          </cell>
          <cell r="M287">
            <v>0</v>
          </cell>
        </row>
        <row r="288">
          <cell r="G288">
            <v>0</v>
          </cell>
          <cell r="H288">
            <v>0</v>
          </cell>
          <cell r="I288">
            <v>0</v>
          </cell>
          <cell r="J288">
            <v>1000000</v>
          </cell>
          <cell r="K288">
            <v>0</v>
          </cell>
          <cell r="L288">
            <v>0</v>
          </cell>
          <cell r="M288">
            <v>0</v>
          </cell>
        </row>
        <row r="289">
          <cell r="G289">
            <v>0</v>
          </cell>
          <cell r="H289">
            <v>0</v>
          </cell>
          <cell r="I289">
            <v>0</v>
          </cell>
          <cell r="J289">
            <v>450000</v>
          </cell>
          <cell r="K289">
            <v>0</v>
          </cell>
          <cell r="L289">
            <v>0</v>
          </cell>
          <cell r="M289">
            <v>0</v>
          </cell>
        </row>
        <row r="290">
          <cell r="G290">
            <v>0</v>
          </cell>
          <cell r="H290">
            <v>0</v>
          </cell>
          <cell r="I290">
            <v>0</v>
          </cell>
          <cell r="J290">
            <v>2400</v>
          </cell>
          <cell r="K290">
            <v>0</v>
          </cell>
          <cell r="L290">
            <v>0</v>
          </cell>
          <cell r="M290">
            <v>0</v>
          </cell>
        </row>
        <row r="291">
          <cell r="G291">
            <v>0</v>
          </cell>
          <cell r="H291">
            <v>0</v>
          </cell>
          <cell r="I291">
            <v>0</v>
          </cell>
          <cell r="J291">
            <v>5000</v>
          </cell>
          <cell r="K291">
            <v>0</v>
          </cell>
          <cell r="L291">
            <v>0</v>
          </cell>
          <cell r="M291">
            <v>0</v>
          </cell>
        </row>
        <row r="292">
          <cell r="G292">
            <v>0</v>
          </cell>
          <cell r="H292">
            <v>0</v>
          </cell>
          <cell r="I292">
            <v>0</v>
          </cell>
          <cell r="J292">
            <v>23000</v>
          </cell>
          <cell r="K292">
            <v>0</v>
          </cell>
          <cell r="L292">
            <v>0</v>
          </cell>
          <cell r="M292">
            <v>0</v>
          </cell>
        </row>
        <row r="293">
          <cell r="G293">
            <v>0</v>
          </cell>
          <cell r="H293">
            <v>0</v>
          </cell>
          <cell r="I293">
            <v>0</v>
          </cell>
          <cell r="J293">
            <v>450</v>
          </cell>
          <cell r="K293">
            <v>0</v>
          </cell>
          <cell r="L293">
            <v>0</v>
          </cell>
          <cell r="M293">
            <v>0</v>
          </cell>
        </row>
        <row r="294">
          <cell r="G294">
            <v>0</v>
          </cell>
          <cell r="H294">
            <v>0</v>
          </cell>
          <cell r="I294">
            <v>0</v>
          </cell>
          <cell r="J294">
            <v>4290</v>
          </cell>
          <cell r="K294">
            <v>0</v>
          </cell>
          <cell r="L294">
            <v>0</v>
          </cell>
          <cell r="M294">
            <v>0</v>
          </cell>
        </row>
        <row r="295">
          <cell r="G295">
            <v>0</v>
          </cell>
          <cell r="H295">
            <v>0</v>
          </cell>
          <cell r="I295">
            <v>0</v>
          </cell>
          <cell r="J295">
            <v>4000</v>
          </cell>
          <cell r="K295">
            <v>0</v>
          </cell>
          <cell r="L295">
            <v>0</v>
          </cell>
          <cell r="M295">
            <v>0</v>
          </cell>
        </row>
        <row r="296">
          <cell r="G296">
            <v>0</v>
          </cell>
          <cell r="H296">
            <v>0</v>
          </cell>
          <cell r="I296">
            <v>0</v>
          </cell>
          <cell r="J296">
            <v>11000</v>
          </cell>
          <cell r="K296">
            <v>0</v>
          </cell>
          <cell r="L296">
            <v>0</v>
          </cell>
          <cell r="M296">
            <v>0</v>
          </cell>
        </row>
        <row r="297">
          <cell r="G297">
            <v>0</v>
          </cell>
          <cell r="H297">
            <v>0</v>
          </cell>
          <cell r="I297">
            <v>0</v>
          </cell>
          <cell r="J297">
            <v>130000</v>
          </cell>
          <cell r="K297">
            <v>0</v>
          </cell>
          <cell r="L297">
            <v>0</v>
          </cell>
          <cell r="M297">
            <v>0</v>
          </cell>
        </row>
        <row r="298">
          <cell r="G298">
            <v>0</v>
          </cell>
          <cell r="H298">
            <v>0</v>
          </cell>
          <cell r="I298">
            <v>0</v>
          </cell>
          <cell r="J298">
            <v>9000</v>
          </cell>
          <cell r="K298">
            <v>0</v>
          </cell>
          <cell r="L298">
            <v>0</v>
          </cell>
          <cell r="M298">
            <v>0</v>
          </cell>
        </row>
        <row r="299">
          <cell r="G299">
            <v>0</v>
          </cell>
          <cell r="H299">
            <v>0</v>
          </cell>
          <cell r="I299">
            <v>0</v>
          </cell>
          <cell r="J299">
            <v>1500</v>
          </cell>
          <cell r="K299">
            <v>0</v>
          </cell>
          <cell r="L299">
            <v>0</v>
          </cell>
          <cell r="M299">
            <v>0</v>
          </cell>
        </row>
        <row r="300">
          <cell r="G300">
            <v>0</v>
          </cell>
          <cell r="H300">
            <v>0</v>
          </cell>
          <cell r="I300">
            <v>0</v>
          </cell>
          <cell r="J300">
            <v>1300</v>
          </cell>
          <cell r="K300">
            <v>0</v>
          </cell>
          <cell r="L300">
            <v>0</v>
          </cell>
          <cell r="M300">
            <v>0</v>
          </cell>
        </row>
        <row r="301">
          <cell r="G301">
            <v>0</v>
          </cell>
          <cell r="H301">
            <v>0</v>
          </cell>
          <cell r="I301">
            <v>0</v>
          </cell>
          <cell r="J301">
            <v>315</v>
          </cell>
          <cell r="K301">
            <v>0</v>
          </cell>
          <cell r="L301">
            <v>0</v>
          </cell>
          <cell r="M301">
            <v>0</v>
          </cell>
        </row>
        <row r="302">
          <cell r="G302">
            <v>0</v>
          </cell>
          <cell r="H302">
            <v>0</v>
          </cell>
          <cell r="I302">
            <v>0</v>
          </cell>
          <cell r="J302">
            <v>0</v>
          </cell>
          <cell r="K302">
            <v>0</v>
          </cell>
          <cell r="L302">
            <v>0</v>
          </cell>
          <cell r="M302">
            <v>0</v>
          </cell>
        </row>
        <row r="303">
          <cell r="G303">
            <v>0</v>
          </cell>
          <cell r="H303">
            <v>0</v>
          </cell>
          <cell r="I303">
            <v>0</v>
          </cell>
          <cell r="J303">
            <v>0</v>
          </cell>
          <cell r="K303">
            <v>0</v>
          </cell>
          <cell r="L303">
            <v>0</v>
          </cell>
          <cell r="M303">
            <v>0</v>
          </cell>
        </row>
        <row r="304">
          <cell r="G304">
            <v>0</v>
          </cell>
          <cell r="H304">
            <v>0</v>
          </cell>
          <cell r="I304">
            <v>0</v>
          </cell>
          <cell r="J304">
            <v>0</v>
          </cell>
          <cell r="K304">
            <v>0</v>
          </cell>
          <cell r="L304">
            <v>0</v>
          </cell>
          <cell r="M304">
            <v>0</v>
          </cell>
        </row>
        <row r="305">
          <cell r="G305">
            <v>0</v>
          </cell>
          <cell r="H305">
            <v>0</v>
          </cell>
          <cell r="I305">
            <v>0</v>
          </cell>
          <cell r="J305">
            <v>0</v>
          </cell>
          <cell r="K305">
            <v>0</v>
          </cell>
          <cell r="L305">
            <v>0</v>
          </cell>
          <cell r="M305">
            <v>0</v>
          </cell>
        </row>
        <row r="306">
          <cell r="G306">
            <v>0</v>
          </cell>
          <cell r="H306">
            <v>0</v>
          </cell>
          <cell r="I306">
            <v>0</v>
          </cell>
          <cell r="J306">
            <v>35000</v>
          </cell>
          <cell r="K306">
            <v>0</v>
          </cell>
          <cell r="L306">
            <v>0</v>
          </cell>
          <cell r="M306">
            <v>0</v>
          </cell>
        </row>
        <row r="307">
          <cell r="G307">
            <v>0</v>
          </cell>
          <cell r="H307">
            <v>0</v>
          </cell>
          <cell r="I307">
            <v>0</v>
          </cell>
          <cell r="J307">
            <v>80000</v>
          </cell>
          <cell r="K307">
            <v>0</v>
          </cell>
          <cell r="L307">
            <v>0</v>
          </cell>
          <cell r="M307">
            <v>0</v>
          </cell>
        </row>
        <row r="308">
          <cell r="G308">
            <v>0</v>
          </cell>
          <cell r="H308">
            <v>0</v>
          </cell>
          <cell r="I308">
            <v>0</v>
          </cell>
          <cell r="J308">
            <v>850000</v>
          </cell>
          <cell r="K308">
            <v>0</v>
          </cell>
          <cell r="L308">
            <v>0</v>
          </cell>
          <cell r="M308">
            <v>0</v>
          </cell>
        </row>
        <row r="309">
          <cell r="G309">
            <v>0</v>
          </cell>
          <cell r="H309">
            <v>0</v>
          </cell>
          <cell r="I309">
            <v>0</v>
          </cell>
          <cell r="J309">
            <v>16000000</v>
          </cell>
          <cell r="K309">
            <v>0</v>
          </cell>
          <cell r="L309">
            <v>0</v>
          </cell>
          <cell r="M309">
            <v>0</v>
          </cell>
        </row>
        <row r="310">
          <cell r="G310">
            <v>0</v>
          </cell>
          <cell r="H310">
            <v>0</v>
          </cell>
          <cell r="I310">
            <v>0</v>
          </cell>
          <cell r="J310">
            <v>150000</v>
          </cell>
          <cell r="K310">
            <v>0</v>
          </cell>
          <cell r="L310">
            <v>0</v>
          </cell>
          <cell r="M310">
            <v>0</v>
          </cell>
        </row>
        <row r="311">
          <cell r="G311">
            <v>0</v>
          </cell>
          <cell r="H311">
            <v>0</v>
          </cell>
          <cell r="I311">
            <v>0</v>
          </cell>
          <cell r="J311">
            <v>0</v>
          </cell>
          <cell r="K311">
            <v>0</v>
          </cell>
          <cell r="L311">
            <v>0</v>
          </cell>
          <cell r="M311">
            <v>0</v>
          </cell>
        </row>
        <row r="312">
          <cell r="G312">
            <v>0</v>
          </cell>
          <cell r="H312">
            <v>0</v>
          </cell>
          <cell r="I312">
            <v>0</v>
          </cell>
          <cell r="J312">
            <v>18000</v>
          </cell>
          <cell r="K312">
            <v>0</v>
          </cell>
          <cell r="L312">
            <v>0</v>
          </cell>
          <cell r="M312">
            <v>0</v>
          </cell>
        </row>
        <row r="313">
          <cell r="G313">
            <v>0</v>
          </cell>
          <cell r="H313">
            <v>0</v>
          </cell>
          <cell r="I313">
            <v>0</v>
          </cell>
          <cell r="J313">
            <v>0</v>
          </cell>
          <cell r="K313">
            <v>0</v>
          </cell>
          <cell r="L313">
            <v>0</v>
          </cell>
          <cell r="M313">
            <v>0</v>
          </cell>
        </row>
        <row r="314">
          <cell r="G314">
            <v>0</v>
          </cell>
          <cell r="H314">
            <v>0</v>
          </cell>
          <cell r="I314">
            <v>0</v>
          </cell>
          <cell r="J314">
            <v>167600</v>
          </cell>
          <cell r="K314">
            <v>0</v>
          </cell>
          <cell r="L314">
            <v>0</v>
          </cell>
          <cell r="M314">
            <v>0</v>
          </cell>
        </row>
        <row r="315">
          <cell r="G315">
            <v>0</v>
          </cell>
          <cell r="H315">
            <v>0</v>
          </cell>
          <cell r="I315">
            <v>0</v>
          </cell>
          <cell r="J315">
            <v>45000</v>
          </cell>
          <cell r="K315">
            <v>0</v>
          </cell>
          <cell r="L315">
            <v>0</v>
          </cell>
          <cell r="M315">
            <v>0</v>
          </cell>
        </row>
        <row r="316">
          <cell r="G316">
            <v>0</v>
          </cell>
          <cell r="H316">
            <v>0</v>
          </cell>
          <cell r="I316">
            <v>0</v>
          </cell>
          <cell r="J316">
            <v>0</v>
          </cell>
          <cell r="K316">
            <v>0</v>
          </cell>
          <cell r="L316">
            <v>0</v>
          </cell>
          <cell r="M316">
            <v>0</v>
          </cell>
        </row>
        <row r="317">
          <cell r="G317">
            <v>0</v>
          </cell>
          <cell r="H317">
            <v>0</v>
          </cell>
          <cell r="I317">
            <v>0</v>
          </cell>
          <cell r="J317">
            <v>0</v>
          </cell>
          <cell r="K317">
            <v>0</v>
          </cell>
          <cell r="L317">
            <v>0</v>
          </cell>
          <cell r="M317">
            <v>0</v>
          </cell>
        </row>
        <row r="318">
          <cell r="G318">
            <v>0</v>
          </cell>
          <cell r="H318">
            <v>0</v>
          </cell>
          <cell r="I318">
            <v>0</v>
          </cell>
          <cell r="J318">
            <v>0</v>
          </cell>
          <cell r="K318">
            <v>0</v>
          </cell>
          <cell r="L318">
            <v>0</v>
          </cell>
          <cell r="M318">
            <v>0</v>
          </cell>
        </row>
        <row r="319">
          <cell r="G319">
            <v>0</v>
          </cell>
          <cell r="H319">
            <v>0</v>
          </cell>
          <cell r="I319">
            <v>0</v>
          </cell>
          <cell r="J319">
            <v>110000</v>
          </cell>
          <cell r="K319">
            <v>0</v>
          </cell>
          <cell r="L319">
            <v>0</v>
          </cell>
          <cell r="M319">
            <v>0</v>
          </cell>
        </row>
        <row r="320">
          <cell r="G320">
            <v>0</v>
          </cell>
          <cell r="H320">
            <v>0</v>
          </cell>
          <cell r="I320">
            <v>0</v>
          </cell>
          <cell r="J320">
            <v>18000</v>
          </cell>
          <cell r="K320">
            <v>0</v>
          </cell>
          <cell r="L320">
            <v>0</v>
          </cell>
          <cell r="M320">
            <v>0</v>
          </cell>
        </row>
        <row r="321">
          <cell r="G321">
            <v>0</v>
          </cell>
          <cell r="H321">
            <v>0</v>
          </cell>
          <cell r="I321">
            <v>0</v>
          </cell>
          <cell r="J321">
            <v>18000</v>
          </cell>
          <cell r="K321">
            <v>0</v>
          </cell>
          <cell r="L321">
            <v>0</v>
          </cell>
          <cell r="M321">
            <v>0</v>
          </cell>
        </row>
        <row r="322">
          <cell r="G322">
            <v>0</v>
          </cell>
          <cell r="H322">
            <v>0</v>
          </cell>
          <cell r="I322">
            <v>0</v>
          </cell>
          <cell r="J322">
            <v>18000</v>
          </cell>
          <cell r="K322">
            <v>0</v>
          </cell>
          <cell r="L322">
            <v>0</v>
          </cell>
          <cell r="M322">
            <v>0</v>
          </cell>
        </row>
        <row r="323">
          <cell r="G323">
            <v>0</v>
          </cell>
          <cell r="H323">
            <v>0</v>
          </cell>
          <cell r="I323">
            <v>0</v>
          </cell>
          <cell r="J323">
            <v>53000</v>
          </cell>
          <cell r="K323">
            <v>0</v>
          </cell>
          <cell r="L323">
            <v>0</v>
          </cell>
          <cell r="M323">
            <v>0</v>
          </cell>
        </row>
        <row r="324">
          <cell r="G324">
            <v>0</v>
          </cell>
          <cell r="H324">
            <v>76964</v>
          </cell>
          <cell r="I324">
            <v>0</v>
          </cell>
          <cell r="J324">
            <v>74371</v>
          </cell>
          <cell r="K324">
            <v>0</v>
          </cell>
          <cell r="L324">
            <v>3926</v>
          </cell>
          <cell r="M324">
            <v>0</v>
          </cell>
        </row>
        <row r="325">
          <cell r="G325">
            <v>0</v>
          </cell>
          <cell r="H325">
            <v>82430</v>
          </cell>
          <cell r="I325">
            <v>0</v>
          </cell>
          <cell r="J325">
            <v>83276</v>
          </cell>
          <cell r="K325">
            <v>0</v>
          </cell>
          <cell r="L325">
            <v>4221</v>
          </cell>
          <cell r="M325">
            <v>0</v>
          </cell>
        </row>
        <row r="326">
          <cell r="G326">
            <v>0</v>
          </cell>
          <cell r="H326">
            <v>134667</v>
          </cell>
          <cell r="I326">
            <v>0</v>
          </cell>
          <cell r="J326">
            <v>37226</v>
          </cell>
          <cell r="K326">
            <v>0</v>
          </cell>
          <cell r="L326">
            <v>4221</v>
          </cell>
          <cell r="M326">
            <v>0</v>
          </cell>
        </row>
        <row r="327">
          <cell r="G327">
            <v>0</v>
          </cell>
          <cell r="H327">
            <v>64360</v>
          </cell>
          <cell r="I327">
            <v>0</v>
          </cell>
          <cell r="J327">
            <v>27678</v>
          </cell>
          <cell r="K327">
            <v>0</v>
          </cell>
          <cell r="L327">
            <v>3926</v>
          </cell>
          <cell r="M327">
            <v>0</v>
          </cell>
        </row>
        <row r="328">
          <cell r="G328">
            <v>0</v>
          </cell>
          <cell r="H328">
            <v>47360</v>
          </cell>
          <cell r="I328">
            <v>0</v>
          </cell>
          <cell r="J328">
            <v>18428</v>
          </cell>
          <cell r="K328">
            <v>0</v>
          </cell>
          <cell r="L328">
            <v>3926</v>
          </cell>
          <cell r="M328">
            <v>0</v>
          </cell>
        </row>
        <row r="329">
          <cell r="G329">
            <v>0</v>
          </cell>
          <cell r="H329">
            <v>82430</v>
          </cell>
          <cell r="I329">
            <v>0</v>
          </cell>
          <cell r="J329">
            <v>23276</v>
          </cell>
          <cell r="K329">
            <v>0</v>
          </cell>
          <cell r="L329">
            <v>4221</v>
          </cell>
          <cell r="M329">
            <v>0</v>
          </cell>
        </row>
        <row r="330">
          <cell r="G330">
            <v>0</v>
          </cell>
          <cell r="H330">
            <v>77698</v>
          </cell>
          <cell r="I330">
            <v>0</v>
          </cell>
          <cell r="J330">
            <v>20426</v>
          </cell>
          <cell r="K330">
            <v>0</v>
          </cell>
          <cell r="L330">
            <v>4221</v>
          </cell>
          <cell r="M330">
            <v>0</v>
          </cell>
        </row>
        <row r="331">
          <cell r="G331">
            <v>0</v>
          </cell>
          <cell r="H331">
            <v>33414</v>
          </cell>
          <cell r="I331">
            <v>0</v>
          </cell>
          <cell r="J331">
            <v>2126</v>
          </cell>
          <cell r="K331">
            <v>0</v>
          </cell>
          <cell r="L331">
            <v>4221</v>
          </cell>
          <cell r="M331">
            <v>0</v>
          </cell>
        </row>
        <row r="332">
          <cell r="G332">
            <v>0</v>
          </cell>
          <cell r="H332">
            <v>57561</v>
          </cell>
          <cell r="I332">
            <v>0</v>
          </cell>
          <cell r="J332">
            <v>2126</v>
          </cell>
          <cell r="K332">
            <v>0</v>
          </cell>
          <cell r="L332">
            <v>4221</v>
          </cell>
          <cell r="M332">
            <v>0</v>
          </cell>
        </row>
        <row r="333">
          <cell r="G333">
            <v>0</v>
          </cell>
          <cell r="H333">
            <v>24955</v>
          </cell>
          <cell r="I333">
            <v>0</v>
          </cell>
          <cell r="J333">
            <v>0</v>
          </cell>
          <cell r="K333">
            <v>0</v>
          </cell>
          <cell r="L333">
            <v>0</v>
          </cell>
          <cell r="M333">
            <v>0</v>
          </cell>
        </row>
        <row r="334">
          <cell r="G334">
            <v>0</v>
          </cell>
          <cell r="H334">
            <v>0</v>
          </cell>
          <cell r="I334">
            <v>0</v>
          </cell>
          <cell r="J334">
            <v>237891</v>
          </cell>
          <cell r="K334">
            <v>0</v>
          </cell>
          <cell r="L334">
            <v>0</v>
          </cell>
          <cell r="M334">
            <v>0</v>
          </cell>
        </row>
        <row r="335">
          <cell r="G335">
            <v>0</v>
          </cell>
          <cell r="H335">
            <v>0</v>
          </cell>
          <cell r="I335">
            <v>0</v>
          </cell>
          <cell r="J335">
            <v>1500000</v>
          </cell>
          <cell r="K335">
            <v>0</v>
          </cell>
          <cell r="L335">
            <v>0</v>
          </cell>
          <cell r="M335">
            <v>0</v>
          </cell>
        </row>
        <row r="336">
          <cell r="G336">
            <v>0</v>
          </cell>
          <cell r="H336">
            <v>0</v>
          </cell>
          <cell r="I336">
            <v>0</v>
          </cell>
          <cell r="J336">
            <v>2500000</v>
          </cell>
          <cell r="K336">
            <v>0</v>
          </cell>
          <cell r="L336">
            <v>0</v>
          </cell>
          <cell r="M336">
            <v>0</v>
          </cell>
        </row>
        <row r="337">
          <cell r="G337">
            <v>15795000</v>
          </cell>
          <cell r="H337">
            <v>0</v>
          </cell>
          <cell r="I337">
            <v>0</v>
          </cell>
          <cell r="J337">
            <v>1755000</v>
          </cell>
          <cell r="K337">
            <v>15795000</v>
          </cell>
          <cell r="L337">
            <v>0</v>
          </cell>
          <cell r="M337">
            <v>0</v>
          </cell>
        </row>
        <row r="338">
          <cell r="G338">
            <v>26400000</v>
          </cell>
          <cell r="H338">
            <v>0</v>
          </cell>
          <cell r="I338">
            <v>0</v>
          </cell>
          <cell r="J338">
            <v>2200000</v>
          </cell>
          <cell r="K338">
            <v>26400000</v>
          </cell>
          <cell r="L338">
            <v>0</v>
          </cell>
          <cell r="M338">
            <v>0</v>
          </cell>
        </row>
        <row r="339">
          <cell r="G339">
            <v>0</v>
          </cell>
          <cell r="H339">
            <v>0</v>
          </cell>
          <cell r="I339">
            <v>0</v>
          </cell>
          <cell r="J339">
            <v>1650000</v>
          </cell>
          <cell r="K339">
            <v>0</v>
          </cell>
          <cell r="L339">
            <v>0</v>
          </cell>
          <cell r="M339">
            <v>0</v>
          </cell>
        </row>
        <row r="340">
          <cell r="G340">
            <v>0</v>
          </cell>
          <cell r="H340">
            <v>0</v>
          </cell>
          <cell r="I340">
            <v>0</v>
          </cell>
          <cell r="J340">
            <v>48373</v>
          </cell>
          <cell r="K340">
            <v>0</v>
          </cell>
          <cell r="L340">
            <v>0</v>
          </cell>
          <cell r="M340">
            <v>0</v>
          </cell>
        </row>
        <row r="341">
          <cell r="G341">
            <v>630000</v>
          </cell>
          <cell r="H341">
            <v>0</v>
          </cell>
          <cell r="I341">
            <v>0</v>
          </cell>
          <cell r="J341">
            <v>35000</v>
          </cell>
          <cell r="K341">
            <v>630000</v>
          </cell>
          <cell r="L341">
            <v>0</v>
          </cell>
          <cell r="M341">
            <v>0</v>
          </cell>
        </row>
        <row r="342">
          <cell r="G342">
            <v>0</v>
          </cell>
          <cell r="H342">
            <v>12477</v>
          </cell>
          <cell r="I342">
            <v>0</v>
          </cell>
          <cell r="J342">
            <v>0</v>
          </cell>
          <cell r="K342">
            <v>0</v>
          </cell>
          <cell r="L342">
            <v>0</v>
          </cell>
          <cell r="M342">
            <v>0</v>
          </cell>
        </row>
        <row r="343">
          <cell r="G343">
            <v>11200000</v>
          </cell>
          <cell r="H343">
            <v>0</v>
          </cell>
          <cell r="I343">
            <v>0</v>
          </cell>
          <cell r="J343">
            <v>200000</v>
          </cell>
          <cell r="K343">
            <v>11200000</v>
          </cell>
          <cell r="L343">
            <v>0</v>
          </cell>
          <cell r="M343">
            <v>0</v>
          </cell>
        </row>
        <row r="344">
          <cell r="G344">
            <v>0</v>
          </cell>
          <cell r="H344">
            <v>0</v>
          </cell>
          <cell r="I344">
            <v>0</v>
          </cell>
          <cell r="J344">
            <v>170000</v>
          </cell>
          <cell r="K344">
            <v>0</v>
          </cell>
          <cell r="L344">
            <v>0</v>
          </cell>
          <cell r="M344">
            <v>0</v>
          </cell>
        </row>
        <row r="345">
          <cell r="G345">
            <v>0</v>
          </cell>
          <cell r="H345">
            <v>0</v>
          </cell>
          <cell r="I345">
            <v>0</v>
          </cell>
          <cell r="J345">
            <v>210000</v>
          </cell>
          <cell r="K345">
            <v>0</v>
          </cell>
          <cell r="L345">
            <v>0</v>
          </cell>
          <cell r="M345">
            <v>0</v>
          </cell>
        </row>
        <row r="346">
          <cell r="G346">
            <v>0</v>
          </cell>
          <cell r="H346">
            <v>0</v>
          </cell>
          <cell r="I346">
            <v>0</v>
          </cell>
          <cell r="J346">
            <v>250000</v>
          </cell>
          <cell r="K346">
            <v>0</v>
          </cell>
          <cell r="L346">
            <v>0</v>
          </cell>
          <cell r="M346">
            <v>0</v>
          </cell>
        </row>
        <row r="347">
          <cell r="G347">
            <v>261990</v>
          </cell>
          <cell r="H347">
            <v>0</v>
          </cell>
          <cell r="I347">
            <v>0</v>
          </cell>
          <cell r="J347">
            <v>14555</v>
          </cell>
          <cell r="K347">
            <v>261990</v>
          </cell>
          <cell r="L347">
            <v>0</v>
          </cell>
          <cell r="M347">
            <v>0</v>
          </cell>
        </row>
        <row r="348">
          <cell r="G348">
            <v>355590</v>
          </cell>
          <cell r="H348">
            <v>0</v>
          </cell>
          <cell r="I348">
            <v>0</v>
          </cell>
          <cell r="J348">
            <v>19755</v>
          </cell>
          <cell r="K348">
            <v>355590</v>
          </cell>
          <cell r="L348">
            <v>0</v>
          </cell>
          <cell r="M348">
            <v>0</v>
          </cell>
        </row>
        <row r="349">
          <cell r="G349">
            <v>1440768</v>
          </cell>
          <cell r="H349">
            <v>0</v>
          </cell>
          <cell r="I349">
            <v>0</v>
          </cell>
          <cell r="J349">
            <v>12864</v>
          </cell>
          <cell r="K349">
            <v>1440768</v>
          </cell>
          <cell r="L349">
            <v>0</v>
          </cell>
          <cell r="M349">
            <v>0</v>
          </cell>
        </row>
        <row r="350">
          <cell r="G350">
            <v>1871408</v>
          </cell>
          <cell r="H350">
            <v>0</v>
          </cell>
          <cell r="I350">
            <v>0</v>
          </cell>
          <cell r="J350">
            <v>16709</v>
          </cell>
          <cell r="K350">
            <v>1871408</v>
          </cell>
          <cell r="L350">
            <v>0</v>
          </cell>
          <cell r="M350">
            <v>0</v>
          </cell>
        </row>
        <row r="351">
          <cell r="G351">
            <v>0</v>
          </cell>
          <cell r="H351">
            <v>0</v>
          </cell>
          <cell r="I351">
            <v>0</v>
          </cell>
          <cell r="J351">
            <v>12500000</v>
          </cell>
          <cell r="K351">
            <v>0</v>
          </cell>
          <cell r="L351">
            <v>0</v>
          </cell>
          <cell r="M351">
            <v>0</v>
          </cell>
        </row>
        <row r="352">
          <cell r="G352">
            <v>0</v>
          </cell>
          <cell r="H352">
            <v>0</v>
          </cell>
          <cell r="I352">
            <v>0</v>
          </cell>
          <cell r="J352">
            <v>3500000</v>
          </cell>
          <cell r="K352">
            <v>0</v>
          </cell>
          <cell r="L352">
            <v>0</v>
          </cell>
          <cell r="M352">
            <v>0</v>
          </cell>
        </row>
        <row r="353">
          <cell r="G353">
            <v>0</v>
          </cell>
          <cell r="H353">
            <v>0</v>
          </cell>
          <cell r="I353">
            <v>0</v>
          </cell>
          <cell r="J353">
            <v>470000</v>
          </cell>
          <cell r="K353">
            <v>0</v>
          </cell>
          <cell r="L353">
            <v>0</v>
          </cell>
          <cell r="M353">
            <v>0</v>
          </cell>
        </row>
        <row r="354">
          <cell r="G354">
            <v>0</v>
          </cell>
          <cell r="H354">
            <v>0</v>
          </cell>
          <cell r="I354">
            <v>0</v>
          </cell>
          <cell r="J354">
            <v>3500000</v>
          </cell>
          <cell r="K354">
            <v>0</v>
          </cell>
          <cell r="L354">
            <v>0</v>
          </cell>
          <cell r="M354">
            <v>0</v>
          </cell>
        </row>
        <row r="355">
          <cell r="G355">
            <v>0</v>
          </cell>
          <cell r="H355">
            <v>0</v>
          </cell>
          <cell r="I355">
            <v>0</v>
          </cell>
          <cell r="J355">
            <v>900000</v>
          </cell>
          <cell r="K355">
            <v>0</v>
          </cell>
          <cell r="L355">
            <v>0</v>
          </cell>
          <cell r="M355">
            <v>0</v>
          </cell>
        </row>
        <row r="356">
          <cell r="G356">
            <v>0</v>
          </cell>
          <cell r="H356">
            <v>116611</v>
          </cell>
          <cell r="I356">
            <v>0</v>
          </cell>
          <cell r="J356">
            <v>0</v>
          </cell>
          <cell r="K356">
            <v>0</v>
          </cell>
          <cell r="L356">
            <v>0</v>
          </cell>
          <cell r="M356">
            <v>0</v>
          </cell>
        </row>
        <row r="357">
          <cell r="G357">
            <v>0</v>
          </cell>
          <cell r="H357">
            <v>0</v>
          </cell>
          <cell r="I357">
            <v>0</v>
          </cell>
          <cell r="J357">
            <v>60000</v>
          </cell>
          <cell r="K357">
            <v>0</v>
          </cell>
          <cell r="L357">
            <v>0</v>
          </cell>
          <cell r="M357">
            <v>0</v>
          </cell>
        </row>
        <row r="358">
          <cell r="G358">
            <v>0</v>
          </cell>
          <cell r="H358">
            <v>0</v>
          </cell>
          <cell r="I358">
            <v>0</v>
          </cell>
          <cell r="J358">
            <v>15900</v>
          </cell>
          <cell r="K358">
            <v>0</v>
          </cell>
          <cell r="L358">
            <v>0</v>
          </cell>
          <cell r="M358">
            <v>0</v>
          </cell>
        </row>
        <row r="359">
          <cell r="G359">
            <v>0</v>
          </cell>
          <cell r="H359">
            <v>0</v>
          </cell>
          <cell r="I359">
            <v>0</v>
          </cell>
          <cell r="J359">
            <v>130000</v>
          </cell>
          <cell r="K359">
            <v>0</v>
          </cell>
          <cell r="L359">
            <v>0</v>
          </cell>
          <cell r="M359">
            <v>0</v>
          </cell>
        </row>
        <row r="360">
          <cell r="G360">
            <v>0</v>
          </cell>
          <cell r="H360">
            <v>0</v>
          </cell>
          <cell r="I360">
            <v>0</v>
          </cell>
          <cell r="J360">
            <v>0</v>
          </cell>
          <cell r="K360">
            <v>0</v>
          </cell>
          <cell r="L360">
            <v>65065</v>
          </cell>
          <cell r="M360">
            <v>0</v>
          </cell>
        </row>
        <row r="361">
          <cell r="G361">
            <v>0</v>
          </cell>
          <cell r="H361">
            <v>0</v>
          </cell>
          <cell r="I361">
            <v>0</v>
          </cell>
          <cell r="J361">
            <v>894000</v>
          </cell>
          <cell r="K361">
            <v>0</v>
          </cell>
          <cell r="L361">
            <v>0</v>
          </cell>
          <cell r="M361">
            <v>0</v>
          </cell>
        </row>
        <row r="362">
          <cell r="G362">
            <v>0</v>
          </cell>
          <cell r="H362">
            <v>0</v>
          </cell>
          <cell r="I362">
            <v>0</v>
          </cell>
          <cell r="J362">
            <v>920000</v>
          </cell>
          <cell r="K362">
            <v>0</v>
          </cell>
          <cell r="L362">
            <v>0</v>
          </cell>
          <cell r="M362">
            <v>0</v>
          </cell>
        </row>
        <row r="363">
          <cell r="G363">
            <v>0</v>
          </cell>
          <cell r="H363">
            <v>0</v>
          </cell>
          <cell r="I363">
            <v>0</v>
          </cell>
          <cell r="J363">
            <v>31690000</v>
          </cell>
          <cell r="K363">
            <v>0</v>
          </cell>
          <cell r="L363">
            <v>0</v>
          </cell>
          <cell r="M363">
            <v>0</v>
          </cell>
        </row>
        <row r="364">
          <cell r="G364">
            <v>0</v>
          </cell>
          <cell r="H364">
            <v>0</v>
          </cell>
          <cell r="I364">
            <v>0</v>
          </cell>
          <cell r="J364">
            <v>10430000</v>
          </cell>
          <cell r="K364">
            <v>0</v>
          </cell>
          <cell r="L364">
            <v>0</v>
          </cell>
          <cell r="M364">
            <v>0</v>
          </cell>
        </row>
        <row r="365">
          <cell r="G365">
            <v>0</v>
          </cell>
          <cell r="H365">
            <v>0</v>
          </cell>
          <cell r="I365">
            <v>0</v>
          </cell>
          <cell r="J365">
            <v>6633997</v>
          </cell>
          <cell r="K365">
            <v>0</v>
          </cell>
          <cell r="L365">
            <v>0</v>
          </cell>
          <cell r="M365">
            <v>0</v>
          </cell>
        </row>
        <row r="366">
          <cell r="G366">
            <v>0</v>
          </cell>
          <cell r="H366">
            <v>0</v>
          </cell>
          <cell r="I366">
            <v>0</v>
          </cell>
          <cell r="J366">
            <v>7453545</v>
          </cell>
          <cell r="K366">
            <v>0</v>
          </cell>
          <cell r="L366">
            <v>0</v>
          </cell>
          <cell r="M366">
            <v>0</v>
          </cell>
        </row>
        <row r="367">
          <cell r="G367">
            <v>0</v>
          </cell>
          <cell r="H367">
            <v>0</v>
          </cell>
          <cell r="I367">
            <v>0</v>
          </cell>
          <cell r="J367">
            <v>17690000</v>
          </cell>
          <cell r="K367">
            <v>0</v>
          </cell>
          <cell r="L367">
            <v>0</v>
          </cell>
          <cell r="M367">
            <v>0</v>
          </cell>
        </row>
        <row r="368">
          <cell r="G368">
            <v>0</v>
          </cell>
          <cell r="H368">
            <v>0</v>
          </cell>
          <cell r="I368">
            <v>0</v>
          </cell>
          <cell r="J368">
            <v>18170000</v>
          </cell>
          <cell r="K368">
            <v>0</v>
          </cell>
          <cell r="L368">
            <v>0</v>
          </cell>
          <cell r="M368">
            <v>0</v>
          </cell>
        </row>
        <row r="369">
          <cell r="G369">
            <v>0</v>
          </cell>
          <cell r="H369">
            <v>0</v>
          </cell>
          <cell r="I369">
            <v>0</v>
          </cell>
          <cell r="J369">
            <v>28840000</v>
          </cell>
          <cell r="K369">
            <v>0</v>
          </cell>
          <cell r="L369">
            <v>0</v>
          </cell>
          <cell r="M369">
            <v>0</v>
          </cell>
        </row>
        <row r="370">
          <cell r="G370">
            <v>0</v>
          </cell>
          <cell r="H370">
            <v>0</v>
          </cell>
          <cell r="I370">
            <v>0</v>
          </cell>
          <cell r="J370">
            <v>28840000</v>
          </cell>
          <cell r="K370">
            <v>0</v>
          </cell>
          <cell r="L370">
            <v>0</v>
          </cell>
          <cell r="M370">
            <v>0</v>
          </cell>
        </row>
        <row r="371">
          <cell r="G371">
            <v>0</v>
          </cell>
          <cell r="H371">
            <v>0</v>
          </cell>
          <cell r="I371">
            <v>0</v>
          </cell>
          <cell r="J371">
            <v>20250000</v>
          </cell>
          <cell r="K371">
            <v>0</v>
          </cell>
          <cell r="L371">
            <v>0</v>
          </cell>
          <cell r="M371">
            <v>0</v>
          </cell>
        </row>
        <row r="372">
          <cell r="G372">
            <v>0</v>
          </cell>
          <cell r="H372">
            <v>0</v>
          </cell>
          <cell r="I372">
            <v>0</v>
          </cell>
          <cell r="J372">
            <v>7978883</v>
          </cell>
          <cell r="K372">
            <v>0</v>
          </cell>
          <cell r="L372">
            <v>0</v>
          </cell>
          <cell r="M372">
            <v>0</v>
          </cell>
        </row>
        <row r="373">
          <cell r="G373">
            <v>0</v>
          </cell>
          <cell r="H373">
            <v>0</v>
          </cell>
          <cell r="I373">
            <v>0</v>
          </cell>
          <cell r="J373">
            <v>10110000</v>
          </cell>
          <cell r="K373">
            <v>0</v>
          </cell>
          <cell r="L373">
            <v>0</v>
          </cell>
          <cell r="M373">
            <v>0</v>
          </cell>
        </row>
        <row r="374">
          <cell r="G374">
            <v>0</v>
          </cell>
          <cell r="H374">
            <v>0</v>
          </cell>
          <cell r="I374">
            <v>0</v>
          </cell>
          <cell r="J374">
            <v>9180000</v>
          </cell>
          <cell r="K374">
            <v>0</v>
          </cell>
          <cell r="L374">
            <v>0</v>
          </cell>
          <cell r="M374">
            <v>0</v>
          </cell>
        </row>
        <row r="375">
          <cell r="G375">
            <v>0</v>
          </cell>
          <cell r="H375">
            <v>0</v>
          </cell>
          <cell r="I375">
            <v>0</v>
          </cell>
          <cell r="J375">
            <v>11830000</v>
          </cell>
          <cell r="K375">
            <v>0</v>
          </cell>
          <cell r="L375">
            <v>0</v>
          </cell>
          <cell r="M375">
            <v>0</v>
          </cell>
        </row>
        <row r="376">
          <cell r="G376">
            <v>0</v>
          </cell>
          <cell r="H376">
            <v>0</v>
          </cell>
          <cell r="I376">
            <v>0</v>
          </cell>
          <cell r="J376">
            <v>11800000</v>
          </cell>
          <cell r="K376">
            <v>0</v>
          </cell>
          <cell r="L376">
            <v>0</v>
          </cell>
          <cell r="M376">
            <v>0</v>
          </cell>
        </row>
        <row r="377">
          <cell r="G377">
            <v>0</v>
          </cell>
          <cell r="H377">
            <v>0</v>
          </cell>
          <cell r="I377">
            <v>0</v>
          </cell>
          <cell r="J377">
            <v>6780000</v>
          </cell>
          <cell r="K377">
            <v>0</v>
          </cell>
          <cell r="L377">
            <v>0</v>
          </cell>
          <cell r="M377">
            <v>0</v>
          </cell>
        </row>
        <row r="378">
          <cell r="G378">
            <v>0</v>
          </cell>
          <cell r="H378">
            <v>0</v>
          </cell>
          <cell r="I378">
            <v>0</v>
          </cell>
          <cell r="J378">
            <v>7355928</v>
          </cell>
          <cell r="K378">
            <v>0</v>
          </cell>
          <cell r="L378">
            <v>0</v>
          </cell>
          <cell r="M378">
            <v>0</v>
          </cell>
        </row>
        <row r="379">
          <cell r="G379">
            <v>0</v>
          </cell>
          <cell r="H379">
            <v>0</v>
          </cell>
          <cell r="I379">
            <v>0</v>
          </cell>
          <cell r="J379">
            <v>7173944</v>
          </cell>
          <cell r="K379">
            <v>0</v>
          </cell>
          <cell r="L379">
            <v>0</v>
          </cell>
          <cell r="M379">
            <v>0</v>
          </cell>
        </row>
        <row r="380">
          <cell r="G380">
            <v>0</v>
          </cell>
          <cell r="H380">
            <v>0</v>
          </cell>
          <cell r="I380">
            <v>0</v>
          </cell>
          <cell r="J380">
            <v>1635622</v>
          </cell>
          <cell r="K380">
            <v>0</v>
          </cell>
          <cell r="L380">
            <v>0</v>
          </cell>
          <cell r="M380">
            <v>0</v>
          </cell>
        </row>
        <row r="381">
          <cell r="G381">
            <v>0</v>
          </cell>
          <cell r="H381">
            <v>0</v>
          </cell>
          <cell r="I381">
            <v>0</v>
          </cell>
          <cell r="J381">
            <v>322000</v>
          </cell>
          <cell r="K381">
            <v>0</v>
          </cell>
          <cell r="L381">
            <v>0</v>
          </cell>
          <cell r="M381">
            <v>0</v>
          </cell>
        </row>
        <row r="382">
          <cell r="G382">
            <v>0</v>
          </cell>
          <cell r="H382">
            <v>0</v>
          </cell>
          <cell r="I382">
            <v>0</v>
          </cell>
          <cell r="J382">
            <v>3152000</v>
          </cell>
          <cell r="K382">
            <v>0</v>
          </cell>
          <cell r="L382">
            <v>0</v>
          </cell>
          <cell r="M382">
            <v>0</v>
          </cell>
        </row>
        <row r="383">
          <cell r="G383">
            <v>0</v>
          </cell>
          <cell r="H383">
            <v>0</v>
          </cell>
          <cell r="I383">
            <v>0</v>
          </cell>
          <cell r="J383">
            <v>382000</v>
          </cell>
          <cell r="K383">
            <v>0</v>
          </cell>
          <cell r="L383">
            <v>0</v>
          </cell>
          <cell r="M383">
            <v>0</v>
          </cell>
        </row>
        <row r="384">
          <cell r="G384">
            <v>0</v>
          </cell>
          <cell r="H384">
            <v>0</v>
          </cell>
          <cell r="I384">
            <v>0</v>
          </cell>
          <cell r="J384">
            <v>651000</v>
          </cell>
          <cell r="K384">
            <v>0</v>
          </cell>
          <cell r="L384">
            <v>0</v>
          </cell>
          <cell r="M384">
            <v>0</v>
          </cell>
        </row>
        <row r="385">
          <cell r="G385">
            <v>0</v>
          </cell>
          <cell r="H385">
            <v>0</v>
          </cell>
          <cell r="I385">
            <v>0</v>
          </cell>
          <cell r="J385">
            <v>1560000</v>
          </cell>
          <cell r="K385">
            <v>0</v>
          </cell>
          <cell r="L385">
            <v>0</v>
          </cell>
          <cell r="M385">
            <v>0</v>
          </cell>
        </row>
        <row r="386">
          <cell r="G386">
            <v>0</v>
          </cell>
          <cell r="H386">
            <v>0</v>
          </cell>
          <cell r="I386">
            <v>0</v>
          </cell>
          <cell r="J386">
            <v>358000</v>
          </cell>
          <cell r="K386">
            <v>0</v>
          </cell>
          <cell r="L386">
            <v>0</v>
          </cell>
          <cell r="M386">
            <v>0</v>
          </cell>
        </row>
        <row r="387">
          <cell r="G387">
            <v>0</v>
          </cell>
          <cell r="H387">
            <v>0</v>
          </cell>
          <cell r="I387">
            <v>0</v>
          </cell>
          <cell r="J387">
            <v>1060000</v>
          </cell>
          <cell r="K387">
            <v>0</v>
          </cell>
          <cell r="L387">
            <v>0</v>
          </cell>
          <cell r="M387">
            <v>0</v>
          </cell>
        </row>
        <row r="388">
          <cell r="G388">
            <v>0</v>
          </cell>
          <cell r="H388">
            <v>0</v>
          </cell>
          <cell r="I388">
            <v>0</v>
          </cell>
          <cell r="J388">
            <v>1002000</v>
          </cell>
          <cell r="K388">
            <v>0</v>
          </cell>
          <cell r="L388">
            <v>0</v>
          </cell>
          <cell r="M388">
            <v>0</v>
          </cell>
        </row>
        <row r="389">
          <cell r="G389">
            <v>0</v>
          </cell>
          <cell r="H389">
            <v>0</v>
          </cell>
          <cell r="I389">
            <v>0</v>
          </cell>
          <cell r="J389">
            <v>693000</v>
          </cell>
          <cell r="K389">
            <v>0</v>
          </cell>
          <cell r="L389">
            <v>0</v>
          </cell>
          <cell r="M389">
            <v>0</v>
          </cell>
        </row>
        <row r="390">
          <cell r="G390">
            <v>0</v>
          </cell>
          <cell r="H390">
            <v>0</v>
          </cell>
          <cell r="I390">
            <v>0</v>
          </cell>
          <cell r="J390">
            <v>120000</v>
          </cell>
          <cell r="K390">
            <v>0</v>
          </cell>
          <cell r="L390">
            <v>0</v>
          </cell>
          <cell r="M390">
            <v>0</v>
          </cell>
        </row>
        <row r="391">
          <cell r="G391">
            <v>0</v>
          </cell>
          <cell r="H391">
            <v>0</v>
          </cell>
          <cell r="I391">
            <v>0</v>
          </cell>
          <cell r="J391">
            <v>3500000</v>
          </cell>
          <cell r="K391">
            <v>0</v>
          </cell>
          <cell r="L391">
            <v>0</v>
          </cell>
          <cell r="M391">
            <v>0</v>
          </cell>
        </row>
        <row r="392">
          <cell r="G392">
            <v>0</v>
          </cell>
          <cell r="H392">
            <v>0</v>
          </cell>
          <cell r="I392">
            <v>0</v>
          </cell>
          <cell r="J392">
            <v>274000</v>
          </cell>
          <cell r="K392">
            <v>0</v>
          </cell>
          <cell r="L392">
            <v>0</v>
          </cell>
          <cell r="M392">
            <v>0</v>
          </cell>
        </row>
        <row r="393">
          <cell r="G393">
            <v>0</v>
          </cell>
          <cell r="H393">
            <v>0</v>
          </cell>
          <cell r="I393">
            <v>0</v>
          </cell>
          <cell r="J393">
            <v>85000</v>
          </cell>
          <cell r="K393">
            <v>0</v>
          </cell>
          <cell r="L393">
            <v>0</v>
          </cell>
          <cell r="M393">
            <v>0</v>
          </cell>
        </row>
        <row r="394">
          <cell r="G394">
            <v>0</v>
          </cell>
          <cell r="H394">
            <v>0</v>
          </cell>
          <cell r="I394">
            <v>0</v>
          </cell>
          <cell r="J394">
            <v>1350000</v>
          </cell>
          <cell r="K394">
            <v>0</v>
          </cell>
          <cell r="L394">
            <v>0</v>
          </cell>
          <cell r="M394">
            <v>0</v>
          </cell>
        </row>
        <row r="395">
          <cell r="G395">
            <v>0</v>
          </cell>
          <cell r="H395">
            <v>0</v>
          </cell>
          <cell r="I395">
            <v>0</v>
          </cell>
          <cell r="J395">
            <v>399000</v>
          </cell>
          <cell r="K395">
            <v>0</v>
          </cell>
          <cell r="L395">
            <v>0</v>
          </cell>
          <cell r="M395">
            <v>0</v>
          </cell>
        </row>
        <row r="396">
          <cell r="G396">
            <v>0</v>
          </cell>
          <cell r="H396">
            <v>0</v>
          </cell>
          <cell r="I396">
            <v>0</v>
          </cell>
          <cell r="J396">
            <v>1029000</v>
          </cell>
          <cell r="K396">
            <v>0</v>
          </cell>
          <cell r="L396">
            <v>0</v>
          </cell>
          <cell r="M396">
            <v>0</v>
          </cell>
        </row>
        <row r="397">
          <cell r="G397">
            <v>0</v>
          </cell>
          <cell r="H397">
            <v>0</v>
          </cell>
          <cell r="I397">
            <v>0</v>
          </cell>
          <cell r="J397">
            <v>1407000</v>
          </cell>
          <cell r="K397">
            <v>0</v>
          </cell>
          <cell r="L397">
            <v>0</v>
          </cell>
          <cell r="M397">
            <v>0</v>
          </cell>
        </row>
        <row r="398">
          <cell r="G398">
            <v>0</v>
          </cell>
          <cell r="H398">
            <v>0</v>
          </cell>
          <cell r="I398">
            <v>0</v>
          </cell>
          <cell r="J398">
            <v>11000000</v>
          </cell>
          <cell r="K398">
            <v>0</v>
          </cell>
          <cell r="L398">
            <v>0</v>
          </cell>
          <cell r="M398">
            <v>0</v>
          </cell>
        </row>
        <row r="399">
          <cell r="G399">
            <v>0</v>
          </cell>
          <cell r="H399">
            <v>0</v>
          </cell>
          <cell r="I399">
            <v>0</v>
          </cell>
          <cell r="J399">
            <v>13100000</v>
          </cell>
          <cell r="K399">
            <v>0</v>
          </cell>
          <cell r="L399">
            <v>0</v>
          </cell>
          <cell r="M399">
            <v>0</v>
          </cell>
        </row>
        <row r="400">
          <cell r="G400">
            <v>0</v>
          </cell>
          <cell r="H400">
            <v>0</v>
          </cell>
          <cell r="I400">
            <v>0</v>
          </cell>
          <cell r="J400">
            <v>2500000</v>
          </cell>
          <cell r="K400">
            <v>0</v>
          </cell>
          <cell r="L400">
            <v>0</v>
          </cell>
          <cell r="M400">
            <v>0</v>
          </cell>
        </row>
        <row r="401">
          <cell r="G401">
            <v>0</v>
          </cell>
          <cell r="H401">
            <v>0</v>
          </cell>
          <cell r="I401">
            <v>0</v>
          </cell>
          <cell r="J401">
            <v>11863000</v>
          </cell>
          <cell r="K401">
            <v>0</v>
          </cell>
          <cell r="L401">
            <v>0</v>
          </cell>
          <cell r="M401">
            <v>0</v>
          </cell>
        </row>
        <row r="402">
          <cell r="G402">
            <v>0</v>
          </cell>
          <cell r="H402">
            <v>222840</v>
          </cell>
          <cell r="I402">
            <v>0</v>
          </cell>
          <cell r="J402">
            <v>53982</v>
          </cell>
          <cell r="K402">
            <v>0</v>
          </cell>
          <cell r="L402">
            <v>166</v>
          </cell>
          <cell r="M402">
            <v>0</v>
          </cell>
        </row>
        <row r="403">
          <cell r="G403">
            <v>0</v>
          </cell>
          <cell r="H403">
            <v>3467006</v>
          </cell>
          <cell r="I403">
            <v>0</v>
          </cell>
          <cell r="J403">
            <v>2959507</v>
          </cell>
          <cell r="K403">
            <v>0</v>
          </cell>
          <cell r="L403">
            <v>12569</v>
          </cell>
          <cell r="M403">
            <v>0</v>
          </cell>
        </row>
        <row r="404">
          <cell r="G404">
            <v>0</v>
          </cell>
          <cell r="H404">
            <v>138725</v>
          </cell>
          <cell r="I404">
            <v>0</v>
          </cell>
          <cell r="J404">
            <v>37894</v>
          </cell>
          <cell r="K404">
            <v>0</v>
          </cell>
          <cell r="L404">
            <v>623</v>
          </cell>
          <cell r="M404">
            <v>0</v>
          </cell>
        </row>
        <row r="405">
          <cell r="G405">
            <v>0</v>
          </cell>
          <cell r="H405">
            <v>1238</v>
          </cell>
          <cell r="I405">
            <v>0</v>
          </cell>
          <cell r="J405">
            <v>488</v>
          </cell>
          <cell r="K405">
            <v>0</v>
          </cell>
          <cell r="L405">
            <v>156</v>
          </cell>
          <cell r="M405">
            <v>0</v>
          </cell>
        </row>
        <row r="406">
          <cell r="G406">
            <v>0</v>
          </cell>
          <cell r="H406">
            <v>2870</v>
          </cell>
          <cell r="I406">
            <v>0</v>
          </cell>
          <cell r="J406">
            <v>344</v>
          </cell>
          <cell r="K406">
            <v>0</v>
          </cell>
          <cell r="L406">
            <v>364</v>
          </cell>
          <cell r="M406">
            <v>0</v>
          </cell>
        </row>
        <row r="407">
          <cell r="G407">
            <v>0</v>
          </cell>
          <cell r="H407">
            <v>500644</v>
          </cell>
          <cell r="I407">
            <v>0</v>
          </cell>
          <cell r="J407">
            <v>213145</v>
          </cell>
          <cell r="K407">
            <v>0</v>
          </cell>
          <cell r="L407">
            <v>1990</v>
          </cell>
          <cell r="M407">
            <v>0</v>
          </cell>
        </row>
        <row r="408">
          <cell r="G408">
            <v>0</v>
          </cell>
          <cell r="H408">
            <v>1015942</v>
          </cell>
          <cell r="I408">
            <v>0</v>
          </cell>
          <cell r="J408">
            <v>781263</v>
          </cell>
          <cell r="K408">
            <v>0</v>
          </cell>
          <cell r="L408">
            <v>3585</v>
          </cell>
          <cell r="M408">
            <v>0</v>
          </cell>
        </row>
        <row r="409">
          <cell r="G409">
            <v>0</v>
          </cell>
          <cell r="H409">
            <v>65612</v>
          </cell>
          <cell r="I409">
            <v>0</v>
          </cell>
          <cell r="J409">
            <v>47394</v>
          </cell>
          <cell r="K409">
            <v>0</v>
          </cell>
          <cell r="L409">
            <v>254</v>
          </cell>
          <cell r="M409">
            <v>0</v>
          </cell>
        </row>
        <row r="410">
          <cell r="G410">
            <v>0</v>
          </cell>
          <cell r="H410">
            <v>92762</v>
          </cell>
          <cell r="I410">
            <v>0</v>
          </cell>
          <cell r="J410">
            <v>51522</v>
          </cell>
          <cell r="K410">
            <v>0</v>
          </cell>
          <cell r="L410">
            <v>360</v>
          </cell>
          <cell r="M410">
            <v>0</v>
          </cell>
        </row>
        <row r="411">
          <cell r="G411">
            <v>0</v>
          </cell>
          <cell r="H411">
            <v>79987</v>
          </cell>
          <cell r="I411">
            <v>0</v>
          </cell>
          <cell r="J411">
            <v>76970</v>
          </cell>
          <cell r="K411">
            <v>0</v>
          </cell>
          <cell r="L411">
            <v>0</v>
          </cell>
          <cell r="M411">
            <v>0</v>
          </cell>
        </row>
        <row r="412">
          <cell r="G412">
            <v>0</v>
          </cell>
          <cell r="H412">
            <v>0</v>
          </cell>
          <cell r="I412">
            <v>0</v>
          </cell>
          <cell r="J412">
            <v>0</v>
          </cell>
          <cell r="K412">
            <v>0</v>
          </cell>
          <cell r="L412">
            <v>0</v>
          </cell>
          <cell r="M412">
            <v>0</v>
          </cell>
        </row>
        <row r="413">
          <cell r="G413">
            <v>0</v>
          </cell>
          <cell r="H413">
            <v>0</v>
          </cell>
          <cell r="I413">
            <v>0</v>
          </cell>
          <cell r="J413">
            <v>0</v>
          </cell>
          <cell r="K413">
            <v>0</v>
          </cell>
          <cell r="L413">
            <v>0</v>
          </cell>
          <cell r="M413">
            <v>0</v>
          </cell>
        </row>
        <row r="414">
          <cell r="G414">
            <v>0</v>
          </cell>
          <cell r="H414">
            <v>0</v>
          </cell>
          <cell r="I414">
            <v>0</v>
          </cell>
          <cell r="J414">
            <v>0</v>
          </cell>
          <cell r="K414">
            <v>0</v>
          </cell>
          <cell r="L414">
            <v>0</v>
          </cell>
          <cell r="M414">
            <v>0</v>
          </cell>
        </row>
        <row r="415">
          <cell r="G415">
            <v>0</v>
          </cell>
          <cell r="H415">
            <v>0</v>
          </cell>
          <cell r="I415">
            <v>0</v>
          </cell>
          <cell r="J415">
            <v>0</v>
          </cell>
          <cell r="K415">
            <v>0</v>
          </cell>
          <cell r="L415">
            <v>0</v>
          </cell>
          <cell r="M415">
            <v>0</v>
          </cell>
        </row>
        <row r="416">
          <cell r="G416">
            <v>0</v>
          </cell>
          <cell r="H416">
            <v>0</v>
          </cell>
          <cell r="I416">
            <v>0</v>
          </cell>
          <cell r="J416">
            <v>0</v>
          </cell>
          <cell r="K416">
            <v>0</v>
          </cell>
          <cell r="L416">
            <v>0</v>
          </cell>
          <cell r="M416">
            <v>0</v>
          </cell>
        </row>
        <row r="417">
          <cell r="G417">
            <v>0</v>
          </cell>
          <cell r="H417">
            <v>0</v>
          </cell>
          <cell r="I417">
            <v>0</v>
          </cell>
          <cell r="J417">
            <v>0</v>
          </cell>
          <cell r="K417">
            <v>0</v>
          </cell>
          <cell r="L417">
            <v>0</v>
          </cell>
          <cell r="M417">
            <v>0</v>
          </cell>
        </row>
        <row r="427">
          <cell r="G427">
            <v>0</v>
          </cell>
          <cell r="H427">
            <v>47911</v>
          </cell>
          <cell r="I427">
            <v>0</v>
          </cell>
        </row>
        <row r="428">
          <cell r="G428">
            <v>0</v>
          </cell>
          <cell r="H428">
            <v>59146</v>
          </cell>
          <cell r="I428">
            <v>0</v>
          </cell>
        </row>
        <row r="429">
          <cell r="G429">
            <v>0</v>
          </cell>
          <cell r="H429">
            <v>66547</v>
          </cell>
          <cell r="I429">
            <v>0</v>
          </cell>
        </row>
        <row r="430">
          <cell r="G430">
            <v>0</v>
          </cell>
          <cell r="H430">
            <v>97565</v>
          </cell>
          <cell r="I430">
            <v>0</v>
          </cell>
        </row>
        <row r="431">
          <cell r="G431">
            <v>0</v>
          </cell>
          <cell r="H431">
            <v>52369</v>
          </cell>
          <cell r="I431">
            <v>0</v>
          </cell>
        </row>
        <row r="432">
          <cell r="G432">
            <v>0</v>
          </cell>
          <cell r="H432">
            <v>176615</v>
          </cell>
          <cell r="I432">
            <v>0</v>
          </cell>
        </row>
        <row r="433">
          <cell r="G433">
            <v>0</v>
          </cell>
          <cell r="H433">
            <v>50009</v>
          </cell>
          <cell r="I433">
            <v>0</v>
          </cell>
        </row>
        <row r="434">
          <cell r="G434">
            <v>0</v>
          </cell>
          <cell r="H434">
            <v>48674</v>
          </cell>
          <cell r="I434">
            <v>0</v>
          </cell>
        </row>
        <row r="435">
          <cell r="G435">
            <v>0</v>
          </cell>
          <cell r="H435">
            <v>73980</v>
          </cell>
          <cell r="I435">
            <v>0</v>
          </cell>
        </row>
        <row r="436">
          <cell r="G436">
            <v>0</v>
          </cell>
          <cell r="H436">
            <v>60168</v>
          </cell>
          <cell r="I436">
            <v>0</v>
          </cell>
        </row>
        <row r="437">
          <cell r="G437">
            <v>0</v>
          </cell>
          <cell r="H437">
            <v>75788</v>
          </cell>
          <cell r="I437">
            <v>0</v>
          </cell>
        </row>
        <row r="438">
          <cell r="G438">
            <v>0</v>
          </cell>
          <cell r="H438">
            <v>91475</v>
          </cell>
          <cell r="I438">
            <v>0</v>
          </cell>
        </row>
        <row r="439">
          <cell r="G439">
            <v>0</v>
          </cell>
          <cell r="H439">
            <v>48674</v>
          </cell>
          <cell r="I439">
            <v>0</v>
          </cell>
        </row>
        <row r="440">
          <cell r="G440">
            <v>0</v>
          </cell>
          <cell r="H440">
            <v>64758</v>
          </cell>
          <cell r="I440">
            <v>0</v>
          </cell>
        </row>
        <row r="441">
          <cell r="G441">
            <v>0</v>
          </cell>
          <cell r="H441">
            <v>48833</v>
          </cell>
          <cell r="I441">
            <v>0</v>
          </cell>
        </row>
        <row r="442">
          <cell r="G442">
            <v>0</v>
          </cell>
          <cell r="H442">
            <v>66531</v>
          </cell>
          <cell r="I442">
            <v>0</v>
          </cell>
        </row>
        <row r="443">
          <cell r="G443">
            <v>0</v>
          </cell>
          <cell r="H443">
            <v>0</v>
          </cell>
          <cell r="I443">
            <v>0</v>
          </cell>
        </row>
        <row r="444">
          <cell r="G444">
            <v>0</v>
          </cell>
          <cell r="H444">
            <v>0</v>
          </cell>
          <cell r="I444">
            <v>0</v>
          </cell>
        </row>
        <row r="445">
          <cell r="G445">
            <v>0</v>
          </cell>
          <cell r="H445">
            <v>88314</v>
          </cell>
          <cell r="I445">
            <v>0</v>
          </cell>
        </row>
        <row r="446">
          <cell r="G446">
            <v>0</v>
          </cell>
          <cell r="H446">
            <v>69598</v>
          </cell>
          <cell r="I446">
            <v>0</v>
          </cell>
        </row>
        <row r="447">
          <cell r="G447">
            <v>0</v>
          </cell>
          <cell r="H447">
            <v>64758</v>
          </cell>
          <cell r="I447">
            <v>0</v>
          </cell>
        </row>
        <row r="448">
          <cell r="G448">
            <v>0</v>
          </cell>
          <cell r="H448">
            <v>33755</v>
          </cell>
          <cell r="I448">
            <v>0</v>
          </cell>
        </row>
        <row r="449">
          <cell r="G449">
            <v>0</v>
          </cell>
          <cell r="H449">
            <v>91475</v>
          </cell>
          <cell r="I449">
            <v>0</v>
          </cell>
        </row>
        <row r="450">
          <cell r="G450">
            <v>0</v>
          </cell>
          <cell r="H450">
            <v>73980</v>
          </cell>
          <cell r="I450">
            <v>0</v>
          </cell>
        </row>
      </sheetData>
      <sheetData sheetId="13" refreshError="1"/>
      <sheetData sheetId="14" refreshError="1"/>
      <sheetData sheetId="15" refreshError="1"/>
      <sheetData sheetId="16" refreshError="1"/>
      <sheetData sheetId="1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전기일위대가"/>
      <sheetName val="단면가정"/>
    </sheetNames>
    <sheetDataSet>
      <sheetData sheetId="0" refreshError="1"/>
      <sheetData sheetId="1" refreshError="1"/>
      <sheetData sheetId="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UBI"/>
      <sheetName val="일위대가표 O"/>
      <sheetName val="WORK"/>
      <sheetName val="Module1"/>
      <sheetName val="Module3"/>
      <sheetName val="Module5"/>
      <sheetName val="Y-WORK"/>
      <sheetName val="ILWI"/>
      <sheetName val="토공"/>
      <sheetName val="일위대가"/>
      <sheetName val="선로정수(바뀐것)"/>
      <sheetName val="2"/>
      <sheetName val="DATA"/>
    </sheetNames>
    <sheetDataSet>
      <sheetData sheetId="0" refreshError="1"/>
      <sheetData sheetId="1" refreshError="1"/>
      <sheetData sheetId="2" refreshError="1">
        <row r="22">
          <cell r="A22">
            <v>1</v>
          </cell>
          <cell r="B22" t="str">
            <v>전선</v>
          </cell>
          <cell r="C22" t="str">
            <v>GV 3.5㎟</v>
          </cell>
          <cell r="D22">
            <v>1.1000000000000001</v>
          </cell>
          <cell r="E22" t="str">
            <v>m</v>
          </cell>
          <cell r="F22">
            <v>30</v>
          </cell>
          <cell r="G22">
            <v>790</v>
          </cell>
          <cell r="I22">
            <v>479</v>
          </cell>
          <cell r="J22">
            <v>270</v>
          </cell>
          <cell r="K22">
            <v>297</v>
          </cell>
          <cell r="M22">
            <v>14</v>
          </cell>
          <cell r="N22" t="str">
            <v>잡재료비</v>
          </cell>
          <cell r="O22" t="str">
            <v>배선의 5%</v>
          </cell>
          <cell r="P22">
            <v>1</v>
          </cell>
          <cell r="Q22" t="str">
            <v>식</v>
          </cell>
          <cell r="W22">
            <v>14</v>
          </cell>
          <cell r="AM22">
            <v>1</v>
          </cell>
          <cell r="AN22">
            <v>1</v>
          </cell>
          <cell r="AO22">
            <v>1</v>
          </cell>
          <cell r="AP22" t="str">
            <v>내선전공</v>
          </cell>
          <cell r="AQ22">
            <v>0.01</v>
          </cell>
          <cell r="BB22" t="str">
            <v>전 3-72</v>
          </cell>
          <cell r="BC22">
            <v>1</v>
          </cell>
        </row>
        <row r="23">
          <cell r="A23">
            <v>2</v>
          </cell>
          <cell r="B23" t="str">
            <v>전선</v>
          </cell>
          <cell r="C23" t="str">
            <v>GV 5.5㎟</v>
          </cell>
          <cell r="D23">
            <v>1.1000000000000001</v>
          </cell>
          <cell r="E23" t="str">
            <v>m</v>
          </cell>
          <cell r="F23">
            <v>30</v>
          </cell>
          <cell r="G23">
            <v>896</v>
          </cell>
          <cell r="I23">
            <v>479</v>
          </cell>
          <cell r="J23">
            <v>367</v>
          </cell>
          <cell r="K23">
            <v>403</v>
          </cell>
          <cell r="M23">
            <v>14</v>
          </cell>
          <cell r="N23" t="str">
            <v>잡재료비</v>
          </cell>
          <cell r="O23" t="str">
            <v>배선의 5%</v>
          </cell>
          <cell r="P23">
            <v>1</v>
          </cell>
          <cell r="Q23" t="str">
            <v>식</v>
          </cell>
          <cell r="W23">
            <v>20</v>
          </cell>
          <cell r="AM23">
            <v>1</v>
          </cell>
          <cell r="AN23">
            <v>1</v>
          </cell>
          <cell r="AO23">
            <v>1</v>
          </cell>
          <cell r="AP23" t="str">
            <v>내선전공</v>
          </cell>
          <cell r="AQ23">
            <v>0.01</v>
          </cell>
          <cell r="BB23" t="str">
            <v>전 3-72</v>
          </cell>
          <cell r="BC23">
            <v>1</v>
          </cell>
        </row>
        <row r="24">
          <cell r="A24">
            <v>3</v>
          </cell>
          <cell r="B24" t="str">
            <v>전선</v>
          </cell>
          <cell r="C24" t="str">
            <v>GV 8㎟</v>
          </cell>
          <cell r="D24">
            <v>1.1000000000000001</v>
          </cell>
          <cell r="E24" t="str">
            <v>m</v>
          </cell>
          <cell r="F24">
            <v>30</v>
          </cell>
          <cell r="G24">
            <v>1110</v>
          </cell>
          <cell r="I24">
            <v>479</v>
          </cell>
          <cell r="J24">
            <v>561</v>
          </cell>
          <cell r="K24">
            <v>617</v>
          </cell>
          <cell r="M24">
            <v>14</v>
          </cell>
          <cell r="N24" t="str">
            <v>잡재료비</v>
          </cell>
          <cell r="O24" t="str">
            <v>배선의 5%</v>
          </cell>
          <cell r="P24">
            <v>1</v>
          </cell>
          <cell r="Q24" t="str">
            <v>식</v>
          </cell>
          <cell r="W24">
            <v>30</v>
          </cell>
          <cell r="AM24">
            <v>1</v>
          </cell>
          <cell r="AN24">
            <v>1</v>
          </cell>
          <cell r="AO24">
            <v>1</v>
          </cell>
          <cell r="AP24" t="str">
            <v>내선전공</v>
          </cell>
          <cell r="AQ24">
            <v>0.01</v>
          </cell>
          <cell r="BB24" t="str">
            <v>전 3-72</v>
          </cell>
          <cell r="BC24">
            <v>1</v>
          </cell>
        </row>
        <row r="25">
          <cell r="A25">
            <v>4</v>
          </cell>
          <cell r="B25" t="str">
            <v>전선</v>
          </cell>
          <cell r="C25" t="str">
            <v>GV 14㎟</v>
          </cell>
          <cell r="D25">
            <v>1.1000000000000001</v>
          </cell>
          <cell r="E25" t="str">
            <v>m</v>
          </cell>
          <cell r="F25">
            <v>30</v>
          </cell>
          <cell r="G25">
            <v>1533</v>
          </cell>
          <cell r="I25">
            <v>479</v>
          </cell>
          <cell r="J25">
            <v>946</v>
          </cell>
          <cell r="K25">
            <v>1040</v>
          </cell>
          <cell r="M25">
            <v>14</v>
          </cell>
          <cell r="N25" t="str">
            <v>잡재료비</v>
          </cell>
          <cell r="O25" t="str">
            <v>배선의 5%</v>
          </cell>
          <cell r="P25">
            <v>1</v>
          </cell>
          <cell r="Q25" t="str">
            <v>식</v>
          </cell>
          <cell r="W25">
            <v>52</v>
          </cell>
          <cell r="AM25">
            <v>1</v>
          </cell>
          <cell r="AN25">
            <v>1</v>
          </cell>
          <cell r="AO25">
            <v>1</v>
          </cell>
          <cell r="AP25" t="str">
            <v>내선전공</v>
          </cell>
          <cell r="AQ25">
            <v>0.01</v>
          </cell>
          <cell r="BB25" t="str">
            <v>전 3-72</v>
          </cell>
          <cell r="BC25">
            <v>1</v>
          </cell>
        </row>
        <row r="26">
          <cell r="A26">
            <v>5</v>
          </cell>
          <cell r="B26" t="str">
            <v>전선</v>
          </cell>
          <cell r="C26" t="str">
            <v>GV 22㎟</v>
          </cell>
          <cell r="D26">
            <v>1.1000000000000001</v>
          </cell>
          <cell r="E26" t="str">
            <v>m</v>
          </cell>
          <cell r="F26">
            <v>30</v>
          </cell>
          <cell r="G26">
            <v>2035</v>
          </cell>
          <cell r="I26">
            <v>574</v>
          </cell>
          <cell r="J26">
            <v>1313</v>
          </cell>
          <cell r="K26">
            <v>1444</v>
          </cell>
          <cell r="M26">
            <v>17</v>
          </cell>
          <cell r="N26" t="str">
            <v>잡재료비</v>
          </cell>
          <cell r="O26" t="str">
            <v>배선의 5%</v>
          </cell>
          <cell r="P26">
            <v>1</v>
          </cell>
          <cell r="Q26" t="str">
            <v>식</v>
          </cell>
          <cell r="W26">
            <v>72</v>
          </cell>
          <cell r="AM26">
            <v>1</v>
          </cell>
          <cell r="AN26">
            <v>1</v>
          </cell>
          <cell r="AO26">
            <v>1</v>
          </cell>
          <cell r="AP26" t="str">
            <v>내선전공</v>
          </cell>
          <cell r="AQ26">
            <v>1.2E-2</v>
          </cell>
          <cell r="BB26" t="str">
            <v>전 3-72</v>
          </cell>
          <cell r="BC26">
            <v>1</v>
          </cell>
        </row>
        <row r="27">
          <cell r="B27" t="str">
            <v>전선</v>
          </cell>
          <cell r="C27" t="str">
            <v>GV 38㎟</v>
          </cell>
          <cell r="D27">
            <v>1.1000000000000001</v>
          </cell>
          <cell r="E27" t="str">
            <v>m</v>
          </cell>
          <cell r="F27">
            <v>30</v>
          </cell>
          <cell r="G27">
            <v>2826</v>
          </cell>
          <cell r="I27">
            <v>574</v>
          </cell>
          <cell r="J27">
            <v>2032</v>
          </cell>
          <cell r="K27">
            <v>2235</v>
          </cell>
          <cell r="M27">
            <v>17</v>
          </cell>
          <cell r="N27" t="str">
            <v>잡재료비</v>
          </cell>
          <cell r="O27" t="str">
            <v>배선의 5%</v>
          </cell>
          <cell r="P27">
            <v>1</v>
          </cell>
          <cell r="Q27" t="str">
            <v>식</v>
          </cell>
          <cell r="W27">
            <v>111</v>
          </cell>
          <cell r="AM27">
            <v>1</v>
          </cell>
          <cell r="AN27">
            <v>1</v>
          </cell>
          <cell r="AO27">
            <v>1</v>
          </cell>
          <cell r="AP27" t="str">
            <v>내선전공</v>
          </cell>
          <cell r="AQ27">
            <v>1.2E-2</v>
          </cell>
          <cell r="BB27" t="str">
            <v>전 3-76</v>
          </cell>
          <cell r="BC27">
            <v>1</v>
          </cell>
        </row>
        <row r="28">
          <cell r="A28">
            <v>6</v>
          </cell>
          <cell r="B28" t="str">
            <v>전선</v>
          </cell>
          <cell r="C28" t="str">
            <v>GV 60㎟</v>
          </cell>
          <cell r="D28">
            <v>1.1000000000000001</v>
          </cell>
          <cell r="E28" t="str">
            <v>m</v>
          </cell>
          <cell r="F28">
            <v>30</v>
          </cell>
          <cell r="G28">
            <v>4179</v>
          </cell>
          <cell r="I28">
            <v>718</v>
          </cell>
          <cell r="J28">
            <v>3128</v>
          </cell>
          <cell r="K28">
            <v>3440</v>
          </cell>
          <cell r="M28">
            <v>21</v>
          </cell>
          <cell r="N28" t="str">
            <v>잡재료비</v>
          </cell>
          <cell r="O28" t="str">
            <v>배선의 5%</v>
          </cell>
          <cell r="P28">
            <v>1</v>
          </cell>
          <cell r="Q28" t="str">
            <v>식</v>
          </cell>
          <cell r="W28">
            <v>172</v>
          </cell>
          <cell r="AM28">
            <v>1</v>
          </cell>
          <cell r="AN28">
            <v>1</v>
          </cell>
          <cell r="AO28">
            <v>1</v>
          </cell>
          <cell r="AP28" t="str">
            <v>내선전공</v>
          </cell>
          <cell r="AQ28">
            <v>1.4999999999999999E-2</v>
          </cell>
          <cell r="BB28" t="str">
            <v>전 3-72</v>
          </cell>
          <cell r="BC28">
            <v>1</v>
          </cell>
        </row>
        <row r="29">
          <cell r="B29" t="str">
            <v>전선</v>
          </cell>
          <cell r="C29" t="str">
            <v>GV 80㎟</v>
          </cell>
          <cell r="D29">
            <v>1.1000000000000001</v>
          </cell>
          <cell r="E29" t="str">
            <v>m</v>
          </cell>
          <cell r="F29">
            <v>30</v>
          </cell>
          <cell r="G29">
            <v>7401</v>
          </cell>
          <cell r="I29">
            <v>7186</v>
          </cell>
          <cell r="K29">
            <v>0</v>
          </cell>
          <cell r="M29">
            <v>215</v>
          </cell>
          <cell r="N29" t="str">
            <v>잡재료비</v>
          </cell>
          <cell r="O29" t="str">
            <v>배선의 5%</v>
          </cell>
          <cell r="P29">
            <v>1</v>
          </cell>
          <cell r="Q29" t="str">
            <v>식</v>
          </cell>
          <cell r="W29">
            <v>0</v>
          </cell>
          <cell r="AM29">
            <v>1</v>
          </cell>
          <cell r="AN29">
            <v>1</v>
          </cell>
          <cell r="AO29">
            <v>1</v>
          </cell>
          <cell r="AP29" t="str">
            <v>내선전공</v>
          </cell>
          <cell r="AQ29">
            <v>0.15</v>
          </cell>
          <cell r="BB29" t="str">
            <v>전 3-76</v>
          </cell>
          <cell r="BC29">
            <v>1</v>
          </cell>
        </row>
        <row r="30">
          <cell r="A30">
            <v>7</v>
          </cell>
          <cell r="B30" t="str">
            <v>전선</v>
          </cell>
          <cell r="C30" t="str">
            <v>GV 100㎟</v>
          </cell>
          <cell r="D30">
            <v>1.1000000000000001</v>
          </cell>
          <cell r="E30" t="str">
            <v>m</v>
          </cell>
          <cell r="F30">
            <v>30</v>
          </cell>
          <cell r="G30">
            <v>6046</v>
          </cell>
          <cell r="I30">
            <v>958</v>
          </cell>
          <cell r="J30">
            <v>4600</v>
          </cell>
          <cell r="K30">
            <v>5060</v>
          </cell>
          <cell r="M30">
            <v>28</v>
          </cell>
          <cell r="N30" t="str">
            <v>잡재료비</v>
          </cell>
          <cell r="O30" t="str">
            <v>배선의 5%</v>
          </cell>
          <cell r="P30">
            <v>1</v>
          </cell>
          <cell r="Q30" t="str">
            <v>식</v>
          </cell>
          <cell r="W30">
            <v>253</v>
          </cell>
          <cell r="AM30">
            <v>1</v>
          </cell>
          <cell r="AN30">
            <v>1</v>
          </cell>
          <cell r="AO30">
            <v>1</v>
          </cell>
          <cell r="AP30" t="str">
            <v>내선전공</v>
          </cell>
          <cell r="AQ30">
            <v>0.02</v>
          </cell>
          <cell r="BB30" t="str">
            <v>전 3-72</v>
          </cell>
          <cell r="BC30">
            <v>1</v>
          </cell>
        </row>
        <row r="31">
          <cell r="A31">
            <v>8</v>
          </cell>
          <cell r="B31" t="str">
            <v>전선</v>
          </cell>
          <cell r="C31" t="str">
            <v>GV 150㎟</v>
          </cell>
          <cell r="D31">
            <v>1.1000000000000001</v>
          </cell>
          <cell r="E31" t="str">
            <v>m</v>
          </cell>
          <cell r="F31">
            <v>30</v>
          </cell>
          <cell r="G31">
            <v>9190</v>
          </cell>
          <cell r="I31">
            <v>958</v>
          </cell>
          <cell r="J31">
            <v>7459</v>
          </cell>
          <cell r="K31">
            <v>8204</v>
          </cell>
          <cell r="M31">
            <v>28</v>
          </cell>
          <cell r="N31" t="str">
            <v>잡재료비</v>
          </cell>
          <cell r="O31" t="str">
            <v>배선의 5%</v>
          </cell>
          <cell r="P31">
            <v>1</v>
          </cell>
          <cell r="Q31" t="str">
            <v>식</v>
          </cell>
          <cell r="W31">
            <v>410</v>
          </cell>
          <cell r="AM31">
            <v>1</v>
          </cell>
          <cell r="AN31">
            <v>1</v>
          </cell>
          <cell r="AO31">
            <v>1</v>
          </cell>
          <cell r="AP31" t="str">
            <v>내선전공</v>
          </cell>
          <cell r="AQ31">
            <v>0.02</v>
          </cell>
          <cell r="BB31" t="str">
            <v>전 3-72</v>
          </cell>
          <cell r="BC31">
            <v>1</v>
          </cell>
        </row>
        <row r="32">
          <cell r="B32" t="str">
            <v>전선</v>
          </cell>
          <cell r="C32" t="str">
            <v>GV 200㎟</v>
          </cell>
          <cell r="D32">
            <v>1.1000000000000001</v>
          </cell>
          <cell r="E32" t="str">
            <v>m</v>
          </cell>
          <cell r="F32">
            <v>30</v>
          </cell>
          <cell r="G32">
            <v>1232</v>
          </cell>
          <cell r="I32">
            <v>1197</v>
          </cell>
          <cell r="K32">
            <v>0</v>
          </cell>
          <cell r="M32">
            <v>35</v>
          </cell>
          <cell r="N32" t="str">
            <v>잡재료비</v>
          </cell>
          <cell r="O32" t="str">
            <v>배선의 5%</v>
          </cell>
          <cell r="P32">
            <v>1</v>
          </cell>
          <cell r="Q32" t="str">
            <v>식</v>
          </cell>
          <cell r="W32">
            <v>0</v>
          </cell>
          <cell r="AM32">
            <v>1</v>
          </cell>
          <cell r="AN32">
            <v>1</v>
          </cell>
          <cell r="AO32">
            <v>1</v>
          </cell>
          <cell r="AP32" t="str">
            <v>내선전공</v>
          </cell>
          <cell r="AQ32">
            <v>2.5000000000000001E-2</v>
          </cell>
          <cell r="BB32" t="str">
            <v>전 3-76</v>
          </cell>
          <cell r="BC32">
            <v>1</v>
          </cell>
        </row>
        <row r="33">
          <cell r="B33" t="str">
            <v>전선</v>
          </cell>
          <cell r="C33" t="str">
            <v>GV 325㎟</v>
          </cell>
          <cell r="D33">
            <v>1.1000000000000001</v>
          </cell>
          <cell r="E33" t="str">
            <v>m</v>
          </cell>
          <cell r="F33">
            <v>30</v>
          </cell>
          <cell r="G33">
            <v>1232</v>
          </cell>
          <cell r="I33">
            <v>1197</v>
          </cell>
          <cell r="K33">
            <v>0</v>
          </cell>
          <cell r="M33">
            <v>35</v>
          </cell>
          <cell r="N33" t="str">
            <v>잡재료비</v>
          </cell>
          <cell r="O33" t="str">
            <v>배선의 5%</v>
          </cell>
          <cell r="P33">
            <v>1</v>
          </cell>
          <cell r="Q33" t="str">
            <v>식</v>
          </cell>
          <cell r="W33">
            <v>0</v>
          </cell>
          <cell r="AM33">
            <v>1</v>
          </cell>
          <cell r="AN33">
            <v>1</v>
          </cell>
          <cell r="AO33">
            <v>1</v>
          </cell>
          <cell r="AP33" t="str">
            <v>내선전공</v>
          </cell>
          <cell r="AQ33">
            <v>2.5000000000000001E-2</v>
          </cell>
          <cell r="BB33" t="str">
            <v>전 3-76</v>
          </cell>
          <cell r="BC33">
            <v>1</v>
          </cell>
        </row>
        <row r="34">
          <cell r="B34" t="str">
            <v>전선</v>
          </cell>
          <cell r="C34" t="str">
            <v>BC 5.5㎟</v>
          </cell>
          <cell r="D34">
            <v>1.1000000000000001</v>
          </cell>
          <cell r="E34" t="str">
            <v>m</v>
          </cell>
          <cell r="F34">
            <v>50</v>
          </cell>
          <cell r="G34">
            <v>493</v>
          </cell>
          <cell r="I34">
            <v>479</v>
          </cell>
          <cell r="K34">
            <v>0</v>
          </cell>
          <cell r="M34">
            <v>14</v>
          </cell>
          <cell r="N34" t="str">
            <v>잡재료비</v>
          </cell>
          <cell r="O34" t="str">
            <v>배선의 5%</v>
          </cell>
          <cell r="P34">
            <v>1</v>
          </cell>
          <cell r="Q34" t="str">
            <v>식</v>
          </cell>
          <cell r="W34">
            <v>0</v>
          </cell>
          <cell r="AM34">
            <v>1</v>
          </cell>
          <cell r="AN34">
            <v>1</v>
          </cell>
          <cell r="AO34">
            <v>1</v>
          </cell>
          <cell r="AP34" t="str">
            <v>내선전공</v>
          </cell>
          <cell r="AQ34">
            <v>0.01</v>
          </cell>
          <cell r="BB34" t="str">
            <v>전 3-76</v>
          </cell>
          <cell r="BC34">
            <v>1</v>
          </cell>
        </row>
        <row r="35">
          <cell r="B35" t="str">
            <v>전선</v>
          </cell>
          <cell r="C35" t="str">
            <v>BC 14㎟</v>
          </cell>
          <cell r="D35">
            <v>1.1000000000000001</v>
          </cell>
          <cell r="E35" t="str">
            <v>m</v>
          </cell>
          <cell r="F35">
            <v>50</v>
          </cell>
          <cell r="G35">
            <v>493</v>
          </cell>
          <cell r="I35">
            <v>479</v>
          </cell>
          <cell r="K35">
            <v>0</v>
          </cell>
          <cell r="M35">
            <v>14</v>
          </cell>
          <cell r="N35" t="str">
            <v>잡재료비</v>
          </cell>
          <cell r="O35" t="str">
            <v>배선의 5%</v>
          </cell>
          <cell r="P35">
            <v>1</v>
          </cell>
          <cell r="Q35" t="str">
            <v>식</v>
          </cell>
          <cell r="W35">
            <v>0</v>
          </cell>
          <cell r="AM35">
            <v>1</v>
          </cell>
          <cell r="AN35">
            <v>1</v>
          </cell>
          <cell r="AO35">
            <v>1</v>
          </cell>
          <cell r="AP35" t="str">
            <v>내선전공</v>
          </cell>
          <cell r="AQ35">
            <v>0.01</v>
          </cell>
          <cell r="BB35" t="str">
            <v>전 3-76</v>
          </cell>
          <cell r="BC35">
            <v>1</v>
          </cell>
        </row>
        <row r="36">
          <cell r="B36" t="str">
            <v>전선</v>
          </cell>
          <cell r="C36" t="str">
            <v>BC 22㎟</v>
          </cell>
          <cell r="D36">
            <v>1.1000000000000001</v>
          </cell>
          <cell r="E36" t="str">
            <v>m</v>
          </cell>
          <cell r="F36">
            <v>50</v>
          </cell>
          <cell r="G36">
            <v>591</v>
          </cell>
          <cell r="I36">
            <v>574</v>
          </cell>
          <cell r="K36">
            <v>0</v>
          </cell>
          <cell r="M36">
            <v>17</v>
          </cell>
          <cell r="N36" t="str">
            <v>잡재료비</v>
          </cell>
          <cell r="O36" t="str">
            <v>배선의 5%</v>
          </cell>
          <cell r="P36">
            <v>1</v>
          </cell>
          <cell r="Q36" t="str">
            <v>식</v>
          </cell>
          <cell r="W36">
            <v>0</v>
          </cell>
          <cell r="AM36">
            <v>1</v>
          </cell>
          <cell r="AN36">
            <v>1</v>
          </cell>
          <cell r="AO36">
            <v>1</v>
          </cell>
          <cell r="AP36" t="str">
            <v>내선전공</v>
          </cell>
          <cell r="AQ36">
            <v>1.2E-2</v>
          </cell>
          <cell r="BB36" t="str">
            <v>전 3-76</v>
          </cell>
          <cell r="BC36">
            <v>1</v>
          </cell>
        </row>
        <row r="37">
          <cell r="B37" t="str">
            <v>전선</v>
          </cell>
          <cell r="C37" t="str">
            <v>BC 38㎟</v>
          </cell>
          <cell r="D37">
            <v>1.1000000000000001</v>
          </cell>
          <cell r="E37" t="str">
            <v>m</v>
          </cell>
          <cell r="F37">
            <v>50</v>
          </cell>
          <cell r="G37">
            <v>591</v>
          </cell>
          <cell r="I37">
            <v>574</v>
          </cell>
          <cell r="K37">
            <v>0</v>
          </cell>
          <cell r="M37">
            <v>17</v>
          </cell>
          <cell r="N37" t="str">
            <v>잡재료비</v>
          </cell>
          <cell r="O37" t="str">
            <v>배선의 5%</v>
          </cell>
          <cell r="P37">
            <v>1</v>
          </cell>
          <cell r="Q37" t="str">
            <v>식</v>
          </cell>
          <cell r="W37">
            <v>0</v>
          </cell>
          <cell r="AM37">
            <v>1</v>
          </cell>
          <cell r="AN37">
            <v>1</v>
          </cell>
          <cell r="AO37">
            <v>1</v>
          </cell>
          <cell r="AP37" t="str">
            <v>내선전공</v>
          </cell>
          <cell r="AQ37">
            <v>1.2E-2</v>
          </cell>
          <cell r="BB37" t="str">
            <v>전 3-76</v>
          </cell>
          <cell r="BC37">
            <v>1</v>
          </cell>
        </row>
        <row r="38">
          <cell r="B38" t="str">
            <v>전선</v>
          </cell>
          <cell r="C38" t="str">
            <v>BC 60㎟</v>
          </cell>
          <cell r="D38">
            <v>1.1000000000000001</v>
          </cell>
          <cell r="E38" t="str">
            <v>m</v>
          </cell>
          <cell r="F38">
            <v>50</v>
          </cell>
          <cell r="G38">
            <v>739</v>
          </cell>
          <cell r="I38">
            <v>718</v>
          </cell>
          <cell r="K38">
            <v>0</v>
          </cell>
          <cell r="M38">
            <v>21</v>
          </cell>
          <cell r="N38" t="str">
            <v>잡재료비</v>
          </cell>
          <cell r="O38" t="str">
            <v>배선의 5%</v>
          </cell>
          <cell r="P38">
            <v>1</v>
          </cell>
          <cell r="Q38" t="str">
            <v>식</v>
          </cell>
          <cell r="W38">
            <v>0</v>
          </cell>
          <cell r="AM38">
            <v>1</v>
          </cell>
          <cell r="AN38">
            <v>1</v>
          </cell>
          <cell r="AO38">
            <v>1</v>
          </cell>
          <cell r="AP38" t="str">
            <v>내선전공</v>
          </cell>
          <cell r="AQ38">
            <v>1.4999999999999999E-2</v>
          </cell>
          <cell r="BB38" t="str">
            <v>전 3-76</v>
          </cell>
          <cell r="BC38">
            <v>1</v>
          </cell>
        </row>
        <row r="39">
          <cell r="B39" t="str">
            <v>전선</v>
          </cell>
          <cell r="C39" t="str">
            <v>BC 100㎟</v>
          </cell>
          <cell r="D39">
            <v>1.1000000000000001</v>
          </cell>
          <cell r="E39" t="str">
            <v>m</v>
          </cell>
          <cell r="F39">
            <v>50</v>
          </cell>
          <cell r="G39">
            <v>739</v>
          </cell>
          <cell r="I39">
            <v>718</v>
          </cell>
          <cell r="K39">
            <v>0</v>
          </cell>
          <cell r="M39">
            <v>21</v>
          </cell>
          <cell r="N39" t="str">
            <v>잡재료비</v>
          </cell>
          <cell r="O39" t="str">
            <v>배선의 5%</v>
          </cell>
          <cell r="P39">
            <v>1</v>
          </cell>
          <cell r="Q39" t="str">
            <v>식</v>
          </cell>
          <cell r="W39">
            <v>0</v>
          </cell>
          <cell r="AM39">
            <v>1</v>
          </cell>
          <cell r="AN39">
            <v>1</v>
          </cell>
          <cell r="AO39">
            <v>1</v>
          </cell>
          <cell r="AP39" t="str">
            <v>내선전공</v>
          </cell>
          <cell r="AQ39">
            <v>1.4999999999999999E-2</v>
          </cell>
          <cell r="BB39" t="str">
            <v>전 3-76</v>
          </cell>
          <cell r="BC39">
            <v>1</v>
          </cell>
        </row>
        <row r="40">
          <cell r="A40">
            <v>9</v>
          </cell>
          <cell r="B40" t="str">
            <v>전선</v>
          </cell>
          <cell r="C40" t="str">
            <v>BC 150㎟</v>
          </cell>
          <cell r="D40">
            <v>1.1000000000000001</v>
          </cell>
          <cell r="E40" t="str">
            <v>m</v>
          </cell>
          <cell r="F40">
            <v>50</v>
          </cell>
          <cell r="G40">
            <v>9190</v>
          </cell>
          <cell r="I40">
            <v>958</v>
          </cell>
          <cell r="J40">
            <v>7459</v>
          </cell>
          <cell r="K40">
            <v>8204</v>
          </cell>
          <cell r="M40">
            <v>28</v>
          </cell>
          <cell r="N40" t="str">
            <v>잡재료비</v>
          </cell>
          <cell r="O40" t="str">
            <v>배선의 5%</v>
          </cell>
          <cell r="P40">
            <v>1</v>
          </cell>
          <cell r="Q40" t="str">
            <v>식</v>
          </cell>
          <cell r="W40">
            <v>410</v>
          </cell>
          <cell r="AM40">
            <v>1</v>
          </cell>
          <cell r="AN40">
            <v>1</v>
          </cell>
          <cell r="AO40">
            <v>1</v>
          </cell>
          <cell r="AP40" t="str">
            <v>내선전공</v>
          </cell>
          <cell r="AQ40">
            <v>0.02</v>
          </cell>
          <cell r="BB40" t="str">
            <v>전 3-72</v>
          </cell>
          <cell r="BC40">
            <v>1</v>
          </cell>
        </row>
        <row r="41">
          <cell r="A41">
            <v>10</v>
          </cell>
          <cell r="B41" t="str">
            <v>전선</v>
          </cell>
          <cell r="C41" t="str">
            <v>IV 1.2㎜</v>
          </cell>
          <cell r="D41">
            <v>1.1000000000000001</v>
          </cell>
          <cell r="E41" t="str">
            <v>m</v>
          </cell>
          <cell r="F41">
            <v>50</v>
          </cell>
          <cell r="G41">
            <v>544</v>
          </cell>
          <cell r="I41">
            <v>479</v>
          </cell>
          <cell r="J41">
            <v>47</v>
          </cell>
          <cell r="K41">
            <v>51</v>
          </cell>
          <cell r="M41">
            <v>14</v>
          </cell>
          <cell r="N41" t="str">
            <v>잡재료비</v>
          </cell>
          <cell r="O41" t="str">
            <v>배선의 5%</v>
          </cell>
          <cell r="P41">
            <v>1</v>
          </cell>
          <cell r="Q41" t="str">
            <v>식</v>
          </cell>
          <cell r="W41">
            <v>2</v>
          </cell>
          <cell r="AM41">
            <v>1</v>
          </cell>
          <cell r="AN41">
            <v>1</v>
          </cell>
          <cell r="AO41">
            <v>1</v>
          </cell>
          <cell r="AP41" t="str">
            <v>내선전공</v>
          </cell>
          <cell r="AQ41">
            <v>0.01</v>
          </cell>
          <cell r="BB41" t="str">
            <v>전 7-8</v>
          </cell>
          <cell r="BC41">
            <v>1</v>
          </cell>
        </row>
        <row r="42">
          <cell r="A42">
            <v>11</v>
          </cell>
          <cell r="B42" t="str">
            <v>전선</v>
          </cell>
          <cell r="C42" t="str">
            <v>IV 1.6㎜</v>
          </cell>
          <cell r="D42">
            <v>1.1000000000000001</v>
          </cell>
          <cell r="E42" t="str">
            <v>m</v>
          </cell>
          <cell r="F42">
            <v>50</v>
          </cell>
          <cell r="G42">
            <v>576</v>
          </cell>
          <cell r="I42">
            <v>479</v>
          </cell>
          <cell r="J42">
            <v>76</v>
          </cell>
          <cell r="K42">
            <v>83</v>
          </cell>
          <cell r="M42">
            <v>14</v>
          </cell>
          <cell r="N42" t="str">
            <v>잡재료비</v>
          </cell>
          <cell r="O42" t="str">
            <v>배선의 5%</v>
          </cell>
          <cell r="P42">
            <v>1</v>
          </cell>
          <cell r="Q42" t="str">
            <v>식</v>
          </cell>
          <cell r="W42">
            <v>4</v>
          </cell>
          <cell r="AM42">
            <v>1</v>
          </cell>
          <cell r="AN42">
            <v>1</v>
          </cell>
          <cell r="AO42">
            <v>1</v>
          </cell>
          <cell r="AP42" t="str">
            <v>내선전공</v>
          </cell>
          <cell r="AQ42">
            <v>0.01</v>
          </cell>
          <cell r="BB42" t="str">
            <v>전 7-8</v>
          </cell>
          <cell r="BC42">
            <v>1</v>
          </cell>
        </row>
        <row r="43">
          <cell r="A43">
            <v>12</v>
          </cell>
          <cell r="B43" t="str">
            <v>전선</v>
          </cell>
          <cell r="C43" t="str">
            <v>IV 2㎜</v>
          </cell>
          <cell r="D43">
            <v>1.1000000000000001</v>
          </cell>
          <cell r="E43" t="str">
            <v>m</v>
          </cell>
          <cell r="F43">
            <v>50</v>
          </cell>
          <cell r="G43">
            <v>617</v>
          </cell>
          <cell r="I43">
            <v>479</v>
          </cell>
          <cell r="J43">
            <v>113</v>
          </cell>
          <cell r="K43">
            <v>124</v>
          </cell>
          <cell r="M43">
            <v>14</v>
          </cell>
          <cell r="N43" t="str">
            <v>잡재료비</v>
          </cell>
          <cell r="O43" t="str">
            <v>배선의 5%</v>
          </cell>
          <cell r="P43">
            <v>1</v>
          </cell>
          <cell r="Q43" t="str">
            <v>식</v>
          </cell>
          <cell r="W43">
            <v>6</v>
          </cell>
          <cell r="AM43">
            <v>1</v>
          </cell>
          <cell r="AN43">
            <v>1</v>
          </cell>
          <cell r="AO43">
            <v>1</v>
          </cell>
          <cell r="AP43" t="str">
            <v>내선전공</v>
          </cell>
          <cell r="AQ43">
            <v>0.01</v>
          </cell>
          <cell r="BB43" t="str">
            <v>전 7-8</v>
          </cell>
          <cell r="BC43">
            <v>1</v>
          </cell>
        </row>
        <row r="44">
          <cell r="B44" t="str">
            <v>전선</v>
          </cell>
          <cell r="C44" t="str">
            <v>IV 3.5㎟</v>
          </cell>
          <cell r="D44">
            <v>1.1000000000000001</v>
          </cell>
          <cell r="E44" t="str">
            <v>m</v>
          </cell>
          <cell r="F44">
            <v>50</v>
          </cell>
          <cell r="G44">
            <v>493</v>
          </cell>
          <cell r="I44">
            <v>479</v>
          </cell>
          <cell r="K44">
            <v>0</v>
          </cell>
          <cell r="M44">
            <v>14</v>
          </cell>
          <cell r="N44" t="str">
            <v>잡재료비</v>
          </cell>
          <cell r="O44" t="str">
            <v>배선의 5%</v>
          </cell>
          <cell r="P44">
            <v>1</v>
          </cell>
          <cell r="Q44" t="str">
            <v>식</v>
          </cell>
          <cell r="W44">
            <v>0</v>
          </cell>
          <cell r="AM44">
            <v>1</v>
          </cell>
          <cell r="AN44">
            <v>1</v>
          </cell>
          <cell r="AO44">
            <v>1</v>
          </cell>
          <cell r="AP44" t="str">
            <v>내선전공</v>
          </cell>
          <cell r="AQ44">
            <v>0.01</v>
          </cell>
          <cell r="BB44" t="str">
            <v>전 7-8</v>
          </cell>
          <cell r="BC44">
            <v>1</v>
          </cell>
        </row>
        <row r="45">
          <cell r="B45" t="str">
            <v>전선</v>
          </cell>
          <cell r="C45" t="str">
            <v>IV 5.5㎟</v>
          </cell>
          <cell r="D45">
            <v>1.1000000000000001</v>
          </cell>
          <cell r="E45" t="str">
            <v>m</v>
          </cell>
          <cell r="F45">
            <v>50</v>
          </cell>
          <cell r="G45">
            <v>493</v>
          </cell>
          <cell r="I45">
            <v>479</v>
          </cell>
          <cell r="K45">
            <v>0</v>
          </cell>
          <cell r="M45">
            <v>14</v>
          </cell>
          <cell r="N45" t="str">
            <v>잡재료비</v>
          </cell>
          <cell r="O45" t="str">
            <v>배선의 5%</v>
          </cell>
          <cell r="P45">
            <v>1</v>
          </cell>
          <cell r="Q45" t="str">
            <v>식</v>
          </cell>
          <cell r="W45">
            <v>0</v>
          </cell>
          <cell r="AM45">
            <v>1</v>
          </cell>
          <cell r="AN45">
            <v>1</v>
          </cell>
          <cell r="AO45">
            <v>1</v>
          </cell>
          <cell r="AP45" t="str">
            <v>내선전공</v>
          </cell>
          <cell r="AQ45">
            <v>0.01</v>
          </cell>
          <cell r="BB45" t="str">
            <v>전 7-8</v>
          </cell>
          <cell r="BC45">
            <v>1</v>
          </cell>
        </row>
        <row r="46">
          <cell r="B46" t="str">
            <v>전선</v>
          </cell>
          <cell r="C46" t="str">
            <v>IV 8㎟</v>
          </cell>
          <cell r="D46">
            <v>1.1000000000000001</v>
          </cell>
          <cell r="E46" t="str">
            <v>m</v>
          </cell>
          <cell r="F46">
            <v>50</v>
          </cell>
          <cell r="G46">
            <v>986</v>
          </cell>
          <cell r="I46">
            <v>958</v>
          </cell>
          <cell r="K46">
            <v>0</v>
          </cell>
          <cell r="M46">
            <v>28</v>
          </cell>
          <cell r="N46" t="str">
            <v>잡재료비</v>
          </cell>
          <cell r="O46" t="str">
            <v>배선의 5%</v>
          </cell>
          <cell r="P46">
            <v>1</v>
          </cell>
          <cell r="Q46" t="str">
            <v>식</v>
          </cell>
          <cell r="W46">
            <v>0</v>
          </cell>
          <cell r="AM46">
            <v>1</v>
          </cell>
          <cell r="AN46">
            <v>1</v>
          </cell>
          <cell r="AO46">
            <v>1</v>
          </cell>
          <cell r="AP46" t="str">
            <v>내선전공</v>
          </cell>
          <cell r="AQ46">
            <v>0.02</v>
          </cell>
          <cell r="BB46" t="str">
            <v>전 7-8</v>
          </cell>
          <cell r="BC46">
            <v>1</v>
          </cell>
        </row>
        <row r="47">
          <cell r="B47" t="str">
            <v>전선</v>
          </cell>
          <cell r="C47" t="str">
            <v>IV 14㎟</v>
          </cell>
          <cell r="D47">
            <v>1.1000000000000001</v>
          </cell>
          <cell r="E47" t="str">
            <v>m</v>
          </cell>
          <cell r="F47">
            <v>50</v>
          </cell>
          <cell r="G47">
            <v>986</v>
          </cell>
          <cell r="I47">
            <v>958</v>
          </cell>
          <cell r="K47">
            <v>0</v>
          </cell>
          <cell r="M47">
            <v>28</v>
          </cell>
          <cell r="N47" t="str">
            <v>잡재료비</v>
          </cell>
          <cell r="O47" t="str">
            <v>배선의 5%</v>
          </cell>
          <cell r="P47">
            <v>1</v>
          </cell>
          <cell r="Q47" t="str">
            <v>식</v>
          </cell>
          <cell r="W47">
            <v>0</v>
          </cell>
          <cell r="AM47">
            <v>1</v>
          </cell>
          <cell r="AN47">
            <v>1</v>
          </cell>
          <cell r="AO47">
            <v>1</v>
          </cell>
          <cell r="AP47" t="str">
            <v>내선전공</v>
          </cell>
          <cell r="AQ47">
            <v>0.02</v>
          </cell>
          <cell r="BB47" t="str">
            <v>전 7-8</v>
          </cell>
          <cell r="BC47">
            <v>1</v>
          </cell>
        </row>
        <row r="48">
          <cell r="B48" t="str">
            <v>전선</v>
          </cell>
          <cell r="C48" t="str">
            <v>IV 22㎟</v>
          </cell>
          <cell r="D48">
            <v>1.1000000000000001</v>
          </cell>
          <cell r="E48" t="str">
            <v>m</v>
          </cell>
          <cell r="F48">
            <v>50</v>
          </cell>
          <cell r="G48">
            <v>1529</v>
          </cell>
          <cell r="I48">
            <v>1485</v>
          </cell>
          <cell r="K48">
            <v>0</v>
          </cell>
          <cell r="M48">
            <v>44</v>
          </cell>
          <cell r="N48" t="str">
            <v>잡재료비</v>
          </cell>
          <cell r="O48" t="str">
            <v>배선의 5%</v>
          </cell>
          <cell r="P48">
            <v>1</v>
          </cell>
          <cell r="Q48" t="str">
            <v>식</v>
          </cell>
          <cell r="W48">
            <v>0</v>
          </cell>
          <cell r="AM48">
            <v>1</v>
          </cell>
          <cell r="AN48">
            <v>1</v>
          </cell>
          <cell r="AO48">
            <v>1</v>
          </cell>
          <cell r="AP48" t="str">
            <v>내선전공</v>
          </cell>
          <cell r="AQ48">
            <v>3.1E-2</v>
          </cell>
          <cell r="BB48" t="str">
            <v>전 7-8</v>
          </cell>
          <cell r="BC48">
            <v>1</v>
          </cell>
        </row>
        <row r="49">
          <cell r="B49" t="str">
            <v>전선</v>
          </cell>
          <cell r="C49" t="str">
            <v>IV 38㎟</v>
          </cell>
          <cell r="D49">
            <v>1.1000000000000001</v>
          </cell>
          <cell r="E49" t="str">
            <v>m</v>
          </cell>
          <cell r="F49">
            <v>50</v>
          </cell>
          <cell r="G49">
            <v>1529</v>
          </cell>
          <cell r="I49">
            <v>1485</v>
          </cell>
          <cell r="K49">
            <v>0</v>
          </cell>
          <cell r="M49">
            <v>44</v>
          </cell>
          <cell r="N49" t="str">
            <v>잡재료비</v>
          </cell>
          <cell r="O49" t="str">
            <v>배선의 5%</v>
          </cell>
          <cell r="P49">
            <v>1</v>
          </cell>
          <cell r="Q49" t="str">
            <v>식</v>
          </cell>
          <cell r="W49">
            <v>0</v>
          </cell>
          <cell r="AM49">
            <v>1</v>
          </cell>
          <cell r="AN49">
            <v>1</v>
          </cell>
          <cell r="AO49">
            <v>1</v>
          </cell>
          <cell r="AP49" t="str">
            <v>내선전공</v>
          </cell>
          <cell r="AQ49">
            <v>3.1E-2</v>
          </cell>
          <cell r="BB49" t="str">
            <v>전 7-8</v>
          </cell>
          <cell r="BC49">
            <v>1</v>
          </cell>
        </row>
        <row r="50">
          <cell r="B50" t="str">
            <v>전선</v>
          </cell>
          <cell r="C50" t="str">
            <v>HIV 1.2㎜</v>
          </cell>
          <cell r="D50">
            <v>1.1000000000000001</v>
          </cell>
          <cell r="E50" t="str">
            <v>m</v>
          </cell>
          <cell r="F50">
            <v>50</v>
          </cell>
          <cell r="G50">
            <v>554</v>
          </cell>
          <cell r="I50">
            <v>479</v>
          </cell>
          <cell r="J50">
            <v>56</v>
          </cell>
          <cell r="K50">
            <v>61</v>
          </cell>
          <cell r="M50">
            <v>14</v>
          </cell>
          <cell r="N50" t="str">
            <v>잡재료비</v>
          </cell>
          <cell r="O50" t="str">
            <v>배선의 5%</v>
          </cell>
          <cell r="P50">
            <v>1</v>
          </cell>
          <cell r="Q50" t="str">
            <v>식</v>
          </cell>
          <cell r="W50">
            <v>3</v>
          </cell>
          <cell r="AM50">
            <v>1</v>
          </cell>
          <cell r="AN50">
            <v>1</v>
          </cell>
          <cell r="AO50">
            <v>1</v>
          </cell>
          <cell r="AP50" t="str">
            <v>내선전공</v>
          </cell>
          <cell r="AQ50">
            <v>0.01</v>
          </cell>
          <cell r="BB50" t="str">
            <v>전 7-8</v>
          </cell>
          <cell r="BC50">
            <v>1</v>
          </cell>
        </row>
        <row r="51">
          <cell r="A51">
            <v>13</v>
          </cell>
          <cell r="B51" t="str">
            <v>전선</v>
          </cell>
          <cell r="C51" t="str">
            <v>HIV 1.6㎜</v>
          </cell>
          <cell r="D51">
            <v>1.1000000000000001</v>
          </cell>
          <cell r="E51" t="str">
            <v>m</v>
          </cell>
          <cell r="F51">
            <v>50</v>
          </cell>
          <cell r="G51">
            <v>582</v>
          </cell>
          <cell r="I51">
            <v>479</v>
          </cell>
          <cell r="J51">
            <v>81</v>
          </cell>
          <cell r="K51">
            <v>89</v>
          </cell>
          <cell r="M51">
            <v>14</v>
          </cell>
          <cell r="N51" t="str">
            <v>잡재료비</v>
          </cell>
          <cell r="O51" t="str">
            <v>배선의 5%</v>
          </cell>
          <cell r="P51">
            <v>1</v>
          </cell>
          <cell r="Q51" t="str">
            <v>식</v>
          </cell>
          <cell r="W51">
            <v>4</v>
          </cell>
          <cell r="AM51">
            <v>1</v>
          </cell>
          <cell r="AN51">
            <v>1</v>
          </cell>
          <cell r="AO51">
            <v>1</v>
          </cell>
          <cell r="AP51" t="str">
            <v>내선전공</v>
          </cell>
          <cell r="AQ51">
            <v>0.01</v>
          </cell>
          <cell r="BB51" t="str">
            <v>전 7-8</v>
          </cell>
          <cell r="BC51">
            <v>1</v>
          </cell>
        </row>
        <row r="52">
          <cell r="A52">
            <v>14</v>
          </cell>
          <cell r="B52" t="str">
            <v>전선</v>
          </cell>
          <cell r="C52" t="str">
            <v>HIV 2㎜</v>
          </cell>
          <cell r="D52">
            <v>1.1000000000000001</v>
          </cell>
          <cell r="E52" t="str">
            <v>m</v>
          </cell>
          <cell r="F52">
            <v>50</v>
          </cell>
          <cell r="G52">
            <v>625</v>
          </cell>
          <cell r="I52">
            <v>479</v>
          </cell>
          <cell r="J52">
            <v>120</v>
          </cell>
          <cell r="K52">
            <v>132</v>
          </cell>
          <cell r="M52">
            <v>14</v>
          </cell>
          <cell r="N52" t="str">
            <v>잡재료비</v>
          </cell>
          <cell r="O52" t="str">
            <v>배선의 5%</v>
          </cell>
          <cell r="P52">
            <v>1</v>
          </cell>
          <cell r="Q52" t="str">
            <v>식</v>
          </cell>
          <cell r="W52">
            <v>6</v>
          </cell>
          <cell r="AM52">
            <v>1</v>
          </cell>
          <cell r="AN52">
            <v>1</v>
          </cell>
          <cell r="AO52">
            <v>1</v>
          </cell>
          <cell r="AP52" t="str">
            <v>내선전공</v>
          </cell>
          <cell r="AQ52">
            <v>0.01</v>
          </cell>
          <cell r="BB52" t="str">
            <v>전 7-8</v>
          </cell>
          <cell r="BC52">
            <v>1</v>
          </cell>
        </row>
        <row r="53">
          <cell r="B53" t="str">
            <v>케이블</v>
          </cell>
          <cell r="C53" t="str">
            <v>FR-3 2C/2㎟</v>
          </cell>
          <cell r="D53">
            <v>1.05</v>
          </cell>
          <cell r="E53" t="str">
            <v>m</v>
          </cell>
          <cell r="F53">
            <v>50</v>
          </cell>
          <cell r="G53">
            <v>2083</v>
          </cell>
          <cell r="I53">
            <v>828</v>
          </cell>
          <cell r="J53">
            <v>1173</v>
          </cell>
          <cell r="K53">
            <v>1231</v>
          </cell>
          <cell r="M53">
            <v>24</v>
          </cell>
          <cell r="N53" t="str">
            <v>잡재료비</v>
          </cell>
          <cell r="O53" t="str">
            <v>배선의 5%</v>
          </cell>
          <cell r="P53">
            <v>1</v>
          </cell>
          <cell r="Q53" t="str">
            <v>식</v>
          </cell>
          <cell r="W53">
            <v>61</v>
          </cell>
          <cell r="AM53">
            <v>1</v>
          </cell>
          <cell r="AN53">
            <v>1</v>
          </cell>
          <cell r="AO53">
            <v>1</v>
          </cell>
          <cell r="AP53" t="str">
            <v>저압케이블공</v>
          </cell>
          <cell r="AQ53">
            <v>1.4E-2</v>
          </cell>
          <cell r="BB53" t="str">
            <v>전 7-10</v>
          </cell>
          <cell r="BC53">
            <v>1</v>
          </cell>
        </row>
        <row r="54">
          <cell r="B54" t="str">
            <v>케이블</v>
          </cell>
          <cell r="C54" t="str">
            <v>FR-3 3C/2㎟</v>
          </cell>
          <cell r="D54">
            <v>1.05</v>
          </cell>
          <cell r="E54" t="str">
            <v>m</v>
          </cell>
          <cell r="F54">
            <v>50</v>
          </cell>
          <cell r="G54">
            <v>2640</v>
          </cell>
          <cell r="I54">
            <v>1123</v>
          </cell>
          <cell r="J54">
            <v>1414</v>
          </cell>
          <cell r="K54">
            <v>1484</v>
          </cell>
          <cell r="M54">
            <v>33</v>
          </cell>
          <cell r="N54" t="str">
            <v>잡재료비</v>
          </cell>
          <cell r="O54" t="str">
            <v>배선의 5%</v>
          </cell>
          <cell r="P54">
            <v>1</v>
          </cell>
          <cell r="Q54" t="str">
            <v>식</v>
          </cell>
          <cell r="W54">
            <v>74</v>
          </cell>
          <cell r="AM54">
            <v>1</v>
          </cell>
          <cell r="AN54">
            <v>1</v>
          </cell>
          <cell r="AO54">
            <v>1</v>
          </cell>
          <cell r="AP54" t="str">
            <v>저압케이블공</v>
          </cell>
          <cell r="AQ54">
            <v>1.9E-2</v>
          </cell>
          <cell r="BB54" t="str">
            <v>전 7-10</v>
          </cell>
          <cell r="BC54">
            <v>1</v>
          </cell>
        </row>
        <row r="55">
          <cell r="A55">
            <v>15</v>
          </cell>
          <cell r="B55" t="str">
            <v>케이블</v>
          </cell>
          <cell r="C55" t="str">
            <v>FR-3 4C/2㎟</v>
          </cell>
          <cell r="D55">
            <v>1.05</v>
          </cell>
          <cell r="E55" t="str">
            <v>m</v>
          </cell>
          <cell r="F55">
            <v>50</v>
          </cell>
          <cell r="G55">
            <v>2909</v>
          </cell>
          <cell r="I55">
            <v>1537</v>
          </cell>
          <cell r="J55">
            <v>1263</v>
          </cell>
          <cell r="K55">
            <v>1326</v>
          </cell>
          <cell r="M55">
            <v>46</v>
          </cell>
          <cell r="N55" t="str">
            <v>잡재료비</v>
          </cell>
          <cell r="O55" t="str">
            <v>배선의 5%</v>
          </cell>
          <cell r="P55">
            <v>1</v>
          </cell>
          <cell r="Q55" t="str">
            <v>식</v>
          </cell>
          <cell r="W55">
            <v>66</v>
          </cell>
          <cell r="AM55">
            <v>1</v>
          </cell>
          <cell r="AN55">
            <v>1</v>
          </cell>
          <cell r="AO55">
            <v>1</v>
          </cell>
          <cell r="AP55" t="str">
            <v>저압케이블공</v>
          </cell>
          <cell r="AQ55">
            <v>2.5999999999999999E-2</v>
          </cell>
          <cell r="BB55" t="str">
            <v>전 7-10</v>
          </cell>
          <cell r="BC55">
            <v>1</v>
          </cell>
        </row>
        <row r="56">
          <cell r="A56">
            <v>16</v>
          </cell>
          <cell r="B56" t="str">
            <v>케이블</v>
          </cell>
          <cell r="C56" t="str">
            <v>FR-3 5C/2㎟</v>
          </cell>
          <cell r="D56">
            <v>1.05</v>
          </cell>
          <cell r="E56" t="str">
            <v>m</v>
          </cell>
          <cell r="F56">
            <v>50</v>
          </cell>
          <cell r="G56">
            <v>3730</v>
          </cell>
          <cell r="I56">
            <v>1892</v>
          </cell>
          <cell r="J56">
            <v>1698</v>
          </cell>
          <cell r="K56">
            <v>1782</v>
          </cell>
          <cell r="M56">
            <v>56</v>
          </cell>
          <cell r="N56" t="str">
            <v>잡재료비</v>
          </cell>
          <cell r="O56" t="str">
            <v>배선의 5%</v>
          </cell>
          <cell r="P56">
            <v>1</v>
          </cell>
          <cell r="Q56" t="str">
            <v>식</v>
          </cell>
          <cell r="W56">
            <v>89</v>
          </cell>
          <cell r="AM56">
            <v>1</v>
          </cell>
          <cell r="AN56">
            <v>1</v>
          </cell>
          <cell r="AO56">
            <v>1</v>
          </cell>
          <cell r="AP56" t="str">
            <v>저압케이블공</v>
          </cell>
          <cell r="AQ56">
            <v>3.2000000000000001E-2</v>
          </cell>
          <cell r="BB56" t="str">
            <v>전 7-10</v>
          </cell>
          <cell r="BC56">
            <v>1</v>
          </cell>
        </row>
        <row r="57">
          <cell r="A57">
            <v>17</v>
          </cell>
          <cell r="B57" t="str">
            <v>케이블</v>
          </cell>
          <cell r="C57" t="str">
            <v>FR-3 6C/2㎟</v>
          </cell>
          <cell r="D57">
            <v>1.05</v>
          </cell>
          <cell r="E57" t="str">
            <v>m</v>
          </cell>
          <cell r="F57">
            <v>50</v>
          </cell>
          <cell r="G57">
            <v>4121</v>
          </cell>
          <cell r="I57">
            <v>2070</v>
          </cell>
          <cell r="J57">
            <v>1895</v>
          </cell>
          <cell r="K57">
            <v>1989</v>
          </cell>
          <cell r="M57">
            <v>62</v>
          </cell>
          <cell r="N57" t="str">
            <v>잡재료비</v>
          </cell>
          <cell r="O57" t="str">
            <v>배선의 5%</v>
          </cell>
          <cell r="P57">
            <v>1</v>
          </cell>
          <cell r="Q57" t="str">
            <v>식</v>
          </cell>
          <cell r="W57">
            <v>99</v>
          </cell>
          <cell r="AM57">
            <v>1</v>
          </cell>
          <cell r="AN57">
            <v>1</v>
          </cell>
          <cell r="AO57">
            <v>1</v>
          </cell>
          <cell r="AP57" t="str">
            <v>저압케이블공</v>
          </cell>
          <cell r="AQ57">
            <v>3.5000000000000003E-2</v>
          </cell>
          <cell r="BB57" t="str">
            <v>전 7-10</v>
          </cell>
          <cell r="BC57">
            <v>1</v>
          </cell>
        </row>
        <row r="58">
          <cell r="A58">
            <v>18</v>
          </cell>
          <cell r="B58" t="str">
            <v>케이블</v>
          </cell>
          <cell r="C58" t="str">
            <v>FR-3 7C/2㎟</v>
          </cell>
          <cell r="D58">
            <v>1.05</v>
          </cell>
          <cell r="E58" t="str">
            <v>m</v>
          </cell>
          <cell r="F58">
            <v>50</v>
          </cell>
          <cell r="G58">
            <v>4532</v>
          </cell>
          <cell r="I58">
            <v>2306</v>
          </cell>
          <cell r="J58">
            <v>2055</v>
          </cell>
          <cell r="K58">
            <v>2157</v>
          </cell>
          <cell r="M58">
            <v>69</v>
          </cell>
          <cell r="N58" t="str">
            <v>잡재료비</v>
          </cell>
          <cell r="O58" t="str">
            <v>배선의 5%</v>
          </cell>
          <cell r="P58">
            <v>1</v>
          </cell>
          <cell r="Q58" t="str">
            <v>식</v>
          </cell>
          <cell r="W58">
            <v>107</v>
          </cell>
          <cell r="AM58">
            <v>1</v>
          </cell>
          <cell r="AN58">
            <v>1</v>
          </cell>
          <cell r="AO58">
            <v>1</v>
          </cell>
          <cell r="AP58" t="str">
            <v>저압케이블공</v>
          </cell>
          <cell r="AQ58">
            <v>3.9E-2</v>
          </cell>
          <cell r="BB58" t="str">
            <v>전 7-10</v>
          </cell>
          <cell r="BC58">
            <v>1</v>
          </cell>
        </row>
        <row r="59">
          <cell r="A59">
            <v>19</v>
          </cell>
          <cell r="B59" t="str">
            <v>케이블</v>
          </cell>
          <cell r="C59" t="str">
            <v>FR-3 8C/2㎟</v>
          </cell>
          <cell r="D59">
            <v>1.05</v>
          </cell>
          <cell r="E59" t="str">
            <v>m</v>
          </cell>
          <cell r="F59">
            <v>50</v>
          </cell>
          <cell r="G59">
            <v>4971</v>
          </cell>
          <cell r="I59">
            <v>2484</v>
          </cell>
          <cell r="J59">
            <v>2299</v>
          </cell>
          <cell r="K59">
            <v>2413</v>
          </cell>
          <cell r="M59">
            <v>74</v>
          </cell>
          <cell r="N59" t="str">
            <v>잡재료비</v>
          </cell>
          <cell r="O59" t="str">
            <v>배선의 5%</v>
          </cell>
          <cell r="P59">
            <v>1</v>
          </cell>
          <cell r="Q59" t="str">
            <v>식</v>
          </cell>
          <cell r="W59">
            <v>120</v>
          </cell>
          <cell r="AM59">
            <v>1</v>
          </cell>
          <cell r="AN59">
            <v>1</v>
          </cell>
          <cell r="AO59">
            <v>1</v>
          </cell>
          <cell r="AP59" t="str">
            <v>저압케이블공</v>
          </cell>
          <cell r="AQ59">
            <v>4.2000000000000003E-2</v>
          </cell>
          <cell r="BB59" t="str">
            <v>전 7-10</v>
          </cell>
          <cell r="BC59">
            <v>1</v>
          </cell>
        </row>
        <row r="60">
          <cell r="A60">
            <v>20</v>
          </cell>
          <cell r="B60" t="str">
            <v>케이블</v>
          </cell>
          <cell r="C60" t="str">
            <v>FR-3 10C/2㎟</v>
          </cell>
          <cell r="D60">
            <v>1.05</v>
          </cell>
          <cell r="E60" t="str">
            <v>m</v>
          </cell>
          <cell r="F60">
            <v>50</v>
          </cell>
          <cell r="G60">
            <v>5809</v>
          </cell>
          <cell r="I60">
            <v>2839</v>
          </cell>
          <cell r="J60">
            <v>2748</v>
          </cell>
          <cell r="K60">
            <v>2885</v>
          </cell>
          <cell r="M60">
            <v>85</v>
          </cell>
          <cell r="N60" t="str">
            <v>잡재료비</v>
          </cell>
          <cell r="O60" t="str">
            <v>배선의 5%</v>
          </cell>
          <cell r="P60">
            <v>1</v>
          </cell>
          <cell r="Q60" t="str">
            <v>식</v>
          </cell>
          <cell r="W60">
            <v>144</v>
          </cell>
          <cell r="AM60">
            <v>1</v>
          </cell>
          <cell r="AN60">
            <v>1</v>
          </cell>
          <cell r="AO60">
            <v>1</v>
          </cell>
          <cell r="AP60" t="str">
            <v>저압케이블공</v>
          </cell>
          <cell r="AQ60">
            <v>4.8000000000000001E-2</v>
          </cell>
          <cell r="BB60" t="str">
            <v>전 7-10</v>
          </cell>
          <cell r="BC60">
            <v>1</v>
          </cell>
        </row>
        <row r="61">
          <cell r="B61" t="str">
            <v>케이블</v>
          </cell>
          <cell r="C61" t="str">
            <v>FR-3 12C/2㎟</v>
          </cell>
          <cell r="D61">
            <v>1.05</v>
          </cell>
          <cell r="E61" t="str">
            <v>m</v>
          </cell>
          <cell r="F61">
            <v>50</v>
          </cell>
          <cell r="G61">
            <v>3288</v>
          </cell>
          <cell r="I61">
            <v>3193</v>
          </cell>
          <cell r="K61">
            <v>0</v>
          </cell>
          <cell r="M61">
            <v>95</v>
          </cell>
          <cell r="N61" t="str">
            <v>잡재료비</v>
          </cell>
          <cell r="O61" t="str">
            <v>배선의 5%</v>
          </cell>
          <cell r="P61">
            <v>1</v>
          </cell>
          <cell r="Q61" t="str">
            <v>식</v>
          </cell>
          <cell r="W61">
            <v>0</v>
          </cell>
          <cell r="AM61">
            <v>1</v>
          </cell>
          <cell r="AN61">
            <v>1</v>
          </cell>
          <cell r="AO61">
            <v>1</v>
          </cell>
          <cell r="AP61" t="str">
            <v>저압케이블공</v>
          </cell>
          <cell r="AQ61">
            <v>5.3999999999999999E-2</v>
          </cell>
          <cell r="BB61" t="str">
            <v>전 7-10</v>
          </cell>
          <cell r="BC61">
            <v>1</v>
          </cell>
        </row>
        <row r="62">
          <cell r="B62" t="str">
            <v>케이블</v>
          </cell>
          <cell r="C62" t="str">
            <v>FR-3 19C/2㎟</v>
          </cell>
          <cell r="D62">
            <v>1.05</v>
          </cell>
          <cell r="E62" t="str">
            <v>m</v>
          </cell>
          <cell r="F62">
            <v>50</v>
          </cell>
          <cell r="G62">
            <v>4385</v>
          </cell>
          <cell r="I62">
            <v>4258</v>
          </cell>
          <cell r="K62">
            <v>0</v>
          </cell>
          <cell r="M62">
            <v>127</v>
          </cell>
          <cell r="N62" t="str">
            <v>잡재료비</v>
          </cell>
          <cell r="O62" t="str">
            <v>배선의 5%</v>
          </cell>
          <cell r="P62">
            <v>1</v>
          </cell>
          <cell r="Q62" t="str">
            <v>식</v>
          </cell>
          <cell r="W62">
            <v>0</v>
          </cell>
          <cell r="AM62">
            <v>1</v>
          </cell>
          <cell r="AN62">
            <v>1</v>
          </cell>
          <cell r="AO62">
            <v>1</v>
          </cell>
          <cell r="AP62" t="str">
            <v>저압케이블공</v>
          </cell>
          <cell r="AQ62">
            <v>7.1999999999999995E-2</v>
          </cell>
          <cell r="BB62" t="str">
            <v>전 7-10</v>
          </cell>
          <cell r="BC62">
            <v>1</v>
          </cell>
        </row>
        <row r="63">
          <cell r="B63" t="str">
            <v>케이블</v>
          </cell>
          <cell r="C63" t="str">
            <v>FR-8 1C/60㎟</v>
          </cell>
          <cell r="D63">
            <v>1.05</v>
          </cell>
          <cell r="E63" t="str">
            <v>m</v>
          </cell>
          <cell r="F63">
            <v>50</v>
          </cell>
          <cell r="G63">
            <v>2984</v>
          </cell>
          <cell r="I63">
            <v>2898</v>
          </cell>
          <cell r="K63">
            <v>0</v>
          </cell>
          <cell r="M63">
            <v>86</v>
          </cell>
          <cell r="N63" t="str">
            <v>잡재료비</v>
          </cell>
          <cell r="O63" t="str">
            <v>배선의 5%</v>
          </cell>
          <cell r="P63">
            <v>1</v>
          </cell>
          <cell r="Q63" t="str">
            <v>식</v>
          </cell>
          <cell r="W63">
            <v>0</v>
          </cell>
          <cell r="AM63">
            <v>1</v>
          </cell>
          <cell r="AN63">
            <v>1</v>
          </cell>
          <cell r="AO63">
            <v>1</v>
          </cell>
          <cell r="AP63" t="str">
            <v>저압케이블공</v>
          </cell>
          <cell r="AQ63">
            <v>4.9000000000000002E-2</v>
          </cell>
          <cell r="BB63" t="str">
            <v>전 7-9</v>
          </cell>
          <cell r="BC63">
            <v>1</v>
          </cell>
        </row>
        <row r="64">
          <cell r="B64" t="str">
            <v>케이블</v>
          </cell>
          <cell r="C64" t="str">
            <v>FR-8 1C/100㎟</v>
          </cell>
          <cell r="D64">
            <v>1.05</v>
          </cell>
          <cell r="E64" t="str">
            <v>m</v>
          </cell>
          <cell r="F64">
            <v>50</v>
          </cell>
          <cell r="G64">
            <v>7127</v>
          </cell>
          <cell r="I64">
            <v>6920</v>
          </cell>
          <cell r="K64">
            <v>0</v>
          </cell>
          <cell r="M64">
            <v>207</v>
          </cell>
          <cell r="N64" t="str">
            <v>잡재료비</v>
          </cell>
          <cell r="O64" t="str">
            <v>배선의 5%</v>
          </cell>
          <cell r="P64">
            <v>1</v>
          </cell>
          <cell r="Q64" t="str">
            <v>식</v>
          </cell>
          <cell r="W64">
            <v>0</v>
          </cell>
          <cell r="AM64">
            <v>1</v>
          </cell>
          <cell r="AN64">
            <v>1</v>
          </cell>
          <cell r="AO64">
            <v>1</v>
          </cell>
          <cell r="AP64" t="str">
            <v>저압케이블공</v>
          </cell>
          <cell r="AQ64">
            <v>0.11700000000000001</v>
          </cell>
          <cell r="BB64" t="str">
            <v>전 7-9</v>
          </cell>
          <cell r="BC64">
            <v>1</v>
          </cell>
        </row>
        <row r="65">
          <cell r="A65">
            <v>21</v>
          </cell>
          <cell r="B65" t="str">
            <v>케이블</v>
          </cell>
          <cell r="C65" t="str">
            <v>FR-8 1C/200㎟</v>
          </cell>
          <cell r="D65">
            <v>1.05</v>
          </cell>
          <cell r="E65" t="str">
            <v>m</v>
          </cell>
          <cell r="F65">
            <v>50</v>
          </cell>
          <cell r="G65">
            <v>18752</v>
          </cell>
          <cell r="I65">
            <v>6920</v>
          </cell>
          <cell r="J65">
            <v>11072</v>
          </cell>
          <cell r="K65">
            <v>11625</v>
          </cell>
          <cell r="M65">
            <v>207</v>
          </cell>
          <cell r="N65" t="str">
            <v>잡재료비</v>
          </cell>
          <cell r="O65" t="str">
            <v>배선의 5%</v>
          </cell>
          <cell r="P65">
            <v>1</v>
          </cell>
          <cell r="Q65" t="str">
            <v>식</v>
          </cell>
          <cell r="W65">
            <v>581</v>
          </cell>
          <cell r="AM65">
            <v>1</v>
          </cell>
          <cell r="AN65">
            <v>1</v>
          </cell>
          <cell r="AO65">
            <v>1</v>
          </cell>
          <cell r="AP65" t="str">
            <v>저압케이블공</v>
          </cell>
          <cell r="AQ65">
            <v>0.11700000000000001</v>
          </cell>
          <cell r="BB65" t="str">
            <v>전 7-9</v>
          </cell>
          <cell r="BC65">
            <v>1</v>
          </cell>
        </row>
        <row r="66">
          <cell r="A66">
            <v>22</v>
          </cell>
          <cell r="B66" t="str">
            <v>케이블</v>
          </cell>
          <cell r="C66" t="str">
            <v>FR-8 2C/38㎟</v>
          </cell>
          <cell r="D66">
            <v>1.05</v>
          </cell>
          <cell r="E66" t="str">
            <v>m</v>
          </cell>
          <cell r="F66">
            <v>50</v>
          </cell>
          <cell r="G66">
            <v>9491</v>
          </cell>
          <cell r="I66">
            <v>2980</v>
          </cell>
          <cell r="J66">
            <v>6117</v>
          </cell>
          <cell r="K66">
            <v>6422</v>
          </cell>
          <cell r="M66">
            <v>89</v>
          </cell>
          <cell r="N66" t="str">
            <v>잡재료비</v>
          </cell>
          <cell r="O66" t="str">
            <v>배선의 5%</v>
          </cell>
          <cell r="P66">
            <v>1</v>
          </cell>
          <cell r="Q66" t="str">
            <v>식</v>
          </cell>
          <cell r="W66">
            <v>321</v>
          </cell>
          <cell r="AM66">
            <v>1</v>
          </cell>
          <cell r="AN66">
            <v>1.4</v>
          </cell>
          <cell r="AO66">
            <v>1.4</v>
          </cell>
          <cell r="AP66" t="str">
            <v>저압케이블공</v>
          </cell>
          <cell r="AQ66">
            <v>3.5999999999999997E-2</v>
          </cell>
          <cell r="BB66" t="str">
            <v>전 7-9</v>
          </cell>
          <cell r="BC66">
            <v>1</v>
          </cell>
        </row>
        <row r="67">
          <cell r="A67">
            <v>23</v>
          </cell>
          <cell r="B67" t="str">
            <v>케이블</v>
          </cell>
          <cell r="C67" t="str">
            <v>FR-8 3C/3.5㎟</v>
          </cell>
          <cell r="D67">
            <v>1.05</v>
          </cell>
          <cell r="E67" t="str">
            <v>m</v>
          </cell>
          <cell r="F67">
            <v>50</v>
          </cell>
          <cell r="G67">
            <v>3519</v>
          </cell>
          <cell r="I67">
            <v>1301</v>
          </cell>
          <cell r="J67">
            <v>2076</v>
          </cell>
          <cell r="K67">
            <v>2179</v>
          </cell>
          <cell r="M67">
            <v>39</v>
          </cell>
          <cell r="N67" t="str">
            <v>잡재료비</v>
          </cell>
          <cell r="O67" t="str">
            <v>배선의 5%</v>
          </cell>
          <cell r="P67">
            <v>1</v>
          </cell>
          <cell r="Q67" t="str">
            <v>식</v>
          </cell>
          <cell r="W67">
            <v>108</v>
          </cell>
          <cell r="AM67">
            <v>1</v>
          </cell>
          <cell r="AN67">
            <v>1</v>
          </cell>
          <cell r="AO67">
            <v>1</v>
          </cell>
          <cell r="AP67" t="str">
            <v>저압케이블공</v>
          </cell>
          <cell r="AQ67">
            <v>2.1999999999999999E-2</v>
          </cell>
          <cell r="BB67" t="str">
            <v>전 7-10</v>
          </cell>
          <cell r="BC67">
            <v>1</v>
          </cell>
        </row>
        <row r="68">
          <cell r="A68">
            <v>24</v>
          </cell>
          <cell r="B68" t="str">
            <v>케이블</v>
          </cell>
          <cell r="C68" t="str">
            <v>FR-8 3C/5.5㎟</v>
          </cell>
          <cell r="D68">
            <v>1.05</v>
          </cell>
          <cell r="E68" t="str">
            <v>m</v>
          </cell>
          <cell r="F68">
            <v>50</v>
          </cell>
          <cell r="G68">
            <v>4157</v>
          </cell>
          <cell r="I68">
            <v>1537</v>
          </cell>
          <cell r="J68">
            <v>2452</v>
          </cell>
          <cell r="K68">
            <v>2574</v>
          </cell>
          <cell r="M68">
            <v>46</v>
          </cell>
          <cell r="N68" t="str">
            <v>잡재료비</v>
          </cell>
          <cell r="O68" t="str">
            <v>배선의 5%</v>
          </cell>
          <cell r="P68">
            <v>1</v>
          </cell>
          <cell r="Q68" t="str">
            <v>식</v>
          </cell>
          <cell r="W68">
            <v>128</v>
          </cell>
          <cell r="AM68">
            <v>1</v>
          </cell>
          <cell r="AN68">
            <v>1</v>
          </cell>
          <cell r="AO68">
            <v>1</v>
          </cell>
          <cell r="AP68" t="str">
            <v>저압케이블공</v>
          </cell>
          <cell r="AQ68">
            <v>2.5999999999999999E-2</v>
          </cell>
          <cell r="BB68" t="str">
            <v>전 7-10</v>
          </cell>
          <cell r="BC68">
            <v>1</v>
          </cell>
        </row>
        <row r="69">
          <cell r="A69">
            <v>25</v>
          </cell>
          <cell r="B69" t="str">
            <v>케이블</v>
          </cell>
          <cell r="C69" t="str">
            <v>FR-8 4C/8㎟</v>
          </cell>
          <cell r="D69">
            <v>1.05</v>
          </cell>
          <cell r="E69" t="str">
            <v>m</v>
          </cell>
          <cell r="F69">
            <v>50</v>
          </cell>
          <cell r="G69">
            <v>6523</v>
          </cell>
          <cell r="I69">
            <v>2306</v>
          </cell>
          <cell r="J69">
            <v>3951</v>
          </cell>
          <cell r="K69">
            <v>4148</v>
          </cell>
          <cell r="M69">
            <v>69</v>
          </cell>
          <cell r="N69" t="str">
            <v>잡재료비</v>
          </cell>
          <cell r="O69" t="str">
            <v>배선의 5%</v>
          </cell>
          <cell r="P69">
            <v>1</v>
          </cell>
          <cell r="Q69" t="str">
            <v>식</v>
          </cell>
          <cell r="W69">
            <v>207</v>
          </cell>
          <cell r="AM69">
            <v>1</v>
          </cell>
          <cell r="AN69">
            <v>1</v>
          </cell>
          <cell r="AO69">
            <v>1</v>
          </cell>
          <cell r="AP69" t="str">
            <v>저압케이블공</v>
          </cell>
          <cell r="AQ69">
            <v>3.9E-2</v>
          </cell>
          <cell r="BB69" t="str">
            <v>전 7-10</v>
          </cell>
          <cell r="BC69">
            <v>1</v>
          </cell>
        </row>
        <row r="70">
          <cell r="A70">
            <v>26</v>
          </cell>
          <cell r="B70" t="str">
            <v>케이블</v>
          </cell>
          <cell r="C70" t="str">
            <v>FR-8 4C/14㎟</v>
          </cell>
          <cell r="D70">
            <v>1.05</v>
          </cell>
          <cell r="E70" t="str">
            <v>m</v>
          </cell>
          <cell r="F70">
            <v>50</v>
          </cell>
          <cell r="G70">
            <v>8867</v>
          </cell>
          <cell r="I70">
            <v>3075</v>
          </cell>
          <cell r="J70">
            <v>5429</v>
          </cell>
          <cell r="K70">
            <v>5700</v>
          </cell>
          <cell r="M70">
            <v>92</v>
          </cell>
          <cell r="N70" t="str">
            <v>잡재료비</v>
          </cell>
          <cell r="O70" t="str">
            <v>배선의 5%</v>
          </cell>
          <cell r="P70">
            <v>1</v>
          </cell>
          <cell r="Q70" t="str">
            <v>식</v>
          </cell>
          <cell r="W70">
            <v>285</v>
          </cell>
          <cell r="AM70">
            <v>1</v>
          </cell>
          <cell r="AN70">
            <v>2.6</v>
          </cell>
          <cell r="AO70">
            <v>2.6</v>
          </cell>
          <cell r="AP70" t="str">
            <v>저압케이블공</v>
          </cell>
          <cell r="AQ70">
            <v>0.02</v>
          </cell>
          <cell r="BB70" t="str">
            <v>전 7-9</v>
          </cell>
          <cell r="BC70">
            <v>1</v>
          </cell>
        </row>
        <row r="71">
          <cell r="B71" t="str">
            <v>케이블</v>
          </cell>
          <cell r="C71" t="str">
            <v>FR-8 4C/22㎟</v>
          </cell>
          <cell r="D71">
            <v>1.05</v>
          </cell>
          <cell r="E71" t="str">
            <v>m</v>
          </cell>
          <cell r="F71">
            <v>50</v>
          </cell>
          <cell r="G71">
            <v>4117</v>
          </cell>
          <cell r="I71">
            <v>3998</v>
          </cell>
          <cell r="K71">
            <v>0</v>
          </cell>
          <cell r="M71">
            <v>119</v>
          </cell>
          <cell r="N71" t="str">
            <v>잡재료비</v>
          </cell>
          <cell r="O71" t="str">
            <v>배선의 5%</v>
          </cell>
          <cell r="P71">
            <v>1</v>
          </cell>
          <cell r="Q71" t="str">
            <v>식</v>
          </cell>
          <cell r="W71">
            <v>0</v>
          </cell>
          <cell r="AM71">
            <v>1</v>
          </cell>
          <cell r="AN71">
            <v>2.6</v>
          </cell>
          <cell r="AO71">
            <v>2.6</v>
          </cell>
          <cell r="AP71" t="str">
            <v>저압케이블공</v>
          </cell>
          <cell r="AQ71">
            <v>2.5999999999999999E-2</v>
          </cell>
          <cell r="BB71" t="str">
            <v>전 7-9</v>
          </cell>
          <cell r="BC71">
            <v>1</v>
          </cell>
        </row>
        <row r="72">
          <cell r="B72" t="str">
            <v>케이블</v>
          </cell>
          <cell r="C72" t="str">
            <v>600V CV 1C/3.5㎟</v>
          </cell>
          <cell r="D72">
            <v>1.05</v>
          </cell>
          <cell r="E72" t="str">
            <v>m</v>
          </cell>
          <cell r="F72">
            <v>50</v>
          </cell>
          <cell r="G72">
            <v>669</v>
          </cell>
          <cell r="I72">
            <v>650</v>
          </cell>
          <cell r="K72">
            <v>0</v>
          </cell>
          <cell r="M72">
            <v>19</v>
          </cell>
          <cell r="N72" t="str">
            <v>잡재료비</v>
          </cell>
          <cell r="O72" t="str">
            <v>배선의 5%</v>
          </cell>
          <cell r="P72">
            <v>1</v>
          </cell>
          <cell r="Q72" t="str">
            <v>식</v>
          </cell>
          <cell r="W72">
            <v>0</v>
          </cell>
          <cell r="AM72">
            <v>1</v>
          </cell>
          <cell r="AN72">
            <v>1</v>
          </cell>
          <cell r="AO72">
            <v>1</v>
          </cell>
          <cell r="AP72" t="str">
            <v>저압케이블공</v>
          </cell>
          <cell r="AQ72">
            <v>1.0999999999999999E-2</v>
          </cell>
          <cell r="BB72" t="str">
            <v>전 7-10</v>
          </cell>
          <cell r="BC72">
            <v>1</v>
          </cell>
        </row>
        <row r="73">
          <cell r="B73" t="str">
            <v>케이블</v>
          </cell>
          <cell r="C73" t="str">
            <v>600V CV 1C/5.5㎟</v>
          </cell>
          <cell r="D73">
            <v>1.05</v>
          </cell>
          <cell r="E73" t="str">
            <v>m</v>
          </cell>
          <cell r="F73">
            <v>50</v>
          </cell>
          <cell r="G73">
            <v>791</v>
          </cell>
          <cell r="I73">
            <v>768</v>
          </cell>
          <cell r="K73">
            <v>0</v>
          </cell>
          <cell r="M73">
            <v>23</v>
          </cell>
          <cell r="N73" t="str">
            <v>잡재료비</v>
          </cell>
          <cell r="O73" t="str">
            <v>배선의 5%</v>
          </cell>
          <cell r="P73">
            <v>1</v>
          </cell>
          <cell r="Q73" t="str">
            <v>식</v>
          </cell>
          <cell r="W73">
            <v>0</v>
          </cell>
          <cell r="AM73">
            <v>1</v>
          </cell>
          <cell r="AN73">
            <v>1</v>
          </cell>
          <cell r="AO73">
            <v>1</v>
          </cell>
          <cell r="AP73" t="str">
            <v>저압케이블공</v>
          </cell>
          <cell r="AQ73">
            <v>1.2999999999999999E-2</v>
          </cell>
          <cell r="BB73" t="str">
            <v>전 7-10</v>
          </cell>
          <cell r="BC73">
            <v>1</v>
          </cell>
        </row>
        <row r="74">
          <cell r="B74" t="str">
            <v>케이블</v>
          </cell>
          <cell r="C74" t="str">
            <v>600V CV 1C/8㎟</v>
          </cell>
          <cell r="D74">
            <v>1.05</v>
          </cell>
          <cell r="E74" t="str">
            <v>m</v>
          </cell>
          <cell r="F74">
            <v>50</v>
          </cell>
          <cell r="G74">
            <v>852</v>
          </cell>
          <cell r="I74">
            <v>828</v>
          </cell>
          <cell r="K74">
            <v>0</v>
          </cell>
          <cell r="M74">
            <v>24</v>
          </cell>
          <cell r="N74" t="str">
            <v>잡재료비</v>
          </cell>
          <cell r="O74" t="str">
            <v>배선의 5%</v>
          </cell>
          <cell r="P74">
            <v>1</v>
          </cell>
          <cell r="Q74" t="str">
            <v>식</v>
          </cell>
          <cell r="W74">
            <v>0</v>
          </cell>
          <cell r="AM74">
            <v>1</v>
          </cell>
          <cell r="AN74">
            <v>1</v>
          </cell>
          <cell r="AO74">
            <v>1</v>
          </cell>
          <cell r="AP74" t="str">
            <v>저압케이블공</v>
          </cell>
          <cell r="AQ74">
            <v>1.4E-2</v>
          </cell>
          <cell r="BB74" t="str">
            <v>전 7-10</v>
          </cell>
          <cell r="BC74">
            <v>1</v>
          </cell>
        </row>
        <row r="75">
          <cell r="B75" t="str">
            <v>케이블</v>
          </cell>
          <cell r="C75" t="str">
            <v>600V CV 1C/14㎟</v>
          </cell>
          <cell r="D75">
            <v>1.05</v>
          </cell>
          <cell r="E75" t="str">
            <v>m</v>
          </cell>
          <cell r="F75">
            <v>50</v>
          </cell>
          <cell r="G75">
            <v>1217</v>
          </cell>
          <cell r="I75">
            <v>1182</v>
          </cell>
          <cell r="K75">
            <v>0</v>
          </cell>
          <cell r="M75">
            <v>35</v>
          </cell>
          <cell r="N75" t="str">
            <v>잡재료비</v>
          </cell>
          <cell r="O75" t="str">
            <v>배선의 5%</v>
          </cell>
          <cell r="P75">
            <v>1</v>
          </cell>
          <cell r="Q75" t="str">
            <v>식</v>
          </cell>
          <cell r="W75">
            <v>0</v>
          </cell>
          <cell r="AM75">
            <v>1</v>
          </cell>
          <cell r="AN75">
            <v>1</v>
          </cell>
          <cell r="AO75">
            <v>1</v>
          </cell>
          <cell r="AP75" t="str">
            <v>저압케이블공</v>
          </cell>
          <cell r="AQ75">
            <v>0.02</v>
          </cell>
          <cell r="BB75" t="str">
            <v>전 7-9</v>
          </cell>
          <cell r="BC75">
            <v>1</v>
          </cell>
        </row>
        <row r="76">
          <cell r="B76" t="str">
            <v>케이블</v>
          </cell>
          <cell r="C76" t="str">
            <v>600V CV 1C/22㎟</v>
          </cell>
          <cell r="D76">
            <v>1.05</v>
          </cell>
          <cell r="E76" t="str">
            <v>m</v>
          </cell>
          <cell r="F76">
            <v>50</v>
          </cell>
          <cell r="G76">
            <v>1583</v>
          </cell>
          <cell r="I76">
            <v>1537</v>
          </cell>
          <cell r="K76">
            <v>0</v>
          </cell>
          <cell r="M76">
            <v>46</v>
          </cell>
          <cell r="N76" t="str">
            <v>잡재료비</v>
          </cell>
          <cell r="O76" t="str">
            <v>배선의 5%</v>
          </cell>
          <cell r="P76">
            <v>1</v>
          </cell>
          <cell r="Q76" t="str">
            <v>식</v>
          </cell>
          <cell r="W76">
            <v>0</v>
          </cell>
          <cell r="AM76">
            <v>1</v>
          </cell>
          <cell r="AN76">
            <v>1</v>
          </cell>
          <cell r="AO76">
            <v>1</v>
          </cell>
          <cell r="AP76" t="str">
            <v>저압케이블공</v>
          </cell>
          <cell r="AQ76">
            <v>2.5999999999999999E-2</v>
          </cell>
          <cell r="BB76" t="str">
            <v>전 7-9</v>
          </cell>
          <cell r="BC76">
            <v>1</v>
          </cell>
        </row>
        <row r="77">
          <cell r="B77" t="str">
            <v>케이블</v>
          </cell>
          <cell r="C77" t="str">
            <v>600V CV 1C/38㎟</v>
          </cell>
          <cell r="D77">
            <v>1.05</v>
          </cell>
          <cell r="E77" t="str">
            <v>m</v>
          </cell>
          <cell r="F77">
            <v>50</v>
          </cell>
          <cell r="G77">
            <v>2192</v>
          </cell>
          <cell r="I77">
            <v>2129</v>
          </cell>
          <cell r="K77">
            <v>0</v>
          </cell>
          <cell r="M77">
            <v>63</v>
          </cell>
          <cell r="N77" t="str">
            <v>잡재료비</v>
          </cell>
          <cell r="O77" t="str">
            <v>배선의 5%</v>
          </cell>
          <cell r="P77">
            <v>1</v>
          </cell>
          <cell r="Q77" t="str">
            <v>식</v>
          </cell>
          <cell r="W77">
            <v>0</v>
          </cell>
          <cell r="AM77">
            <v>1</v>
          </cell>
          <cell r="AN77">
            <v>1</v>
          </cell>
          <cell r="AO77">
            <v>1</v>
          </cell>
          <cell r="AP77" t="str">
            <v>저압케이블공</v>
          </cell>
          <cell r="AQ77">
            <v>3.5999999999999997E-2</v>
          </cell>
          <cell r="BB77" t="str">
            <v>전 7-9</v>
          </cell>
          <cell r="BC77">
            <v>1</v>
          </cell>
        </row>
        <row r="78">
          <cell r="A78">
            <v>27</v>
          </cell>
          <cell r="B78" t="str">
            <v>케이블</v>
          </cell>
          <cell r="C78" t="str">
            <v>600V CV 1C/60㎟</v>
          </cell>
          <cell r="D78">
            <v>1.05</v>
          </cell>
          <cell r="E78" t="str">
            <v>m</v>
          </cell>
          <cell r="F78">
            <v>50</v>
          </cell>
          <cell r="G78">
            <v>5385</v>
          </cell>
          <cell r="I78">
            <v>2898</v>
          </cell>
          <cell r="J78">
            <v>2287</v>
          </cell>
          <cell r="K78">
            <v>2401</v>
          </cell>
          <cell r="M78">
            <v>86</v>
          </cell>
          <cell r="N78" t="str">
            <v>잡재료비</v>
          </cell>
          <cell r="O78" t="str">
            <v>배선의 5%</v>
          </cell>
          <cell r="P78">
            <v>1</v>
          </cell>
          <cell r="Q78" t="str">
            <v>식</v>
          </cell>
          <cell r="W78">
            <v>120</v>
          </cell>
          <cell r="AM78">
            <v>1</v>
          </cell>
          <cell r="AN78">
            <v>1</v>
          </cell>
          <cell r="AO78">
            <v>1</v>
          </cell>
          <cell r="AP78" t="str">
            <v>저압케이블공</v>
          </cell>
          <cell r="AQ78">
            <v>4.9000000000000002E-2</v>
          </cell>
          <cell r="BB78" t="str">
            <v>전 7-9</v>
          </cell>
          <cell r="BC78">
            <v>1</v>
          </cell>
        </row>
        <row r="79">
          <cell r="B79" t="str">
            <v>케이블</v>
          </cell>
          <cell r="C79" t="str">
            <v>600V CV 1C/80㎟</v>
          </cell>
          <cell r="D79">
            <v>1.05</v>
          </cell>
          <cell r="E79" t="str">
            <v>m</v>
          </cell>
          <cell r="F79">
            <v>50</v>
          </cell>
          <cell r="G79">
            <v>3654</v>
          </cell>
          <cell r="I79">
            <v>3548</v>
          </cell>
          <cell r="K79">
            <v>0</v>
          </cell>
          <cell r="M79">
            <v>106</v>
          </cell>
          <cell r="N79" t="str">
            <v>잡재료비</v>
          </cell>
          <cell r="O79" t="str">
            <v>배선의 5%</v>
          </cell>
          <cell r="P79">
            <v>1</v>
          </cell>
          <cell r="Q79" t="str">
            <v>식</v>
          </cell>
          <cell r="W79">
            <v>0</v>
          </cell>
          <cell r="AM79">
            <v>1</v>
          </cell>
          <cell r="AN79">
            <v>1</v>
          </cell>
          <cell r="AO79">
            <v>1</v>
          </cell>
          <cell r="AP79" t="str">
            <v>저압케이블공</v>
          </cell>
          <cell r="AQ79">
            <v>0.06</v>
          </cell>
          <cell r="BB79" t="str">
            <v>전 7-9</v>
          </cell>
          <cell r="BC79">
            <v>1</v>
          </cell>
        </row>
        <row r="80">
          <cell r="A80">
            <v>28</v>
          </cell>
          <cell r="B80" t="str">
            <v>케이블</v>
          </cell>
          <cell r="C80" t="str">
            <v>600V CV 1C/100㎟</v>
          </cell>
          <cell r="D80">
            <v>1.05</v>
          </cell>
          <cell r="E80" t="str">
            <v>m</v>
          </cell>
          <cell r="F80">
            <v>50</v>
          </cell>
          <cell r="G80">
            <v>8245</v>
          </cell>
          <cell r="I80">
            <v>4199</v>
          </cell>
          <cell r="J80">
            <v>3735</v>
          </cell>
          <cell r="K80">
            <v>3921</v>
          </cell>
          <cell r="M80">
            <v>125</v>
          </cell>
          <cell r="N80" t="str">
            <v>잡재료비</v>
          </cell>
          <cell r="O80" t="str">
            <v>배선의 5%</v>
          </cell>
          <cell r="P80">
            <v>1</v>
          </cell>
          <cell r="Q80" t="str">
            <v>식</v>
          </cell>
          <cell r="W80">
            <v>196</v>
          </cell>
          <cell r="AM80">
            <v>1</v>
          </cell>
          <cell r="AN80">
            <v>1</v>
          </cell>
          <cell r="AO80">
            <v>1</v>
          </cell>
          <cell r="AP80" t="str">
            <v>저압케이블공</v>
          </cell>
          <cell r="AQ80">
            <v>7.0999999999999994E-2</v>
          </cell>
          <cell r="BB80" t="str">
            <v>전 7-9</v>
          </cell>
          <cell r="BC80">
            <v>1</v>
          </cell>
        </row>
        <row r="81">
          <cell r="B81" t="str">
            <v>케이블</v>
          </cell>
          <cell r="C81" t="str">
            <v>600V CV 1C/125㎟</v>
          </cell>
          <cell r="D81">
            <v>1.05</v>
          </cell>
          <cell r="E81" t="str">
            <v>m</v>
          </cell>
          <cell r="F81">
            <v>50</v>
          </cell>
          <cell r="G81">
            <v>5117</v>
          </cell>
          <cell r="I81">
            <v>4968</v>
          </cell>
          <cell r="K81">
            <v>0</v>
          </cell>
          <cell r="M81">
            <v>149</v>
          </cell>
          <cell r="N81" t="str">
            <v>잡재료비</v>
          </cell>
          <cell r="O81" t="str">
            <v>배선의 5%</v>
          </cell>
          <cell r="P81">
            <v>1</v>
          </cell>
          <cell r="Q81" t="str">
            <v>식</v>
          </cell>
          <cell r="W81">
            <v>0</v>
          </cell>
          <cell r="AM81">
            <v>1</v>
          </cell>
          <cell r="AN81">
            <v>1</v>
          </cell>
          <cell r="AO81">
            <v>1</v>
          </cell>
          <cell r="AP81" t="str">
            <v>저압케이블공</v>
          </cell>
          <cell r="AQ81">
            <v>8.4000000000000005E-2</v>
          </cell>
          <cell r="BB81" t="str">
            <v>전 7-9</v>
          </cell>
          <cell r="BC81">
            <v>1</v>
          </cell>
        </row>
        <row r="82">
          <cell r="A82">
            <v>29</v>
          </cell>
          <cell r="B82" t="str">
            <v>케이블</v>
          </cell>
          <cell r="C82" t="str">
            <v>600V CV 1C/150㎟</v>
          </cell>
          <cell r="D82">
            <v>1.05</v>
          </cell>
          <cell r="E82" t="str">
            <v>m</v>
          </cell>
          <cell r="F82">
            <v>50</v>
          </cell>
          <cell r="G82">
            <v>11626</v>
          </cell>
          <cell r="I82">
            <v>5737</v>
          </cell>
          <cell r="J82">
            <v>5445</v>
          </cell>
          <cell r="K82">
            <v>5717</v>
          </cell>
          <cell r="M82">
            <v>172</v>
          </cell>
          <cell r="N82" t="str">
            <v>잡재료비</v>
          </cell>
          <cell r="O82" t="str">
            <v>배선의 5%</v>
          </cell>
          <cell r="P82">
            <v>1</v>
          </cell>
          <cell r="Q82" t="str">
            <v>식</v>
          </cell>
          <cell r="W82">
            <v>285</v>
          </cell>
          <cell r="AM82">
            <v>1</v>
          </cell>
          <cell r="AN82">
            <v>1</v>
          </cell>
          <cell r="AO82">
            <v>1</v>
          </cell>
          <cell r="AP82" t="str">
            <v>저압케이블공</v>
          </cell>
          <cell r="AQ82">
            <v>9.7000000000000003E-2</v>
          </cell>
          <cell r="BB82" t="str">
            <v>전 7-9</v>
          </cell>
          <cell r="BC82">
            <v>1</v>
          </cell>
        </row>
        <row r="83">
          <cell r="A83">
            <v>30</v>
          </cell>
          <cell r="B83" t="str">
            <v>케이블</v>
          </cell>
          <cell r="C83" t="str">
            <v>600V CV 1C/200㎟</v>
          </cell>
          <cell r="D83">
            <v>1.05</v>
          </cell>
          <cell r="E83" t="str">
            <v>m</v>
          </cell>
          <cell r="F83">
            <v>50</v>
          </cell>
          <cell r="G83">
            <v>16113</v>
          </cell>
          <cell r="I83">
            <v>6920</v>
          </cell>
          <cell r="J83">
            <v>8559</v>
          </cell>
          <cell r="K83">
            <v>8986</v>
          </cell>
          <cell r="M83">
            <v>207</v>
          </cell>
          <cell r="N83" t="str">
            <v>잡재료비</v>
          </cell>
          <cell r="O83" t="str">
            <v>배선의 5%</v>
          </cell>
          <cell r="P83">
            <v>1</v>
          </cell>
          <cell r="Q83" t="str">
            <v>식</v>
          </cell>
          <cell r="W83">
            <v>449</v>
          </cell>
          <cell r="AM83">
            <v>1</v>
          </cell>
          <cell r="AN83">
            <v>1</v>
          </cell>
          <cell r="AO83">
            <v>1</v>
          </cell>
          <cell r="AP83" t="str">
            <v>저압케이블공</v>
          </cell>
          <cell r="AQ83">
            <v>0.11700000000000001</v>
          </cell>
          <cell r="BB83" t="str">
            <v>전 7-9</v>
          </cell>
          <cell r="BC83">
            <v>1</v>
          </cell>
        </row>
        <row r="84">
          <cell r="A84">
            <v>31</v>
          </cell>
          <cell r="B84" t="str">
            <v>케이블</v>
          </cell>
          <cell r="C84" t="str">
            <v>600V CV 1C/250㎟</v>
          </cell>
          <cell r="D84">
            <v>1.05</v>
          </cell>
          <cell r="E84" t="str">
            <v>m</v>
          </cell>
          <cell r="F84">
            <v>50</v>
          </cell>
          <cell r="G84">
            <v>19078</v>
          </cell>
          <cell r="I84">
            <v>8398</v>
          </cell>
          <cell r="J84">
            <v>9933</v>
          </cell>
          <cell r="K84">
            <v>10429</v>
          </cell>
          <cell r="M84">
            <v>251</v>
          </cell>
          <cell r="N84" t="str">
            <v>잡재료비</v>
          </cell>
          <cell r="O84" t="str">
            <v>배선의 5%</v>
          </cell>
          <cell r="P84">
            <v>1</v>
          </cell>
          <cell r="Q84" t="str">
            <v>식</v>
          </cell>
          <cell r="W84">
            <v>521</v>
          </cell>
          <cell r="AM84">
            <v>1</v>
          </cell>
          <cell r="AN84">
            <v>1</v>
          </cell>
          <cell r="AO84">
            <v>1</v>
          </cell>
          <cell r="AP84" t="str">
            <v>저압케이블공</v>
          </cell>
          <cell r="AQ84">
            <v>0.14199999999999999</v>
          </cell>
          <cell r="BB84" t="str">
            <v>전 7-9</v>
          </cell>
          <cell r="BC84">
            <v>1</v>
          </cell>
        </row>
        <row r="85">
          <cell r="A85">
            <v>32</v>
          </cell>
          <cell r="B85" t="str">
            <v>케이블</v>
          </cell>
          <cell r="C85" t="str">
            <v>600V CV 1C/325㎟</v>
          </cell>
          <cell r="D85">
            <v>1.05</v>
          </cell>
          <cell r="E85" t="str">
            <v>m</v>
          </cell>
          <cell r="F85">
            <v>50</v>
          </cell>
          <cell r="G85">
            <v>22995</v>
          </cell>
          <cell r="I85">
            <v>10173</v>
          </cell>
          <cell r="J85">
            <v>11921</v>
          </cell>
          <cell r="K85">
            <v>12517</v>
          </cell>
          <cell r="M85">
            <v>305</v>
          </cell>
          <cell r="N85" t="str">
            <v>잡재료비</v>
          </cell>
          <cell r="O85" t="str">
            <v>배선의 5%</v>
          </cell>
          <cell r="P85">
            <v>1</v>
          </cell>
          <cell r="Q85" t="str">
            <v>식</v>
          </cell>
          <cell r="W85">
            <v>625</v>
          </cell>
          <cell r="AM85">
            <v>1</v>
          </cell>
          <cell r="AN85">
            <v>1</v>
          </cell>
          <cell r="AO85">
            <v>1</v>
          </cell>
          <cell r="AP85" t="str">
            <v>저압케이블공</v>
          </cell>
          <cell r="AQ85">
            <v>0.17199999999999999</v>
          </cell>
          <cell r="BB85" t="str">
            <v>전 7-9</v>
          </cell>
          <cell r="BC85">
            <v>1</v>
          </cell>
        </row>
        <row r="86">
          <cell r="B86" t="str">
            <v>케이블</v>
          </cell>
          <cell r="C86" t="str">
            <v>600V CV 1C/400㎟</v>
          </cell>
          <cell r="D86">
            <v>1.05</v>
          </cell>
          <cell r="E86" t="str">
            <v>m</v>
          </cell>
          <cell r="F86">
            <v>50</v>
          </cell>
          <cell r="G86">
            <v>12487</v>
          </cell>
          <cell r="I86">
            <v>12124</v>
          </cell>
          <cell r="K86">
            <v>0</v>
          </cell>
          <cell r="M86">
            <v>363</v>
          </cell>
          <cell r="N86" t="str">
            <v>잡재료비</v>
          </cell>
          <cell r="O86" t="str">
            <v>배선의 5%</v>
          </cell>
          <cell r="P86">
            <v>1</v>
          </cell>
          <cell r="Q86" t="str">
            <v>식</v>
          </cell>
          <cell r="W86">
            <v>0</v>
          </cell>
          <cell r="AM86">
            <v>1</v>
          </cell>
          <cell r="AN86">
            <v>1</v>
          </cell>
          <cell r="AO86">
            <v>1</v>
          </cell>
          <cell r="AP86" t="str">
            <v>저압케이블공</v>
          </cell>
          <cell r="AQ86">
            <v>0.20499999999999999</v>
          </cell>
          <cell r="BB86" t="str">
            <v>전 7-9</v>
          </cell>
          <cell r="BC86">
            <v>1</v>
          </cell>
        </row>
        <row r="87">
          <cell r="B87" t="str">
            <v>케이블</v>
          </cell>
          <cell r="C87" t="str">
            <v>600V CV 1C/500㎟</v>
          </cell>
          <cell r="D87">
            <v>1.05</v>
          </cell>
          <cell r="E87" t="str">
            <v>m</v>
          </cell>
          <cell r="F87">
            <v>50</v>
          </cell>
          <cell r="G87">
            <v>14620</v>
          </cell>
          <cell r="I87">
            <v>14195</v>
          </cell>
          <cell r="K87">
            <v>0</v>
          </cell>
          <cell r="M87">
            <v>425</v>
          </cell>
          <cell r="N87" t="str">
            <v>잡재료비</v>
          </cell>
          <cell r="O87" t="str">
            <v>배선의 5%</v>
          </cell>
          <cell r="P87">
            <v>1</v>
          </cell>
          <cell r="Q87" t="str">
            <v>식</v>
          </cell>
          <cell r="W87">
            <v>0</v>
          </cell>
          <cell r="AM87">
            <v>1</v>
          </cell>
          <cell r="AN87">
            <v>1</v>
          </cell>
          <cell r="AO87">
            <v>1</v>
          </cell>
          <cell r="AP87" t="str">
            <v>저압케이블공</v>
          </cell>
          <cell r="AQ87">
            <v>0.24</v>
          </cell>
          <cell r="BB87" t="str">
            <v>전 7-9</v>
          </cell>
          <cell r="BC87">
            <v>1</v>
          </cell>
        </row>
        <row r="88">
          <cell r="B88" t="str">
            <v>케이블</v>
          </cell>
          <cell r="C88" t="str">
            <v>600V CV 2C/2㎟</v>
          </cell>
          <cell r="D88">
            <v>1.05</v>
          </cell>
          <cell r="E88" t="str">
            <v>m</v>
          </cell>
          <cell r="F88">
            <v>50</v>
          </cell>
          <cell r="G88">
            <v>852</v>
          </cell>
          <cell r="I88">
            <v>828</v>
          </cell>
          <cell r="K88">
            <v>0</v>
          </cell>
          <cell r="M88">
            <v>24</v>
          </cell>
          <cell r="N88" t="str">
            <v>잡재료비</v>
          </cell>
          <cell r="O88" t="str">
            <v>배선의 5%</v>
          </cell>
          <cell r="P88">
            <v>1</v>
          </cell>
          <cell r="Q88" t="str">
            <v>식</v>
          </cell>
          <cell r="W88">
            <v>0</v>
          </cell>
          <cell r="AM88">
            <v>1</v>
          </cell>
          <cell r="AN88">
            <v>1</v>
          </cell>
          <cell r="AO88">
            <v>1</v>
          </cell>
          <cell r="AP88" t="str">
            <v>저압케이블공</v>
          </cell>
          <cell r="AQ88">
            <v>1.4E-2</v>
          </cell>
          <cell r="BB88" t="str">
            <v>전 7-10</v>
          </cell>
          <cell r="BC88">
            <v>1</v>
          </cell>
        </row>
        <row r="89">
          <cell r="A89">
            <v>33</v>
          </cell>
          <cell r="B89" t="str">
            <v>케이블</v>
          </cell>
          <cell r="C89" t="str">
            <v>600V CV 2C/3.5㎟</v>
          </cell>
          <cell r="D89">
            <v>1.05</v>
          </cell>
          <cell r="E89" t="str">
            <v>m</v>
          </cell>
          <cell r="F89">
            <v>50</v>
          </cell>
          <cell r="G89">
            <v>1544</v>
          </cell>
          <cell r="I89">
            <v>946</v>
          </cell>
          <cell r="J89">
            <v>543</v>
          </cell>
          <cell r="K89">
            <v>570</v>
          </cell>
          <cell r="M89">
            <v>28</v>
          </cell>
          <cell r="N89" t="str">
            <v>잡재료비</v>
          </cell>
          <cell r="O89" t="str">
            <v>배선의 5%</v>
          </cell>
          <cell r="P89">
            <v>1</v>
          </cell>
          <cell r="Q89" t="str">
            <v>식</v>
          </cell>
          <cell r="W89">
            <v>28</v>
          </cell>
          <cell r="AM89">
            <v>1</v>
          </cell>
          <cell r="AN89">
            <v>1</v>
          </cell>
          <cell r="AO89">
            <v>1</v>
          </cell>
          <cell r="AP89" t="str">
            <v>저압케이블공</v>
          </cell>
          <cell r="AQ89">
            <v>1.6E-2</v>
          </cell>
          <cell r="BB89" t="str">
            <v>전 7-10</v>
          </cell>
          <cell r="BC89">
            <v>1</v>
          </cell>
        </row>
        <row r="90">
          <cell r="A90">
            <v>34</v>
          </cell>
          <cell r="B90" t="str">
            <v>케이블</v>
          </cell>
          <cell r="C90" t="str">
            <v>600V CV 2C/5.5㎟</v>
          </cell>
          <cell r="D90">
            <v>1.05</v>
          </cell>
          <cell r="E90" t="str">
            <v>m</v>
          </cell>
          <cell r="F90">
            <v>50</v>
          </cell>
          <cell r="G90">
            <v>1856</v>
          </cell>
          <cell r="I90">
            <v>1064</v>
          </cell>
          <cell r="J90">
            <v>725</v>
          </cell>
          <cell r="K90">
            <v>761</v>
          </cell>
          <cell r="M90">
            <v>31</v>
          </cell>
          <cell r="N90" t="str">
            <v>잡재료비</v>
          </cell>
          <cell r="O90" t="str">
            <v>배선의 5%</v>
          </cell>
          <cell r="P90">
            <v>1</v>
          </cell>
          <cell r="Q90" t="str">
            <v>식</v>
          </cell>
          <cell r="W90">
            <v>38</v>
          </cell>
          <cell r="AM90">
            <v>1</v>
          </cell>
          <cell r="AN90">
            <v>1</v>
          </cell>
          <cell r="AO90">
            <v>1</v>
          </cell>
          <cell r="AP90" t="str">
            <v>저압케이블공</v>
          </cell>
          <cell r="AQ90">
            <v>1.7999999999999999E-2</v>
          </cell>
          <cell r="BB90" t="str">
            <v>전 7-10</v>
          </cell>
          <cell r="BC90">
            <v>1</v>
          </cell>
        </row>
        <row r="91">
          <cell r="A91">
            <v>35</v>
          </cell>
          <cell r="B91" t="str">
            <v>케이블</v>
          </cell>
          <cell r="C91" t="str">
            <v>600V CV 2C/8㎟</v>
          </cell>
          <cell r="D91">
            <v>1.05</v>
          </cell>
          <cell r="E91" t="str">
            <v>m</v>
          </cell>
          <cell r="F91">
            <v>50</v>
          </cell>
          <cell r="G91">
            <v>2176</v>
          </cell>
          <cell r="I91">
            <v>1182</v>
          </cell>
          <cell r="J91">
            <v>914</v>
          </cell>
          <cell r="K91">
            <v>959</v>
          </cell>
          <cell r="M91">
            <v>35</v>
          </cell>
          <cell r="N91" t="str">
            <v>잡재료비</v>
          </cell>
          <cell r="O91" t="str">
            <v>배선의 5%</v>
          </cell>
          <cell r="P91">
            <v>1</v>
          </cell>
          <cell r="Q91" t="str">
            <v>식</v>
          </cell>
          <cell r="W91">
            <v>47</v>
          </cell>
          <cell r="AM91">
            <v>1</v>
          </cell>
          <cell r="AN91">
            <v>1</v>
          </cell>
          <cell r="AO91">
            <v>1</v>
          </cell>
          <cell r="AP91" t="str">
            <v>저압케이블공</v>
          </cell>
          <cell r="AQ91">
            <v>0.02</v>
          </cell>
          <cell r="BB91" t="str">
            <v>전 7-10</v>
          </cell>
          <cell r="BC91">
            <v>1</v>
          </cell>
        </row>
        <row r="92">
          <cell r="A92">
            <v>36</v>
          </cell>
          <cell r="B92" t="str">
            <v>케이블</v>
          </cell>
          <cell r="C92" t="str">
            <v>600V CV 2C/14㎟</v>
          </cell>
          <cell r="D92">
            <v>1.05</v>
          </cell>
          <cell r="E92" t="str">
            <v>m</v>
          </cell>
          <cell r="F92">
            <v>50</v>
          </cell>
          <cell r="G92">
            <v>3418</v>
          </cell>
          <cell r="I92">
            <v>1656</v>
          </cell>
          <cell r="J92">
            <v>1632</v>
          </cell>
          <cell r="K92">
            <v>1713</v>
          </cell>
          <cell r="M92">
            <v>49</v>
          </cell>
          <cell r="N92" t="str">
            <v>잡재료비</v>
          </cell>
          <cell r="O92" t="str">
            <v>배선의 5%</v>
          </cell>
          <cell r="P92">
            <v>1</v>
          </cell>
          <cell r="Q92" t="str">
            <v>식</v>
          </cell>
          <cell r="W92">
            <v>85</v>
          </cell>
          <cell r="AM92">
            <v>1</v>
          </cell>
          <cell r="AN92">
            <v>1.4</v>
          </cell>
          <cell r="AO92">
            <v>1.4</v>
          </cell>
          <cell r="AP92" t="str">
            <v>저압케이블공</v>
          </cell>
          <cell r="AQ92">
            <v>0.02</v>
          </cell>
          <cell r="BB92" t="str">
            <v>전 7-9</v>
          </cell>
          <cell r="BC92">
            <v>1</v>
          </cell>
        </row>
        <row r="93">
          <cell r="B93" t="str">
            <v>케이블</v>
          </cell>
          <cell r="C93" t="str">
            <v>600V CV 2C/22㎟</v>
          </cell>
          <cell r="D93">
            <v>1.05</v>
          </cell>
          <cell r="E93" t="str">
            <v>m</v>
          </cell>
          <cell r="F93">
            <v>50</v>
          </cell>
          <cell r="G93">
            <v>2216</v>
          </cell>
          <cell r="I93">
            <v>2152</v>
          </cell>
          <cell r="K93">
            <v>0</v>
          </cell>
          <cell r="M93">
            <v>64</v>
          </cell>
          <cell r="N93" t="str">
            <v>잡재료비</v>
          </cell>
          <cell r="O93" t="str">
            <v>배선의 5%</v>
          </cell>
          <cell r="P93">
            <v>1</v>
          </cell>
          <cell r="Q93" t="str">
            <v>식</v>
          </cell>
          <cell r="W93">
            <v>0</v>
          </cell>
          <cell r="AM93">
            <v>1</v>
          </cell>
          <cell r="AN93">
            <v>1.4</v>
          </cell>
          <cell r="AO93">
            <v>1.4</v>
          </cell>
          <cell r="AP93" t="str">
            <v>저압케이블공</v>
          </cell>
          <cell r="AQ93">
            <v>2.5999999999999999E-2</v>
          </cell>
          <cell r="BB93" t="str">
            <v>전 7-9</v>
          </cell>
          <cell r="BC93">
            <v>1</v>
          </cell>
        </row>
        <row r="94">
          <cell r="B94" t="str">
            <v>케이블</v>
          </cell>
          <cell r="C94" t="str">
            <v>600V CV 2C/38㎟</v>
          </cell>
          <cell r="D94">
            <v>1.05</v>
          </cell>
          <cell r="E94" t="str">
            <v>m</v>
          </cell>
          <cell r="F94">
            <v>50</v>
          </cell>
          <cell r="G94">
            <v>3069</v>
          </cell>
          <cell r="I94">
            <v>2980</v>
          </cell>
          <cell r="K94">
            <v>0</v>
          </cell>
          <cell r="M94">
            <v>89</v>
          </cell>
          <cell r="N94" t="str">
            <v>잡재료비</v>
          </cell>
          <cell r="O94" t="str">
            <v>배선의 5%</v>
          </cell>
          <cell r="P94">
            <v>1</v>
          </cell>
          <cell r="Q94" t="str">
            <v>식</v>
          </cell>
          <cell r="W94">
            <v>0</v>
          </cell>
          <cell r="AM94">
            <v>1</v>
          </cell>
          <cell r="AN94">
            <v>1.4</v>
          </cell>
          <cell r="AO94">
            <v>1.4</v>
          </cell>
          <cell r="AP94" t="str">
            <v>저압케이블공</v>
          </cell>
          <cell r="AQ94">
            <v>3.5999999999999997E-2</v>
          </cell>
          <cell r="BB94" t="str">
            <v>전 7-9</v>
          </cell>
          <cell r="BC94">
            <v>1</v>
          </cell>
        </row>
        <row r="95">
          <cell r="B95" t="str">
            <v>케이블</v>
          </cell>
          <cell r="C95" t="str">
            <v>600V CV 2C/60㎟</v>
          </cell>
          <cell r="D95">
            <v>1.05</v>
          </cell>
          <cell r="E95" t="str">
            <v>m</v>
          </cell>
          <cell r="F95">
            <v>50</v>
          </cell>
          <cell r="G95">
            <v>4178</v>
          </cell>
          <cell r="I95">
            <v>4057</v>
          </cell>
          <cell r="K95">
            <v>0</v>
          </cell>
          <cell r="M95">
            <v>121</v>
          </cell>
          <cell r="N95" t="str">
            <v>잡재료비</v>
          </cell>
          <cell r="O95" t="str">
            <v>배선의 5%</v>
          </cell>
          <cell r="P95">
            <v>1</v>
          </cell>
          <cell r="Q95" t="str">
            <v>식</v>
          </cell>
          <cell r="W95">
            <v>0</v>
          </cell>
          <cell r="AM95">
            <v>1</v>
          </cell>
          <cell r="AN95">
            <v>1.4</v>
          </cell>
          <cell r="AO95">
            <v>1.4</v>
          </cell>
          <cell r="AP95" t="str">
            <v>저압케이블공</v>
          </cell>
          <cell r="AQ95">
            <v>4.9000000000000002E-2</v>
          </cell>
          <cell r="BB95" t="str">
            <v>전 7-9</v>
          </cell>
          <cell r="BC95">
            <v>1</v>
          </cell>
        </row>
        <row r="96">
          <cell r="B96" t="str">
            <v>케이블</v>
          </cell>
          <cell r="C96" t="str">
            <v>600V CV 3C/2.0㎟</v>
          </cell>
          <cell r="D96">
            <v>1.05</v>
          </cell>
          <cell r="E96" t="str">
            <v>m</v>
          </cell>
          <cell r="F96">
            <v>50</v>
          </cell>
          <cell r="G96">
            <v>1156</v>
          </cell>
          <cell r="I96">
            <v>1123</v>
          </cell>
          <cell r="K96">
            <v>0</v>
          </cell>
          <cell r="M96">
            <v>33</v>
          </cell>
          <cell r="N96" t="str">
            <v>잡재료비</v>
          </cell>
          <cell r="O96" t="str">
            <v>배선의 5%</v>
          </cell>
          <cell r="P96">
            <v>1</v>
          </cell>
          <cell r="Q96" t="str">
            <v>식</v>
          </cell>
          <cell r="W96">
            <v>0</v>
          </cell>
          <cell r="AM96">
            <v>1</v>
          </cell>
          <cell r="AN96">
            <v>1</v>
          </cell>
          <cell r="AO96">
            <v>1</v>
          </cell>
          <cell r="AP96" t="str">
            <v>저압케이블공</v>
          </cell>
          <cell r="AQ96">
            <v>1.9E-2</v>
          </cell>
          <cell r="BB96" t="str">
            <v>전 7-10</v>
          </cell>
          <cell r="BC96">
            <v>1</v>
          </cell>
        </row>
        <row r="97">
          <cell r="A97">
            <v>37</v>
          </cell>
          <cell r="B97" t="str">
            <v>케이블</v>
          </cell>
          <cell r="C97" t="str">
            <v>600V CV 3C/3.5㎟</v>
          </cell>
          <cell r="D97">
            <v>1.05</v>
          </cell>
          <cell r="E97" t="str">
            <v>m</v>
          </cell>
          <cell r="F97">
            <v>50</v>
          </cell>
          <cell r="G97">
            <v>2058</v>
          </cell>
          <cell r="I97">
            <v>1301</v>
          </cell>
          <cell r="J97">
            <v>684</v>
          </cell>
          <cell r="K97">
            <v>718</v>
          </cell>
          <cell r="M97">
            <v>39</v>
          </cell>
          <cell r="N97" t="str">
            <v>잡재료비</v>
          </cell>
          <cell r="O97" t="str">
            <v>배선의 5%</v>
          </cell>
          <cell r="P97">
            <v>1</v>
          </cell>
          <cell r="Q97" t="str">
            <v>식</v>
          </cell>
          <cell r="W97">
            <v>35</v>
          </cell>
          <cell r="AM97">
            <v>1</v>
          </cell>
          <cell r="AN97">
            <v>1</v>
          </cell>
          <cell r="AO97">
            <v>1</v>
          </cell>
          <cell r="AP97" t="str">
            <v>저압케이블공</v>
          </cell>
          <cell r="AQ97">
            <v>2.1999999999999999E-2</v>
          </cell>
          <cell r="BB97" t="str">
            <v>전 7-10</v>
          </cell>
          <cell r="BC97">
            <v>1</v>
          </cell>
        </row>
        <row r="98">
          <cell r="A98">
            <v>38</v>
          </cell>
          <cell r="B98" t="str">
            <v>케이블</v>
          </cell>
          <cell r="C98" t="str">
            <v>600V CV 3C/5.5㎟</v>
          </cell>
          <cell r="D98">
            <v>1.05</v>
          </cell>
          <cell r="E98" t="str">
            <v>m</v>
          </cell>
          <cell r="F98">
            <v>50</v>
          </cell>
          <cell r="G98">
            <v>2582</v>
          </cell>
          <cell r="I98">
            <v>1537</v>
          </cell>
          <cell r="J98">
            <v>952</v>
          </cell>
          <cell r="K98">
            <v>999</v>
          </cell>
          <cell r="M98">
            <v>46</v>
          </cell>
          <cell r="N98" t="str">
            <v>잡재료비</v>
          </cell>
          <cell r="O98" t="str">
            <v>배선의 5%</v>
          </cell>
          <cell r="P98">
            <v>1</v>
          </cell>
          <cell r="Q98" t="str">
            <v>식</v>
          </cell>
          <cell r="W98">
            <v>49</v>
          </cell>
          <cell r="AM98">
            <v>1</v>
          </cell>
          <cell r="AN98">
            <v>1</v>
          </cell>
          <cell r="AO98">
            <v>1</v>
          </cell>
          <cell r="AP98" t="str">
            <v>저압케이블공</v>
          </cell>
          <cell r="AQ98">
            <v>2.5999999999999999E-2</v>
          </cell>
          <cell r="BB98" t="str">
            <v>전 7-10</v>
          </cell>
          <cell r="BC98">
            <v>1</v>
          </cell>
        </row>
        <row r="99">
          <cell r="A99">
            <v>39</v>
          </cell>
          <cell r="B99" t="str">
            <v>케이블</v>
          </cell>
          <cell r="C99" t="str">
            <v>600V CV 3C/8㎟</v>
          </cell>
          <cell r="D99">
            <v>1.05</v>
          </cell>
          <cell r="E99" t="str">
            <v>m</v>
          </cell>
          <cell r="F99">
            <v>50</v>
          </cell>
          <cell r="G99">
            <v>3034</v>
          </cell>
          <cell r="I99">
            <v>1715</v>
          </cell>
          <cell r="J99">
            <v>1208</v>
          </cell>
          <cell r="K99">
            <v>1268</v>
          </cell>
          <cell r="M99">
            <v>51</v>
          </cell>
          <cell r="N99" t="str">
            <v>잡재료비</v>
          </cell>
          <cell r="O99" t="str">
            <v>배선의 5%</v>
          </cell>
          <cell r="P99">
            <v>1</v>
          </cell>
          <cell r="Q99" t="str">
            <v>식</v>
          </cell>
          <cell r="W99">
            <v>63</v>
          </cell>
          <cell r="AM99">
            <v>1</v>
          </cell>
          <cell r="AN99">
            <v>1</v>
          </cell>
          <cell r="AO99">
            <v>1</v>
          </cell>
          <cell r="AP99" t="str">
            <v>저압케이블공</v>
          </cell>
          <cell r="AQ99">
            <v>2.9000000000000001E-2</v>
          </cell>
          <cell r="BB99" t="str">
            <v>전 7-10</v>
          </cell>
          <cell r="BC99">
            <v>1</v>
          </cell>
        </row>
        <row r="100">
          <cell r="B100" t="str">
            <v>케이블</v>
          </cell>
          <cell r="C100" t="str">
            <v>600V CV 3C/14㎟</v>
          </cell>
          <cell r="D100">
            <v>1.05</v>
          </cell>
          <cell r="E100" t="str">
            <v>m</v>
          </cell>
          <cell r="F100">
            <v>50</v>
          </cell>
          <cell r="G100">
            <v>2435</v>
          </cell>
          <cell r="I100">
            <v>2365</v>
          </cell>
          <cell r="K100">
            <v>0</v>
          </cell>
          <cell r="M100">
            <v>70</v>
          </cell>
          <cell r="N100" t="str">
            <v>잡재료비</v>
          </cell>
          <cell r="O100" t="str">
            <v>배선의 5%</v>
          </cell>
          <cell r="P100">
            <v>1</v>
          </cell>
          <cell r="Q100" t="str">
            <v>식</v>
          </cell>
          <cell r="W100">
            <v>0</v>
          </cell>
          <cell r="AM100">
            <v>1</v>
          </cell>
          <cell r="AN100">
            <v>2</v>
          </cell>
          <cell r="AO100">
            <v>2</v>
          </cell>
          <cell r="AP100" t="str">
            <v>저압케이블공</v>
          </cell>
          <cell r="AQ100">
            <v>0.02</v>
          </cell>
          <cell r="BB100" t="str">
            <v>전 7-9</v>
          </cell>
          <cell r="BC100">
            <v>1</v>
          </cell>
        </row>
        <row r="101">
          <cell r="B101" t="str">
            <v>케이블</v>
          </cell>
          <cell r="C101" t="str">
            <v>600V CV 3C/22㎟</v>
          </cell>
          <cell r="D101">
            <v>1.05</v>
          </cell>
          <cell r="E101" t="str">
            <v>m</v>
          </cell>
          <cell r="F101">
            <v>50</v>
          </cell>
          <cell r="G101">
            <v>3167</v>
          </cell>
          <cell r="I101">
            <v>3075</v>
          </cell>
          <cell r="K101">
            <v>0</v>
          </cell>
          <cell r="M101">
            <v>92</v>
          </cell>
          <cell r="N101" t="str">
            <v>잡재료비</v>
          </cell>
          <cell r="O101" t="str">
            <v>배선의 5%</v>
          </cell>
          <cell r="P101">
            <v>1</v>
          </cell>
          <cell r="Q101" t="str">
            <v>식</v>
          </cell>
          <cell r="W101">
            <v>0</v>
          </cell>
          <cell r="AM101">
            <v>1</v>
          </cell>
          <cell r="AN101">
            <v>2</v>
          </cell>
          <cell r="AO101">
            <v>2</v>
          </cell>
          <cell r="AP101" t="str">
            <v>저압케이블공</v>
          </cell>
          <cell r="AQ101">
            <v>2.5999999999999999E-2</v>
          </cell>
          <cell r="BB101" t="str">
            <v>전 7-9</v>
          </cell>
          <cell r="BC101">
            <v>1</v>
          </cell>
        </row>
        <row r="102">
          <cell r="A102">
            <v>40</v>
          </cell>
          <cell r="B102" t="str">
            <v>케이블</v>
          </cell>
          <cell r="C102" t="str">
            <v>600V CV 3C/38㎟</v>
          </cell>
          <cell r="D102">
            <v>1.05</v>
          </cell>
          <cell r="E102" t="str">
            <v>m</v>
          </cell>
          <cell r="F102">
            <v>50</v>
          </cell>
          <cell r="G102">
            <v>9342</v>
          </cell>
          <cell r="I102">
            <v>4258</v>
          </cell>
          <cell r="J102">
            <v>4721</v>
          </cell>
          <cell r="K102">
            <v>4957</v>
          </cell>
          <cell r="M102">
            <v>127</v>
          </cell>
          <cell r="N102" t="str">
            <v>잡재료비</v>
          </cell>
          <cell r="O102" t="str">
            <v>배선의 5%</v>
          </cell>
          <cell r="P102">
            <v>1</v>
          </cell>
          <cell r="Q102" t="str">
            <v>식</v>
          </cell>
          <cell r="W102">
            <v>247</v>
          </cell>
          <cell r="AM102">
            <v>1</v>
          </cell>
          <cell r="AN102">
            <v>2</v>
          </cell>
          <cell r="AO102">
            <v>2</v>
          </cell>
          <cell r="AP102" t="str">
            <v>저압케이블공</v>
          </cell>
          <cell r="AQ102">
            <v>3.5999999999999997E-2</v>
          </cell>
          <cell r="BB102" t="str">
            <v>전 7-9</v>
          </cell>
          <cell r="BC102">
            <v>1</v>
          </cell>
        </row>
        <row r="103">
          <cell r="B103" t="str">
            <v>케이블</v>
          </cell>
          <cell r="C103" t="str">
            <v>600V CV 3C/60㎟</v>
          </cell>
          <cell r="D103">
            <v>1.05</v>
          </cell>
          <cell r="E103" t="str">
            <v>m</v>
          </cell>
          <cell r="F103">
            <v>50</v>
          </cell>
          <cell r="G103">
            <v>5969</v>
          </cell>
          <cell r="I103">
            <v>5796</v>
          </cell>
          <cell r="K103">
            <v>0</v>
          </cell>
          <cell r="M103">
            <v>173</v>
          </cell>
          <cell r="N103" t="str">
            <v>잡재료비</v>
          </cell>
          <cell r="O103" t="str">
            <v>배선의 5%</v>
          </cell>
          <cell r="P103">
            <v>1</v>
          </cell>
          <cell r="Q103" t="str">
            <v>식</v>
          </cell>
          <cell r="W103">
            <v>0</v>
          </cell>
          <cell r="AM103">
            <v>1</v>
          </cell>
          <cell r="AN103">
            <v>2</v>
          </cell>
          <cell r="AO103">
            <v>2</v>
          </cell>
          <cell r="AP103" t="str">
            <v>저압케이블공</v>
          </cell>
          <cell r="AQ103">
            <v>4.9000000000000002E-2</v>
          </cell>
          <cell r="BB103" t="str">
            <v>전 7-9</v>
          </cell>
          <cell r="BC103">
            <v>1</v>
          </cell>
        </row>
        <row r="104">
          <cell r="A104">
            <v>41</v>
          </cell>
          <cell r="B104" t="str">
            <v>케이블</v>
          </cell>
          <cell r="C104" t="str">
            <v>600V CV 4C/3.5㎟</v>
          </cell>
          <cell r="D104">
            <v>1.05</v>
          </cell>
          <cell r="E104" t="str">
            <v>m</v>
          </cell>
          <cell r="F104">
            <v>50</v>
          </cell>
          <cell r="G104">
            <v>2639</v>
          </cell>
          <cell r="I104">
            <v>1715</v>
          </cell>
          <cell r="J104">
            <v>832</v>
          </cell>
          <cell r="K104">
            <v>873</v>
          </cell>
          <cell r="M104">
            <v>51</v>
          </cell>
          <cell r="N104" t="str">
            <v>잡재료비</v>
          </cell>
          <cell r="O104" t="str">
            <v>배선의 5%</v>
          </cell>
          <cell r="P104">
            <v>1</v>
          </cell>
          <cell r="Q104" t="str">
            <v>식</v>
          </cell>
          <cell r="W104">
            <v>43</v>
          </cell>
          <cell r="AM104">
            <v>1</v>
          </cell>
          <cell r="AN104">
            <v>1</v>
          </cell>
          <cell r="AO104">
            <v>1</v>
          </cell>
          <cell r="AP104" t="str">
            <v>저압케이블공</v>
          </cell>
          <cell r="AQ104">
            <v>2.9000000000000001E-2</v>
          </cell>
          <cell r="BB104" t="str">
            <v>전 7-10</v>
          </cell>
          <cell r="BC104">
            <v>1</v>
          </cell>
        </row>
        <row r="105">
          <cell r="A105">
            <v>42</v>
          </cell>
          <cell r="B105" t="str">
            <v>케이블</v>
          </cell>
          <cell r="C105" t="str">
            <v>600V CV 4C/5.5㎟</v>
          </cell>
          <cell r="D105">
            <v>1.05</v>
          </cell>
          <cell r="E105" t="str">
            <v>m</v>
          </cell>
          <cell r="F105">
            <v>50</v>
          </cell>
          <cell r="G105">
            <v>3302</v>
          </cell>
          <cell r="I105">
            <v>2010</v>
          </cell>
          <cell r="J105">
            <v>1174</v>
          </cell>
          <cell r="K105">
            <v>1232</v>
          </cell>
          <cell r="M105">
            <v>60</v>
          </cell>
          <cell r="N105" t="str">
            <v>잡재료비</v>
          </cell>
          <cell r="O105" t="str">
            <v>배선의 5%</v>
          </cell>
          <cell r="P105">
            <v>1</v>
          </cell>
          <cell r="Q105" t="str">
            <v>식</v>
          </cell>
          <cell r="W105">
            <v>61</v>
          </cell>
          <cell r="AM105">
            <v>1</v>
          </cell>
          <cell r="AN105">
            <v>1</v>
          </cell>
          <cell r="AO105">
            <v>1</v>
          </cell>
          <cell r="AP105" t="str">
            <v>저압케이블공</v>
          </cell>
          <cell r="AQ105">
            <v>3.4000000000000002E-2</v>
          </cell>
          <cell r="BB105" t="str">
            <v>전 7-10</v>
          </cell>
          <cell r="BC105">
            <v>1</v>
          </cell>
        </row>
        <row r="106">
          <cell r="A106">
            <v>43</v>
          </cell>
          <cell r="B106" t="str">
            <v>케이블</v>
          </cell>
          <cell r="C106" t="str">
            <v>600V CV 4C/8㎟</v>
          </cell>
          <cell r="D106">
            <v>1.05</v>
          </cell>
          <cell r="E106" t="str">
            <v>m</v>
          </cell>
          <cell r="F106">
            <v>50</v>
          </cell>
          <cell r="G106">
            <v>3981</v>
          </cell>
          <cell r="I106">
            <v>2306</v>
          </cell>
          <cell r="J106">
            <v>1530</v>
          </cell>
          <cell r="K106">
            <v>1606</v>
          </cell>
          <cell r="M106">
            <v>69</v>
          </cell>
          <cell r="N106" t="str">
            <v>잡재료비</v>
          </cell>
          <cell r="O106" t="str">
            <v>배선의 5%</v>
          </cell>
          <cell r="P106">
            <v>1</v>
          </cell>
          <cell r="Q106" t="str">
            <v>식</v>
          </cell>
          <cell r="W106">
            <v>80</v>
          </cell>
          <cell r="AM106">
            <v>1</v>
          </cell>
          <cell r="AN106">
            <v>1</v>
          </cell>
          <cell r="AO106">
            <v>1</v>
          </cell>
          <cell r="AP106" t="str">
            <v>저압케이블공</v>
          </cell>
          <cell r="AQ106">
            <v>3.9E-2</v>
          </cell>
          <cell r="BB106" t="str">
            <v>전 7-10</v>
          </cell>
          <cell r="BC106">
            <v>1</v>
          </cell>
        </row>
        <row r="107">
          <cell r="A107">
            <v>44</v>
          </cell>
          <cell r="B107" t="str">
            <v>케이블</v>
          </cell>
          <cell r="C107" t="str">
            <v>600V CV 4C/14㎟</v>
          </cell>
          <cell r="D107">
            <v>1.05</v>
          </cell>
          <cell r="E107" t="str">
            <v>m</v>
          </cell>
          <cell r="F107">
            <v>50</v>
          </cell>
          <cell r="G107">
            <v>6059</v>
          </cell>
          <cell r="I107">
            <v>3075</v>
          </cell>
          <cell r="J107">
            <v>2755</v>
          </cell>
          <cell r="K107">
            <v>2892</v>
          </cell>
          <cell r="M107">
            <v>92</v>
          </cell>
          <cell r="N107" t="str">
            <v>잡재료비</v>
          </cell>
          <cell r="O107" t="str">
            <v>배선의 5%</v>
          </cell>
          <cell r="P107">
            <v>1</v>
          </cell>
          <cell r="Q107" t="str">
            <v>식</v>
          </cell>
          <cell r="W107">
            <v>144</v>
          </cell>
          <cell r="AM107">
            <v>1</v>
          </cell>
          <cell r="AN107">
            <v>2.6</v>
          </cell>
          <cell r="AO107">
            <v>2.6</v>
          </cell>
          <cell r="AP107" t="str">
            <v>저압케이블공</v>
          </cell>
          <cell r="AQ107">
            <v>0.02</v>
          </cell>
          <cell r="BB107" t="str">
            <v>전 7-9</v>
          </cell>
          <cell r="BC107">
            <v>1</v>
          </cell>
        </row>
        <row r="108">
          <cell r="A108">
            <v>45</v>
          </cell>
          <cell r="B108" t="str">
            <v>케이블</v>
          </cell>
          <cell r="C108" t="str">
            <v>600V CV 4C/22㎟</v>
          </cell>
          <cell r="D108">
            <v>1.05</v>
          </cell>
          <cell r="E108" t="str">
            <v>m</v>
          </cell>
          <cell r="F108">
            <v>50</v>
          </cell>
          <cell r="G108">
            <v>8012</v>
          </cell>
          <cell r="I108">
            <v>3998</v>
          </cell>
          <cell r="J108">
            <v>3710</v>
          </cell>
          <cell r="K108">
            <v>3895</v>
          </cell>
          <cell r="M108">
            <v>119</v>
          </cell>
          <cell r="N108" t="str">
            <v>잡재료비</v>
          </cell>
          <cell r="O108" t="str">
            <v>배선의 5%</v>
          </cell>
          <cell r="P108">
            <v>1</v>
          </cell>
          <cell r="Q108" t="str">
            <v>식</v>
          </cell>
          <cell r="W108">
            <v>194</v>
          </cell>
          <cell r="AM108">
            <v>1</v>
          </cell>
          <cell r="AN108">
            <v>2.6</v>
          </cell>
          <cell r="AO108">
            <v>2.6</v>
          </cell>
          <cell r="AP108" t="str">
            <v>저압케이블공</v>
          </cell>
          <cell r="AQ108">
            <v>2.5999999999999999E-2</v>
          </cell>
          <cell r="BB108" t="str">
            <v>전 7-9</v>
          </cell>
          <cell r="BC108">
            <v>1</v>
          </cell>
        </row>
        <row r="109">
          <cell r="A109">
            <v>46</v>
          </cell>
          <cell r="B109" t="str">
            <v>케이블</v>
          </cell>
          <cell r="C109" t="str">
            <v>600V CV 4C/38㎟</v>
          </cell>
          <cell r="D109">
            <v>1.05</v>
          </cell>
          <cell r="E109" t="str">
            <v>m</v>
          </cell>
          <cell r="F109">
            <v>50</v>
          </cell>
          <cell r="G109">
            <v>12042</v>
          </cell>
          <cell r="I109">
            <v>5536</v>
          </cell>
          <cell r="J109">
            <v>6039</v>
          </cell>
          <cell r="K109">
            <v>6340</v>
          </cell>
          <cell r="M109">
            <v>166</v>
          </cell>
          <cell r="N109" t="str">
            <v>잡재료비</v>
          </cell>
          <cell r="O109" t="str">
            <v>배선의 5%</v>
          </cell>
          <cell r="P109">
            <v>1</v>
          </cell>
          <cell r="Q109" t="str">
            <v>식</v>
          </cell>
          <cell r="W109">
            <v>317</v>
          </cell>
          <cell r="AM109">
            <v>1</v>
          </cell>
          <cell r="AN109">
            <v>2.6</v>
          </cell>
          <cell r="AO109">
            <v>2.6</v>
          </cell>
          <cell r="AP109" t="str">
            <v>저압케이블공</v>
          </cell>
          <cell r="AQ109">
            <v>3.5999999999999997E-2</v>
          </cell>
          <cell r="BB109" t="str">
            <v>전 7-9</v>
          </cell>
          <cell r="BC109">
            <v>1</v>
          </cell>
        </row>
        <row r="110">
          <cell r="B110" t="str">
            <v>케이블</v>
          </cell>
          <cell r="C110" t="str">
            <v>600V CV 4C/60㎟</v>
          </cell>
          <cell r="D110">
            <v>1.05</v>
          </cell>
          <cell r="E110" t="str">
            <v>m</v>
          </cell>
          <cell r="F110">
            <v>50</v>
          </cell>
          <cell r="G110">
            <v>7761</v>
          </cell>
          <cell r="I110">
            <v>7535</v>
          </cell>
          <cell r="K110">
            <v>0</v>
          </cell>
          <cell r="M110">
            <v>226</v>
          </cell>
          <cell r="N110" t="str">
            <v>잡재료비</v>
          </cell>
          <cell r="O110" t="str">
            <v>배선의 5%</v>
          </cell>
          <cell r="P110">
            <v>1</v>
          </cell>
          <cell r="Q110" t="str">
            <v>식</v>
          </cell>
          <cell r="W110">
            <v>0</v>
          </cell>
          <cell r="AM110">
            <v>1</v>
          </cell>
          <cell r="AN110">
            <v>2.6</v>
          </cell>
          <cell r="AO110">
            <v>2.6</v>
          </cell>
          <cell r="AP110" t="str">
            <v>저압케이블공</v>
          </cell>
          <cell r="AQ110">
            <v>4.9000000000000002E-2</v>
          </cell>
          <cell r="BB110" t="str">
            <v>전 7-9</v>
          </cell>
          <cell r="BC110">
            <v>1</v>
          </cell>
        </row>
        <row r="111">
          <cell r="B111" t="str">
            <v>케이블</v>
          </cell>
          <cell r="C111" t="str">
            <v>6.6KV CV 1C/100㎟</v>
          </cell>
          <cell r="D111">
            <v>1.05</v>
          </cell>
          <cell r="E111" t="str">
            <v>m</v>
          </cell>
          <cell r="F111">
            <v>50</v>
          </cell>
          <cell r="G111">
            <v>1403</v>
          </cell>
          <cell r="I111">
            <v>1363</v>
          </cell>
          <cell r="K111">
            <v>0</v>
          </cell>
          <cell r="M111">
            <v>40</v>
          </cell>
          <cell r="N111" t="str">
            <v>잡재료비</v>
          </cell>
          <cell r="O111" t="str">
            <v>배선의 5%</v>
          </cell>
          <cell r="P111">
            <v>1</v>
          </cell>
          <cell r="Q111" t="str">
            <v>식</v>
          </cell>
          <cell r="W111">
            <v>0</v>
          </cell>
          <cell r="AM111">
            <v>2</v>
          </cell>
          <cell r="AN111" t="str">
            <v>1.2x0.5</v>
          </cell>
          <cell r="AO111">
            <v>0.6</v>
          </cell>
          <cell r="AP111" t="str">
            <v>고압케이블공</v>
          </cell>
          <cell r="AQ111">
            <v>2.3E-2</v>
          </cell>
          <cell r="AR111" t="str">
            <v>보통인부</v>
          </cell>
          <cell r="AS111">
            <v>2.1999999999999999E-2</v>
          </cell>
          <cell r="BB111" t="str">
            <v>전 5-38</v>
          </cell>
          <cell r="BC111">
            <v>1</v>
          </cell>
        </row>
        <row r="112">
          <cell r="B112" t="str">
            <v>케이블</v>
          </cell>
          <cell r="C112" t="str">
            <v>6.6KV CV 1C/200㎟</v>
          </cell>
          <cell r="D112">
            <v>1.05</v>
          </cell>
          <cell r="E112" t="str">
            <v>m</v>
          </cell>
          <cell r="F112">
            <v>50</v>
          </cell>
          <cell r="G112">
            <v>2147</v>
          </cell>
          <cell r="I112">
            <v>2085</v>
          </cell>
          <cell r="K112">
            <v>0</v>
          </cell>
          <cell r="M112">
            <v>62</v>
          </cell>
          <cell r="N112" t="str">
            <v>잡재료비</v>
          </cell>
          <cell r="O112" t="str">
            <v>배선의 5%</v>
          </cell>
          <cell r="P112">
            <v>1</v>
          </cell>
          <cell r="Q112" t="str">
            <v>식</v>
          </cell>
          <cell r="W112">
            <v>0</v>
          </cell>
          <cell r="AM112">
            <v>2</v>
          </cell>
          <cell r="AN112" t="str">
            <v>1.2x0.5</v>
          </cell>
          <cell r="AO112">
            <v>0.6</v>
          </cell>
          <cell r="AP112" t="str">
            <v>고압케이블공</v>
          </cell>
          <cell r="AQ112">
            <v>3.5000000000000003E-2</v>
          </cell>
          <cell r="AR112" t="str">
            <v>보통인부</v>
          </cell>
          <cell r="AS112">
            <v>3.4000000000000002E-2</v>
          </cell>
          <cell r="BB112" t="str">
            <v>전 5-38</v>
          </cell>
          <cell r="BC112">
            <v>1</v>
          </cell>
        </row>
        <row r="113">
          <cell r="B113" t="str">
            <v>케이블</v>
          </cell>
          <cell r="C113" t="str">
            <v>6.6KV CV 1C/250㎟</v>
          </cell>
          <cell r="D113">
            <v>1.05</v>
          </cell>
          <cell r="E113" t="str">
            <v>m</v>
          </cell>
          <cell r="F113">
            <v>50</v>
          </cell>
          <cell r="G113">
            <v>3077</v>
          </cell>
          <cell r="I113">
            <v>2988</v>
          </cell>
          <cell r="K113">
            <v>0</v>
          </cell>
          <cell r="M113">
            <v>89</v>
          </cell>
          <cell r="N113" t="str">
            <v>잡재료비</v>
          </cell>
          <cell r="O113" t="str">
            <v>배선의 5%</v>
          </cell>
          <cell r="P113">
            <v>1</v>
          </cell>
          <cell r="Q113" t="str">
            <v>식</v>
          </cell>
          <cell r="W113">
            <v>0</v>
          </cell>
          <cell r="AM113">
            <v>2</v>
          </cell>
          <cell r="AN113" t="str">
            <v>1.2x0.5</v>
          </cell>
          <cell r="AO113">
            <v>0.6</v>
          </cell>
          <cell r="AP113" t="str">
            <v>고압케이블공</v>
          </cell>
          <cell r="AQ113">
            <v>0.05</v>
          </cell>
          <cell r="AR113" t="str">
            <v>보통인부</v>
          </cell>
          <cell r="AS113">
            <v>4.9000000000000002E-2</v>
          </cell>
          <cell r="BB113" t="str">
            <v>전 5-38</v>
          </cell>
          <cell r="BC113">
            <v>1</v>
          </cell>
        </row>
        <row r="114">
          <cell r="B114" t="str">
            <v>케이블</v>
          </cell>
          <cell r="C114" t="str">
            <v>6.6KV CV 1C/400㎟</v>
          </cell>
          <cell r="D114">
            <v>1.05</v>
          </cell>
          <cell r="E114" t="str">
            <v>m</v>
          </cell>
          <cell r="F114">
            <v>50</v>
          </cell>
          <cell r="G114">
            <v>1549</v>
          </cell>
          <cell r="I114">
            <v>1504</v>
          </cell>
          <cell r="K114">
            <v>0</v>
          </cell>
          <cell r="M114">
            <v>45</v>
          </cell>
          <cell r="N114" t="str">
            <v>잡재료비</v>
          </cell>
          <cell r="O114" t="str">
            <v>배선의 5%</v>
          </cell>
          <cell r="P114">
            <v>1</v>
          </cell>
          <cell r="Q114" t="str">
            <v>식</v>
          </cell>
          <cell r="W114">
            <v>0</v>
          </cell>
          <cell r="AM114">
            <v>2</v>
          </cell>
          <cell r="AN114" t="str">
            <v>1.2x0.5</v>
          </cell>
          <cell r="AO114">
            <v>0.6</v>
          </cell>
          <cell r="AP114" t="str">
            <v>고압케이블공</v>
          </cell>
          <cell r="AQ114">
            <v>2.5000000000000001E-2</v>
          </cell>
          <cell r="AR114" t="str">
            <v>보통인부</v>
          </cell>
          <cell r="AS114">
            <v>2.5000000000000001E-2</v>
          </cell>
          <cell r="BB114" t="str">
            <v>전 5-38</v>
          </cell>
          <cell r="BC114">
            <v>1</v>
          </cell>
        </row>
        <row r="115">
          <cell r="B115" t="str">
            <v>케이블</v>
          </cell>
          <cell r="C115" t="str">
            <v>6.6KV CV 1C/400㎟</v>
          </cell>
          <cell r="D115">
            <v>1.05</v>
          </cell>
          <cell r="E115" t="str">
            <v>m</v>
          </cell>
          <cell r="F115">
            <v>50</v>
          </cell>
          <cell r="G115">
            <v>1549</v>
          </cell>
          <cell r="I115">
            <v>1504</v>
          </cell>
          <cell r="K115">
            <v>0</v>
          </cell>
          <cell r="M115">
            <v>45</v>
          </cell>
          <cell r="N115" t="str">
            <v>잡재료비</v>
          </cell>
          <cell r="O115" t="str">
            <v>배선의 5%</v>
          </cell>
          <cell r="P115">
            <v>1</v>
          </cell>
          <cell r="Q115" t="str">
            <v>식</v>
          </cell>
          <cell r="W115">
            <v>0</v>
          </cell>
          <cell r="AM115">
            <v>2</v>
          </cell>
          <cell r="AN115" t="str">
            <v>1.2x0.5</v>
          </cell>
          <cell r="AO115">
            <v>0.6</v>
          </cell>
          <cell r="AP115" t="str">
            <v>고압케이블공</v>
          </cell>
          <cell r="AQ115">
            <v>2.5000000000000001E-2</v>
          </cell>
          <cell r="AR115" t="str">
            <v>보통인부</v>
          </cell>
          <cell r="AS115">
            <v>2.5000000000000001E-2</v>
          </cell>
          <cell r="BB115" t="str">
            <v>전 5-38</v>
          </cell>
          <cell r="BC115">
            <v>1</v>
          </cell>
        </row>
        <row r="116">
          <cell r="A116">
            <v>47</v>
          </cell>
          <cell r="B116" t="str">
            <v>케이블</v>
          </cell>
          <cell r="C116" t="str">
            <v>22.9KV CN/CV 1C/60㎟</v>
          </cell>
          <cell r="D116">
            <v>1.05</v>
          </cell>
          <cell r="E116" t="str">
            <v>m</v>
          </cell>
          <cell r="F116">
            <v>50</v>
          </cell>
          <cell r="G116">
            <v>18773</v>
          </cell>
          <cell r="I116">
            <v>10242</v>
          </cell>
          <cell r="J116">
            <v>7833</v>
          </cell>
          <cell r="K116">
            <v>8224</v>
          </cell>
          <cell r="M116">
            <v>307</v>
          </cell>
          <cell r="N116" t="str">
            <v>잡재료비</v>
          </cell>
          <cell r="O116" t="str">
            <v>배선의 5%</v>
          </cell>
          <cell r="P116">
            <v>1</v>
          </cell>
          <cell r="Q116" t="str">
            <v>식</v>
          </cell>
          <cell r="W116">
            <v>411</v>
          </cell>
          <cell r="AM116">
            <v>2</v>
          </cell>
          <cell r="AN116" t="str">
            <v>1.2x0.5</v>
          </cell>
          <cell r="AO116">
            <v>3.12</v>
          </cell>
          <cell r="AP116" t="str">
            <v>특고케이블공</v>
          </cell>
          <cell r="AQ116">
            <v>2.5000000000000001E-2</v>
          </cell>
          <cell r="AR116" t="str">
            <v>보통인부</v>
          </cell>
          <cell r="AS116">
            <v>2.5000000000000001E-2</v>
          </cell>
          <cell r="BB116" t="str">
            <v>전 5-38</v>
          </cell>
          <cell r="BC116">
            <v>1</v>
          </cell>
        </row>
        <row r="117">
          <cell r="A117">
            <v>48</v>
          </cell>
          <cell r="B117" t="str">
            <v>케이블</v>
          </cell>
          <cell r="C117" t="str">
            <v>CVV 5C/1.25㎟</v>
          </cell>
          <cell r="D117">
            <v>1.05</v>
          </cell>
          <cell r="E117" t="str">
            <v>m</v>
          </cell>
          <cell r="F117">
            <v>50</v>
          </cell>
          <cell r="G117">
            <v>2551</v>
          </cell>
          <cell r="I117">
            <v>1892</v>
          </cell>
          <cell r="J117">
            <v>575</v>
          </cell>
          <cell r="K117">
            <v>603</v>
          </cell>
          <cell r="M117">
            <v>56</v>
          </cell>
          <cell r="N117" t="str">
            <v>잡재료비</v>
          </cell>
          <cell r="O117" t="str">
            <v>배선의 5%</v>
          </cell>
          <cell r="P117">
            <v>1</v>
          </cell>
          <cell r="Q117" t="str">
            <v>식</v>
          </cell>
          <cell r="W117">
            <v>30</v>
          </cell>
          <cell r="AM117">
            <v>1</v>
          </cell>
          <cell r="AN117">
            <v>1</v>
          </cell>
          <cell r="AO117">
            <v>1</v>
          </cell>
          <cell r="AP117" t="str">
            <v>저압케이블공</v>
          </cell>
          <cell r="AQ117">
            <v>3.2000000000000001E-2</v>
          </cell>
          <cell r="BB117" t="str">
            <v>전 7-10</v>
          </cell>
          <cell r="BC117">
            <v>1</v>
          </cell>
        </row>
        <row r="118">
          <cell r="B118" t="str">
            <v>케이블</v>
          </cell>
          <cell r="C118" t="str">
            <v>CVV 2C/2㎟</v>
          </cell>
          <cell r="D118">
            <v>1.05</v>
          </cell>
          <cell r="E118" t="str">
            <v>m</v>
          </cell>
          <cell r="F118">
            <v>50</v>
          </cell>
          <cell r="G118">
            <v>852</v>
          </cell>
          <cell r="I118">
            <v>828</v>
          </cell>
          <cell r="K118">
            <v>0</v>
          </cell>
          <cell r="M118">
            <v>24</v>
          </cell>
          <cell r="N118" t="str">
            <v>잡재료비</v>
          </cell>
          <cell r="O118" t="str">
            <v>배선의 5%</v>
          </cell>
          <cell r="P118">
            <v>1</v>
          </cell>
          <cell r="Q118" t="str">
            <v>식</v>
          </cell>
          <cell r="W118">
            <v>0</v>
          </cell>
          <cell r="AM118">
            <v>1</v>
          </cell>
          <cell r="AN118">
            <v>1</v>
          </cell>
          <cell r="AO118">
            <v>1</v>
          </cell>
          <cell r="AP118" t="str">
            <v>저압케이블공</v>
          </cell>
          <cell r="AQ118">
            <v>1.4E-2</v>
          </cell>
          <cell r="BB118" t="str">
            <v>전 7-10</v>
          </cell>
          <cell r="BC118">
            <v>1</v>
          </cell>
        </row>
        <row r="119">
          <cell r="B119" t="str">
            <v>케이블</v>
          </cell>
          <cell r="C119" t="str">
            <v>CVV 3C/2㎟</v>
          </cell>
          <cell r="D119">
            <v>1.05</v>
          </cell>
          <cell r="E119" t="str">
            <v>m</v>
          </cell>
          <cell r="F119">
            <v>50</v>
          </cell>
          <cell r="G119">
            <v>1156</v>
          </cell>
          <cell r="I119">
            <v>1123</v>
          </cell>
          <cell r="K119">
            <v>0</v>
          </cell>
          <cell r="M119">
            <v>33</v>
          </cell>
          <cell r="N119" t="str">
            <v>잡재료비</v>
          </cell>
          <cell r="O119" t="str">
            <v>배선의 5%</v>
          </cell>
          <cell r="P119">
            <v>1</v>
          </cell>
          <cell r="Q119" t="str">
            <v>식</v>
          </cell>
          <cell r="W119">
            <v>0</v>
          </cell>
          <cell r="AM119">
            <v>1</v>
          </cell>
          <cell r="AN119">
            <v>1</v>
          </cell>
          <cell r="AO119">
            <v>1</v>
          </cell>
          <cell r="AP119" t="str">
            <v>저압케이블공</v>
          </cell>
          <cell r="AQ119">
            <v>1.9E-2</v>
          </cell>
          <cell r="BB119" t="str">
            <v>전 7-10</v>
          </cell>
          <cell r="BC119">
            <v>1</v>
          </cell>
        </row>
        <row r="120">
          <cell r="B120" t="str">
            <v>케이블</v>
          </cell>
          <cell r="C120" t="str">
            <v>CVV 4C/2㎟</v>
          </cell>
          <cell r="D120">
            <v>1.05</v>
          </cell>
          <cell r="E120" t="str">
            <v>m</v>
          </cell>
          <cell r="F120">
            <v>1</v>
          </cell>
          <cell r="G120">
            <v>1583</v>
          </cell>
          <cell r="I120">
            <v>1537</v>
          </cell>
          <cell r="K120">
            <v>0</v>
          </cell>
          <cell r="M120">
            <v>46</v>
          </cell>
          <cell r="N120" t="str">
            <v>잡재료비</v>
          </cell>
          <cell r="O120" t="str">
            <v>배선의 5%</v>
          </cell>
          <cell r="P120">
            <v>1</v>
          </cell>
          <cell r="Q120" t="str">
            <v>식</v>
          </cell>
          <cell r="W120">
            <v>0</v>
          </cell>
          <cell r="AM120">
            <v>1</v>
          </cell>
          <cell r="AN120">
            <v>1</v>
          </cell>
          <cell r="AO120">
            <v>1</v>
          </cell>
          <cell r="AP120" t="str">
            <v>저압케이블공</v>
          </cell>
          <cell r="AQ120">
            <v>2.5999999999999999E-2</v>
          </cell>
          <cell r="BB120" t="str">
            <v>전 7-10</v>
          </cell>
          <cell r="BC120">
            <v>1</v>
          </cell>
        </row>
        <row r="121">
          <cell r="A121">
            <v>49</v>
          </cell>
          <cell r="B121" t="str">
            <v>케이블</v>
          </cell>
          <cell r="C121" t="str">
            <v>CVV 5C/2㎟</v>
          </cell>
          <cell r="D121">
            <v>1.05</v>
          </cell>
          <cell r="E121" t="str">
            <v>m</v>
          </cell>
          <cell r="F121">
            <v>50</v>
          </cell>
          <cell r="G121">
            <v>2636</v>
          </cell>
          <cell r="I121">
            <v>1892</v>
          </cell>
          <cell r="J121">
            <v>656</v>
          </cell>
          <cell r="K121">
            <v>688</v>
          </cell>
          <cell r="M121">
            <v>56</v>
          </cell>
          <cell r="N121" t="str">
            <v>잡재료비</v>
          </cell>
          <cell r="O121" t="str">
            <v>배선의 5%</v>
          </cell>
          <cell r="P121">
            <v>1</v>
          </cell>
          <cell r="Q121" t="str">
            <v>식</v>
          </cell>
          <cell r="W121">
            <v>34</v>
          </cell>
          <cell r="AM121">
            <v>1</v>
          </cell>
          <cell r="AN121">
            <v>1</v>
          </cell>
          <cell r="AO121">
            <v>1</v>
          </cell>
          <cell r="AP121" t="str">
            <v>저압케이블공</v>
          </cell>
          <cell r="AQ121">
            <v>3.2000000000000001E-2</v>
          </cell>
          <cell r="BB121" t="str">
            <v>전 7-10</v>
          </cell>
          <cell r="BC121">
            <v>1</v>
          </cell>
        </row>
        <row r="122">
          <cell r="B122" t="str">
            <v>케이블</v>
          </cell>
          <cell r="C122" t="str">
            <v>CVV 6C/2㎟</v>
          </cell>
          <cell r="D122">
            <v>1.05</v>
          </cell>
          <cell r="E122" t="str">
            <v>m</v>
          </cell>
          <cell r="F122">
            <v>50</v>
          </cell>
          <cell r="G122">
            <v>2132</v>
          </cell>
          <cell r="I122">
            <v>2070</v>
          </cell>
          <cell r="K122">
            <v>0</v>
          </cell>
          <cell r="M122">
            <v>62</v>
          </cell>
          <cell r="N122" t="str">
            <v>잡재료비</v>
          </cell>
          <cell r="O122" t="str">
            <v>배선의 5%</v>
          </cell>
          <cell r="P122">
            <v>1</v>
          </cell>
          <cell r="Q122" t="str">
            <v>식</v>
          </cell>
          <cell r="W122">
            <v>0</v>
          </cell>
          <cell r="AM122">
            <v>1</v>
          </cell>
          <cell r="AN122">
            <v>1</v>
          </cell>
          <cell r="AO122">
            <v>1</v>
          </cell>
          <cell r="AP122" t="str">
            <v>저압케이블공</v>
          </cell>
          <cell r="AQ122">
            <v>3.5000000000000003E-2</v>
          </cell>
          <cell r="BB122" t="str">
            <v>전 7-10</v>
          </cell>
          <cell r="BC122">
            <v>1</v>
          </cell>
        </row>
        <row r="123">
          <cell r="B123" t="str">
            <v>케이블</v>
          </cell>
          <cell r="C123" t="str">
            <v>CVV 7C/2㎟</v>
          </cell>
          <cell r="D123">
            <v>1.05</v>
          </cell>
          <cell r="E123" t="str">
            <v>m</v>
          </cell>
          <cell r="F123">
            <v>50</v>
          </cell>
          <cell r="G123">
            <v>2375</v>
          </cell>
          <cell r="I123">
            <v>2306</v>
          </cell>
          <cell r="K123">
            <v>0</v>
          </cell>
          <cell r="M123">
            <v>69</v>
          </cell>
          <cell r="N123" t="str">
            <v>잡재료비</v>
          </cell>
          <cell r="O123" t="str">
            <v>배선의 5%</v>
          </cell>
          <cell r="P123">
            <v>1</v>
          </cell>
          <cell r="Q123" t="str">
            <v>식</v>
          </cell>
          <cell r="W123">
            <v>0</v>
          </cell>
          <cell r="AM123">
            <v>1</v>
          </cell>
          <cell r="AN123">
            <v>1</v>
          </cell>
          <cell r="AO123">
            <v>1</v>
          </cell>
          <cell r="AP123" t="str">
            <v>저압케이블공</v>
          </cell>
          <cell r="AQ123">
            <v>3.9E-2</v>
          </cell>
          <cell r="BB123" t="str">
            <v>전 7-10</v>
          </cell>
          <cell r="BC123">
            <v>1</v>
          </cell>
        </row>
        <row r="124">
          <cell r="B124" t="str">
            <v>케이블</v>
          </cell>
          <cell r="C124" t="str">
            <v>CVV 8C/2㎟</v>
          </cell>
          <cell r="D124">
            <v>1.05</v>
          </cell>
          <cell r="E124" t="str">
            <v>m</v>
          </cell>
          <cell r="F124">
            <v>50</v>
          </cell>
          <cell r="G124">
            <v>2558</v>
          </cell>
          <cell r="I124">
            <v>2484</v>
          </cell>
          <cell r="K124">
            <v>0</v>
          </cell>
          <cell r="M124">
            <v>74</v>
          </cell>
          <cell r="N124" t="str">
            <v>잡재료비</v>
          </cell>
          <cell r="O124" t="str">
            <v>배선의 5%</v>
          </cell>
          <cell r="P124">
            <v>1</v>
          </cell>
          <cell r="Q124" t="str">
            <v>식</v>
          </cell>
          <cell r="W124">
            <v>0</v>
          </cell>
          <cell r="AM124">
            <v>1</v>
          </cell>
          <cell r="AN124">
            <v>1</v>
          </cell>
          <cell r="AO124">
            <v>1</v>
          </cell>
          <cell r="AP124" t="str">
            <v>저압케이블공</v>
          </cell>
          <cell r="AQ124">
            <v>4.2000000000000003E-2</v>
          </cell>
          <cell r="BB124" t="str">
            <v>전 7-10</v>
          </cell>
          <cell r="BC124">
            <v>1</v>
          </cell>
        </row>
        <row r="125">
          <cell r="B125" t="str">
            <v>케이블</v>
          </cell>
          <cell r="C125" t="str">
            <v>CVV 9C/2㎟</v>
          </cell>
          <cell r="D125">
            <v>1.05</v>
          </cell>
          <cell r="E125" t="str">
            <v>m</v>
          </cell>
          <cell r="F125">
            <v>50</v>
          </cell>
          <cell r="G125">
            <v>2924</v>
          </cell>
          <cell r="I125">
            <v>2839</v>
          </cell>
          <cell r="K125">
            <v>0</v>
          </cell>
          <cell r="M125">
            <v>85</v>
          </cell>
          <cell r="N125" t="str">
            <v>잡재료비</v>
          </cell>
          <cell r="O125" t="str">
            <v>배선의 5%</v>
          </cell>
          <cell r="P125">
            <v>1</v>
          </cell>
          <cell r="Q125" t="str">
            <v>식</v>
          </cell>
          <cell r="W125">
            <v>0</v>
          </cell>
          <cell r="AM125">
            <v>1</v>
          </cell>
          <cell r="AN125">
            <v>1</v>
          </cell>
          <cell r="AO125">
            <v>1</v>
          </cell>
          <cell r="AP125" t="str">
            <v>저압케이블공</v>
          </cell>
          <cell r="AQ125">
            <v>4.8000000000000001E-2</v>
          </cell>
          <cell r="BB125" t="str">
            <v>전 7-10</v>
          </cell>
          <cell r="BC125">
            <v>1</v>
          </cell>
        </row>
        <row r="126">
          <cell r="A126">
            <v>50</v>
          </cell>
          <cell r="B126" t="str">
            <v>케이블</v>
          </cell>
          <cell r="C126" t="str">
            <v>CVV 10C/2㎟</v>
          </cell>
          <cell r="D126">
            <v>1.05</v>
          </cell>
          <cell r="E126" t="str">
            <v>m</v>
          </cell>
          <cell r="F126">
            <v>50</v>
          </cell>
          <cell r="G126">
            <v>4248</v>
          </cell>
          <cell r="I126">
            <v>2839</v>
          </cell>
          <cell r="J126">
            <v>1261</v>
          </cell>
          <cell r="K126">
            <v>1324</v>
          </cell>
          <cell r="M126">
            <v>85</v>
          </cell>
          <cell r="N126" t="str">
            <v>잡재료비</v>
          </cell>
          <cell r="O126" t="str">
            <v>배선의 5%</v>
          </cell>
          <cell r="P126">
            <v>1</v>
          </cell>
          <cell r="Q126" t="str">
            <v>식</v>
          </cell>
          <cell r="W126">
            <v>66</v>
          </cell>
          <cell r="AM126">
            <v>1</v>
          </cell>
          <cell r="AN126">
            <v>1</v>
          </cell>
          <cell r="AO126">
            <v>1</v>
          </cell>
          <cell r="AP126" t="str">
            <v>저압케이블공</v>
          </cell>
          <cell r="AQ126">
            <v>4.8000000000000001E-2</v>
          </cell>
          <cell r="BB126" t="str">
            <v>전 7-10</v>
          </cell>
          <cell r="BC126">
            <v>1</v>
          </cell>
        </row>
        <row r="127">
          <cell r="A127">
            <v>51</v>
          </cell>
          <cell r="B127" t="str">
            <v>케이블</v>
          </cell>
          <cell r="C127" t="str">
            <v>CVV 12C/2㎟</v>
          </cell>
          <cell r="D127">
            <v>1.05</v>
          </cell>
          <cell r="E127" t="str">
            <v>m</v>
          </cell>
          <cell r="F127">
            <v>50</v>
          </cell>
          <cell r="G127">
            <v>4756</v>
          </cell>
          <cell r="I127">
            <v>3193</v>
          </cell>
          <cell r="J127">
            <v>1399</v>
          </cell>
          <cell r="K127">
            <v>1468</v>
          </cell>
          <cell r="M127">
            <v>95</v>
          </cell>
          <cell r="N127" t="str">
            <v>잡재료비</v>
          </cell>
          <cell r="O127" t="str">
            <v>배선의 5%</v>
          </cell>
          <cell r="P127">
            <v>1</v>
          </cell>
          <cell r="Q127" t="str">
            <v>식</v>
          </cell>
          <cell r="W127">
            <v>73</v>
          </cell>
          <cell r="AM127">
            <v>1</v>
          </cell>
          <cell r="AN127">
            <v>1</v>
          </cell>
          <cell r="AO127">
            <v>1</v>
          </cell>
          <cell r="AP127" t="str">
            <v>저압케이블공</v>
          </cell>
          <cell r="AQ127">
            <v>5.3999999999999999E-2</v>
          </cell>
          <cell r="BB127" t="str">
            <v>전 7-10</v>
          </cell>
          <cell r="BC127">
            <v>1</v>
          </cell>
        </row>
        <row r="128">
          <cell r="B128" t="str">
            <v>케이블</v>
          </cell>
          <cell r="C128" t="str">
            <v>CVV 15C/2㎟</v>
          </cell>
          <cell r="D128">
            <v>1.05</v>
          </cell>
          <cell r="E128" t="str">
            <v>m</v>
          </cell>
          <cell r="F128">
            <v>50</v>
          </cell>
          <cell r="G128">
            <v>4385</v>
          </cell>
          <cell r="I128">
            <v>4258</v>
          </cell>
          <cell r="K128">
            <v>0</v>
          </cell>
          <cell r="M128">
            <v>127</v>
          </cell>
          <cell r="N128" t="str">
            <v>잡재료비</v>
          </cell>
          <cell r="O128" t="str">
            <v>배선의 5%</v>
          </cell>
          <cell r="P128">
            <v>1</v>
          </cell>
          <cell r="Q128" t="str">
            <v>식</v>
          </cell>
          <cell r="W128">
            <v>0</v>
          </cell>
          <cell r="AM128">
            <v>1</v>
          </cell>
          <cell r="AN128">
            <v>1</v>
          </cell>
          <cell r="AO128">
            <v>1</v>
          </cell>
          <cell r="AP128" t="str">
            <v>저압케이블공</v>
          </cell>
          <cell r="AQ128">
            <v>7.1999999999999995E-2</v>
          </cell>
          <cell r="BB128" t="str">
            <v>전 7-10</v>
          </cell>
          <cell r="BC128">
            <v>1</v>
          </cell>
        </row>
        <row r="129">
          <cell r="B129" t="str">
            <v>케이블</v>
          </cell>
          <cell r="C129" t="str">
            <v>CVV 19C/2㎟</v>
          </cell>
          <cell r="D129">
            <v>1.05</v>
          </cell>
          <cell r="E129" t="str">
            <v>m</v>
          </cell>
          <cell r="F129">
            <v>50</v>
          </cell>
          <cell r="G129">
            <v>4385</v>
          </cell>
          <cell r="I129">
            <v>4258</v>
          </cell>
          <cell r="K129">
            <v>0</v>
          </cell>
          <cell r="M129">
            <v>127</v>
          </cell>
          <cell r="N129" t="str">
            <v>잡재료비</v>
          </cell>
          <cell r="O129" t="str">
            <v>배선의 5%</v>
          </cell>
          <cell r="P129">
            <v>1</v>
          </cell>
          <cell r="Q129" t="str">
            <v>식</v>
          </cell>
          <cell r="W129">
            <v>0</v>
          </cell>
          <cell r="AM129">
            <v>1</v>
          </cell>
          <cell r="AN129">
            <v>1</v>
          </cell>
          <cell r="AO129">
            <v>1</v>
          </cell>
          <cell r="AP129" t="str">
            <v>저압케이블공</v>
          </cell>
          <cell r="AQ129">
            <v>7.1999999999999995E-2</v>
          </cell>
          <cell r="BB129" t="str">
            <v>전 7-10</v>
          </cell>
          <cell r="BC129">
            <v>1</v>
          </cell>
        </row>
        <row r="130">
          <cell r="B130" t="str">
            <v>케이블</v>
          </cell>
          <cell r="C130" t="str">
            <v>CVV 24C/2㎟</v>
          </cell>
          <cell r="D130">
            <v>1.05</v>
          </cell>
          <cell r="E130" t="str">
            <v>m</v>
          </cell>
          <cell r="F130">
            <v>50</v>
          </cell>
          <cell r="G130">
            <v>5117</v>
          </cell>
          <cell r="I130">
            <v>4968</v>
          </cell>
          <cell r="K130">
            <v>0</v>
          </cell>
          <cell r="M130">
            <v>149</v>
          </cell>
          <cell r="N130" t="str">
            <v>잡재료비</v>
          </cell>
          <cell r="O130" t="str">
            <v>배선의 5%</v>
          </cell>
          <cell r="P130">
            <v>1</v>
          </cell>
          <cell r="Q130" t="str">
            <v>식</v>
          </cell>
          <cell r="W130">
            <v>0</v>
          </cell>
          <cell r="AM130">
            <v>1</v>
          </cell>
          <cell r="AN130">
            <v>1</v>
          </cell>
          <cell r="AO130">
            <v>1</v>
          </cell>
          <cell r="AP130" t="str">
            <v>저압케이블공</v>
          </cell>
          <cell r="AQ130">
            <v>8.4000000000000005E-2</v>
          </cell>
          <cell r="BB130" t="str">
            <v>전 7-10</v>
          </cell>
          <cell r="BC130">
            <v>1</v>
          </cell>
        </row>
        <row r="131">
          <cell r="B131" t="str">
            <v>케이블</v>
          </cell>
          <cell r="C131" t="str">
            <v>CVV 27C/2㎟</v>
          </cell>
          <cell r="D131">
            <v>1.05</v>
          </cell>
          <cell r="E131" t="str">
            <v>m</v>
          </cell>
          <cell r="F131">
            <v>50</v>
          </cell>
          <cell r="G131">
            <v>5969</v>
          </cell>
          <cell r="I131">
            <v>5796</v>
          </cell>
          <cell r="K131">
            <v>0</v>
          </cell>
          <cell r="M131">
            <v>173</v>
          </cell>
          <cell r="N131" t="str">
            <v>잡재료비</v>
          </cell>
          <cell r="O131" t="str">
            <v>배선의 5%</v>
          </cell>
          <cell r="P131">
            <v>1</v>
          </cell>
          <cell r="Q131" t="str">
            <v>식</v>
          </cell>
          <cell r="W131">
            <v>0</v>
          </cell>
          <cell r="AM131">
            <v>1</v>
          </cell>
          <cell r="AN131">
            <v>1</v>
          </cell>
          <cell r="AO131">
            <v>1</v>
          </cell>
          <cell r="AP131" t="str">
            <v>저압케이블공</v>
          </cell>
          <cell r="AQ131">
            <v>9.8000000000000004E-2</v>
          </cell>
          <cell r="BB131" t="str">
            <v>전 7-10</v>
          </cell>
          <cell r="BC131">
            <v>1</v>
          </cell>
        </row>
        <row r="132">
          <cell r="B132" t="str">
            <v>케이블</v>
          </cell>
          <cell r="C132" t="str">
            <v>CVV 30C/2㎟</v>
          </cell>
          <cell r="D132">
            <v>1.05</v>
          </cell>
          <cell r="E132" t="str">
            <v>m</v>
          </cell>
          <cell r="F132">
            <v>50</v>
          </cell>
          <cell r="G132">
            <v>5969</v>
          </cell>
          <cell r="I132">
            <v>5796</v>
          </cell>
          <cell r="K132">
            <v>0</v>
          </cell>
          <cell r="M132">
            <v>173</v>
          </cell>
          <cell r="N132" t="str">
            <v>잡재료비</v>
          </cell>
          <cell r="O132" t="str">
            <v>배선의 5%</v>
          </cell>
          <cell r="P132">
            <v>1</v>
          </cell>
          <cell r="Q132" t="str">
            <v>식</v>
          </cell>
          <cell r="W132">
            <v>0</v>
          </cell>
          <cell r="AM132">
            <v>1</v>
          </cell>
          <cell r="AN132">
            <v>1</v>
          </cell>
          <cell r="AO132">
            <v>1</v>
          </cell>
          <cell r="AP132" t="str">
            <v>저압케이블공</v>
          </cell>
          <cell r="AQ132">
            <v>9.8000000000000004E-2</v>
          </cell>
          <cell r="BB132" t="str">
            <v>전 7-10</v>
          </cell>
          <cell r="BC132">
            <v>1</v>
          </cell>
        </row>
        <row r="133">
          <cell r="B133" t="str">
            <v>케이블</v>
          </cell>
          <cell r="C133" t="str">
            <v>CVV 30C/3.5㎟</v>
          </cell>
          <cell r="D133">
            <v>1.05</v>
          </cell>
          <cell r="E133" t="str">
            <v>m</v>
          </cell>
          <cell r="F133">
            <v>50</v>
          </cell>
          <cell r="G133">
            <v>5969</v>
          </cell>
          <cell r="I133">
            <v>5796</v>
          </cell>
          <cell r="K133">
            <v>0</v>
          </cell>
          <cell r="M133">
            <v>173</v>
          </cell>
          <cell r="N133" t="str">
            <v>잡재료비</v>
          </cell>
          <cell r="O133" t="str">
            <v>배선의 5%</v>
          </cell>
          <cell r="P133">
            <v>1</v>
          </cell>
          <cell r="Q133" t="str">
            <v>식</v>
          </cell>
          <cell r="W133">
            <v>0</v>
          </cell>
          <cell r="AM133">
            <v>1</v>
          </cell>
          <cell r="AN133">
            <v>1</v>
          </cell>
          <cell r="AO133">
            <v>1</v>
          </cell>
          <cell r="AP133" t="str">
            <v>저압케이블공</v>
          </cell>
          <cell r="AQ133">
            <v>9.8000000000000004E-2</v>
          </cell>
          <cell r="BB133" t="str">
            <v>전 7-10</v>
          </cell>
          <cell r="BC133">
            <v>1</v>
          </cell>
        </row>
        <row r="134">
          <cell r="B134" t="str">
            <v>케이블</v>
          </cell>
          <cell r="C134" t="str">
            <v>CVV 7C/5.5㎟</v>
          </cell>
          <cell r="D134">
            <v>1.05</v>
          </cell>
          <cell r="E134" t="str">
            <v>m</v>
          </cell>
          <cell r="F134">
            <v>50</v>
          </cell>
          <cell r="G134">
            <v>2924</v>
          </cell>
          <cell r="I134">
            <v>2839</v>
          </cell>
          <cell r="K134">
            <v>0</v>
          </cell>
          <cell r="M134">
            <v>85</v>
          </cell>
          <cell r="N134" t="str">
            <v>잡재료비</v>
          </cell>
          <cell r="O134" t="str">
            <v>배선의 5%</v>
          </cell>
          <cell r="P134">
            <v>1</v>
          </cell>
          <cell r="Q134" t="str">
            <v>식</v>
          </cell>
          <cell r="W134">
            <v>0</v>
          </cell>
          <cell r="AM134">
            <v>1</v>
          </cell>
          <cell r="AN134">
            <v>1</v>
          </cell>
          <cell r="AO134">
            <v>1</v>
          </cell>
          <cell r="AP134" t="str">
            <v>저압케이블공</v>
          </cell>
          <cell r="AQ134">
            <v>4.8000000000000001E-2</v>
          </cell>
          <cell r="BB134" t="str">
            <v>전 7-10</v>
          </cell>
          <cell r="BC134">
            <v>1</v>
          </cell>
        </row>
        <row r="135">
          <cell r="B135" t="str">
            <v>케이블</v>
          </cell>
          <cell r="C135" t="str">
            <v>CVV-S 2C/1.25㎟</v>
          </cell>
          <cell r="D135">
            <v>1.05</v>
          </cell>
          <cell r="E135" t="str">
            <v>m</v>
          </cell>
          <cell r="F135">
            <v>50</v>
          </cell>
          <cell r="G135">
            <v>1022</v>
          </cell>
          <cell r="I135">
            <v>993</v>
          </cell>
          <cell r="K135">
            <v>0</v>
          </cell>
          <cell r="M135">
            <v>29</v>
          </cell>
          <cell r="N135" t="str">
            <v>잡재료비</v>
          </cell>
          <cell r="O135" t="str">
            <v>배선의 5%</v>
          </cell>
          <cell r="P135">
            <v>1</v>
          </cell>
          <cell r="Q135" t="str">
            <v>식</v>
          </cell>
          <cell r="W135">
            <v>0</v>
          </cell>
          <cell r="AM135">
            <v>1</v>
          </cell>
          <cell r="AN135">
            <v>1.2</v>
          </cell>
          <cell r="AO135">
            <v>1.2</v>
          </cell>
          <cell r="AP135" t="str">
            <v>저압케이블공</v>
          </cell>
          <cell r="AQ135">
            <v>1.4E-2</v>
          </cell>
          <cell r="BB135" t="str">
            <v>전 7-10</v>
          </cell>
          <cell r="BC135">
            <v>1</v>
          </cell>
        </row>
        <row r="136">
          <cell r="A136">
            <v>52</v>
          </cell>
          <cell r="B136" t="str">
            <v>케이블</v>
          </cell>
          <cell r="C136" t="str">
            <v>CVV-S 2C/2㎟</v>
          </cell>
          <cell r="D136">
            <v>1.05</v>
          </cell>
          <cell r="E136" t="str">
            <v>m</v>
          </cell>
          <cell r="F136">
            <v>50</v>
          </cell>
          <cell r="G136">
            <v>1457</v>
          </cell>
          <cell r="I136">
            <v>828</v>
          </cell>
          <cell r="J136">
            <v>577</v>
          </cell>
          <cell r="K136">
            <v>605</v>
          </cell>
          <cell r="M136">
            <v>24</v>
          </cell>
          <cell r="N136" t="str">
            <v>잡재료비</v>
          </cell>
          <cell r="O136" t="str">
            <v>배선의 5%</v>
          </cell>
          <cell r="P136">
            <v>1</v>
          </cell>
          <cell r="Q136" t="str">
            <v>식</v>
          </cell>
          <cell r="W136">
            <v>30</v>
          </cell>
          <cell r="AM136">
            <v>1</v>
          </cell>
          <cell r="AN136">
            <v>1</v>
          </cell>
          <cell r="AO136">
            <v>1</v>
          </cell>
          <cell r="AP136" t="str">
            <v>저압케이블공</v>
          </cell>
          <cell r="AQ136">
            <v>1.4E-2</v>
          </cell>
          <cell r="BB136" t="str">
            <v>전 7-10</v>
          </cell>
          <cell r="BC136">
            <v>1</v>
          </cell>
        </row>
        <row r="137">
          <cell r="B137" t="str">
            <v>케이블</v>
          </cell>
          <cell r="C137" t="str">
            <v>CVV-S 3C/2㎟</v>
          </cell>
          <cell r="D137">
            <v>1.05</v>
          </cell>
          <cell r="E137" t="str">
            <v>m</v>
          </cell>
          <cell r="F137">
            <v>50</v>
          </cell>
          <cell r="G137">
            <v>1388</v>
          </cell>
          <cell r="I137">
            <v>1348</v>
          </cell>
          <cell r="K137">
            <v>0</v>
          </cell>
          <cell r="M137">
            <v>40</v>
          </cell>
          <cell r="N137" t="str">
            <v>잡재료비</v>
          </cell>
          <cell r="O137" t="str">
            <v>배선의 5%</v>
          </cell>
          <cell r="P137">
            <v>1</v>
          </cell>
          <cell r="Q137" t="str">
            <v>식</v>
          </cell>
          <cell r="W137">
            <v>0</v>
          </cell>
          <cell r="AM137">
            <v>1</v>
          </cell>
          <cell r="AN137">
            <v>1.2</v>
          </cell>
          <cell r="AO137">
            <v>1.2</v>
          </cell>
          <cell r="AP137" t="str">
            <v>저압케이블공</v>
          </cell>
          <cell r="AQ137">
            <v>1.9E-2</v>
          </cell>
          <cell r="BB137" t="str">
            <v>전 7-10</v>
          </cell>
          <cell r="BC137">
            <v>1</v>
          </cell>
        </row>
        <row r="138">
          <cell r="B138" t="str">
            <v>케이블</v>
          </cell>
          <cell r="C138" t="str">
            <v>CVV-S 4C/1.25㎟</v>
          </cell>
          <cell r="D138">
            <v>1.05</v>
          </cell>
          <cell r="E138" t="str">
            <v>m</v>
          </cell>
          <cell r="F138">
            <v>50</v>
          </cell>
          <cell r="G138">
            <v>1900</v>
          </cell>
          <cell r="I138">
            <v>1845</v>
          </cell>
          <cell r="K138">
            <v>0</v>
          </cell>
          <cell r="M138">
            <v>55</v>
          </cell>
          <cell r="N138" t="str">
            <v>잡재료비</v>
          </cell>
          <cell r="O138" t="str">
            <v>배선의 5%</v>
          </cell>
          <cell r="P138">
            <v>1</v>
          </cell>
          <cell r="Q138" t="str">
            <v>식</v>
          </cell>
          <cell r="W138">
            <v>0</v>
          </cell>
          <cell r="AM138">
            <v>1</v>
          </cell>
          <cell r="AN138">
            <v>1.2</v>
          </cell>
          <cell r="AO138">
            <v>1.2</v>
          </cell>
          <cell r="AP138" t="str">
            <v>저압케이블공</v>
          </cell>
          <cell r="AQ138">
            <v>2.5999999999999999E-2</v>
          </cell>
          <cell r="BB138" t="str">
            <v>전 7-10</v>
          </cell>
          <cell r="BC138">
            <v>1</v>
          </cell>
        </row>
        <row r="139">
          <cell r="B139" t="str">
            <v>케이블</v>
          </cell>
          <cell r="C139" t="str">
            <v>CVV-S 6C/1.25㎟</v>
          </cell>
          <cell r="D139">
            <v>1.05</v>
          </cell>
          <cell r="E139" t="str">
            <v>m</v>
          </cell>
          <cell r="F139">
            <v>50</v>
          </cell>
          <cell r="G139">
            <v>2558</v>
          </cell>
          <cell r="I139">
            <v>2484</v>
          </cell>
          <cell r="K139">
            <v>0</v>
          </cell>
          <cell r="M139">
            <v>74</v>
          </cell>
          <cell r="N139" t="str">
            <v>잡재료비</v>
          </cell>
          <cell r="O139" t="str">
            <v>배선의 5%</v>
          </cell>
          <cell r="P139">
            <v>1</v>
          </cell>
          <cell r="Q139" t="str">
            <v>식</v>
          </cell>
          <cell r="W139">
            <v>0</v>
          </cell>
          <cell r="AM139">
            <v>1</v>
          </cell>
          <cell r="AN139">
            <v>1.2</v>
          </cell>
          <cell r="AO139">
            <v>1.2</v>
          </cell>
          <cell r="AP139" t="str">
            <v>저압케이블공</v>
          </cell>
          <cell r="AQ139">
            <v>3.5000000000000003E-2</v>
          </cell>
          <cell r="BB139" t="str">
            <v>전 7-10</v>
          </cell>
          <cell r="BC139">
            <v>1</v>
          </cell>
        </row>
        <row r="140">
          <cell r="B140" t="str">
            <v>케이블</v>
          </cell>
          <cell r="C140" t="str">
            <v>CVV-S 10C/1.25㎟</v>
          </cell>
          <cell r="D140">
            <v>1.05</v>
          </cell>
          <cell r="E140" t="str">
            <v>m</v>
          </cell>
          <cell r="F140">
            <v>50</v>
          </cell>
          <cell r="G140">
            <v>3946</v>
          </cell>
          <cell r="I140">
            <v>3832</v>
          </cell>
          <cell r="K140">
            <v>0</v>
          </cell>
          <cell r="M140">
            <v>114</v>
          </cell>
          <cell r="N140" t="str">
            <v>잡재료비</v>
          </cell>
          <cell r="O140" t="str">
            <v>배선의 5%</v>
          </cell>
          <cell r="P140">
            <v>1</v>
          </cell>
          <cell r="Q140" t="str">
            <v>식</v>
          </cell>
          <cell r="W140">
            <v>0</v>
          </cell>
          <cell r="AM140">
            <v>1</v>
          </cell>
          <cell r="AN140">
            <v>1.2</v>
          </cell>
          <cell r="AO140">
            <v>1.2</v>
          </cell>
          <cell r="AP140" t="str">
            <v>저압케이블공</v>
          </cell>
          <cell r="AQ140">
            <v>5.3999999999999999E-2</v>
          </cell>
          <cell r="BB140" t="str">
            <v>전 7-10</v>
          </cell>
          <cell r="BC140">
            <v>1</v>
          </cell>
        </row>
        <row r="141">
          <cell r="B141" t="str">
            <v>케이블</v>
          </cell>
          <cell r="C141" t="str">
            <v>CVV-S 12C/1.25㎟</v>
          </cell>
          <cell r="D141">
            <v>1.05</v>
          </cell>
          <cell r="E141" t="str">
            <v>m</v>
          </cell>
          <cell r="F141">
            <v>50</v>
          </cell>
          <cell r="G141">
            <v>3946</v>
          </cell>
          <cell r="I141">
            <v>3832</v>
          </cell>
          <cell r="K141">
            <v>0</v>
          </cell>
          <cell r="M141">
            <v>114</v>
          </cell>
          <cell r="N141" t="str">
            <v>잡재료비</v>
          </cell>
          <cell r="O141" t="str">
            <v>배선의 5%</v>
          </cell>
          <cell r="P141">
            <v>1</v>
          </cell>
          <cell r="Q141" t="str">
            <v>식</v>
          </cell>
          <cell r="W141">
            <v>0</v>
          </cell>
          <cell r="AM141">
            <v>1</v>
          </cell>
          <cell r="AN141">
            <v>1.2</v>
          </cell>
          <cell r="AO141">
            <v>1.2</v>
          </cell>
          <cell r="AP141" t="str">
            <v>저압케이블공</v>
          </cell>
          <cell r="AQ141">
            <v>5.3999999999999999E-2</v>
          </cell>
          <cell r="BB141" t="str">
            <v>전 7-10</v>
          </cell>
          <cell r="BC141">
            <v>1</v>
          </cell>
        </row>
        <row r="142">
          <cell r="B142" t="str">
            <v>케이블</v>
          </cell>
          <cell r="C142" t="str">
            <v>CVV-S 15C/1.25㎟</v>
          </cell>
          <cell r="D142">
            <v>1.05</v>
          </cell>
          <cell r="E142" t="str">
            <v>m</v>
          </cell>
          <cell r="F142">
            <v>50</v>
          </cell>
          <cell r="G142">
            <v>5263</v>
          </cell>
          <cell r="I142">
            <v>5110</v>
          </cell>
          <cell r="K142">
            <v>0</v>
          </cell>
          <cell r="M142">
            <v>153</v>
          </cell>
          <cell r="N142" t="str">
            <v>잡재료비</v>
          </cell>
          <cell r="O142" t="str">
            <v>배선의 5%</v>
          </cell>
          <cell r="P142">
            <v>1</v>
          </cell>
          <cell r="Q142" t="str">
            <v>식</v>
          </cell>
          <cell r="W142">
            <v>0</v>
          </cell>
          <cell r="AM142">
            <v>1</v>
          </cell>
          <cell r="AN142">
            <v>1.2</v>
          </cell>
          <cell r="AO142">
            <v>1.2</v>
          </cell>
          <cell r="AP142" t="str">
            <v>저압케이블공</v>
          </cell>
          <cell r="AQ142">
            <v>7.1999999999999995E-2</v>
          </cell>
          <cell r="BB142" t="str">
            <v>전 7-10</v>
          </cell>
          <cell r="BC142">
            <v>1</v>
          </cell>
        </row>
        <row r="143">
          <cell r="B143" t="str">
            <v>케이블</v>
          </cell>
          <cell r="C143" t="str">
            <v>CVV-S 17C/1.25㎟</v>
          </cell>
          <cell r="D143">
            <v>1.05</v>
          </cell>
          <cell r="E143" t="str">
            <v>m</v>
          </cell>
          <cell r="F143">
            <v>50</v>
          </cell>
          <cell r="G143">
            <v>5263</v>
          </cell>
          <cell r="I143">
            <v>5110</v>
          </cell>
          <cell r="K143">
            <v>0</v>
          </cell>
          <cell r="M143">
            <v>153</v>
          </cell>
          <cell r="N143" t="str">
            <v>잡재료비</v>
          </cell>
          <cell r="O143" t="str">
            <v>배선의 5%</v>
          </cell>
          <cell r="P143">
            <v>1</v>
          </cell>
          <cell r="Q143" t="str">
            <v>식</v>
          </cell>
          <cell r="W143">
            <v>0</v>
          </cell>
          <cell r="AM143">
            <v>1</v>
          </cell>
          <cell r="AN143">
            <v>1.2</v>
          </cell>
          <cell r="AO143">
            <v>1.2</v>
          </cell>
          <cell r="AP143" t="str">
            <v>저압케이블공</v>
          </cell>
          <cell r="AQ143">
            <v>7.1999999999999995E-2</v>
          </cell>
          <cell r="BB143" t="str">
            <v>전 7-10</v>
          </cell>
          <cell r="BC143">
            <v>1</v>
          </cell>
        </row>
        <row r="144">
          <cell r="B144" t="str">
            <v>케이블</v>
          </cell>
          <cell r="C144" t="str">
            <v>CVV-S 20C/1.25㎟</v>
          </cell>
          <cell r="D144">
            <v>1.05</v>
          </cell>
          <cell r="E144" t="str">
            <v>m</v>
          </cell>
          <cell r="F144">
            <v>50</v>
          </cell>
          <cell r="G144">
            <v>5263</v>
          </cell>
          <cell r="I144">
            <v>5110</v>
          </cell>
          <cell r="K144">
            <v>0</v>
          </cell>
          <cell r="M144">
            <v>153</v>
          </cell>
          <cell r="N144" t="str">
            <v>잡재료비</v>
          </cell>
          <cell r="O144" t="str">
            <v>배선의 5%</v>
          </cell>
          <cell r="P144">
            <v>1</v>
          </cell>
          <cell r="Q144" t="str">
            <v>식</v>
          </cell>
          <cell r="W144">
            <v>0</v>
          </cell>
          <cell r="AM144">
            <v>1</v>
          </cell>
          <cell r="AN144">
            <v>1.2</v>
          </cell>
          <cell r="AO144">
            <v>1.2</v>
          </cell>
          <cell r="AP144" t="str">
            <v>저압케이블공</v>
          </cell>
          <cell r="AQ144">
            <v>7.1999999999999995E-2</v>
          </cell>
          <cell r="BB144" t="str">
            <v>전 7-10</v>
          </cell>
          <cell r="BC144">
            <v>1</v>
          </cell>
        </row>
        <row r="145">
          <cell r="B145" t="str">
            <v>케이블</v>
          </cell>
          <cell r="C145" t="str">
            <v>CVV-S 24C/1.25㎟</v>
          </cell>
          <cell r="D145">
            <v>1.05</v>
          </cell>
          <cell r="E145" t="str">
            <v>m</v>
          </cell>
          <cell r="F145">
            <v>50</v>
          </cell>
          <cell r="G145">
            <v>5263</v>
          </cell>
          <cell r="I145">
            <v>5110</v>
          </cell>
          <cell r="K145">
            <v>0</v>
          </cell>
          <cell r="M145">
            <v>153</v>
          </cell>
          <cell r="N145" t="str">
            <v>잡재료비</v>
          </cell>
          <cell r="O145" t="str">
            <v>배선의 5%</v>
          </cell>
          <cell r="P145">
            <v>1</v>
          </cell>
          <cell r="Q145" t="str">
            <v>식</v>
          </cell>
          <cell r="W145">
            <v>0</v>
          </cell>
          <cell r="AM145">
            <v>1</v>
          </cell>
          <cell r="AN145">
            <v>1.2</v>
          </cell>
          <cell r="AO145">
            <v>1.2</v>
          </cell>
          <cell r="AP145" t="str">
            <v>저압케이블공</v>
          </cell>
          <cell r="AQ145">
            <v>7.1999999999999995E-2</v>
          </cell>
          <cell r="BB145" t="str">
            <v>전 7-10</v>
          </cell>
          <cell r="BC145">
            <v>1</v>
          </cell>
        </row>
        <row r="146">
          <cell r="B146" t="str">
            <v>케이블</v>
          </cell>
          <cell r="C146" t="str">
            <v>CVV-S 30C/1.25㎟</v>
          </cell>
          <cell r="D146">
            <v>1.05</v>
          </cell>
          <cell r="E146" t="str">
            <v>m</v>
          </cell>
          <cell r="F146">
            <v>50</v>
          </cell>
          <cell r="G146">
            <v>7163</v>
          </cell>
          <cell r="I146">
            <v>6955</v>
          </cell>
          <cell r="K146">
            <v>0</v>
          </cell>
          <cell r="M146">
            <v>208</v>
          </cell>
          <cell r="N146" t="str">
            <v>잡재료비</v>
          </cell>
          <cell r="O146" t="str">
            <v>배선의 5%</v>
          </cell>
          <cell r="P146">
            <v>1</v>
          </cell>
          <cell r="Q146" t="str">
            <v>식</v>
          </cell>
          <cell r="W146">
            <v>0</v>
          </cell>
          <cell r="AM146">
            <v>1</v>
          </cell>
          <cell r="AN146">
            <v>1.2</v>
          </cell>
          <cell r="AO146">
            <v>1.2</v>
          </cell>
          <cell r="AP146" t="str">
            <v>저압케이블공</v>
          </cell>
          <cell r="AQ146">
            <v>9.8000000000000004E-2</v>
          </cell>
          <cell r="BB146" t="str">
            <v>전 7-10</v>
          </cell>
          <cell r="BC146">
            <v>1</v>
          </cell>
        </row>
        <row r="147">
          <cell r="B147" t="str">
            <v>케이블</v>
          </cell>
          <cell r="C147" t="str">
            <v>CVV-S 30C/3.5㎟</v>
          </cell>
          <cell r="D147">
            <v>1.05</v>
          </cell>
          <cell r="E147" t="str">
            <v>m</v>
          </cell>
          <cell r="F147">
            <v>50</v>
          </cell>
          <cell r="G147">
            <v>7163</v>
          </cell>
          <cell r="I147">
            <v>6955</v>
          </cell>
          <cell r="K147">
            <v>0</v>
          </cell>
          <cell r="M147">
            <v>208</v>
          </cell>
          <cell r="N147" t="str">
            <v>잡재료비</v>
          </cell>
          <cell r="O147" t="str">
            <v>배선의 5%</v>
          </cell>
          <cell r="P147">
            <v>1</v>
          </cell>
          <cell r="Q147" t="str">
            <v>식</v>
          </cell>
          <cell r="W147">
            <v>0</v>
          </cell>
          <cell r="AM147">
            <v>1</v>
          </cell>
          <cell r="AN147">
            <v>1.2</v>
          </cell>
          <cell r="AO147">
            <v>1.2</v>
          </cell>
          <cell r="AP147" t="str">
            <v>저압케이블공</v>
          </cell>
          <cell r="AQ147">
            <v>9.8000000000000004E-2</v>
          </cell>
          <cell r="BB147" t="str">
            <v>전 7-10</v>
          </cell>
          <cell r="BC147">
            <v>1</v>
          </cell>
        </row>
        <row r="148">
          <cell r="B148" t="str">
            <v>케이블</v>
          </cell>
          <cell r="C148" t="str">
            <v>CVV-SB 2C/2.0㎟</v>
          </cell>
          <cell r="D148">
            <v>1.05</v>
          </cell>
          <cell r="E148" t="str">
            <v>m</v>
          </cell>
          <cell r="F148">
            <v>50</v>
          </cell>
          <cell r="G148">
            <v>1022</v>
          </cell>
          <cell r="I148">
            <v>993</v>
          </cell>
          <cell r="K148">
            <v>0</v>
          </cell>
          <cell r="M148">
            <v>29</v>
          </cell>
          <cell r="N148" t="str">
            <v>잡재료비</v>
          </cell>
          <cell r="O148" t="str">
            <v>배선의 5%</v>
          </cell>
          <cell r="P148">
            <v>1</v>
          </cell>
          <cell r="Q148" t="str">
            <v>식</v>
          </cell>
          <cell r="W148">
            <v>0</v>
          </cell>
          <cell r="AM148">
            <v>1</v>
          </cell>
          <cell r="AN148">
            <v>1.2</v>
          </cell>
          <cell r="AO148">
            <v>1.2</v>
          </cell>
          <cell r="AP148" t="str">
            <v>저압케이블공</v>
          </cell>
          <cell r="AQ148">
            <v>1.4E-2</v>
          </cell>
          <cell r="BB148" t="str">
            <v>전 7-10</v>
          </cell>
          <cell r="BC148">
            <v>1</v>
          </cell>
        </row>
        <row r="149">
          <cell r="B149" t="str">
            <v>케이블</v>
          </cell>
          <cell r="C149" t="str">
            <v>CPEV 5P 0.65㎟</v>
          </cell>
          <cell r="D149">
            <v>1.05</v>
          </cell>
          <cell r="E149" t="str">
            <v>m</v>
          </cell>
          <cell r="F149">
            <v>50</v>
          </cell>
          <cell r="G149">
            <v>1041</v>
          </cell>
          <cell r="I149">
            <v>1011</v>
          </cell>
          <cell r="K149">
            <v>0</v>
          </cell>
          <cell r="M149">
            <v>30</v>
          </cell>
          <cell r="N149" t="str">
            <v>잡재료비</v>
          </cell>
          <cell r="O149" t="str">
            <v>배선의 5%</v>
          </cell>
          <cell r="P149">
            <v>1</v>
          </cell>
          <cell r="Q149" t="str">
            <v>식</v>
          </cell>
          <cell r="W149">
            <v>0</v>
          </cell>
          <cell r="AM149">
            <v>2</v>
          </cell>
          <cell r="AN149">
            <v>1</v>
          </cell>
          <cell r="AO149">
            <v>1</v>
          </cell>
          <cell r="AP149" t="str">
            <v>보통인부</v>
          </cell>
          <cell r="AQ149">
            <v>1.2E-2</v>
          </cell>
          <cell r="AR149" t="str">
            <v>통신케이블공</v>
          </cell>
          <cell r="AS149">
            <v>8.0000000000000002E-3</v>
          </cell>
          <cell r="BB149" t="str">
            <v>통 3-15</v>
          </cell>
          <cell r="BC149">
            <v>1</v>
          </cell>
        </row>
        <row r="150">
          <cell r="B150" t="str">
            <v>케이블</v>
          </cell>
          <cell r="C150" t="str">
            <v>CPEV 10P 0.65㎟</v>
          </cell>
          <cell r="D150">
            <v>1.05</v>
          </cell>
          <cell r="E150" t="str">
            <v>m</v>
          </cell>
          <cell r="F150">
            <v>50</v>
          </cell>
          <cell r="G150">
            <v>1041</v>
          </cell>
          <cell r="I150">
            <v>1011</v>
          </cell>
          <cell r="K150">
            <v>0</v>
          </cell>
          <cell r="M150">
            <v>30</v>
          </cell>
          <cell r="N150" t="str">
            <v>잡재료비</v>
          </cell>
          <cell r="O150" t="str">
            <v>배선의 5%</v>
          </cell>
          <cell r="P150">
            <v>1</v>
          </cell>
          <cell r="Q150" t="str">
            <v>식</v>
          </cell>
          <cell r="W150">
            <v>0</v>
          </cell>
          <cell r="AM150">
            <v>2</v>
          </cell>
          <cell r="AN150">
            <v>1</v>
          </cell>
          <cell r="AO150">
            <v>1</v>
          </cell>
          <cell r="AP150" t="str">
            <v>보통인부</v>
          </cell>
          <cell r="AQ150">
            <v>1.2E-2</v>
          </cell>
          <cell r="AR150" t="str">
            <v>통신케이블공</v>
          </cell>
          <cell r="AS150">
            <v>8.0000000000000002E-3</v>
          </cell>
          <cell r="BB150" t="str">
            <v>통 3-15</v>
          </cell>
          <cell r="BC150">
            <v>1</v>
          </cell>
        </row>
        <row r="151">
          <cell r="B151" t="str">
            <v>케이블</v>
          </cell>
          <cell r="C151" t="str">
            <v>CPEV 20P 0.65㎟</v>
          </cell>
          <cell r="D151">
            <v>1.05</v>
          </cell>
          <cell r="E151" t="str">
            <v>m</v>
          </cell>
          <cell r="F151">
            <v>50</v>
          </cell>
          <cell r="G151">
            <v>1153</v>
          </cell>
          <cell r="I151">
            <v>1120</v>
          </cell>
          <cell r="K151">
            <v>0</v>
          </cell>
          <cell r="M151">
            <v>33</v>
          </cell>
          <cell r="N151" t="str">
            <v>잡재료비</v>
          </cell>
          <cell r="O151" t="str">
            <v>배선의 5%</v>
          </cell>
          <cell r="P151">
            <v>1</v>
          </cell>
          <cell r="Q151" t="str">
            <v>식</v>
          </cell>
          <cell r="W151">
            <v>0</v>
          </cell>
          <cell r="AM151">
            <v>2</v>
          </cell>
          <cell r="AN151">
            <v>1</v>
          </cell>
          <cell r="AO151">
            <v>1</v>
          </cell>
          <cell r="AP151" t="str">
            <v>보통인부</v>
          </cell>
          <cell r="AQ151">
            <v>1.2999999999999999E-2</v>
          </cell>
          <cell r="AR151" t="str">
            <v>통신케이블공</v>
          </cell>
          <cell r="AS151">
            <v>8.9999999999999993E-3</v>
          </cell>
          <cell r="BB151" t="str">
            <v>통 3-15</v>
          </cell>
          <cell r="BC151">
            <v>1</v>
          </cell>
        </row>
        <row r="152">
          <cell r="B152" t="str">
            <v>케이블</v>
          </cell>
          <cell r="C152" t="str">
            <v>CPEV 30P 0.65㎟</v>
          </cell>
          <cell r="D152">
            <v>1.05</v>
          </cell>
          <cell r="E152" t="str">
            <v>m</v>
          </cell>
          <cell r="F152">
            <v>50</v>
          </cell>
          <cell r="G152">
            <v>1379</v>
          </cell>
          <cell r="I152">
            <v>1339</v>
          </cell>
          <cell r="K152">
            <v>0</v>
          </cell>
          <cell r="M152">
            <v>40</v>
          </cell>
          <cell r="N152" t="str">
            <v>잡재료비</v>
          </cell>
          <cell r="O152" t="str">
            <v>배선의 5%</v>
          </cell>
          <cell r="P152">
            <v>1</v>
          </cell>
          <cell r="Q152" t="str">
            <v>식</v>
          </cell>
          <cell r="W152">
            <v>0</v>
          </cell>
          <cell r="AM152">
            <v>2</v>
          </cell>
          <cell r="AN152">
            <v>1</v>
          </cell>
          <cell r="AO152">
            <v>1</v>
          </cell>
          <cell r="AP152" t="str">
            <v>보통인부</v>
          </cell>
          <cell r="AQ152">
            <v>1.4999999999999999E-2</v>
          </cell>
          <cell r="AR152" t="str">
            <v>통신케이블공</v>
          </cell>
          <cell r="AS152">
            <v>1.0999999999999999E-2</v>
          </cell>
          <cell r="BB152" t="str">
            <v>통 3-15</v>
          </cell>
          <cell r="BC152">
            <v>1</v>
          </cell>
        </row>
        <row r="153">
          <cell r="B153" t="str">
            <v>케이블</v>
          </cell>
          <cell r="C153" t="str">
            <v>CPEV 50P 0.65㎟</v>
          </cell>
          <cell r="D153">
            <v>1.05</v>
          </cell>
          <cell r="E153" t="str">
            <v>m</v>
          </cell>
          <cell r="F153">
            <v>50</v>
          </cell>
          <cell r="G153">
            <v>1379</v>
          </cell>
          <cell r="I153">
            <v>1339</v>
          </cell>
          <cell r="K153">
            <v>0</v>
          </cell>
          <cell r="M153">
            <v>40</v>
          </cell>
          <cell r="N153" t="str">
            <v>잡재료비</v>
          </cell>
          <cell r="O153" t="str">
            <v>배선의 5%</v>
          </cell>
          <cell r="P153">
            <v>1</v>
          </cell>
          <cell r="Q153" t="str">
            <v>식</v>
          </cell>
          <cell r="W153">
            <v>0</v>
          </cell>
          <cell r="AM153">
            <v>2</v>
          </cell>
          <cell r="AN153">
            <v>1</v>
          </cell>
          <cell r="AO153">
            <v>1</v>
          </cell>
          <cell r="AP153" t="str">
            <v>보통인부</v>
          </cell>
          <cell r="AQ153">
            <v>1.4999999999999999E-2</v>
          </cell>
          <cell r="AR153" t="str">
            <v>통신케이블공</v>
          </cell>
          <cell r="AS153">
            <v>1.0999999999999999E-2</v>
          </cell>
          <cell r="BB153" t="str">
            <v>통 3-15</v>
          </cell>
          <cell r="BC153">
            <v>1</v>
          </cell>
        </row>
        <row r="154">
          <cell r="B154" t="str">
            <v>케이블</v>
          </cell>
          <cell r="C154" t="str">
            <v>CPEV 100P 0.65㎟</v>
          </cell>
          <cell r="D154">
            <v>1.05</v>
          </cell>
          <cell r="E154" t="str">
            <v>m</v>
          </cell>
          <cell r="F154">
            <v>50</v>
          </cell>
          <cell r="G154">
            <v>1583</v>
          </cell>
          <cell r="I154">
            <v>1537</v>
          </cell>
          <cell r="K154">
            <v>0</v>
          </cell>
          <cell r="M154">
            <v>46</v>
          </cell>
          <cell r="N154" t="str">
            <v>잡재료비</v>
          </cell>
          <cell r="O154" t="str">
            <v>배선의 5%</v>
          </cell>
          <cell r="P154">
            <v>1</v>
          </cell>
          <cell r="Q154" t="str">
            <v>식</v>
          </cell>
          <cell r="W154">
            <v>0</v>
          </cell>
          <cell r="AM154">
            <v>2</v>
          </cell>
          <cell r="AN154">
            <v>1</v>
          </cell>
          <cell r="AO154">
            <v>1</v>
          </cell>
          <cell r="AP154" t="str">
            <v>보통인부</v>
          </cell>
          <cell r="AQ154">
            <v>1.7500000000000002E-2</v>
          </cell>
          <cell r="AR154" t="str">
            <v>통신케이블공</v>
          </cell>
          <cell r="AS154">
            <v>1.2500000000000001E-2</v>
          </cell>
          <cell r="BB154" t="str">
            <v>통 3-15</v>
          </cell>
          <cell r="BC154">
            <v>1</v>
          </cell>
        </row>
        <row r="155">
          <cell r="B155" t="str">
            <v>케이블</v>
          </cell>
          <cell r="C155" t="str">
            <v>ECX 5C-2V</v>
          </cell>
          <cell r="D155">
            <v>1.05</v>
          </cell>
          <cell r="E155" t="str">
            <v>m</v>
          </cell>
          <cell r="F155">
            <v>50</v>
          </cell>
          <cell r="G155">
            <v>1199</v>
          </cell>
          <cell r="I155">
            <v>1165</v>
          </cell>
          <cell r="K155">
            <v>0</v>
          </cell>
          <cell r="M155">
            <v>34</v>
          </cell>
          <cell r="N155" t="str">
            <v>잡재료비</v>
          </cell>
          <cell r="O155" t="str">
            <v>배선의 5%</v>
          </cell>
          <cell r="P155">
            <v>1</v>
          </cell>
          <cell r="Q155" t="str">
            <v>식</v>
          </cell>
          <cell r="W155">
            <v>0</v>
          </cell>
          <cell r="AM155">
            <v>1</v>
          </cell>
          <cell r="AN155">
            <v>1</v>
          </cell>
          <cell r="AO155">
            <v>1</v>
          </cell>
          <cell r="AP155" t="str">
            <v>통신설비공</v>
          </cell>
          <cell r="AQ155">
            <v>1.7999999999999999E-2</v>
          </cell>
          <cell r="BB155" t="str">
            <v>통 5-89</v>
          </cell>
          <cell r="BC155">
            <v>1</v>
          </cell>
        </row>
        <row r="156">
          <cell r="B156" t="str">
            <v>케이블</v>
          </cell>
          <cell r="C156" t="str">
            <v>ECX 7C-2V</v>
          </cell>
          <cell r="D156">
            <v>1.05</v>
          </cell>
          <cell r="E156" t="str">
            <v>m</v>
          </cell>
          <cell r="F156">
            <v>50</v>
          </cell>
          <cell r="G156">
            <v>1466</v>
          </cell>
          <cell r="I156">
            <v>1424</v>
          </cell>
          <cell r="K156">
            <v>0</v>
          </cell>
          <cell r="M156">
            <v>42</v>
          </cell>
          <cell r="N156" t="str">
            <v>잡재료비</v>
          </cell>
          <cell r="O156" t="str">
            <v>배선의 5%</v>
          </cell>
          <cell r="P156">
            <v>1</v>
          </cell>
          <cell r="Q156" t="str">
            <v>식</v>
          </cell>
          <cell r="W156">
            <v>0</v>
          </cell>
          <cell r="AM156">
            <v>1</v>
          </cell>
          <cell r="AN156">
            <v>1</v>
          </cell>
          <cell r="AO156">
            <v>1</v>
          </cell>
          <cell r="AP156" t="str">
            <v>통신설비공</v>
          </cell>
          <cell r="AQ156">
            <v>2.1999999999999999E-2</v>
          </cell>
          <cell r="BB156" t="str">
            <v>통 5-89</v>
          </cell>
          <cell r="BC156">
            <v>1</v>
          </cell>
        </row>
        <row r="157">
          <cell r="A157">
            <v>53</v>
          </cell>
          <cell r="B157" t="str">
            <v>전선관</v>
          </cell>
          <cell r="C157" t="str">
            <v>ST 16C</v>
          </cell>
          <cell r="D157">
            <v>1.1000000000000001</v>
          </cell>
          <cell r="E157" t="str">
            <v>m</v>
          </cell>
          <cell r="F157">
            <v>30</v>
          </cell>
          <cell r="G157">
            <v>4971</v>
          </cell>
          <cell r="I157">
            <v>3832</v>
          </cell>
          <cell r="J157">
            <v>932</v>
          </cell>
          <cell r="K157">
            <v>1025</v>
          </cell>
          <cell r="M157">
            <v>114</v>
          </cell>
          <cell r="N157" t="str">
            <v>전선관부속자재</v>
          </cell>
          <cell r="O157" t="str">
            <v>전선관의 15%</v>
          </cell>
          <cell r="P157">
            <v>1</v>
          </cell>
          <cell r="Q157" t="str">
            <v>식</v>
          </cell>
          <cell r="W157">
            <v>153</v>
          </cell>
          <cell r="Z157" t="str">
            <v>잡재료비</v>
          </cell>
          <cell r="AA157" t="str">
            <v>배관의 5%</v>
          </cell>
          <cell r="AB157">
            <v>1</v>
          </cell>
          <cell r="AC157" t="str">
            <v>식</v>
          </cell>
          <cell r="AI157">
            <v>51</v>
          </cell>
          <cell r="AM157">
            <v>1</v>
          </cell>
          <cell r="AN157">
            <v>1</v>
          </cell>
          <cell r="AO157">
            <v>1</v>
          </cell>
          <cell r="AP157" t="str">
            <v>내선전공</v>
          </cell>
          <cell r="AQ157">
            <v>0.08</v>
          </cell>
          <cell r="BB157" t="str">
            <v>전 7-1</v>
          </cell>
          <cell r="BC157">
            <v>1</v>
          </cell>
        </row>
        <row r="158">
          <cell r="A158">
            <v>54</v>
          </cell>
          <cell r="B158" t="str">
            <v>전선관</v>
          </cell>
          <cell r="C158" t="str">
            <v>ST 22C</v>
          </cell>
          <cell r="D158">
            <v>1.1000000000000001</v>
          </cell>
          <cell r="E158" t="str">
            <v>m</v>
          </cell>
          <cell r="F158">
            <v>30</v>
          </cell>
          <cell r="G158">
            <v>6739</v>
          </cell>
          <cell r="I158">
            <v>5270</v>
          </cell>
          <cell r="J158">
            <v>1192</v>
          </cell>
          <cell r="K158">
            <v>1311</v>
          </cell>
          <cell r="M158">
            <v>158</v>
          </cell>
          <cell r="N158" t="str">
            <v>전선관부속자재</v>
          </cell>
          <cell r="O158" t="str">
            <v>전선관의 15%</v>
          </cell>
          <cell r="P158">
            <v>1</v>
          </cell>
          <cell r="Q158" t="str">
            <v>식</v>
          </cell>
          <cell r="W158">
            <v>196</v>
          </cell>
          <cell r="Z158" t="str">
            <v>잡재료비</v>
          </cell>
          <cell r="AA158" t="str">
            <v>배관의 5%</v>
          </cell>
          <cell r="AB158">
            <v>1</v>
          </cell>
          <cell r="AC158" t="str">
            <v>식</v>
          </cell>
          <cell r="AI158">
            <v>65</v>
          </cell>
          <cell r="AM158">
            <v>1</v>
          </cell>
          <cell r="AN158">
            <v>1</v>
          </cell>
          <cell r="AO158">
            <v>1</v>
          </cell>
          <cell r="AP158" t="str">
            <v>내선전공</v>
          </cell>
          <cell r="AQ158">
            <v>0.11</v>
          </cell>
          <cell r="BB158" t="str">
            <v>전 7-1</v>
          </cell>
          <cell r="BC158">
            <v>1</v>
          </cell>
        </row>
        <row r="159">
          <cell r="A159">
            <v>55</v>
          </cell>
          <cell r="B159" t="str">
            <v>전선관</v>
          </cell>
          <cell r="C159" t="str">
            <v>ST 28C</v>
          </cell>
          <cell r="D159">
            <v>1.1000000000000001</v>
          </cell>
          <cell r="E159" t="str">
            <v>m</v>
          </cell>
          <cell r="F159">
            <v>30</v>
          </cell>
          <cell r="G159">
            <v>8630</v>
          </cell>
          <cell r="I159">
            <v>6707</v>
          </cell>
          <cell r="J159">
            <v>1566</v>
          </cell>
          <cell r="K159">
            <v>1722</v>
          </cell>
          <cell r="M159">
            <v>201</v>
          </cell>
          <cell r="N159" t="str">
            <v>전선관부속자재</v>
          </cell>
          <cell r="O159" t="str">
            <v>전선관의 15%</v>
          </cell>
          <cell r="P159">
            <v>1</v>
          </cell>
          <cell r="Q159" t="str">
            <v>식</v>
          </cell>
          <cell r="W159">
            <v>258</v>
          </cell>
          <cell r="Z159" t="str">
            <v>잡재료비</v>
          </cell>
          <cell r="AA159" t="str">
            <v>배관의 5%</v>
          </cell>
          <cell r="AB159">
            <v>1</v>
          </cell>
          <cell r="AC159" t="str">
            <v>식</v>
          </cell>
          <cell r="AI159">
            <v>86</v>
          </cell>
          <cell r="AM159">
            <v>1</v>
          </cell>
          <cell r="AN159">
            <v>1</v>
          </cell>
          <cell r="AO159">
            <v>1</v>
          </cell>
          <cell r="AP159" t="str">
            <v>내선전공</v>
          </cell>
          <cell r="AQ159">
            <v>0.14000000000000001</v>
          </cell>
          <cell r="BB159" t="str">
            <v>전 7-1</v>
          </cell>
          <cell r="BC159">
            <v>1</v>
          </cell>
        </row>
        <row r="160">
          <cell r="A160">
            <v>56</v>
          </cell>
          <cell r="B160" t="str">
            <v>전선관</v>
          </cell>
          <cell r="C160" t="str">
            <v>ST 36C</v>
          </cell>
          <cell r="D160">
            <v>1.1000000000000001</v>
          </cell>
          <cell r="E160" t="str">
            <v>m</v>
          </cell>
          <cell r="F160">
            <v>30</v>
          </cell>
          <cell r="G160">
            <v>11982</v>
          </cell>
          <cell r="I160">
            <v>9582</v>
          </cell>
          <cell r="J160">
            <v>1921</v>
          </cell>
          <cell r="K160">
            <v>2113</v>
          </cell>
          <cell r="M160">
            <v>287</v>
          </cell>
          <cell r="N160" t="str">
            <v>전선관부속자재</v>
          </cell>
          <cell r="O160" t="str">
            <v>전선관의 15%</v>
          </cell>
          <cell r="P160">
            <v>1</v>
          </cell>
          <cell r="Q160" t="str">
            <v>식</v>
          </cell>
          <cell r="W160">
            <v>316</v>
          </cell>
          <cell r="Z160" t="str">
            <v>잡재료비</v>
          </cell>
          <cell r="AA160" t="str">
            <v>배관의 5%</v>
          </cell>
          <cell r="AB160">
            <v>1</v>
          </cell>
          <cell r="AC160" t="str">
            <v>식</v>
          </cell>
          <cell r="AI160">
            <v>105</v>
          </cell>
          <cell r="AM160">
            <v>1</v>
          </cell>
          <cell r="AN160">
            <v>1</v>
          </cell>
          <cell r="AO160">
            <v>1</v>
          </cell>
          <cell r="AP160" t="str">
            <v>내선전공</v>
          </cell>
          <cell r="AQ160">
            <v>0.2</v>
          </cell>
          <cell r="BB160" t="str">
            <v>전 7-1</v>
          </cell>
          <cell r="BC160">
            <v>1</v>
          </cell>
        </row>
        <row r="161">
          <cell r="A161">
            <v>57</v>
          </cell>
          <cell r="B161" t="str">
            <v>전선관</v>
          </cell>
          <cell r="C161" t="str">
            <v>ST 42C</v>
          </cell>
          <cell r="D161">
            <v>1.1000000000000001</v>
          </cell>
          <cell r="E161" t="str">
            <v>m</v>
          </cell>
          <cell r="F161">
            <v>30</v>
          </cell>
          <cell r="G161">
            <v>14782</v>
          </cell>
          <cell r="I161">
            <v>11977</v>
          </cell>
          <cell r="J161">
            <v>2224</v>
          </cell>
          <cell r="K161">
            <v>2446</v>
          </cell>
          <cell r="M161">
            <v>359</v>
          </cell>
          <cell r="N161" t="str">
            <v>전선관부속자재</v>
          </cell>
          <cell r="O161" t="str">
            <v>전선관의 15%</v>
          </cell>
          <cell r="P161">
            <v>1</v>
          </cell>
          <cell r="Q161" t="str">
            <v>식</v>
          </cell>
          <cell r="W161">
            <v>366</v>
          </cell>
          <cell r="Z161" t="str">
            <v>잡재료비</v>
          </cell>
          <cell r="AA161" t="str">
            <v>배관의 5%</v>
          </cell>
          <cell r="AB161">
            <v>1</v>
          </cell>
          <cell r="AC161" t="str">
            <v>식</v>
          </cell>
          <cell r="AI161">
            <v>122</v>
          </cell>
          <cell r="AM161">
            <v>1</v>
          </cell>
          <cell r="AN161">
            <v>1</v>
          </cell>
          <cell r="AO161">
            <v>1</v>
          </cell>
          <cell r="AP161" t="str">
            <v>내선전공</v>
          </cell>
          <cell r="AQ161">
            <v>0.25</v>
          </cell>
          <cell r="BB161" t="str">
            <v>전 7-1</v>
          </cell>
          <cell r="BC161">
            <v>1</v>
          </cell>
        </row>
        <row r="162">
          <cell r="A162">
            <v>58</v>
          </cell>
          <cell r="B162" t="str">
            <v>전선관</v>
          </cell>
          <cell r="C162" t="str">
            <v>ST 54C</v>
          </cell>
          <cell r="D162">
            <v>1.1000000000000001</v>
          </cell>
          <cell r="E162" t="str">
            <v>m</v>
          </cell>
          <cell r="F162">
            <v>30</v>
          </cell>
          <cell r="G162">
            <v>20191</v>
          </cell>
          <cell r="I162">
            <v>16289</v>
          </cell>
          <cell r="J162">
            <v>3104</v>
          </cell>
          <cell r="K162">
            <v>3414</v>
          </cell>
          <cell r="M162">
            <v>488</v>
          </cell>
          <cell r="N162" t="str">
            <v>전선관부속자재</v>
          </cell>
          <cell r="O162" t="str">
            <v>전선관의 15%</v>
          </cell>
          <cell r="P162">
            <v>1</v>
          </cell>
          <cell r="Q162" t="str">
            <v>식</v>
          </cell>
          <cell r="W162">
            <v>512</v>
          </cell>
          <cell r="Z162" t="str">
            <v>잡재료비</v>
          </cell>
          <cell r="AA162" t="str">
            <v>배관의 5%</v>
          </cell>
          <cell r="AB162">
            <v>1</v>
          </cell>
          <cell r="AC162" t="str">
            <v>식</v>
          </cell>
          <cell r="AI162">
            <v>170</v>
          </cell>
          <cell r="AM162">
            <v>1</v>
          </cell>
          <cell r="AN162">
            <v>1</v>
          </cell>
          <cell r="AO162">
            <v>1</v>
          </cell>
          <cell r="AP162" t="str">
            <v>내선전공</v>
          </cell>
          <cell r="AQ162">
            <v>0.34</v>
          </cell>
          <cell r="BB162" t="str">
            <v>전 7-1</v>
          </cell>
          <cell r="BC162">
            <v>1</v>
          </cell>
        </row>
        <row r="163">
          <cell r="A163">
            <v>59</v>
          </cell>
          <cell r="B163" t="str">
            <v>전선관</v>
          </cell>
          <cell r="C163" t="str">
            <v>ST 70C</v>
          </cell>
          <cell r="D163">
            <v>1.1000000000000001</v>
          </cell>
          <cell r="E163" t="str">
            <v>m</v>
          </cell>
          <cell r="F163">
            <v>30</v>
          </cell>
          <cell r="G163">
            <v>26057</v>
          </cell>
          <cell r="I163">
            <v>21080</v>
          </cell>
          <cell r="J163">
            <v>3950</v>
          </cell>
          <cell r="K163">
            <v>4345</v>
          </cell>
          <cell r="M163">
            <v>632</v>
          </cell>
          <cell r="N163" t="str">
            <v>전선관부속자재</v>
          </cell>
          <cell r="O163" t="str">
            <v>전선관의 15%</v>
          </cell>
          <cell r="P163">
            <v>1</v>
          </cell>
          <cell r="Q163" t="str">
            <v>식</v>
          </cell>
          <cell r="W163">
            <v>651</v>
          </cell>
          <cell r="Z163" t="str">
            <v>잡재료비</v>
          </cell>
          <cell r="AA163" t="str">
            <v>배관의 5%</v>
          </cell>
          <cell r="AB163">
            <v>1</v>
          </cell>
          <cell r="AC163" t="str">
            <v>식</v>
          </cell>
          <cell r="AI163">
            <v>217</v>
          </cell>
          <cell r="AM163">
            <v>1</v>
          </cell>
          <cell r="AN163">
            <v>1</v>
          </cell>
          <cell r="AO163">
            <v>1</v>
          </cell>
          <cell r="AP163" t="str">
            <v>내선전공</v>
          </cell>
          <cell r="AQ163">
            <v>0.44</v>
          </cell>
          <cell r="BB163" t="str">
            <v>전 7-1</v>
          </cell>
          <cell r="BC163">
            <v>1</v>
          </cell>
        </row>
        <row r="164">
          <cell r="B164" t="str">
            <v>전선관</v>
          </cell>
          <cell r="C164" t="str">
            <v>ST 82C</v>
          </cell>
          <cell r="D164">
            <v>1.1000000000000001</v>
          </cell>
          <cell r="E164" t="str">
            <v>m</v>
          </cell>
          <cell r="F164">
            <v>30</v>
          </cell>
          <cell r="G164">
            <v>26647</v>
          </cell>
          <cell r="I164">
            <v>25871</v>
          </cell>
          <cell r="K164">
            <v>0</v>
          </cell>
          <cell r="M164">
            <v>776</v>
          </cell>
          <cell r="N164" t="str">
            <v>전선관부속자재</v>
          </cell>
          <cell r="O164" t="str">
            <v>전선관의 15%</v>
          </cell>
          <cell r="P164">
            <v>1</v>
          </cell>
          <cell r="Q164" t="str">
            <v>식</v>
          </cell>
          <cell r="W164">
            <v>0</v>
          </cell>
          <cell r="Z164" t="str">
            <v>잡재료비</v>
          </cell>
          <cell r="AA164" t="str">
            <v>배관의 5%</v>
          </cell>
          <cell r="AB164">
            <v>1</v>
          </cell>
          <cell r="AC164" t="str">
            <v>식</v>
          </cell>
          <cell r="AI164">
            <v>0</v>
          </cell>
          <cell r="AM164">
            <v>1</v>
          </cell>
          <cell r="AN164">
            <v>1</v>
          </cell>
          <cell r="AO164">
            <v>1</v>
          </cell>
          <cell r="AP164" t="str">
            <v>내선전공</v>
          </cell>
          <cell r="AQ164">
            <v>0.54</v>
          </cell>
          <cell r="BB164" t="str">
            <v>전 7-1</v>
          </cell>
          <cell r="BC164">
            <v>1</v>
          </cell>
        </row>
        <row r="165">
          <cell r="A165">
            <v>60</v>
          </cell>
          <cell r="B165" t="str">
            <v>전선관</v>
          </cell>
          <cell r="C165" t="str">
            <v>ST 104C</v>
          </cell>
          <cell r="D165">
            <v>1.1000000000000001</v>
          </cell>
          <cell r="E165" t="str">
            <v>m</v>
          </cell>
          <cell r="F165">
            <v>30</v>
          </cell>
          <cell r="G165">
            <v>42825</v>
          </cell>
          <cell r="I165">
            <v>34016</v>
          </cell>
          <cell r="J165">
            <v>7081</v>
          </cell>
          <cell r="K165">
            <v>7789</v>
          </cell>
          <cell r="M165">
            <v>1020</v>
          </cell>
          <cell r="N165" t="str">
            <v>전선관부속자재</v>
          </cell>
          <cell r="O165" t="str">
            <v>전선관의 15%</v>
          </cell>
          <cell r="P165">
            <v>1</v>
          </cell>
          <cell r="Q165" t="str">
            <v>식</v>
          </cell>
          <cell r="W165">
            <v>1168</v>
          </cell>
          <cell r="Z165" t="str">
            <v>잡재료비</v>
          </cell>
          <cell r="AA165" t="str">
            <v>배관의 5%</v>
          </cell>
          <cell r="AB165">
            <v>1</v>
          </cell>
          <cell r="AC165" t="str">
            <v>식</v>
          </cell>
          <cell r="AI165">
            <v>389</v>
          </cell>
          <cell r="AM165">
            <v>1</v>
          </cell>
          <cell r="AN165">
            <v>1</v>
          </cell>
          <cell r="AO165">
            <v>1</v>
          </cell>
          <cell r="AP165" t="str">
            <v>내선전공</v>
          </cell>
          <cell r="AQ165">
            <v>0.71</v>
          </cell>
          <cell r="BB165" t="str">
            <v>전 7-1</v>
          </cell>
          <cell r="BC165">
            <v>1</v>
          </cell>
        </row>
        <row r="166">
          <cell r="A166">
            <v>61</v>
          </cell>
          <cell r="B166" t="str">
            <v>가요전선관</v>
          </cell>
          <cell r="C166" t="str">
            <v>1종 방수 16C</v>
          </cell>
          <cell r="D166">
            <v>1.1000000000000001</v>
          </cell>
          <cell r="E166" t="str">
            <v>m</v>
          </cell>
          <cell r="F166">
            <v>50</v>
          </cell>
          <cell r="G166">
            <v>3836</v>
          </cell>
          <cell r="I166">
            <v>2347</v>
          </cell>
          <cell r="J166">
            <v>1290</v>
          </cell>
          <cell r="K166">
            <v>1419</v>
          </cell>
          <cell r="M166">
            <v>70</v>
          </cell>
          <cell r="N166" t="str">
            <v>전선관부속자재</v>
          </cell>
          <cell r="O166" t="str">
            <v>전선관의 15%</v>
          </cell>
          <cell r="P166">
            <v>1</v>
          </cell>
          <cell r="Q166" t="str">
            <v>식</v>
          </cell>
          <cell r="W166">
            <v>212</v>
          </cell>
          <cell r="Z166" t="str">
            <v>잡재료비</v>
          </cell>
          <cell r="AA166" t="str">
            <v>배관의 5%</v>
          </cell>
          <cell r="AB166">
            <v>1</v>
          </cell>
          <cell r="AC166" t="str">
            <v>식</v>
          </cell>
          <cell r="AI166">
            <v>70</v>
          </cell>
          <cell r="AM166">
            <v>1</v>
          </cell>
          <cell r="AN166">
            <v>1</v>
          </cell>
          <cell r="AO166">
            <v>1</v>
          </cell>
          <cell r="AP166" t="str">
            <v>내선전공</v>
          </cell>
          <cell r="AQ166">
            <v>4.9000000000000002E-2</v>
          </cell>
          <cell r="BB166" t="str">
            <v>전 7-1</v>
          </cell>
          <cell r="BC166">
            <v>1</v>
          </cell>
        </row>
        <row r="167">
          <cell r="A167">
            <v>62</v>
          </cell>
          <cell r="B167" t="str">
            <v>가요전선관</v>
          </cell>
          <cell r="C167" t="str">
            <v>1종 방수 22C</v>
          </cell>
          <cell r="D167">
            <v>1.1000000000000001</v>
          </cell>
          <cell r="E167" t="str">
            <v>m</v>
          </cell>
          <cell r="F167">
            <v>50</v>
          </cell>
          <cell r="G167">
            <v>4824</v>
          </cell>
          <cell r="I167">
            <v>3018</v>
          </cell>
          <cell r="J167">
            <v>1560</v>
          </cell>
          <cell r="K167">
            <v>1716</v>
          </cell>
          <cell r="M167">
            <v>90</v>
          </cell>
          <cell r="N167" t="str">
            <v>전선관부속자재</v>
          </cell>
          <cell r="O167" t="str">
            <v>전선관의 15%</v>
          </cell>
          <cell r="P167">
            <v>1</v>
          </cell>
          <cell r="Q167" t="str">
            <v>식</v>
          </cell>
          <cell r="W167">
            <v>257</v>
          </cell>
          <cell r="Z167" t="str">
            <v>잡재료비</v>
          </cell>
          <cell r="AA167" t="str">
            <v>배관의 5%</v>
          </cell>
          <cell r="AB167">
            <v>1</v>
          </cell>
          <cell r="AC167" t="str">
            <v>식</v>
          </cell>
          <cell r="AI167">
            <v>85</v>
          </cell>
          <cell r="AM167">
            <v>1</v>
          </cell>
          <cell r="AN167">
            <v>1</v>
          </cell>
          <cell r="AO167">
            <v>1</v>
          </cell>
          <cell r="AP167" t="str">
            <v>내선전공</v>
          </cell>
          <cell r="AQ167">
            <v>6.3E-2</v>
          </cell>
          <cell r="BB167" t="str">
            <v>전 7-1</v>
          </cell>
          <cell r="BC167">
            <v>1</v>
          </cell>
        </row>
        <row r="168">
          <cell r="A168">
            <v>63</v>
          </cell>
          <cell r="B168" t="str">
            <v>가요전선관</v>
          </cell>
          <cell r="C168" t="str">
            <v>1종 방수 28C</v>
          </cell>
          <cell r="D168">
            <v>1.1000000000000001</v>
          </cell>
          <cell r="E168" t="str">
            <v>m</v>
          </cell>
          <cell r="F168">
            <v>50</v>
          </cell>
          <cell r="G168">
            <v>5845</v>
          </cell>
          <cell r="I168">
            <v>3689</v>
          </cell>
          <cell r="J168">
            <v>1860</v>
          </cell>
          <cell r="K168">
            <v>2046</v>
          </cell>
          <cell r="M168">
            <v>110</v>
          </cell>
          <cell r="N168" t="str">
            <v>전선관부속자재</v>
          </cell>
          <cell r="O168" t="str">
            <v>전선관의 15%</v>
          </cell>
          <cell r="P168">
            <v>1</v>
          </cell>
          <cell r="Q168" t="str">
            <v>식</v>
          </cell>
          <cell r="W168">
            <v>306</v>
          </cell>
          <cell r="Z168" t="str">
            <v>잡재료비</v>
          </cell>
          <cell r="AA168" t="str">
            <v>배관의 5%</v>
          </cell>
          <cell r="AB168">
            <v>1</v>
          </cell>
          <cell r="AC168" t="str">
            <v>식</v>
          </cell>
          <cell r="AI168">
            <v>102</v>
          </cell>
          <cell r="AM168">
            <v>1</v>
          </cell>
          <cell r="AN168">
            <v>1</v>
          </cell>
          <cell r="AO168">
            <v>1</v>
          </cell>
          <cell r="AP168" t="str">
            <v>내선전공</v>
          </cell>
          <cell r="AQ168">
            <v>7.6999999999999999E-2</v>
          </cell>
          <cell r="BB168" t="str">
            <v>전 7-1</v>
          </cell>
          <cell r="BC168">
            <v>1</v>
          </cell>
        </row>
        <row r="169">
          <cell r="B169" t="str">
            <v>가요전선관</v>
          </cell>
          <cell r="C169" t="str">
            <v>1종 방수 36C</v>
          </cell>
          <cell r="D169">
            <v>1.1000000000000001</v>
          </cell>
          <cell r="E169" t="str">
            <v>m</v>
          </cell>
          <cell r="F169">
            <v>50</v>
          </cell>
          <cell r="G169">
            <v>4489</v>
          </cell>
          <cell r="I169">
            <v>4359</v>
          </cell>
          <cell r="K169">
            <v>0</v>
          </cell>
          <cell r="M169">
            <v>130</v>
          </cell>
          <cell r="N169" t="str">
            <v>전선관부속자재</v>
          </cell>
          <cell r="O169" t="str">
            <v>전선관의 15%</v>
          </cell>
          <cell r="P169">
            <v>1</v>
          </cell>
          <cell r="Q169" t="str">
            <v>식</v>
          </cell>
          <cell r="W169">
            <v>0</v>
          </cell>
          <cell r="Z169" t="str">
            <v>잡재료비</v>
          </cell>
          <cell r="AA169" t="str">
            <v>배관의 5%</v>
          </cell>
          <cell r="AB169">
            <v>1</v>
          </cell>
          <cell r="AC169" t="str">
            <v>식</v>
          </cell>
          <cell r="AI169">
            <v>0</v>
          </cell>
          <cell r="AM169">
            <v>1</v>
          </cell>
          <cell r="AN169">
            <v>1</v>
          </cell>
          <cell r="AO169">
            <v>1</v>
          </cell>
          <cell r="AP169" t="str">
            <v>내선전공</v>
          </cell>
          <cell r="AQ169">
            <v>9.0999999999999998E-2</v>
          </cell>
          <cell r="BB169" t="str">
            <v>전 7-1</v>
          </cell>
          <cell r="BC169">
            <v>1</v>
          </cell>
        </row>
        <row r="170">
          <cell r="B170" t="str">
            <v>가요전선관</v>
          </cell>
          <cell r="C170" t="str">
            <v>1종 방수 42C</v>
          </cell>
          <cell r="D170">
            <v>1.1000000000000001</v>
          </cell>
          <cell r="E170" t="str">
            <v>m</v>
          </cell>
          <cell r="F170">
            <v>50</v>
          </cell>
          <cell r="G170">
            <v>6414</v>
          </cell>
          <cell r="I170">
            <v>6228</v>
          </cell>
          <cell r="K170">
            <v>0</v>
          </cell>
          <cell r="M170">
            <v>186</v>
          </cell>
          <cell r="N170" t="str">
            <v>전선관부속자재</v>
          </cell>
          <cell r="O170" t="str">
            <v>전선관의 15%</v>
          </cell>
          <cell r="P170">
            <v>1</v>
          </cell>
          <cell r="Q170" t="str">
            <v>식</v>
          </cell>
          <cell r="W170">
            <v>0</v>
          </cell>
          <cell r="Z170" t="str">
            <v>잡재료비</v>
          </cell>
          <cell r="AA170" t="str">
            <v>배관의 5%</v>
          </cell>
          <cell r="AB170">
            <v>1</v>
          </cell>
          <cell r="AC170" t="str">
            <v>식</v>
          </cell>
          <cell r="AI170">
            <v>0</v>
          </cell>
          <cell r="AM170">
            <v>1</v>
          </cell>
          <cell r="AN170">
            <v>1</v>
          </cell>
          <cell r="AO170">
            <v>1</v>
          </cell>
          <cell r="AP170" t="str">
            <v>내선전공</v>
          </cell>
          <cell r="AQ170">
            <v>0.13</v>
          </cell>
          <cell r="BB170" t="str">
            <v>전 7-1</v>
          </cell>
          <cell r="BC170">
            <v>1</v>
          </cell>
        </row>
        <row r="171">
          <cell r="B171" t="str">
            <v>가요전선관</v>
          </cell>
          <cell r="C171" t="str">
            <v>1종 방수 54C</v>
          </cell>
          <cell r="D171">
            <v>1.1000000000000001</v>
          </cell>
          <cell r="E171" t="str">
            <v>m</v>
          </cell>
          <cell r="F171">
            <v>50</v>
          </cell>
          <cell r="G171">
            <v>7401</v>
          </cell>
          <cell r="I171">
            <v>7186</v>
          </cell>
          <cell r="K171">
            <v>0</v>
          </cell>
          <cell r="M171">
            <v>215</v>
          </cell>
          <cell r="N171" t="str">
            <v>전선관부속자재</v>
          </cell>
          <cell r="O171" t="str">
            <v>전선관의 15%</v>
          </cell>
          <cell r="P171">
            <v>1</v>
          </cell>
          <cell r="Q171" t="str">
            <v>식</v>
          </cell>
          <cell r="W171">
            <v>0</v>
          </cell>
          <cell r="Z171" t="str">
            <v>잡재료비</v>
          </cell>
          <cell r="AA171" t="str">
            <v>배관의 5%</v>
          </cell>
          <cell r="AB171">
            <v>1</v>
          </cell>
          <cell r="AC171" t="str">
            <v>식</v>
          </cell>
          <cell r="AI171">
            <v>0</v>
          </cell>
          <cell r="AM171">
            <v>1</v>
          </cell>
          <cell r="AN171">
            <v>1</v>
          </cell>
          <cell r="AO171">
            <v>1</v>
          </cell>
          <cell r="AP171" t="str">
            <v>내선전공</v>
          </cell>
          <cell r="AQ171">
            <v>0.15</v>
          </cell>
          <cell r="BB171" t="str">
            <v>전 7-1</v>
          </cell>
          <cell r="BC171">
            <v>1</v>
          </cell>
        </row>
        <row r="172">
          <cell r="A172">
            <v>64</v>
          </cell>
          <cell r="B172" t="str">
            <v>가요전선관</v>
          </cell>
          <cell r="C172" t="str">
            <v>1종 방수 70C</v>
          </cell>
          <cell r="D172">
            <v>1.1000000000000001</v>
          </cell>
          <cell r="E172" t="str">
            <v>m</v>
          </cell>
          <cell r="F172">
            <v>50</v>
          </cell>
          <cell r="G172">
            <v>22053</v>
          </cell>
          <cell r="I172">
            <v>7186</v>
          </cell>
          <cell r="J172">
            <v>13320</v>
          </cell>
          <cell r="K172">
            <v>14652</v>
          </cell>
          <cell r="M172">
            <v>215</v>
          </cell>
          <cell r="N172" t="str">
            <v>전선관부속자재</v>
          </cell>
          <cell r="O172" t="str">
            <v>전선관의 15%</v>
          </cell>
          <cell r="P172">
            <v>1</v>
          </cell>
          <cell r="Q172" t="str">
            <v>식</v>
          </cell>
          <cell r="W172">
            <v>2197</v>
          </cell>
          <cell r="Z172" t="str">
            <v>잡재료비</v>
          </cell>
          <cell r="AA172" t="str">
            <v>배관의 5%</v>
          </cell>
          <cell r="AB172">
            <v>1</v>
          </cell>
          <cell r="AC172" t="str">
            <v>식</v>
          </cell>
          <cell r="AI172">
            <v>732</v>
          </cell>
          <cell r="AM172">
            <v>1</v>
          </cell>
          <cell r="AN172">
            <v>1</v>
          </cell>
          <cell r="AO172">
            <v>1</v>
          </cell>
          <cell r="AP172" t="str">
            <v>내선전공</v>
          </cell>
          <cell r="AQ172">
            <v>0.15</v>
          </cell>
          <cell r="BB172" t="str">
            <v>전 7-1</v>
          </cell>
          <cell r="BC172">
            <v>1</v>
          </cell>
        </row>
        <row r="173">
          <cell r="B173" t="str">
            <v>가요전선관</v>
          </cell>
          <cell r="C173" t="str">
            <v>1종 방수 82C</v>
          </cell>
          <cell r="D173">
            <v>1.1000000000000001</v>
          </cell>
          <cell r="E173" t="str">
            <v>m</v>
          </cell>
          <cell r="F173">
            <v>50</v>
          </cell>
          <cell r="G173">
            <v>7401</v>
          </cell>
          <cell r="I173">
            <v>7186</v>
          </cell>
          <cell r="K173">
            <v>0</v>
          </cell>
          <cell r="M173">
            <v>215</v>
          </cell>
          <cell r="N173" t="str">
            <v>전선관부속자재</v>
          </cell>
          <cell r="O173" t="str">
            <v>전선관의 15%</v>
          </cell>
          <cell r="P173">
            <v>1</v>
          </cell>
          <cell r="Q173" t="str">
            <v>식</v>
          </cell>
          <cell r="W173">
            <v>0</v>
          </cell>
          <cell r="Z173" t="str">
            <v>잡재료비</v>
          </cell>
          <cell r="AA173" t="str">
            <v>배관의 5%</v>
          </cell>
          <cell r="AB173">
            <v>1</v>
          </cell>
          <cell r="AC173" t="str">
            <v>식</v>
          </cell>
          <cell r="AI173">
            <v>0</v>
          </cell>
          <cell r="AM173">
            <v>1</v>
          </cell>
          <cell r="AN173">
            <v>1</v>
          </cell>
          <cell r="AO173">
            <v>1</v>
          </cell>
          <cell r="AP173" t="str">
            <v>내선전공</v>
          </cell>
          <cell r="AQ173">
            <v>0.15</v>
          </cell>
          <cell r="BB173" t="str">
            <v>전 7-1</v>
          </cell>
          <cell r="BC173">
            <v>1</v>
          </cell>
        </row>
        <row r="174">
          <cell r="A174">
            <v>65</v>
          </cell>
          <cell r="B174" t="str">
            <v>가요전선관</v>
          </cell>
          <cell r="C174" t="str">
            <v>1종 방수 104C</v>
          </cell>
          <cell r="D174">
            <v>1.1000000000000001</v>
          </cell>
          <cell r="E174" t="str">
            <v>m</v>
          </cell>
          <cell r="F174">
            <v>50</v>
          </cell>
          <cell r="G174">
            <v>36353</v>
          </cell>
          <cell r="I174">
            <v>7186</v>
          </cell>
          <cell r="J174">
            <v>26320</v>
          </cell>
          <cell r="K174">
            <v>28952</v>
          </cell>
          <cell r="M174">
            <v>215</v>
          </cell>
          <cell r="N174" t="str">
            <v>전선관부속자재</v>
          </cell>
          <cell r="O174" t="str">
            <v>전선관의 15%</v>
          </cell>
          <cell r="P174">
            <v>1</v>
          </cell>
          <cell r="Q174" t="str">
            <v>식</v>
          </cell>
          <cell r="W174">
            <v>4342</v>
          </cell>
          <cell r="Z174" t="str">
            <v>잡재료비</v>
          </cell>
          <cell r="AA174" t="str">
            <v>배관의 5%</v>
          </cell>
          <cell r="AB174">
            <v>1</v>
          </cell>
          <cell r="AC174" t="str">
            <v>식</v>
          </cell>
          <cell r="AI174">
            <v>1447</v>
          </cell>
          <cell r="AM174">
            <v>1</v>
          </cell>
          <cell r="AN174">
            <v>1</v>
          </cell>
          <cell r="AO174">
            <v>1</v>
          </cell>
          <cell r="AP174" t="str">
            <v>내선전공</v>
          </cell>
          <cell r="AQ174">
            <v>0.15</v>
          </cell>
          <cell r="BB174" t="str">
            <v>전 7-1</v>
          </cell>
          <cell r="BC174">
            <v>1</v>
          </cell>
        </row>
        <row r="175">
          <cell r="A175">
            <v>66</v>
          </cell>
          <cell r="B175" t="str">
            <v>가요전선관</v>
          </cell>
          <cell r="C175" t="str">
            <v>1종 비방수 16C</v>
          </cell>
          <cell r="D175">
            <v>1.1000000000000001</v>
          </cell>
          <cell r="E175" t="str">
            <v>m</v>
          </cell>
          <cell r="F175">
            <v>50</v>
          </cell>
          <cell r="G175">
            <v>3110</v>
          </cell>
          <cell r="I175">
            <v>2347</v>
          </cell>
          <cell r="J175">
            <v>630</v>
          </cell>
          <cell r="K175">
            <v>693</v>
          </cell>
          <cell r="M175">
            <v>70</v>
          </cell>
          <cell r="N175" t="str">
            <v>전선관부속자재</v>
          </cell>
          <cell r="O175" t="str">
            <v>전선관의 15%</v>
          </cell>
          <cell r="P175">
            <v>1</v>
          </cell>
          <cell r="Q175" t="str">
            <v>식</v>
          </cell>
          <cell r="W175">
            <v>103</v>
          </cell>
          <cell r="Z175" t="str">
            <v>잡재료비</v>
          </cell>
          <cell r="AA175" t="str">
            <v>배관의 5%</v>
          </cell>
          <cell r="AB175">
            <v>1</v>
          </cell>
          <cell r="AC175" t="str">
            <v>식</v>
          </cell>
          <cell r="AI175">
            <v>34</v>
          </cell>
          <cell r="AM175">
            <v>1</v>
          </cell>
          <cell r="AN175">
            <v>1</v>
          </cell>
          <cell r="AO175">
            <v>1</v>
          </cell>
          <cell r="AP175" t="str">
            <v>내선전공</v>
          </cell>
          <cell r="AQ175">
            <v>4.9000000000000002E-2</v>
          </cell>
          <cell r="BB175" t="str">
            <v>전 7-1</v>
          </cell>
          <cell r="BC175">
            <v>1</v>
          </cell>
        </row>
        <row r="176">
          <cell r="A176">
            <v>67</v>
          </cell>
          <cell r="B176" t="str">
            <v>가요전선관</v>
          </cell>
          <cell r="C176" t="str">
            <v>1종 비방수 22C</v>
          </cell>
          <cell r="D176">
            <v>1.1000000000000001</v>
          </cell>
          <cell r="E176" t="str">
            <v>m</v>
          </cell>
          <cell r="F176">
            <v>50</v>
          </cell>
          <cell r="G176">
            <v>4010</v>
          </cell>
          <cell r="I176">
            <v>3018</v>
          </cell>
          <cell r="J176">
            <v>820</v>
          </cell>
          <cell r="K176">
            <v>902</v>
          </cell>
          <cell r="M176">
            <v>90</v>
          </cell>
          <cell r="N176" t="str">
            <v>전선관부속자재</v>
          </cell>
          <cell r="O176" t="str">
            <v>전선관의 15%</v>
          </cell>
          <cell r="P176">
            <v>1</v>
          </cell>
          <cell r="Q176" t="str">
            <v>식</v>
          </cell>
          <cell r="W176">
            <v>135</v>
          </cell>
          <cell r="Z176" t="str">
            <v>잡재료비</v>
          </cell>
          <cell r="AA176" t="str">
            <v>배관의 5%</v>
          </cell>
          <cell r="AB176">
            <v>1</v>
          </cell>
          <cell r="AC176" t="str">
            <v>식</v>
          </cell>
          <cell r="AI176">
            <v>45</v>
          </cell>
          <cell r="AM176">
            <v>1</v>
          </cell>
          <cell r="AN176">
            <v>1</v>
          </cell>
          <cell r="AO176">
            <v>1</v>
          </cell>
          <cell r="AP176" t="str">
            <v>내선전공</v>
          </cell>
          <cell r="AQ176">
            <v>6.3E-2</v>
          </cell>
          <cell r="BB176" t="str">
            <v>전 7-1</v>
          </cell>
          <cell r="BC176">
            <v>1</v>
          </cell>
        </row>
        <row r="177">
          <cell r="A177">
            <v>68</v>
          </cell>
          <cell r="B177" t="str">
            <v>전선관</v>
          </cell>
          <cell r="C177" t="str">
            <v>HI-PVC 16C</v>
          </cell>
          <cell r="D177">
            <v>1.1000000000000001</v>
          </cell>
          <cell r="E177" t="str">
            <v>m</v>
          </cell>
          <cell r="F177">
            <v>50</v>
          </cell>
          <cell r="G177">
            <v>2760</v>
          </cell>
          <cell r="I177">
            <v>2395</v>
          </cell>
          <cell r="J177">
            <v>268</v>
          </cell>
          <cell r="K177">
            <v>294</v>
          </cell>
          <cell r="M177">
            <v>71</v>
          </cell>
          <cell r="N177" t="str">
            <v>전선관부속자재</v>
          </cell>
          <cell r="O177" t="str">
            <v>전선관의 15%</v>
          </cell>
          <cell r="P177">
            <v>1</v>
          </cell>
          <cell r="Q177" t="str">
            <v>식</v>
          </cell>
          <cell r="W177">
            <v>44</v>
          </cell>
          <cell r="Z177" t="str">
            <v>잡재료비</v>
          </cell>
          <cell r="AA177" t="str">
            <v>배관의 5%</v>
          </cell>
          <cell r="AB177">
            <v>1</v>
          </cell>
          <cell r="AC177" t="str">
            <v>식</v>
          </cell>
          <cell r="AI177">
            <v>14</v>
          </cell>
          <cell r="AM177">
            <v>1</v>
          </cell>
          <cell r="AN177">
            <v>1</v>
          </cell>
          <cell r="AO177">
            <v>1</v>
          </cell>
          <cell r="AP177" t="str">
            <v>내선전공</v>
          </cell>
          <cell r="AQ177">
            <v>0.05</v>
          </cell>
          <cell r="BB177" t="str">
            <v>전 7-1</v>
          </cell>
          <cell r="BC177">
            <v>1</v>
          </cell>
        </row>
        <row r="178">
          <cell r="B178" t="str">
            <v>전선관</v>
          </cell>
          <cell r="C178" t="str">
            <v>HI-PVC 22C</v>
          </cell>
          <cell r="D178">
            <v>1.1000000000000001</v>
          </cell>
          <cell r="E178" t="str">
            <v>m</v>
          </cell>
          <cell r="F178">
            <v>50</v>
          </cell>
          <cell r="G178">
            <v>2960</v>
          </cell>
          <cell r="I178">
            <v>2874</v>
          </cell>
          <cell r="K178">
            <v>0</v>
          </cell>
          <cell r="M178">
            <v>86</v>
          </cell>
          <cell r="N178" t="str">
            <v>전선관부속자재</v>
          </cell>
          <cell r="O178" t="str">
            <v>전선관의 15%</v>
          </cell>
          <cell r="P178">
            <v>1</v>
          </cell>
          <cell r="Q178" t="str">
            <v>식</v>
          </cell>
          <cell r="W178">
            <v>0</v>
          </cell>
          <cell r="Z178" t="str">
            <v>잡재료비</v>
          </cell>
          <cell r="AA178" t="str">
            <v>배관의 5%</v>
          </cell>
          <cell r="AB178">
            <v>1</v>
          </cell>
          <cell r="AC178" t="str">
            <v>식</v>
          </cell>
          <cell r="AI178">
            <v>0</v>
          </cell>
          <cell r="AM178">
            <v>1</v>
          </cell>
          <cell r="AN178">
            <v>1</v>
          </cell>
          <cell r="AO178">
            <v>1</v>
          </cell>
          <cell r="AP178" t="str">
            <v>내선전공</v>
          </cell>
          <cell r="AQ178">
            <v>0.06</v>
          </cell>
          <cell r="BB178" t="str">
            <v>전 7-1</v>
          </cell>
          <cell r="BC178">
            <v>1</v>
          </cell>
        </row>
        <row r="179">
          <cell r="A179">
            <v>69</v>
          </cell>
          <cell r="B179" t="str">
            <v>전선관</v>
          </cell>
          <cell r="C179" t="str">
            <v>HI-PVC 28C</v>
          </cell>
          <cell r="D179">
            <v>1.1000000000000001</v>
          </cell>
          <cell r="E179" t="str">
            <v>m</v>
          </cell>
          <cell r="F179">
            <v>50</v>
          </cell>
          <cell r="G179">
            <v>4632</v>
          </cell>
          <cell r="I179">
            <v>3832</v>
          </cell>
          <cell r="J179">
            <v>624</v>
          </cell>
          <cell r="K179">
            <v>686</v>
          </cell>
          <cell r="M179">
            <v>114</v>
          </cell>
          <cell r="N179" t="str">
            <v>전선관부속자재</v>
          </cell>
          <cell r="O179" t="str">
            <v>전선관의 15%</v>
          </cell>
          <cell r="P179">
            <v>1</v>
          </cell>
          <cell r="Q179" t="str">
            <v>식</v>
          </cell>
          <cell r="W179">
            <v>102</v>
          </cell>
          <cell r="Z179" t="str">
            <v>잡재료비</v>
          </cell>
          <cell r="AA179" t="str">
            <v>배관의 5%</v>
          </cell>
          <cell r="AB179">
            <v>1</v>
          </cell>
          <cell r="AC179" t="str">
            <v>식</v>
          </cell>
          <cell r="AI179">
            <v>34</v>
          </cell>
          <cell r="AM179">
            <v>1</v>
          </cell>
          <cell r="AN179">
            <v>1</v>
          </cell>
          <cell r="AO179">
            <v>1</v>
          </cell>
          <cell r="AP179" t="str">
            <v>내선전공</v>
          </cell>
          <cell r="AQ179">
            <v>0.08</v>
          </cell>
          <cell r="BB179" t="str">
            <v>전 7-1</v>
          </cell>
          <cell r="BC179">
            <v>1</v>
          </cell>
        </row>
        <row r="180">
          <cell r="A180">
            <v>70</v>
          </cell>
          <cell r="B180" t="str">
            <v>전선관</v>
          </cell>
          <cell r="C180" t="str">
            <v>HI-PVC 36C</v>
          </cell>
          <cell r="D180">
            <v>1.1000000000000001</v>
          </cell>
          <cell r="E180" t="str">
            <v>m</v>
          </cell>
          <cell r="F180">
            <v>50</v>
          </cell>
          <cell r="G180">
            <v>5927</v>
          </cell>
          <cell r="I180">
            <v>4791</v>
          </cell>
          <cell r="J180">
            <v>903</v>
          </cell>
          <cell r="K180">
            <v>993</v>
          </cell>
          <cell r="M180">
            <v>143</v>
          </cell>
          <cell r="N180" t="str">
            <v>전선관부속자재</v>
          </cell>
          <cell r="O180" t="str">
            <v>전선관의 15%</v>
          </cell>
          <cell r="P180">
            <v>1</v>
          </cell>
          <cell r="Q180" t="str">
            <v>식</v>
          </cell>
          <cell r="W180">
            <v>148</v>
          </cell>
          <cell r="Z180" t="str">
            <v>잡재료비</v>
          </cell>
          <cell r="AA180" t="str">
            <v>배관의 5%</v>
          </cell>
          <cell r="AB180">
            <v>1</v>
          </cell>
          <cell r="AC180" t="str">
            <v>식</v>
          </cell>
          <cell r="AI180">
            <v>49</v>
          </cell>
          <cell r="AM180">
            <v>1</v>
          </cell>
          <cell r="AN180">
            <v>1</v>
          </cell>
          <cell r="AO180">
            <v>1</v>
          </cell>
          <cell r="AP180" t="str">
            <v>내선전공</v>
          </cell>
          <cell r="AQ180">
            <v>0.1</v>
          </cell>
          <cell r="BB180" t="str">
            <v>전 7-1</v>
          </cell>
          <cell r="BC180">
            <v>1</v>
          </cell>
        </row>
        <row r="181">
          <cell r="B181" t="str">
            <v>전선관</v>
          </cell>
          <cell r="C181" t="str">
            <v>HI-PVC 42C</v>
          </cell>
          <cell r="D181">
            <v>1.1000000000000001</v>
          </cell>
          <cell r="E181" t="str">
            <v>m</v>
          </cell>
          <cell r="F181">
            <v>50</v>
          </cell>
          <cell r="G181">
            <v>6414</v>
          </cell>
          <cell r="I181">
            <v>6228</v>
          </cell>
          <cell r="K181">
            <v>0</v>
          </cell>
          <cell r="M181">
            <v>186</v>
          </cell>
          <cell r="N181" t="str">
            <v>전선관부속자재</v>
          </cell>
          <cell r="O181" t="str">
            <v>전선관의 15%</v>
          </cell>
          <cell r="P181">
            <v>1</v>
          </cell>
          <cell r="Q181" t="str">
            <v>식</v>
          </cell>
          <cell r="W181">
            <v>0</v>
          </cell>
          <cell r="Z181" t="str">
            <v>잡재료비</v>
          </cell>
          <cell r="AA181" t="str">
            <v>배관의 5%</v>
          </cell>
          <cell r="AB181">
            <v>1</v>
          </cell>
          <cell r="AC181" t="str">
            <v>식</v>
          </cell>
          <cell r="AI181">
            <v>0</v>
          </cell>
          <cell r="AM181">
            <v>1</v>
          </cell>
          <cell r="AN181">
            <v>1</v>
          </cell>
          <cell r="AO181">
            <v>1</v>
          </cell>
          <cell r="AP181" t="str">
            <v>내선전공</v>
          </cell>
          <cell r="AQ181">
            <v>0.13</v>
          </cell>
          <cell r="BB181" t="str">
            <v>전 7-1</v>
          </cell>
          <cell r="BC181">
            <v>1</v>
          </cell>
        </row>
        <row r="182">
          <cell r="B182" t="str">
            <v>전선관</v>
          </cell>
          <cell r="C182" t="str">
            <v>HI-PVC 54C</v>
          </cell>
          <cell r="D182">
            <v>1.1000000000000001</v>
          </cell>
          <cell r="E182" t="str">
            <v>m</v>
          </cell>
          <cell r="F182">
            <v>50</v>
          </cell>
          <cell r="G182">
            <v>9376</v>
          </cell>
          <cell r="I182">
            <v>9103</v>
          </cell>
          <cell r="K182">
            <v>0</v>
          </cell>
          <cell r="M182">
            <v>273</v>
          </cell>
          <cell r="N182" t="str">
            <v>전선관부속자재</v>
          </cell>
          <cell r="O182" t="str">
            <v>전선관의 15%</v>
          </cell>
          <cell r="P182">
            <v>1</v>
          </cell>
          <cell r="Q182" t="str">
            <v>식</v>
          </cell>
          <cell r="W182">
            <v>0</v>
          </cell>
          <cell r="Z182" t="str">
            <v>잡재료비</v>
          </cell>
          <cell r="AA182" t="str">
            <v>배관의 5%</v>
          </cell>
          <cell r="AB182">
            <v>1</v>
          </cell>
          <cell r="AC182" t="str">
            <v>식</v>
          </cell>
          <cell r="AI182">
            <v>0</v>
          </cell>
          <cell r="AM182">
            <v>1</v>
          </cell>
          <cell r="AN182">
            <v>1</v>
          </cell>
          <cell r="AO182">
            <v>1</v>
          </cell>
          <cell r="AP182" t="str">
            <v>내선전공</v>
          </cell>
          <cell r="AQ182">
            <v>0.19</v>
          </cell>
          <cell r="BB182" t="str">
            <v>전 7-1</v>
          </cell>
          <cell r="BC182">
            <v>1</v>
          </cell>
        </row>
        <row r="183">
          <cell r="B183" t="str">
            <v>전선관</v>
          </cell>
          <cell r="C183" t="str">
            <v>HI-PVC 70C</v>
          </cell>
          <cell r="D183">
            <v>1.1000000000000001</v>
          </cell>
          <cell r="E183" t="str">
            <v>m</v>
          </cell>
          <cell r="F183">
            <v>50</v>
          </cell>
          <cell r="G183">
            <v>13817</v>
          </cell>
          <cell r="I183">
            <v>13415</v>
          </cell>
          <cell r="K183">
            <v>0</v>
          </cell>
          <cell r="M183">
            <v>402</v>
          </cell>
          <cell r="N183" t="str">
            <v>전선관부속자재</v>
          </cell>
          <cell r="O183" t="str">
            <v>전선관의 15%</v>
          </cell>
          <cell r="P183">
            <v>1</v>
          </cell>
          <cell r="Q183" t="str">
            <v>식</v>
          </cell>
          <cell r="W183">
            <v>0</v>
          </cell>
          <cell r="Z183" t="str">
            <v>잡재료비</v>
          </cell>
          <cell r="AA183" t="str">
            <v>배관의 5%</v>
          </cell>
          <cell r="AB183">
            <v>1</v>
          </cell>
          <cell r="AC183" t="str">
            <v>식</v>
          </cell>
          <cell r="AI183">
            <v>0</v>
          </cell>
          <cell r="AM183">
            <v>1</v>
          </cell>
          <cell r="AN183">
            <v>1</v>
          </cell>
          <cell r="AO183">
            <v>1</v>
          </cell>
          <cell r="AP183" t="str">
            <v>내선전공</v>
          </cell>
          <cell r="AQ183">
            <v>0.28000000000000003</v>
          </cell>
          <cell r="BB183" t="str">
            <v>전 7-1</v>
          </cell>
          <cell r="BC183">
            <v>1</v>
          </cell>
        </row>
        <row r="184">
          <cell r="B184" t="str">
            <v>전선관</v>
          </cell>
          <cell r="C184" t="str">
            <v>HI-PVC 82C</v>
          </cell>
          <cell r="D184">
            <v>1.1000000000000001</v>
          </cell>
          <cell r="E184" t="str">
            <v>m</v>
          </cell>
          <cell r="F184">
            <v>50</v>
          </cell>
          <cell r="G184">
            <v>18258</v>
          </cell>
          <cell r="I184">
            <v>17727</v>
          </cell>
          <cell r="K184">
            <v>0</v>
          </cell>
          <cell r="M184">
            <v>531</v>
          </cell>
          <cell r="N184" t="str">
            <v>전선관부속자재</v>
          </cell>
          <cell r="O184" t="str">
            <v>전선관의 15%</v>
          </cell>
          <cell r="P184">
            <v>1</v>
          </cell>
          <cell r="Q184" t="str">
            <v>식</v>
          </cell>
          <cell r="W184">
            <v>0</v>
          </cell>
          <cell r="Z184" t="str">
            <v>잡재료비</v>
          </cell>
          <cell r="AA184" t="str">
            <v>배관의 5%</v>
          </cell>
          <cell r="AB184">
            <v>1</v>
          </cell>
          <cell r="AC184" t="str">
            <v>식</v>
          </cell>
          <cell r="AI184">
            <v>0</v>
          </cell>
          <cell r="AM184">
            <v>1</v>
          </cell>
          <cell r="AN184">
            <v>1</v>
          </cell>
          <cell r="AO184">
            <v>1</v>
          </cell>
          <cell r="AP184" t="str">
            <v>내선전공</v>
          </cell>
          <cell r="AQ184">
            <v>0.37</v>
          </cell>
          <cell r="BB184" t="str">
            <v>전 7-1</v>
          </cell>
          <cell r="BC184">
            <v>1</v>
          </cell>
        </row>
        <row r="185">
          <cell r="B185" t="str">
            <v>전선관</v>
          </cell>
          <cell r="C185" t="str">
            <v>HI-PVC 104C</v>
          </cell>
          <cell r="D185">
            <v>1.1000000000000001</v>
          </cell>
          <cell r="E185" t="str">
            <v>m</v>
          </cell>
          <cell r="F185">
            <v>50</v>
          </cell>
          <cell r="G185">
            <v>22700</v>
          </cell>
          <cell r="I185">
            <v>22039</v>
          </cell>
          <cell r="K185">
            <v>0</v>
          </cell>
          <cell r="M185">
            <v>661</v>
          </cell>
          <cell r="N185" t="str">
            <v>전선관부속자재</v>
          </cell>
          <cell r="O185" t="str">
            <v>전선관의 15%</v>
          </cell>
          <cell r="P185">
            <v>1</v>
          </cell>
          <cell r="Q185" t="str">
            <v>식</v>
          </cell>
          <cell r="W185">
            <v>0</v>
          </cell>
          <cell r="Z185" t="str">
            <v>잡재료비</v>
          </cell>
          <cell r="AA185" t="str">
            <v>배관의 5%</v>
          </cell>
          <cell r="AB185">
            <v>1</v>
          </cell>
          <cell r="AC185" t="str">
            <v>식</v>
          </cell>
          <cell r="AI185">
            <v>0</v>
          </cell>
          <cell r="AM185">
            <v>1</v>
          </cell>
          <cell r="AN185">
            <v>1</v>
          </cell>
          <cell r="AO185">
            <v>1</v>
          </cell>
          <cell r="AP185" t="str">
            <v>내선전공</v>
          </cell>
          <cell r="AQ185">
            <v>0.46</v>
          </cell>
          <cell r="BB185" t="str">
            <v>전 7-1</v>
          </cell>
          <cell r="BC185">
            <v>1</v>
          </cell>
        </row>
        <row r="186">
          <cell r="B186" t="str">
            <v>전선관</v>
          </cell>
          <cell r="C186" t="str">
            <v>PE 16C</v>
          </cell>
          <cell r="D186">
            <v>1.1000000000000001</v>
          </cell>
          <cell r="E186" t="str">
            <v>m</v>
          </cell>
          <cell r="F186">
            <v>50</v>
          </cell>
          <cell r="G186">
            <v>1726</v>
          </cell>
          <cell r="I186">
            <v>1676</v>
          </cell>
          <cell r="K186">
            <v>0</v>
          </cell>
          <cell r="M186">
            <v>50</v>
          </cell>
          <cell r="N186" t="str">
            <v>전선관부속자재</v>
          </cell>
          <cell r="O186" t="str">
            <v>전선관의 15%</v>
          </cell>
          <cell r="P186">
            <v>1</v>
          </cell>
          <cell r="Q186" t="str">
            <v>식</v>
          </cell>
          <cell r="W186">
            <v>0</v>
          </cell>
          <cell r="Z186" t="str">
            <v>잡재료비</v>
          </cell>
          <cell r="AA186" t="str">
            <v>배관의 5%</v>
          </cell>
          <cell r="AB186">
            <v>1</v>
          </cell>
          <cell r="AC186" t="str">
            <v>식</v>
          </cell>
          <cell r="AI186">
            <v>0</v>
          </cell>
          <cell r="AM186">
            <v>1</v>
          </cell>
          <cell r="AN186">
            <v>0.7</v>
          </cell>
          <cell r="AO186">
            <v>0.7</v>
          </cell>
          <cell r="AP186" t="str">
            <v>내선전공</v>
          </cell>
          <cell r="AQ186">
            <v>0.05</v>
          </cell>
          <cell r="BB186" t="str">
            <v>전 7-1</v>
          </cell>
          <cell r="BC186">
            <v>1</v>
          </cell>
        </row>
        <row r="187">
          <cell r="B187" t="str">
            <v>전선관</v>
          </cell>
          <cell r="C187" t="str">
            <v>PE 22C</v>
          </cell>
          <cell r="D187">
            <v>1.1000000000000001</v>
          </cell>
          <cell r="E187" t="str">
            <v>m</v>
          </cell>
          <cell r="F187">
            <v>50</v>
          </cell>
          <cell r="G187">
            <v>2072</v>
          </cell>
          <cell r="I187">
            <v>2012</v>
          </cell>
          <cell r="K187">
            <v>0</v>
          </cell>
          <cell r="M187">
            <v>60</v>
          </cell>
          <cell r="N187" t="str">
            <v>전선관부속자재</v>
          </cell>
          <cell r="O187" t="str">
            <v>전선관의 15%</v>
          </cell>
          <cell r="P187">
            <v>1</v>
          </cell>
          <cell r="Q187" t="str">
            <v>식</v>
          </cell>
          <cell r="W187">
            <v>0</v>
          </cell>
          <cell r="Z187" t="str">
            <v>잡재료비</v>
          </cell>
          <cell r="AA187" t="str">
            <v>배관의 5%</v>
          </cell>
          <cell r="AB187">
            <v>1</v>
          </cell>
          <cell r="AC187" t="str">
            <v>식</v>
          </cell>
          <cell r="AI187">
            <v>0</v>
          </cell>
          <cell r="AM187">
            <v>1</v>
          </cell>
          <cell r="AN187">
            <v>0.7</v>
          </cell>
          <cell r="AO187">
            <v>0.7</v>
          </cell>
          <cell r="AP187" t="str">
            <v>내선전공</v>
          </cell>
          <cell r="AQ187">
            <v>0.06</v>
          </cell>
          <cell r="BB187" t="str">
            <v>전 7-1</v>
          </cell>
          <cell r="BC187">
            <v>1</v>
          </cell>
        </row>
        <row r="188">
          <cell r="B188" t="str">
            <v>전선관</v>
          </cell>
          <cell r="C188" t="str">
            <v>PE 28C</v>
          </cell>
          <cell r="D188">
            <v>1.1000000000000001</v>
          </cell>
          <cell r="E188" t="str">
            <v>m</v>
          </cell>
          <cell r="F188">
            <v>50</v>
          </cell>
          <cell r="G188">
            <v>2763</v>
          </cell>
          <cell r="I188">
            <v>2683</v>
          </cell>
          <cell r="K188">
            <v>0</v>
          </cell>
          <cell r="M188">
            <v>80</v>
          </cell>
          <cell r="N188" t="str">
            <v>전선관부속자재</v>
          </cell>
          <cell r="O188" t="str">
            <v>전선관의 15%</v>
          </cell>
          <cell r="P188">
            <v>1</v>
          </cell>
          <cell r="Q188" t="str">
            <v>식</v>
          </cell>
          <cell r="W188">
            <v>0</v>
          </cell>
          <cell r="Z188" t="str">
            <v>잡재료비</v>
          </cell>
          <cell r="AA188" t="str">
            <v>배관의 5%</v>
          </cell>
          <cell r="AB188">
            <v>1</v>
          </cell>
          <cell r="AC188" t="str">
            <v>식</v>
          </cell>
          <cell r="AI188">
            <v>0</v>
          </cell>
          <cell r="AM188">
            <v>1</v>
          </cell>
          <cell r="AN188">
            <v>0.7</v>
          </cell>
          <cell r="AO188">
            <v>0.7</v>
          </cell>
          <cell r="AP188" t="str">
            <v>내선전공</v>
          </cell>
          <cell r="AQ188">
            <v>0.08</v>
          </cell>
          <cell r="BB188" t="str">
            <v>전 7-1</v>
          </cell>
          <cell r="BC188">
            <v>1</v>
          </cell>
        </row>
        <row r="189">
          <cell r="B189" t="str">
            <v>전선관</v>
          </cell>
          <cell r="C189" t="str">
            <v>PE 36C</v>
          </cell>
          <cell r="D189">
            <v>1.1000000000000001</v>
          </cell>
          <cell r="E189" t="str">
            <v>m</v>
          </cell>
          <cell r="F189">
            <v>50</v>
          </cell>
          <cell r="G189">
            <v>3453</v>
          </cell>
          <cell r="I189">
            <v>3353</v>
          </cell>
          <cell r="K189">
            <v>0</v>
          </cell>
          <cell r="M189">
            <v>100</v>
          </cell>
          <cell r="N189" t="str">
            <v>전선관부속자재</v>
          </cell>
          <cell r="O189" t="str">
            <v>전선관의 15%</v>
          </cell>
          <cell r="P189">
            <v>1</v>
          </cell>
          <cell r="Q189" t="str">
            <v>식</v>
          </cell>
          <cell r="W189">
            <v>0</v>
          </cell>
          <cell r="Z189" t="str">
            <v>잡재료비</v>
          </cell>
          <cell r="AA189" t="str">
            <v>배관의 5%</v>
          </cell>
          <cell r="AB189">
            <v>1</v>
          </cell>
          <cell r="AC189" t="str">
            <v>식</v>
          </cell>
          <cell r="AI189">
            <v>0</v>
          </cell>
          <cell r="AM189">
            <v>1</v>
          </cell>
          <cell r="AN189">
            <v>0.7</v>
          </cell>
          <cell r="AO189">
            <v>0.7</v>
          </cell>
          <cell r="AP189" t="str">
            <v>내선전공</v>
          </cell>
          <cell r="AQ189">
            <v>0.1</v>
          </cell>
          <cell r="BB189" t="str">
            <v>전 7-1</v>
          </cell>
          <cell r="BC189">
            <v>1</v>
          </cell>
        </row>
        <row r="190">
          <cell r="B190" t="str">
            <v>전선관</v>
          </cell>
          <cell r="C190" t="str">
            <v>PE 42C</v>
          </cell>
          <cell r="D190">
            <v>1.1000000000000001</v>
          </cell>
          <cell r="E190" t="str">
            <v>m</v>
          </cell>
          <cell r="F190">
            <v>50</v>
          </cell>
          <cell r="G190">
            <v>4489</v>
          </cell>
          <cell r="I190">
            <v>4359</v>
          </cell>
          <cell r="K190">
            <v>0</v>
          </cell>
          <cell r="M190">
            <v>130</v>
          </cell>
          <cell r="N190" t="str">
            <v>전선관부속자재</v>
          </cell>
          <cell r="O190" t="str">
            <v>전선관의 15%</v>
          </cell>
          <cell r="P190">
            <v>1</v>
          </cell>
          <cell r="Q190" t="str">
            <v>식</v>
          </cell>
          <cell r="W190">
            <v>0</v>
          </cell>
          <cell r="Z190" t="str">
            <v>잡재료비</v>
          </cell>
          <cell r="AA190" t="str">
            <v>배관의 5%</v>
          </cell>
          <cell r="AB190">
            <v>1</v>
          </cell>
          <cell r="AC190" t="str">
            <v>식</v>
          </cell>
          <cell r="AI190">
            <v>0</v>
          </cell>
          <cell r="AM190">
            <v>1</v>
          </cell>
          <cell r="AN190">
            <v>0.7</v>
          </cell>
          <cell r="AO190">
            <v>0.7</v>
          </cell>
          <cell r="AP190" t="str">
            <v>내선전공</v>
          </cell>
          <cell r="AQ190">
            <v>0.13</v>
          </cell>
          <cell r="BB190" t="str">
            <v>전 7-1</v>
          </cell>
          <cell r="BC190">
            <v>1</v>
          </cell>
        </row>
        <row r="191">
          <cell r="B191" t="str">
            <v>전선관</v>
          </cell>
          <cell r="C191" t="str">
            <v>PE 54C</v>
          </cell>
          <cell r="D191">
            <v>1.1000000000000001</v>
          </cell>
          <cell r="E191" t="str">
            <v>m</v>
          </cell>
          <cell r="F191">
            <v>50</v>
          </cell>
          <cell r="G191">
            <v>6563</v>
          </cell>
          <cell r="I191">
            <v>6372</v>
          </cell>
          <cell r="K191">
            <v>0</v>
          </cell>
          <cell r="M191">
            <v>191</v>
          </cell>
          <cell r="N191" t="str">
            <v>전선관부속자재</v>
          </cell>
          <cell r="O191" t="str">
            <v>전선관의 15%</v>
          </cell>
          <cell r="P191">
            <v>1</v>
          </cell>
          <cell r="Q191" t="str">
            <v>식</v>
          </cell>
          <cell r="W191">
            <v>0</v>
          </cell>
          <cell r="Z191" t="str">
            <v>잡재료비</v>
          </cell>
          <cell r="AA191" t="str">
            <v>배관의 5%</v>
          </cell>
          <cell r="AB191">
            <v>1</v>
          </cell>
          <cell r="AC191" t="str">
            <v>식</v>
          </cell>
          <cell r="AI191">
            <v>0</v>
          </cell>
          <cell r="AM191">
            <v>1</v>
          </cell>
          <cell r="AN191">
            <v>0.7</v>
          </cell>
          <cell r="AO191">
            <v>0.7</v>
          </cell>
          <cell r="AP191" t="str">
            <v>내선전공</v>
          </cell>
          <cell r="AQ191">
            <v>0.19</v>
          </cell>
          <cell r="BB191" t="str">
            <v>전 7-1</v>
          </cell>
          <cell r="BC191">
            <v>1</v>
          </cell>
        </row>
        <row r="192">
          <cell r="B192" t="str">
            <v>전선관</v>
          </cell>
          <cell r="C192" t="str">
            <v>PE 70C</v>
          </cell>
          <cell r="D192">
            <v>1.1000000000000001</v>
          </cell>
          <cell r="E192" t="str">
            <v>m</v>
          </cell>
          <cell r="F192">
            <v>50</v>
          </cell>
          <cell r="G192">
            <v>9671</v>
          </cell>
          <cell r="I192">
            <v>9390</v>
          </cell>
          <cell r="K192">
            <v>0</v>
          </cell>
          <cell r="M192">
            <v>281</v>
          </cell>
          <cell r="N192" t="str">
            <v>전선관부속자재</v>
          </cell>
          <cell r="O192" t="str">
            <v>전선관의 15%</v>
          </cell>
          <cell r="P192">
            <v>1</v>
          </cell>
          <cell r="Q192" t="str">
            <v>식</v>
          </cell>
          <cell r="W192">
            <v>0</v>
          </cell>
          <cell r="Z192" t="str">
            <v>잡재료비</v>
          </cell>
          <cell r="AA192" t="str">
            <v>배관의 5%</v>
          </cell>
          <cell r="AB192">
            <v>1</v>
          </cell>
          <cell r="AC192" t="str">
            <v>식</v>
          </cell>
          <cell r="AI192">
            <v>0</v>
          </cell>
          <cell r="AM192">
            <v>1</v>
          </cell>
          <cell r="AN192">
            <v>0.7</v>
          </cell>
          <cell r="AO192">
            <v>0.7</v>
          </cell>
          <cell r="AP192" t="str">
            <v>내선전공</v>
          </cell>
          <cell r="AQ192">
            <v>0.28000000000000003</v>
          </cell>
          <cell r="BB192" t="str">
            <v>전 7-1</v>
          </cell>
          <cell r="BC192">
            <v>1</v>
          </cell>
        </row>
        <row r="193">
          <cell r="B193" t="str">
            <v>전선관</v>
          </cell>
          <cell r="C193" t="str">
            <v>PE 82C</v>
          </cell>
          <cell r="D193">
            <v>1.1000000000000001</v>
          </cell>
          <cell r="E193" t="str">
            <v>m</v>
          </cell>
          <cell r="F193">
            <v>50</v>
          </cell>
          <cell r="G193">
            <v>12780</v>
          </cell>
          <cell r="I193">
            <v>12408</v>
          </cell>
          <cell r="K193">
            <v>0</v>
          </cell>
          <cell r="M193">
            <v>372</v>
          </cell>
          <cell r="N193" t="str">
            <v>전선관부속자재</v>
          </cell>
          <cell r="O193" t="str">
            <v>전선관의 15%</v>
          </cell>
          <cell r="P193">
            <v>1</v>
          </cell>
          <cell r="Q193" t="str">
            <v>식</v>
          </cell>
          <cell r="W193">
            <v>0</v>
          </cell>
          <cell r="Z193" t="str">
            <v>잡재료비</v>
          </cell>
          <cell r="AA193" t="str">
            <v>배관의 5%</v>
          </cell>
          <cell r="AB193">
            <v>1</v>
          </cell>
          <cell r="AC193" t="str">
            <v>식</v>
          </cell>
          <cell r="AI193">
            <v>0</v>
          </cell>
          <cell r="AM193">
            <v>1</v>
          </cell>
          <cell r="AN193">
            <v>0.7</v>
          </cell>
          <cell r="AO193">
            <v>0.7</v>
          </cell>
          <cell r="AP193" t="str">
            <v>내선전공</v>
          </cell>
          <cell r="AQ193">
            <v>0.37</v>
          </cell>
          <cell r="BB193" t="str">
            <v>전 7-1</v>
          </cell>
          <cell r="BC193">
            <v>1</v>
          </cell>
        </row>
        <row r="194">
          <cell r="B194" t="str">
            <v>전선관</v>
          </cell>
          <cell r="C194" t="str">
            <v>PE 104C</v>
          </cell>
          <cell r="D194">
            <v>1.1000000000000001</v>
          </cell>
          <cell r="E194" t="str">
            <v>m</v>
          </cell>
          <cell r="F194">
            <v>50</v>
          </cell>
          <cell r="G194">
            <v>15889</v>
          </cell>
          <cell r="I194">
            <v>15427</v>
          </cell>
          <cell r="K194">
            <v>0</v>
          </cell>
          <cell r="M194">
            <v>462</v>
          </cell>
          <cell r="N194" t="str">
            <v>전선관부속자재</v>
          </cell>
          <cell r="O194" t="str">
            <v>전선관의 15%</v>
          </cell>
          <cell r="P194">
            <v>1</v>
          </cell>
          <cell r="Q194" t="str">
            <v>식</v>
          </cell>
          <cell r="W194">
            <v>0</v>
          </cell>
          <cell r="Z194" t="str">
            <v>잡재료비</v>
          </cell>
          <cell r="AA194" t="str">
            <v>배관의 5%</v>
          </cell>
          <cell r="AB194">
            <v>1</v>
          </cell>
          <cell r="AC194" t="str">
            <v>식</v>
          </cell>
          <cell r="AI194">
            <v>0</v>
          </cell>
          <cell r="AM194">
            <v>1</v>
          </cell>
          <cell r="AN194">
            <v>0.7</v>
          </cell>
          <cell r="AO194">
            <v>0.7</v>
          </cell>
          <cell r="AP194" t="str">
            <v>내선전공</v>
          </cell>
          <cell r="AQ194">
            <v>0.46</v>
          </cell>
          <cell r="BB194" t="str">
            <v>전 7-1</v>
          </cell>
          <cell r="BC194">
            <v>1</v>
          </cell>
        </row>
        <row r="195">
          <cell r="B195" t="str">
            <v>전선관</v>
          </cell>
          <cell r="C195" t="str">
            <v>PE 104C</v>
          </cell>
          <cell r="D195">
            <v>1.1000000000000001</v>
          </cell>
          <cell r="E195" t="str">
            <v>m</v>
          </cell>
          <cell r="F195">
            <v>50</v>
          </cell>
          <cell r="G195">
            <v>15889</v>
          </cell>
          <cell r="I195">
            <v>15427</v>
          </cell>
          <cell r="K195">
            <v>0</v>
          </cell>
          <cell r="M195">
            <v>462</v>
          </cell>
          <cell r="N195" t="str">
            <v>전선관부속자재</v>
          </cell>
          <cell r="O195" t="str">
            <v>전선관의 15%</v>
          </cell>
          <cell r="P195">
            <v>1</v>
          </cell>
          <cell r="Q195" t="str">
            <v>식</v>
          </cell>
          <cell r="W195">
            <v>0</v>
          </cell>
          <cell r="Z195" t="str">
            <v>잡재료비</v>
          </cell>
          <cell r="AA195" t="str">
            <v>배관의 5%</v>
          </cell>
          <cell r="AB195">
            <v>1</v>
          </cell>
          <cell r="AC195" t="str">
            <v>식</v>
          </cell>
          <cell r="AI195">
            <v>0</v>
          </cell>
          <cell r="AM195">
            <v>1</v>
          </cell>
          <cell r="AN195">
            <v>0.7</v>
          </cell>
          <cell r="AO195">
            <v>0.7</v>
          </cell>
          <cell r="AP195" t="str">
            <v>내선전공</v>
          </cell>
          <cell r="AQ195">
            <v>0.46</v>
          </cell>
          <cell r="BB195" t="str">
            <v>전 7-1</v>
          </cell>
          <cell r="BC195">
            <v>1</v>
          </cell>
        </row>
        <row r="196">
          <cell r="A196">
            <v>71</v>
          </cell>
          <cell r="B196" t="str">
            <v>전선관</v>
          </cell>
          <cell r="C196" t="str">
            <v>파형관 30φ</v>
          </cell>
          <cell r="D196">
            <v>1.03</v>
          </cell>
          <cell r="E196" t="str">
            <v>m</v>
          </cell>
          <cell r="F196">
            <v>50</v>
          </cell>
          <cell r="G196">
            <v>3508</v>
          </cell>
          <cell r="I196">
            <v>3097</v>
          </cell>
          <cell r="J196">
            <v>310</v>
          </cell>
          <cell r="K196">
            <v>319</v>
          </cell>
          <cell r="M196">
            <v>92</v>
          </cell>
          <cell r="N196" t="str">
            <v>전선관부속자재</v>
          </cell>
          <cell r="O196" t="str">
            <v>전선관의 15%</v>
          </cell>
          <cell r="P196">
            <v>1</v>
          </cell>
          <cell r="Q196" t="str">
            <v>식</v>
          </cell>
          <cell r="W196">
            <v>47</v>
          </cell>
          <cell r="Z196" t="str">
            <v>잡재료비</v>
          </cell>
          <cell r="AA196" t="str">
            <v>배관의 5%</v>
          </cell>
          <cell r="AB196">
            <v>1</v>
          </cell>
          <cell r="AC196" t="str">
            <v>식</v>
          </cell>
          <cell r="AI196">
            <v>15</v>
          </cell>
          <cell r="AM196">
            <v>2</v>
          </cell>
          <cell r="AN196">
            <v>1</v>
          </cell>
          <cell r="AO196">
            <v>1</v>
          </cell>
          <cell r="AP196" t="str">
            <v>배전전공</v>
          </cell>
          <cell r="AQ196">
            <v>1.2E-2</v>
          </cell>
          <cell r="AR196" t="str">
            <v>보통인부</v>
          </cell>
          <cell r="AS196">
            <v>2.9000000000000001E-2</v>
          </cell>
          <cell r="BB196" t="str">
            <v>전 5-37-1</v>
          </cell>
          <cell r="BC196">
            <v>1</v>
          </cell>
        </row>
        <row r="197">
          <cell r="A197">
            <v>72</v>
          </cell>
          <cell r="B197" t="str">
            <v>전선관</v>
          </cell>
          <cell r="C197" t="str">
            <v>파형관 40φ</v>
          </cell>
          <cell r="D197">
            <v>1.03</v>
          </cell>
          <cell r="E197" t="str">
            <v>m</v>
          </cell>
          <cell r="F197">
            <v>50</v>
          </cell>
          <cell r="G197">
            <v>3704</v>
          </cell>
          <cell r="I197">
            <v>3097</v>
          </cell>
          <cell r="J197">
            <v>500</v>
          </cell>
          <cell r="K197">
            <v>515</v>
          </cell>
          <cell r="M197">
            <v>92</v>
          </cell>
          <cell r="N197" t="str">
            <v>전선관부속자재</v>
          </cell>
          <cell r="O197" t="str">
            <v>전선관의 15%</v>
          </cell>
          <cell r="P197">
            <v>1</v>
          </cell>
          <cell r="Q197" t="str">
            <v>식</v>
          </cell>
          <cell r="W197">
            <v>77</v>
          </cell>
          <cell r="Z197" t="str">
            <v>잡재료비</v>
          </cell>
          <cell r="AA197" t="str">
            <v>배관의 5%</v>
          </cell>
          <cell r="AB197">
            <v>1</v>
          </cell>
          <cell r="AC197" t="str">
            <v>식</v>
          </cell>
          <cell r="AI197">
            <v>25</v>
          </cell>
          <cell r="AM197">
            <v>2</v>
          </cell>
          <cell r="AN197">
            <v>1</v>
          </cell>
          <cell r="AO197">
            <v>1</v>
          </cell>
          <cell r="AP197" t="str">
            <v>배전전공</v>
          </cell>
          <cell r="AQ197">
            <v>1.2E-2</v>
          </cell>
          <cell r="AR197" t="str">
            <v>보통인부</v>
          </cell>
          <cell r="AS197">
            <v>2.9000000000000001E-2</v>
          </cell>
          <cell r="BB197" t="str">
            <v>전 5-37-1</v>
          </cell>
          <cell r="BC197">
            <v>1</v>
          </cell>
        </row>
        <row r="198">
          <cell r="A198">
            <v>73</v>
          </cell>
          <cell r="B198" t="str">
            <v>전선관</v>
          </cell>
          <cell r="C198" t="str">
            <v>파형관 50φ</v>
          </cell>
          <cell r="D198">
            <v>1.03</v>
          </cell>
          <cell r="E198" t="str">
            <v>m</v>
          </cell>
          <cell r="F198">
            <v>50</v>
          </cell>
          <cell r="G198">
            <v>3848</v>
          </cell>
          <cell r="I198">
            <v>3097</v>
          </cell>
          <cell r="J198">
            <v>640</v>
          </cell>
          <cell r="K198">
            <v>659</v>
          </cell>
          <cell r="M198">
            <v>92</v>
          </cell>
          <cell r="N198" t="str">
            <v>전선관부속자재</v>
          </cell>
          <cell r="O198" t="str">
            <v>전선관의 15%</v>
          </cell>
          <cell r="P198">
            <v>1</v>
          </cell>
          <cell r="Q198" t="str">
            <v>식</v>
          </cell>
          <cell r="W198">
            <v>98</v>
          </cell>
          <cell r="Z198" t="str">
            <v>잡재료비</v>
          </cell>
          <cell r="AA198" t="str">
            <v>배관의 5%</v>
          </cell>
          <cell r="AB198">
            <v>1</v>
          </cell>
          <cell r="AC198" t="str">
            <v>식</v>
          </cell>
          <cell r="AI198">
            <v>32</v>
          </cell>
          <cell r="AM198">
            <v>2</v>
          </cell>
          <cell r="AN198">
            <v>1</v>
          </cell>
          <cell r="AO198">
            <v>1</v>
          </cell>
          <cell r="AP198" t="str">
            <v>배전전공</v>
          </cell>
          <cell r="AQ198">
            <v>1.2E-2</v>
          </cell>
          <cell r="AR198" t="str">
            <v>보통인부</v>
          </cell>
          <cell r="AS198">
            <v>2.9000000000000001E-2</v>
          </cell>
          <cell r="BB198" t="str">
            <v>전 5-37-1</v>
          </cell>
          <cell r="BC198">
            <v>1</v>
          </cell>
        </row>
        <row r="199">
          <cell r="A199">
            <v>74</v>
          </cell>
          <cell r="B199" t="str">
            <v>전선관</v>
          </cell>
          <cell r="C199" t="str">
            <v>파형관 65φ</v>
          </cell>
          <cell r="D199">
            <v>1.03</v>
          </cell>
          <cell r="E199" t="str">
            <v>m</v>
          </cell>
          <cell r="F199">
            <v>50</v>
          </cell>
          <cell r="G199">
            <v>4943</v>
          </cell>
          <cell r="I199">
            <v>3830</v>
          </cell>
          <cell r="J199">
            <v>970</v>
          </cell>
          <cell r="K199">
            <v>999</v>
          </cell>
          <cell r="M199">
            <v>114</v>
          </cell>
          <cell r="N199" t="str">
            <v>전선관부속자재</v>
          </cell>
          <cell r="O199" t="str">
            <v>전선관의 15%</v>
          </cell>
          <cell r="P199">
            <v>1</v>
          </cell>
          <cell r="Q199" t="str">
            <v>식</v>
          </cell>
          <cell r="W199">
            <v>149</v>
          </cell>
          <cell r="Z199" t="str">
            <v>잡재료비</v>
          </cell>
          <cell r="AA199" t="str">
            <v>배관의 5%</v>
          </cell>
          <cell r="AB199">
            <v>1</v>
          </cell>
          <cell r="AC199" t="str">
            <v>식</v>
          </cell>
          <cell r="AI199">
            <v>49</v>
          </cell>
          <cell r="AM199">
            <v>2</v>
          </cell>
          <cell r="AN199">
            <v>1</v>
          </cell>
          <cell r="AO199">
            <v>1</v>
          </cell>
          <cell r="AP199" t="str">
            <v>배전전공</v>
          </cell>
          <cell r="AQ199">
            <v>1.4999999999999999E-2</v>
          </cell>
          <cell r="AR199" t="str">
            <v>보통인부</v>
          </cell>
          <cell r="AS199">
            <v>3.5000000000000003E-2</v>
          </cell>
          <cell r="BB199" t="str">
            <v>전 5-37-1</v>
          </cell>
          <cell r="BC199">
            <v>1</v>
          </cell>
        </row>
        <row r="200">
          <cell r="A200">
            <v>75</v>
          </cell>
          <cell r="B200" t="str">
            <v>전선관</v>
          </cell>
          <cell r="C200" t="str">
            <v>파형관 80φ</v>
          </cell>
          <cell r="D200">
            <v>1.03</v>
          </cell>
          <cell r="E200" t="str">
            <v>m</v>
          </cell>
          <cell r="F200">
            <v>50</v>
          </cell>
          <cell r="G200">
            <v>5283</v>
          </cell>
          <cell r="I200">
            <v>3830</v>
          </cell>
          <cell r="J200">
            <v>1300</v>
          </cell>
          <cell r="K200">
            <v>1339</v>
          </cell>
          <cell r="M200">
            <v>114</v>
          </cell>
          <cell r="N200" t="str">
            <v>전선관부속자재</v>
          </cell>
          <cell r="O200" t="str">
            <v>전선관의 15%</v>
          </cell>
          <cell r="P200">
            <v>1</v>
          </cell>
          <cell r="Q200" t="str">
            <v>식</v>
          </cell>
          <cell r="W200">
            <v>200</v>
          </cell>
          <cell r="Z200" t="str">
            <v>잡재료비</v>
          </cell>
          <cell r="AA200" t="str">
            <v>배관의 5%</v>
          </cell>
          <cell r="AB200">
            <v>1</v>
          </cell>
          <cell r="AC200" t="str">
            <v>식</v>
          </cell>
          <cell r="AI200">
            <v>66</v>
          </cell>
          <cell r="AM200">
            <v>2</v>
          </cell>
          <cell r="AN200">
            <v>1</v>
          </cell>
          <cell r="AO200">
            <v>1</v>
          </cell>
          <cell r="AP200" t="str">
            <v>배전전공</v>
          </cell>
          <cell r="AQ200">
            <v>1.4999999999999999E-2</v>
          </cell>
          <cell r="AR200" t="str">
            <v>보통인부</v>
          </cell>
          <cell r="AS200">
            <v>3.5000000000000003E-2</v>
          </cell>
          <cell r="BB200" t="str">
            <v>전 5-37-1</v>
          </cell>
          <cell r="BC200">
            <v>1</v>
          </cell>
        </row>
        <row r="201">
          <cell r="A201">
            <v>76</v>
          </cell>
          <cell r="B201" t="str">
            <v>전선관</v>
          </cell>
          <cell r="C201" t="str">
            <v>파형관 100φ</v>
          </cell>
          <cell r="D201">
            <v>1.03</v>
          </cell>
          <cell r="E201" t="str">
            <v>m</v>
          </cell>
          <cell r="F201">
            <v>50</v>
          </cell>
          <cell r="G201">
            <v>6904</v>
          </cell>
          <cell r="I201">
            <v>5103</v>
          </cell>
          <cell r="J201">
            <v>1600</v>
          </cell>
          <cell r="K201">
            <v>1648</v>
          </cell>
          <cell r="M201">
            <v>153</v>
          </cell>
          <cell r="N201" t="str">
            <v>전선관부속자재</v>
          </cell>
          <cell r="O201" t="str">
            <v>전선관의 15%</v>
          </cell>
          <cell r="P201">
            <v>1</v>
          </cell>
          <cell r="Q201" t="str">
            <v>식</v>
          </cell>
          <cell r="W201">
            <v>247</v>
          </cell>
          <cell r="Z201" t="str">
            <v>잡재료비</v>
          </cell>
          <cell r="AA201" t="str">
            <v>배관의 5%</v>
          </cell>
          <cell r="AB201">
            <v>1</v>
          </cell>
          <cell r="AC201" t="str">
            <v>식</v>
          </cell>
          <cell r="AI201">
            <v>82</v>
          </cell>
          <cell r="AM201">
            <v>2</v>
          </cell>
          <cell r="AN201">
            <v>1</v>
          </cell>
          <cell r="AO201">
            <v>1</v>
          </cell>
          <cell r="AP201" t="str">
            <v>배전전공</v>
          </cell>
          <cell r="AQ201">
            <v>1.7999999999999999E-2</v>
          </cell>
          <cell r="AR201" t="str">
            <v>보통인부</v>
          </cell>
          <cell r="AS201">
            <v>5.7000000000000002E-2</v>
          </cell>
          <cell r="BB201" t="str">
            <v>전 5-37-1</v>
          </cell>
          <cell r="BC201">
            <v>1</v>
          </cell>
        </row>
        <row r="202">
          <cell r="A202">
            <v>77</v>
          </cell>
          <cell r="B202" t="str">
            <v>전선관</v>
          </cell>
          <cell r="C202" t="str">
            <v>파형관 125φ</v>
          </cell>
          <cell r="D202">
            <v>1.03</v>
          </cell>
          <cell r="E202" t="str">
            <v>m</v>
          </cell>
          <cell r="F202">
            <v>50</v>
          </cell>
          <cell r="G202">
            <v>9840</v>
          </cell>
          <cell r="I202">
            <v>7014</v>
          </cell>
          <cell r="J202">
            <v>2540</v>
          </cell>
          <cell r="K202">
            <v>2616</v>
          </cell>
          <cell r="M202">
            <v>210</v>
          </cell>
          <cell r="N202" t="str">
            <v>전선관부속자재</v>
          </cell>
          <cell r="O202" t="str">
            <v>전선관의 15%</v>
          </cell>
          <cell r="P202">
            <v>1</v>
          </cell>
          <cell r="Q202" t="str">
            <v>식</v>
          </cell>
          <cell r="W202">
            <v>392</v>
          </cell>
          <cell r="Z202" t="str">
            <v>잡재료비</v>
          </cell>
          <cell r="AA202" t="str">
            <v>배관의 5%</v>
          </cell>
          <cell r="AB202">
            <v>1</v>
          </cell>
          <cell r="AC202" t="str">
            <v>식</v>
          </cell>
          <cell r="AI202">
            <v>130</v>
          </cell>
          <cell r="AM202">
            <v>2</v>
          </cell>
          <cell r="AN202">
            <v>1</v>
          </cell>
          <cell r="AO202">
            <v>1</v>
          </cell>
          <cell r="AP202" t="str">
            <v>배전전공</v>
          </cell>
          <cell r="AQ202">
            <v>2.5000000000000001E-2</v>
          </cell>
          <cell r="AR202" t="str">
            <v>보통인부</v>
          </cell>
          <cell r="AS202">
            <v>7.6999999999999999E-2</v>
          </cell>
          <cell r="BB202" t="str">
            <v>전 5-37-1</v>
          </cell>
          <cell r="BC202">
            <v>1</v>
          </cell>
        </row>
        <row r="203">
          <cell r="B203" t="str">
            <v>전선관</v>
          </cell>
          <cell r="C203" t="str">
            <v>파형관 150φ</v>
          </cell>
          <cell r="D203">
            <v>1.03</v>
          </cell>
          <cell r="E203" t="str">
            <v>m</v>
          </cell>
          <cell r="F203">
            <v>50</v>
          </cell>
          <cell r="G203">
            <v>8829</v>
          </cell>
          <cell r="I203">
            <v>8572</v>
          </cell>
          <cell r="K203">
            <v>0</v>
          </cell>
          <cell r="M203">
            <v>257</v>
          </cell>
          <cell r="N203" t="str">
            <v>전선관부속자재</v>
          </cell>
          <cell r="O203" t="str">
            <v>전선관의 15%</v>
          </cell>
          <cell r="P203">
            <v>1</v>
          </cell>
          <cell r="Q203" t="str">
            <v>식</v>
          </cell>
          <cell r="W203">
            <v>0</v>
          </cell>
          <cell r="Z203" t="str">
            <v>잡재료비</v>
          </cell>
          <cell r="AA203" t="str">
            <v>배관의 5%</v>
          </cell>
          <cell r="AB203">
            <v>1</v>
          </cell>
          <cell r="AC203" t="str">
            <v>식</v>
          </cell>
          <cell r="AI203">
            <v>0</v>
          </cell>
          <cell r="AM203">
            <v>2</v>
          </cell>
          <cell r="AN203">
            <v>1</v>
          </cell>
          <cell r="AO203">
            <v>1</v>
          </cell>
          <cell r="AP203" t="str">
            <v>배전전공</v>
          </cell>
          <cell r="AQ203">
            <v>0.03</v>
          </cell>
          <cell r="AR203" t="str">
            <v>보통인부</v>
          </cell>
          <cell r="AS203">
            <v>9.7000000000000003E-2</v>
          </cell>
          <cell r="BB203" t="str">
            <v>전 5-37-1</v>
          </cell>
          <cell r="BC203">
            <v>1</v>
          </cell>
        </row>
        <row r="204">
          <cell r="B204" t="str">
            <v>전선관</v>
          </cell>
          <cell r="C204" t="str">
            <v>파형관 200φ</v>
          </cell>
          <cell r="D204">
            <v>1.03</v>
          </cell>
          <cell r="E204" t="str">
            <v>m</v>
          </cell>
          <cell r="F204">
            <v>50</v>
          </cell>
          <cell r="G204">
            <v>11942</v>
          </cell>
          <cell r="I204">
            <v>11595</v>
          </cell>
          <cell r="K204">
            <v>0</v>
          </cell>
          <cell r="M204">
            <v>347</v>
          </cell>
          <cell r="N204" t="str">
            <v>전선관부속자재</v>
          </cell>
          <cell r="O204" t="str">
            <v>전선관의 15%</v>
          </cell>
          <cell r="P204">
            <v>1</v>
          </cell>
          <cell r="Q204" t="str">
            <v>식</v>
          </cell>
          <cell r="W204">
            <v>0</v>
          </cell>
          <cell r="Z204" t="str">
            <v>잡재료비</v>
          </cell>
          <cell r="AA204" t="str">
            <v>배관의 5%</v>
          </cell>
          <cell r="AB204">
            <v>1</v>
          </cell>
          <cell r="AC204" t="str">
            <v>식</v>
          </cell>
          <cell r="AI204">
            <v>0</v>
          </cell>
          <cell r="AM204">
            <v>2</v>
          </cell>
          <cell r="AN204">
            <v>1</v>
          </cell>
          <cell r="AO204">
            <v>1</v>
          </cell>
          <cell r="AP204" t="str">
            <v>배전전공</v>
          </cell>
          <cell r="AQ204">
            <v>4.1000000000000002E-2</v>
          </cell>
          <cell r="AR204" t="str">
            <v>보통인부</v>
          </cell>
          <cell r="AS204">
            <v>0.129</v>
          </cell>
          <cell r="BB204" t="str">
            <v>전 5-37-1</v>
          </cell>
          <cell r="BC204">
            <v>1</v>
          </cell>
        </row>
        <row r="205">
          <cell r="A205">
            <v>78</v>
          </cell>
          <cell r="B205" t="str">
            <v>압착단자</v>
          </cell>
          <cell r="C205" t="str">
            <v xml:space="preserve"> 14㎟</v>
          </cell>
          <cell r="D205">
            <v>1</v>
          </cell>
          <cell r="E205" t="str">
            <v>EA</v>
          </cell>
          <cell r="F205">
            <v>50</v>
          </cell>
          <cell r="G205">
            <v>4819</v>
          </cell>
          <cell r="I205">
            <v>4613</v>
          </cell>
          <cell r="J205">
            <v>68</v>
          </cell>
          <cell r="K205">
            <v>68</v>
          </cell>
          <cell r="M205">
            <v>138</v>
          </cell>
          <cell r="AM205">
            <v>1</v>
          </cell>
          <cell r="AN205">
            <v>0.3</v>
          </cell>
          <cell r="AO205">
            <v>0.3</v>
          </cell>
          <cell r="AP205" t="str">
            <v>저압케이블공</v>
          </cell>
          <cell r="AQ205">
            <v>0.26</v>
          </cell>
          <cell r="BB205" t="str">
            <v>전 5-40</v>
          </cell>
          <cell r="BC205">
            <v>1</v>
          </cell>
        </row>
        <row r="206">
          <cell r="A206">
            <v>79</v>
          </cell>
          <cell r="B206" t="str">
            <v>압착단자</v>
          </cell>
          <cell r="C206" t="str">
            <v xml:space="preserve"> 22㎟</v>
          </cell>
          <cell r="D206">
            <v>1</v>
          </cell>
          <cell r="E206" t="str">
            <v>EA</v>
          </cell>
          <cell r="F206">
            <v>50</v>
          </cell>
          <cell r="G206">
            <v>5965</v>
          </cell>
          <cell r="I206">
            <v>5678</v>
          </cell>
          <cell r="J206">
            <v>117</v>
          </cell>
          <cell r="K206">
            <v>117</v>
          </cell>
          <cell r="M206">
            <v>170</v>
          </cell>
          <cell r="AM206">
            <v>1</v>
          </cell>
          <cell r="AN206">
            <v>0.3</v>
          </cell>
          <cell r="AO206">
            <v>0.3</v>
          </cell>
          <cell r="AP206" t="str">
            <v>저압케이블공</v>
          </cell>
          <cell r="AQ206">
            <v>0.32</v>
          </cell>
          <cell r="BB206" t="str">
            <v>전 5-40</v>
          </cell>
          <cell r="BC206">
            <v>1</v>
          </cell>
        </row>
        <row r="207">
          <cell r="A207">
            <v>80</v>
          </cell>
          <cell r="B207" t="str">
            <v>압착단자</v>
          </cell>
          <cell r="C207" t="str">
            <v xml:space="preserve"> 38㎟</v>
          </cell>
          <cell r="D207">
            <v>1</v>
          </cell>
          <cell r="E207" t="str">
            <v>EA</v>
          </cell>
          <cell r="F207">
            <v>50</v>
          </cell>
          <cell r="G207">
            <v>7087</v>
          </cell>
          <cell r="I207">
            <v>6742</v>
          </cell>
          <cell r="J207">
            <v>143</v>
          </cell>
          <cell r="K207">
            <v>143</v>
          </cell>
          <cell r="M207">
            <v>202</v>
          </cell>
          <cell r="AM207">
            <v>1</v>
          </cell>
          <cell r="AN207">
            <v>0.3</v>
          </cell>
          <cell r="AO207">
            <v>0.3</v>
          </cell>
          <cell r="AP207" t="str">
            <v>저압케이블공</v>
          </cell>
          <cell r="AQ207">
            <v>0.38</v>
          </cell>
          <cell r="BB207" t="str">
            <v>전 5-40</v>
          </cell>
          <cell r="BC207">
            <v>1</v>
          </cell>
        </row>
        <row r="208">
          <cell r="A208">
            <v>81</v>
          </cell>
          <cell r="B208" t="str">
            <v>압착단자</v>
          </cell>
          <cell r="C208" t="str">
            <v xml:space="preserve"> 60㎟</v>
          </cell>
          <cell r="D208">
            <v>1</v>
          </cell>
          <cell r="E208" t="str">
            <v>EA</v>
          </cell>
          <cell r="F208">
            <v>50</v>
          </cell>
          <cell r="G208">
            <v>8756</v>
          </cell>
          <cell r="I208">
            <v>8162</v>
          </cell>
          <cell r="J208">
            <v>350</v>
          </cell>
          <cell r="K208">
            <v>350</v>
          </cell>
          <cell r="M208">
            <v>244</v>
          </cell>
          <cell r="AM208">
            <v>1</v>
          </cell>
          <cell r="AN208">
            <v>0.3</v>
          </cell>
          <cell r="AO208">
            <v>0.3</v>
          </cell>
          <cell r="AP208" t="str">
            <v>저압케이블공</v>
          </cell>
          <cell r="AQ208">
            <v>0.46</v>
          </cell>
          <cell r="BB208" t="str">
            <v>전 5-40</v>
          </cell>
          <cell r="BC208">
            <v>1</v>
          </cell>
        </row>
        <row r="209">
          <cell r="B209" t="str">
            <v>압착단자</v>
          </cell>
          <cell r="C209" t="str">
            <v xml:space="preserve"> 80㎟</v>
          </cell>
          <cell r="D209">
            <v>1</v>
          </cell>
          <cell r="E209" t="str">
            <v>EA</v>
          </cell>
          <cell r="F209">
            <v>50</v>
          </cell>
          <cell r="G209">
            <v>8954</v>
          </cell>
          <cell r="I209">
            <v>8694</v>
          </cell>
          <cell r="K209">
            <v>0</v>
          </cell>
          <cell r="M209">
            <v>260</v>
          </cell>
          <cell r="AM209">
            <v>1</v>
          </cell>
          <cell r="AN209">
            <v>0.3</v>
          </cell>
          <cell r="AO209">
            <v>0.3</v>
          </cell>
          <cell r="AP209" t="str">
            <v>저압케이블공</v>
          </cell>
          <cell r="AQ209">
            <v>0.49</v>
          </cell>
          <cell r="BB209" t="str">
            <v>전 5-40</v>
          </cell>
          <cell r="BC209">
            <v>1</v>
          </cell>
        </row>
        <row r="210">
          <cell r="A210">
            <v>82</v>
          </cell>
          <cell r="B210" t="str">
            <v>압착단자</v>
          </cell>
          <cell r="C210" t="str">
            <v xml:space="preserve"> 100㎟</v>
          </cell>
          <cell r="D210">
            <v>1</v>
          </cell>
          <cell r="E210" t="str">
            <v>EA</v>
          </cell>
          <cell r="F210">
            <v>50</v>
          </cell>
          <cell r="G210">
            <v>10141</v>
          </cell>
          <cell r="I210">
            <v>9404</v>
          </cell>
          <cell r="J210">
            <v>455</v>
          </cell>
          <cell r="K210">
            <v>455</v>
          </cell>
          <cell r="M210">
            <v>282</v>
          </cell>
          <cell r="AM210">
            <v>1</v>
          </cell>
          <cell r="AN210">
            <v>0.3</v>
          </cell>
          <cell r="AO210">
            <v>0.3</v>
          </cell>
          <cell r="AP210" t="str">
            <v>저압케이블공</v>
          </cell>
          <cell r="AQ210">
            <v>0.53</v>
          </cell>
          <cell r="BB210" t="str">
            <v>전 5-40</v>
          </cell>
          <cell r="BC210">
            <v>1</v>
          </cell>
        </row>
        <row r="211">
          <cell r="A211">
            <v>83</v>
          </cell>
          <cell r="B211" t="str">
            <v>압착단자</v>
          </cell>
          <cell r="C211" t="str">
            <v xml:space="preserve"> 150㎟</v>
          </cell>
          <cell r="D211">
            <v>1</v>
          </cell>
          <cell r="E211" t="str">
            <v>EA</v>
          </cell>
          <cell r="F211">
            <v>50</v>
          </cell>
          <cell r="G211">
            <v>12776</v>
          </cell>
          <cell r="I211">
            <v>11710</v>
          </cell>
          <cell r="J211">
            <v>715</v>
          </cell>
          <cell r="K211">
            <v>715</v>
          </cell>
          <cell r="M211">
            <v>351</v>
          </cell>
          <cell r="AM211">
            <v>1</v>
          </cell>
          <cell r="AN211">
            <v>0.3</v>
          </cell>
          <cell r="AO211">
            <v>0.3</v>
          </cell>
          <cell r="AP211" t="str">
            <v>저압케이블공</v>
          </cell>
          <cell r="AQ211">
            <v>0.66</v>
          </cell>
          <cell r="BB211" t="str">
            <v>전 5-40</v>
          </cell>
          <cell r="BC211">
            <v>1</v>
          </cell>
        </row>
        <row r="212">
          <cell r="A212">
            <v>84</v>
          </cell>
          <cell r="B212" t="str">
            <v>압착단자</v>
          </cell>
          <cell r="C212" t="str">
            <v xml:space="preserve"> 200㎟</v>
          </cell>
          <cell r="D212">
            <v>1</v>
          </cell>
          <cell r="E212" t="str">
            <v>EA</v>
          </cell>
          <cell r="F212">
            <v>50</v>
          </cell>
          <cell r="G212">
            <v>14237</v>
          </cell>
          <cell r="I212">
            <v>12775</v>
          </cell>
          <cell r="J212">
            <v>1079</v>
          </cell>
          <cell r="K212">
            <v>1079</v>
          </cell>
          <cell r="M212">
            <v>383</v>
          </cell>
          <cell r="AM212">
            <v>1</v>
          </cell>
          <cell r="AN212">
            <v>0.3</v>
          </cell>
          <cell r="AO212">
            <v>0.3</v>
          </cell>
          <cell r="AP212" t="str">
            <v>저압케이블공</v>
          </cell>
          <cell r="AQ212">
            <v>0.72</v>
          </cell>
          <cell r="BB212" t="str">
            <v>전 5-40</v>
          </cell>
          <cell r="BC212">
            <v>1</v>
          </cell>
        </row>
        <row r="213">
          <cell r="A213">
            <v>85</v>
          </cell>
          <cell r="B213" t="str">
            <v>압착단자</v>
          </cell>
          <cell r="C213" t="str">
            <v xml:space="preserve"> 250㎟</v>
          </cell>
          <cell r="D213">
            <v>1</v>
          </cell>
          <cell r="E213" t="str">
            <v>EA</v>
          </cell>
          <cell r="F213">
            <v>50</v>
          </cell>
          <cell r="G213">
            <v>16038</v>
          </cell>
          <cell r="I213">
            <v>14372</v>
          </cell>
          <cell r="J213">
            <v>1235</v>
          </cell>
          <cell r="K213">
            <v>1235</v>
          </cell>
          <cell r="M213">
            <v>431</v>
          </cell>
          <cell r="AM213">
            <v>1</v>
          </cell>
          <cell r="AN213">
            <v>0.3</v>
          </cell>
          <cell r="AO213">
            <v>0.3</v>
          </cell>
          <cell r="AP213" t="str">
            <v>저압케이블공</v>
          </cell>
          <cell r="AQ213">
            <v>0.81</v>
          </cell>
          <cell r="BB213" t="str">
            <v>전 5-40</v>
          </cell>
          <cell r="BC213">
            <v>1</v>
          </cell>
        </row>
        <row r="214">
          <cell r="A214">
            <v>86</v>
          </cell>
          <cell r="B214" t="str">
            <v>압착단자</v>
          </cell>
          <cell r="C214" t="str">
            <v xml:space="preserve"> 325㎟</v>
          </cell>
          <cell r="D214">
            <v>1</v>
          </cell>
          <cell r="E214" t="str">
            <v>EA</v>
          </cell>
          <cell r="F214">
            <v>50</v>
          </cell>
          <cell r="G214">
            <v>18598</v>
          </cell>
          <cell r="I214">
            <v>15969</v>
          </cell>
          <cell r="J214">
            <v>2150</v>
          </cell>
          <cell r="K214">
            <v>2150</v>
          </cell>
          <cell r="M214">
            <v>479</v>
          </cell>
          <cell r="AM214">
            <v>1</v>
          </cell>
          <cell r="AN214">
            <v>0.3</v>
          </cell>
          <cell r="AO214">
            <v>0.3</v>
          </cell>
          <cell r="AP214" t="str">
            <v>저압케이블공</v>
          </cell>
          <cell r="AQ214">
            <v>0.9</v>
          </cell>
          <cell r="BB214" t="str">
            <v>전 5-40</v>
          </cell>
          <cell r="BC214">
            <v>1</v>
          </cell>
        </row>
        <row r="215">
          <cell r="B215" t="str">
            <v>압착단자</v>
          </cell>
          <cell r="C215" t="str">
            <v xml:space="preserve"> 400㎟</v>
          </cell>
          <cell r="D215">
            <v>1</v>
          </cell>
          <cell r="E215" t="str">
            <v>EA</v>
          </cell>
          <cell r="F215">
            <v>50</v>
          </cell>
          <cell r="G215">
            <v>18275</v>
          </cell>
          <cell r="I215">
            <v>17743</v>
          </cell>
          <cell r="K215">
            <v>0</v>
          </cell>
          <cell r="M215">
            <v>532</v>
          </cell>
          <cell r="AM215">
            <v>1</v>
          </cell>
          <cell r="AN215">
            <v>0.3</v>
          </cell>
          <cell r="AO215">
            <v>0.3</v>
          </cell>
          <cell r="AP215" t="str">
            <v>저압케이블공</v>
          </cell>
          <cell r="AQ215">
            <v>1</v>
          </cell>
          <cell r="BB215" t="str">
            <v>전 5-40</v>
          </cell>
          <cell r="BC215">
            <v>1</v>
          </cell>
        </row>
        <row r="216">
          <cell r="B216" t="str">
            <v>노말밴드</v>
          </cell>
          <cell r="C216" t="str">
            <v>ST 28C</v>
          </cell>
          <cell r="D216">
            <v>1</v>
          </cell>
          <cell r="E216" t="str">
            <v>EA</v>
          </cell>
          <cell r="F216">
            <v>50</v>
          </cell>
          <cell r="G216">
            <v>56702</v>
          </cell>
          <cell r="I216">
            <v>53231</v>
          </cell>
          <cell r="J216">
            <v>1875</v>
          </cell>
          <cell r="K216">
            <v>1875</v>
          </cell>
          <cell r="M216">
            <v>1596</v>
          </cell>
          <cell r="AM216">
            <v>1</v>
          </cell>
          <cell r="AN216">
            <v>1</v>
          </cell>
          <cell r="AO216">
            <v>1</v>
          </cell>
          <cell r="AP216" t="str">
            <v>저압케이블공</v>
          </cell>
          <cell r="AQ216">
            <v>0.9</v>
          </cell>
          <cell r="BC216">
            <v>1</v>
          </cell>
        </row>
        <row r="217">
          <cell r="B217" t="str">
            <v>노말밴드</v>
          </cell>
          <cell r="C217" t="str">
            <v>ST 36C</v>
          </cell>
          <cell r="D217">
            <v>1</v>
          </cell>
          <cell r="E217" t="str">
            <v>EA</v>
          </cell>
          <cell r="F217">
            <v>50</v>
          </cell>
          <cell r="G217">
            <v>57327</v>
          </cell>
          <cell r="I217">
            <v>53231</v>
          </cell>
          <cell r="J217">
            <v>2500</v>
          </cell>
          <cell r="K217">
            <v>2500</v>
          </cell>
          <cell r="M217">
            <v>1596</v>
          </cell>
          <cell r="AM217">
            <v>1</v>
          </cell>
          <cell r="AN217">
            <v>1</v>
          </cell>
          <cell r="AO217">
            <v>1</v>
          </cell>
          <cell r="AP217" t="str">
            <v>저압케이블공</v>
          </cell>
          <cell r="AQ217">
            <v>0.9</v>
          </cell>
          <cell r="BC217">
            <v>1</v>
          </cell>
        </row>
        <row r="218">
          <cell r="B218" t="str">
            <v>노말밴드</v>
          </cell>
          <cell r="C218" t="str">
            <v>ST 42C</v>
          </cell>
          <cell r="D218">
            <v>1</v>
          </cell>
          <cell r="E218" t="str">
            <v>EA</v>
          </cell>
          <cell r="F218">
            <v>50</v>
          </cell>
          <cell r="G218">
            <v>58077</v>
          </cell>
          <cell r="I218">
            <v>53231</v>
          </cell>
          <cell r="J218">
            <v>3250</v>
          </cell>
          <cell r="K218">
            <v>3250</v>
          </cell>
          <cell r="M218">
            <v>1596</v>
          </cell>
          <cell r="AM218">
            <v>1</v>
          </cell>
          <cell r="AN218">
            <v>1</v>
          </cell>
          <cell r="AO218">
            <v>1</v>
          </cell>
          <cell r="AP218" t="str">
            <v>저압케이블공</v>
          </cell>
          <cell r="AQ218">
            <v>0.9</v>
          </cell>
          <cell r="BC218">
            <v>1</v>
          </cell>
        </row>
        <row r="219">
          <cell r="B219" t="str">
            <v>노말밴드</v>
          </cell>
          <cell r="C219" t="str">
            <v>ST 54C</v>
          </cell>
          <cell r="D219">
            <v>1</v>
          </cell>
          <cell r="E219" t="str">
            <v>EA</v>
          </cell>
          <cell r="F219">
            <v>50</v>
          </cell>
          <cell r="G219">
            <v>59452</v>
          </cell>
          <cell r="I219">
            <v>53231</v>
          </cell>
          <cell r="J219">
            <v>4625</v>
          </cell>
          <cell r="K219">
            <v>4625</v>
          </cell>
          <cell r="M219">
            <v>1596</v>
          </cell>
          <cell r="AM219">
            <v>1</v>
          </cell>
          <cell r="AN219">
            <v>1</v>
          </cell>
          <cell r="AO219">
            <v>1</v>
          </cell>
          <cell r="AP219" t="str">
            <v>저압케이블공</v>
          </cell>
          <cell r="AQ219">
            <v>0.9</v>
          </cell>
          <cell r="BC219">
            <v>1</v>
          </cell>
        </row>
        <row r="220">
          <cell r="B220" t="str">
            <v>노말밴드</v>
          </cell>
          <cell r="C220" t="str">
            <v>ST 70C</v>
          </cell>
          <cell r="D220">
            <v>1</v>
          </cell>
          <cell r="E220" t="str">
            <v>EA</v>
          </cell>
          <cell r="F220">
            <v>50</v>
          </cell>
          <cell r="G220">
            <v>62327</v>
          </cell>
          <cell r="I220">
            <v>53231</v>
          </cell>
          <cell r="J220">
            <v>7500</v>
          </cell>
          <cell r="K220">
            <v>7500</v>
          </cell>
          <cell r="M220">
            <v>1596</v>
          </cell>
          <cell r="AM220">
            <v>1</v>
          </cell>
          <cell r="AN220">
            <v>1</v>
          </cell>
          <cell r="AO220">
            <v>1</v>
          </cell>
          <cell r="AP220" t="str">
            <v>저압케이블공</v>
          </cell>
          <cell r="AQ220">
            <v>0.9</v>
          </cell>
          <cell r="BC220">
            <v>1</v>
          </cell>
        </row>
        <row r="221">
          <cell r="B221" t="str">
            <v>노말밴드</v>
          </cell>
          <cell r="C221" t="str">
            <v>ST 82C</v>
          </cell>
          <cell r="D221">
            <v>1</v>
          </cell>
          <cell r="E221" t="str">
            <v>EA</v>
          </cell>
          <cell r="F221">
            <v>50</v>
          </cell>
          <cell r="G221">
            <v>1973</v>
          </cell>
          <cell r="I221">
            <v>1916</v>
          </cell>
          <cell r="K221">
            <v>0</v>
          </cell>
          <cell r="M221">
            <v>57</v>
          </cell>
          <cell r="AM221">
            <v>1</v>
          </cell>
          <cell r="AN221">
            <v>1</v>
          </cell>
          <cell r="AO221">
            <v>1</v>
          </cell>
          <cell r="AP221" t="str">
            <v>내선전공</v>
          </cell>
          <cell r="AQ221">
            <v>0.04</v>
          </cell>
          <cell r="BB221" t="str">
            <v>전 7-18</v>
          </cell>
          <cell r="BC221">
            <v>1</v>
          </cell>
        </row>
        <row r="222">
          <cell r="B222" t="str">
            <v>노말밴드</v>
          </cell>
          <cell r="C222" t="str">
            <v>ST 104C</v>
          </cell>
          <cell r="D222">
            <v>1</v>
          </cell>
          <cell r="E222" t="str">
            <v>EA</v>
          </cell>
          <cell r="F222">
            <v>50</v>
          </cell>
          <cell r="G222">
            <v>76077</v>
          </cell>
          <cell r="I222">
            <v>53231</v>
          </cell>
          <cell r="J222">
            <v>21250</v>
          </cell>
          <cell r="K222">
            <v>21250</v>
          </cell>
          <cell r="M222">
            <v>1596</v>
          </cell>
          <cell r="AM222">
            <v>1</v>
          </cell>
          <cell r="AN222">
            <v>1</v>
          </cell>
          <cell r="AO222">
            <v>1</v>
          </cell>
          <cell r="AP222" t="str">
            <v>저압케이블공</v>
          </cell>
          <cell r="AQ222">
            <v>0.9</v>
          </cell>
          <cell r="BC222">
            <v>1</v>
          </cell>
        </row>
        <row r="223">
          <cell r="B223" t="str">
            <v>케이블 종단접속재</v>
          </cell>
          <cell r="C223" t="str">
            <v>6.6KV 1C/100㎟</v>
          </cell>
          <cell r="D223">
            <v>1</v>
          </cell>
          <cell r="E223" t="str">
            <v>EA</v>
          </cell>
          <cell r="F223">
            <v>50</v>
          </cell>
          <cell r="G223">
            <v>61688</v>
          </cell>
          <cell r="I223">
            <v>59892</v>
          </cell>
          <cell r="K223">
            <v>0</v>
          </cell>
          <cell r="M223">
            <v>1796</v>
          </cell>
          <cell r="AM223">
            <v>1</v>
          </cell>
          <cell r="AN223">
            <v>1</v>
          </cell>
          <cell r="AO223">
            <v>1</v>
          </cell>
          <cell r="AP223" t="str">
            <v>고압케이블공</v>
          </cell>
          <cell r="AQ223">
            <v>0.9</v>
          </cell>
          <cell r="BB223" t="str">
            <v>전 5-40</v>
          </cell>
          <cell r="BC223">
            <v>1</v>
          </cell>
        </row>
        <row r="224">
          <cell r="B224" t="str">
            <v>케이블 종단접속재</v>
          </cell>
          <cell r="C224" t="str">
            <v>6.6KV 1C/200㎟</v>
          </cell>
          <cell r="D224">
            <v>1</v>
          </cell>
          <cell r="E224" t="str">
            <v>EA</v>
          </cell>
          <cell r="F224">
            <v>70</v>
          </cell>
          <cell r="G224">
            <v>89106</v>
          </cell>
          <cell r="I224">
            <v>86511</v>
          </cell>
          <cell r="K224">
            <v>0</v>
          </cell>
          <cell r="M224">
            <v>2595</v>
          </cell>
          <cell r="AM224">
            <v>1</v>
          </cell>
          <cell r="AN224">
            <v>1</v>
          </cell>
          <cell r="AO224">
            <v>1</v>
          </cell>
          <cell r="AP224" t="str">
            <v>고압케이블공</v>
          </cell>
          <cell r="AQ224">
            <v>1.3</v>
          </cell>
          <cell r="BB224" t="str">
            <v>전 5-40</v>
          </cell>
          <cell r="BC224">
            <v>1</v>
          </cell>
        </row>
        <row r="225">
          <cell r="B225" t="str">
            <v>케이블 종단접속재</v>
          </cell>
          <cell r="C225" t="str">
            <v>6.6KV 1C/250㎟</v>
          </cell>
          <cell r="D225">
            <v>1</v>
          </cell>
          <cell r="E225" t="str">
            <v>EA</v>
          </cell>
          <cell r="F225">
            <v>70</v>
          </cell>
          <cell r="G225">
            <v>95959</v>
          </cell>
          <cell r="I225">
            <v>93165</v>
          </cell>
          <cell r="K225">
            <v>0</v>
          </cell>
          <cell r="M225">
            <v>2794</v>
          </cell>
          <cell r="AM225">
            <v>1</v>
          </cell>
          <cell r="AN225">
            <v>1</v>
          </cell>
          <cell r="AO225">
            <v>1</v>
          </cell>
          <cell r="AP225" t="str">
            <v>고압케이블공</v>
          </cell>
          <cell r="AQ225">
            <v>1.4</v>
          </cell>
          <cell r="BB225" t="str">
            <v>전 5-40</v>
          </cell>
          <cell r="BC225">
            <v>1</v>
          </cell>
        </row>
        <row r="226">
          <cell r="A226">
            <v>87</v>
          </cell>
          <cell r="B226" t="str">
            <v>케이블 종단접속재</v>
          </cell>
          <cell r="C226" t="str">
            <v>23KV 1C/60㎟</v>
          </cell>
          <cell r="D226">
            <v>1</v>
          </cell>
          <cell r="E226" t="str">
            <v>EA</v>
          </cell>
          <cell r="F226">
            <v>70</v>
          </cell>
          <cell r="G226">
            <v>178516</v>
          </cell>
          <cell r="I226">
            <v>102443</v>
          </cell>
          <cell r="J226">
            <v>73000</v>
          </cell>
          <cell r="K226">
            <v>73000</v>
          </cell>
          <cell r="M226">
            <v>3073</v>
          </cell>
          <cell r="AM226">
            <v>1</v>
          </cell>
          <cell r="AN226">
            <v>1</v>
          </cell>
          <cell r="AO226">
            <v>1</v>
          </cell>
          <cell r="AP226" t="str">
            <v>특고케이블공</v>
          </cell>
          <cell r="AQ226">
            <v>1.05</v>
          </cell>
          <cell r="BB226" t="str">
            <v>전 5-40</v>
          </cell>
          <cell r="BC226">
            <v>1</v>
          </cell>
        </row>
        <row r="227">
          <cell r="A227">
            <v>88</v>
          </cell>
          <cell r="B227" t="str">
            <v>OUTLET BOX</v>
          </cell>
          <cell r="C227" t="str">
            <v xml:space="preserve">8각 </v>
          </cell>
          <cell r="D227">
            <v>1</v>
          </cell>
          <cell r="E227" t="str">
            <v>EA</v>
          </cell>
          <cell r="F227">
            <v>50</v>
          </cell>
          <cell r="G227">
            <v>10349</v>
          </cell>
          <cell r="I227">
            <v>9582</v>
          </cell>
          <cell r="J227">
            <v>480</v>
          </cell>
          <cell r="K227">
            <v>480</v>
          </cell>
          <cell r="M227">
            <v>287</v>
          </cell>
          <cell r="AM227">
            <v>1</v>
          </cell>
          <cell r="AN227">
            <v>1</v>
          </cell>
          <cell r="AO227">
            <v>1</v>
          </cell>
          <cell r="AP227" t="str">
            <v>내선전공</v>
          </cell>
          <cell r="AQ227">
            <v>0.2</v>
          </cell>
          <cell r="BB227" t="str">
            <v>전 7-2</v>
          </cell>
          <cell r="BC227">
            <v>1</v>
          </cell>
        </row>
        <row r="228">
          <cell r="A228">
            <v>89</v>
          </cell>
          <cell r="B228" t="str">
            <v>OUTLET BOX</v>
          </cell>
          <cell r="C228" t="str">
            <v xml:space="preserve">4각 </v>
          </cell>
          <cell r="D228">
            <v>1</v>
          </cell>
          <cell r="E228" t="str">
            <v>EA</v>
          </cell>
          <cell r="F228">
            <v>50</v>
          </cell>
          <cell r="G228">
            <v>10429</v>
          </cell>
          <cell r="I228">
            <v>9582</v>
          </cell>
          <cell r="J228">
            <v>560</v>
          </cell>
          <cell r="K228">
            <v>560</v>
          </cell>
          <cell r="M228">
            <v>287</v>
          </cell>
          <cell r="AM228">
            <v>1</v>
          </cell>
          <cell r="AN228">
            <v>1</v>
          </cell>
          <cell r="AO228">
            <v>1</v>
          </cell>
          <cell r="AP228" t="str">
            <v>내선전공</v>
          </cell>
          <cell r="AQ228">
            <v>0.2</v>
          </cell>
          <cell r="BB228" t="str">
            <v>전 7-2</v>
          </cell>
          <cell r="BC228">
            <v>1</v>
          </cell>
        </row>
        <row r="229">
          <cell r="A229">
            <v>90</v>
          </cell>
          <cell r="B229" t="str">
            <v>OUTLET</v>
          </cell>
          <cell r="C229" t="str">
            <v>S/W BOX</v>
          </cell>
          <cell r="D229">
            <v>1</v>
          </cell>
          <cell r="E229" t="str">
            <v>EA</v>
          </cell>
          <cell r="F229">
            <v>50</v>
          </cell>
          <cell r="G229">
            <v>10309</v>
          </cell>
          <cell r="I229">
            <v>9582</v>
          </cell>
          <cell r="J229">
            <v>440</v>
          </cell>
          <cell r="K229">
            <v>440</v>
          </cell>
          <cell r="M229">
            <v>287</v>
          </cell>
          <cell r="AM229">
            <v>1</v>
          </cell>
          <cell r="AN229">
            <v>1</v>
          </cell>
          <cell r="AO229">
            <v>1</v>
          </cell>
          <cell r="AP229" t="str">
            <v>내선전공</v>
          </cell>
          <cell r="AQ229">
            <v>0.2</v>
          </cell>
          <cell r="BB229" t="str">
            <v>전 7-2</v>
          </cell>
          <cell r="BC229">
            <v>1</v>
          </cell>
        </row>
        <row r="230">
          <cell r="A230">
            <v>91</v>
          </cell>
          <cell r="B230" t="str">
            <v>BOX COVER</v>
          </cell>
          <cell r="C230" t="str">
            <v xml:space="preserve">8각 </v>
          </cell>
          <cell r="D230">
            <v>1</v>
          </cell>
          <cell r="E230" t="str">
            <v>EA</v>
          </cell>
          <cell r="F230">
            <v>50</v>
          </cell>
          <cell r="G230">
            <v>1640</v>
          </cell>
          <cell r="I230">
            <v>1437</v>
          </cell>
          <cell r="J230">
            <v>160</v>
          </cell>
          <cell r="K230">
            <v>160</v>
          </cell>
          <cell r="M230">
            <v>43</v>
          </cell>
          <cell r="AM230">
            <v>1</v>
          </cell>
          <cell r="AN230">
            <v>1</v>
          </cell>
          <cell r="AO230">
            <v>1</v>
          </cell>
          <cell r="AP230" t="str">
            <v>내선전공</v>
          </cell>
          <cell r="AQ230">
            <v>0.03</v>
          </cell>
          <cell r="BB230" t="str">
            <v>전 7-18</v>
          </cell>
          <cell r="BC230">
            <v>1</v>
          </cell>
        </row>
        <row r="231">
          <cell r="A231">
            <v>92</v>
          </cell>
          <cell r="B231" t="str">
            <v>BOX COVER</v>
          </cell>
          <cell r="C231" t="str">
            <v>4각 오목</v>
          </cell>
          <cell r="D231">
            <v>1</v>
          </cell>
          <cell r="E231" t="str">
            <v>EA</v>
          </cell>
          <cell r="F231">
            <v>50</v>
          </cell>
          <cell r="G231">
            <v>1680</v>
          </cell>
          <cell r="I231">
            <v>1437</v>
          </cell>
          <cell r="J231">
            <v>200</v>
          </cell>
          <cell r="K231">
            <v>200</v>
          </cell>
          <cell r="M231">
            <v>43</v>
          </cell>
          <cell r="AM231">
            <v>1</v>
          </cell>
          <cell r="AN231">
            <v>1</v>
          </cell>
          <cell r="AO231">
            <v>1</v>
          </cell>
          <cell r="AP231" t="str">
            <v>내선전공</v>
          </cell>
          <cell r="AQ231">
            <v>0.03</v>
          </cell>
          <cell r="BB231" t="str">
            <v>전 7-18</v>
          </cell>
          <cell r="BC231">
            <v>1</v>
          </cell>
        </row>
        <row r="232">
          <cell r="A232">
            <v>93</v>
          </cell>
          <cell r="B232" t="str">
            <v>BOX COVER</v>
          </cell>
          <cell r="C232" t="str">
            <v>4각 평</v>
          </cell>
          <cell r="D232">
            <v>1</v>
          </cell>
          <cell r="E232" t="str">
            <v>EA</v>
          </cell>
          <cell r="F232">
            <v>50</v>
          </cell>
          <cell r="G232">
            <v>1680</v>
          </cell>
          <cell r="I232">
            <v>1437</v>
          </cell>
          <cell r="J232">
            <v>200</v>
          </cell>
          <cell r="K232">
            <v>200</v>
          </cell>
          <cell r="M232">
            <v>43</v>
          </cell>
          <cell r="AM232">
            <v>1</v>
          </cell>
          <cell r="AN232">
            <v>1</v>
          </cell>
          <cell r="AO232">
            <v>1</v>
          </cell>
          <cell r="AP232" t="str">
            <v>내선전공</v>
          </cell>
          <cell r="AQ232">
            <v>0.03</v>
          </cell>
          <cell r="BB232" t="str">
            <v>전 7-18</v>
          </cell>
          <cell r="BC232">
            <v>1</v>
          </cell>
        </row>
        <row r="233">
          <cell r="A233">
            <v>94</v>
          </cell>
          <cell r="B233" t="str">
            <v>BOX COVER</v>
          </cell>
          <cell r="C233" t="str">
            <v xml:space="preserve">S/W </v>
          </cell>
          <cell r="D233">
            <v>1</v>
          </cell>
          <cell r="E233" t="str">
            <v>EA</v>
          </cell>
          <cell r="F233">
            <v>50</v>
          </cell>
          <cell r="G233">
            <v>1640</v>
          </cell>
          <cell r="I233">
            <v>1437</v>
          </cell>
          <cell r="J233">
            <v>160</v>
          </cell>
          <cell r="K233">
            <v>160</v>
          </cell>
          <cell r="M233">
            <v>43</v>
          </cell>
          <cell r="AM233">
            <v>1</v>
          </cell>
          <cell r="AN233">
            <v>1</v>
          </cell>
          <cell r="AO233">
            <v>1</v>
          </cell>
          <cell r="AP233" t="str">
            <v>내선전공</v>
          </cell>
          <cell r="AQ233">
            <v>0.03</v>
          </cell>
          <cell r="BB233" t="str">
            <v>전 7-18</v>
          </cell>
          <cell r="BC233">
            <v>1</v>
          </cell>
        </row>
        <row r="234">
          <cell r="B234" t="str">
            <v>PULL BOX</v>
          </cell>
          <cell r="C234" t="str">
            <v xml:space="preserve">100x100x50 </v>
          </cell>
          <cell r="D234">
            <v>1</v>
          </cell>
          <cell r="E234" t="str">
            <v>EA</v>
          </cell>
          <cell r="F234">
            <v>50</v>
          </cell>
          <cell r="G234">
            <v>32569</v>
          </cell>
          <cell r="I234">
            <v>31621</v>
          </cell>
          <cell r="K234">
            <v>0</v>
          </cell>
          <cell r="M234">
            <v>948</v>
          </cell>
          <cell r="AM234">
            <v>1</v>
          </cell>
          <cell r="AN234">
            <v>1</v>
          </cell>
          <cell r="AO234">
            <v>1</v>
          </cell>
          <cell r="AP234" t="str">
            <v>내선전공</v>
          </cell>
          <cell r="AQ234">
            <v>0.66</v>
          </cell>
          <cell r="BB234" t="str">
            <v>전 7-3</v>
          </cell>
          <cell r="BC234">
            <v>1</v>
          </cell>
        </row>
        <row r="235">
          <cell r="A235">
            <v>95</v>
          </cell>
          <cell r="B235" t="str">
            <v>PULL BOX</v>
          </cell>
          <cell r="C235" t="str">
            <v xml:space="preserve">100x100x75 </v>
          </cell>
          <cell r="D235">
            <v>1</v>
          </cell>
          <cell r="E235" t="str">
            <v>EA</v>
          </cell>
          <cell r="F235">
            <v>50</v>
          </cell>
          <cell r="G235">
            <v>33939</v>
          </cell>
          <cell r="I235">
            <v>31621</v>
          </cell>
          <cell r="J235">
            <v>1370</v>
          </cell>
          <cell r="K235">
            <v>1370</v>
          </cell>
          <cell r="M235">
            <v>948</v>
          </cell>
          <cell r="AM235">
            <v>1</v>
          </cell>
          <cell r="AN235">
            <v>1</v>
          </cell>
          <cell r="AO235">
            <v>1</v>
          </cell>
          <cell r="AP235" t="str">
            <v>내선전공</v>
          </cell>
          <cell r="AQ235">
            <v>0.66</v>
          </cell>
          <cell r="BB235" t="str">
            <v>전 7-3</v>
          </cell>
          <cell r="BC235">
            <v>1</v>
          </cell>
        </row>
        <row r="236">
          <cell r="A236">
            <v>96</v>
          </cell>
          <cell r="B236" t="str">
            <v>PULL BOX</v>
          </cell>
          <cell r="C236" t="str">
            <v xml:space="preserve">100x100x100 </v>
          </cell>
          <cell r="D236">
            <v>1</v>
          </cell>
          <cell r="E236" t="str">
            <v>EA</v>
          </cell>
          <cell r="F236">
            <v>50</v>
          </cell>
          <cell r="G236">
            <v>34139</v>
          </cell>
          <cell r="I236">
            <v>31621</v>
          </cell>
          <cell r="J236">
            <v>1570</v>
          </cell>
          <cell r="K236">
            <v>1570</v>
          </cell>
          <cell r="M236">
            <v>948</v>
          </cell>
          <cell r="AM236">
            <v>1</v>
          </cell>
          <cell r="AN236">
            <v>1</v>
          </cell>
          <cell r="AO236">
            <v>1</v>
          </cell>
          <cell r="AP236" t="str">
            <v>내선전공</v>
          </cell>
          <cell r="AQ236">
            <v>0.66</v>
          </cell>
          <cell r="BB236" t="str">
            <v>전 7-3</v>
          </cell>
          <cell r="BC236">
            <v>1</v>
          </cell>
        </row>
        <row r="237">
          <cell r="A237">
            <v>97</v>
          </cell>
          <cell r="B237" t="str">
            <v>PULL BOX</v>
          </cell>
          <cell r="C237" t="str">
            <v xml:space="preserve">150X150X100 </v>
          </cell>
          <cell r="D237">
            <v>1</v>
          </cell>
          <cell r="E237" t="str">
            <v>EA</v>
          </cell>
          <cell r="F237">
            <v>50</v>
          </cell>
          <cell r="G237">
            <v>34789</v>
          </cell>
          <cell r="I237">
            <v>31621</v>
          </cell>
          <cell r="J237">
            <v>2220</v>
          </cell>
          <cell r="K237">
            <v>2220</v>
          </cell>
          <cell r="M237">
            <v>948</v>
          </cell>
          <cell r="AM237">
            <v>1</v>
          </cell>
          <cell r="AN237">
            <v>1</v>
          </cell>
          <cell r="AO237">
            <v>1</v>
          </cell>
          <cell r="AP237" t="str">
            <v>내선전공</v>
          </cell>
          <cell r="AQ237">
            <v>0.66</v>
          </cell>
          <cell r="BB237" t="str">
            <v>전 7-3</v>
          </cell>
          <cell r="BC237">
            <v>1</v>
          </cell>
        </row>
        <row r="238">
          <cell r="A238">
            <v>98</v>
          </cell>
          <cell r="B238" t="str">
            <v>PULL BOX</v>
          </cell>
          <cell r="C238" t="str">
            <v xml:space="preserve">150X150X150 </v>
          </cell>
          <cell r="D238">
            <v>1</v>
          </cell>
          <cell r="E238" t="str">
            <v>EA</v>
          </cell>
          <cell r="F238">
            <v>50</v>
          </cell>
          <cell r="G238">
            <v>35029</v>
          </cell>
          <cell r="I238">
            <v>31621</v>
          </cell>
          <cell r="J238">
            <v>2460</v>
          </cell>
          <cell r="K238">
            <v>2460</v>
          </cell>
          <cell r="M238">
            <v>948</v>
          </cell>
          <cell r="AM238">
            <v>1</v>
          </cell>
          <cell r="AN238">
            <v>1</v>
          </cell>
          <cell r="AO238">
            <v>1</v>
          </cell>
          <cell r="AP238" t="str">
            <v>내선전공</v>
          </cell>
          <cell r="AQ238">
            <v>0.66</v>
          </cell>
          <cell r="BB238" t="str">
            <v>전 7-3</v>
          </cell>
          <cell r="BC238">
            <v>1</v>
          </cell>
        </row>
        <row r="239">
          <cell r="A239">
            <v>99</v>
          </cell>
          <cell r="B239" t="str">
            <v>PULL BOX</v>
          </cell>
          <cell r="C239" t="str">
            <v xml:space="preserve">200X200X100 </v>
          </cell>
          <cell r="D239">
            <v>1</v>
          </cell>
          <cell r="E239" t="str">
            <v>EA</v>
          </cell>
          <cell r="F239">
            <v>50</v>
          </cell>
          <cell r="G239">
            <v>35639</v>
          </cell>
          <cell r="I239">
            <v>31621</v>
          </cell>
          <cell r="J239">
            <v>3070</v>
          </cell>
          <cell r="K239">
            <v>3070</v>
          </cell>
          <cell r="M239">
            <v>948</v>
          </cell>
          <cell r="AM239">
            <v>1</v>
          </cell>
          <cell r="AN239">
            <v>1</v>
          </cell>
          <cell r="AO239">
            <v>1</v>
          </cell>
          <cell r="AP239" t="str">
            <v>내선전공</v>
          </cell>
          <cell r="AQ239">
            <v>0.66</v>
          </cell>
          <cell r="BB239" t="str">
            <v>전 7-3</v>
          </cell>
          <cell r="BC239">
            <v>1</v>
          </cell>
        </row>
        <row r="240">
          <cell r="A240">
            <v>100</v>
          </cell>
          <cell r="B240" t="str">
            <v>PULL BOX</v>
          </cell>
          <cell r="C240" t="str">
            <v>200X200X150</v>
          </cell>
          <cell r="D240">
            <v>1</v>
          </cell>
          <cell r="E240" t="str">
            <v>EA</v>
          </cell>
          <cell r="F240">
            <v>50</v>
          </cell>
          <cell r="G240">
            <v>36209</v>
          </cell>
          <cell r="I240">
            <v>31621</v>
          </cell>
          <cell r="J240">
            <v>3640</v>
          </cell>
          <cell r="K240">
            <v>3640</v>
          </cell>
          <cell r="M240">
            <v>948</v>
          </cell>
          <cell r="AM240">
            <v>1</v>
          </cell>
          <cell r="AN240">
            <v>1</v>
          </cell>
          <cell r="AO240">
            <v>1</v>
          </cell>
          <cell r="AP240" t="str">
            <v>내선전공</v>
          </cell>
          <cell r="AQ240">
            <v>0.66</v>
          </cell>
          <cell r="BB240" t="str">
            <v>전 7-3</v>
          </cell>
          <cell r="BC240">
            <v>1</v>
          </cell>
        </row>
        <row r="241">
          <cell r="A241">
            <v>101</v>
          </cell>
          <cell r="B241" t="str">
            <v>PULL BOX</v>
          </cell>
          <cell r="C241" t="str">
            <v xml:space="preserve">200X200X200 </v>
          </cell>
          <cell r="D241">
            <v>1</v>
          </cell>
          <cell r="E241" t="str">
            <v>EA</v>
          </cell>
          <cell r="F241">
            <v>50</v>
          </cell>
          <cell r="G241">
            <v>36779</v>
          </cell>
          <cell r="I241">
            <v>31621</v>
          </cell>
          <cell r="J241">
            <v>4210</v>
          </cell>
          <cell r="K241">
            <v>4210</v>
          </cell>
          <cell r="M241">
            <v>948</v>
          </cell>
          <cell r="AM241">
            <v>1</v>
          </cell>
          <cell r="AN241">
            <v>1</v>
          </cell>
          <cell r="AO241">
            <v>1</v>
          </cell>
          <cell r="AP241" t="str">
            <v>내선전공</v>
          </cell>
          <cell r="AQ241">
            <v>0.66</v>
          </cell>
          <cell r="BB241" t="str">
            <v>전 7-3</v>
          </cell>
          <cell r="BC241">
            <v>1</v>
          </cell>
        </row>
        <row r="242">
          <cell r="A242">
            <v>102</v>
          </cell>
          <cell r="B242" t="str">
            <v>PULL BOX</v>
          </cell>
          <cell r="C242" t="str">
            <v xml:space="preserve">250X250X150 </v>
          </cell>
          <cell r="D242">
            <v>1</v>
          </cell>
          <cell r="E242" t="str">
            <v>EA</v>
          </cell>
          <cell r="F242">
            <v>50</v>
          </cell>
          <cell r="G242">
            <v>37139</v>
          </cell>
          <cell r="I242">
            <v>31621</v>
          </cell>
          <cell r="J242">
            <v>4570</v>
          </cell>
          <cell r="K242">
            <v>4570</v>
          </cell>
          <cell r="M242">
            <v>948</v>
          </cell>
          <cell r="AM242">
            <v>1</v>
          </cell>
          <cell r="AN242">
            <v>1</v>
          </cell>
          <cell r="AO242">
            <v>1</v>
          </cell>
          <cell r="AP242" t="str">
            <v>내선전공</v>
          </cell>
          <cell r="AQ242">
            <v>0.66</v>
          </cell>
          <cell r="BB242" t="str">
            <v>전 7-3</v>
          </cell>
          <cell r="BC242">
            <v>1</v>
          </cell>
        </row>
        <row r="243">
          <cell r="B243" t="str">
            <v>PULL BOX</v>
          </cell>
          <cell r="C243" t="str">
            <v>250X250X200</v>
          </cell>
          <cell r="D243">
            <v>1</v>
          </cell>
          <cell r="E243" t="str">
            <v>EA</v>
          </cell>
          <cell r="F243">
            <v>50</v>
          </cell>
          <cell r="G243">
            <v>38849</v>
          </cell>
          <cell r="I243">
            <v>31621</v>
          </cell>
          <cell r="J243">
            <v>6280</v>
          </cell>
          <cell r="K243">
            <v>6280</v>
          </cell>
          <cell r="M243">
            <v>948</v>
          </cell>
          <cell r="AM243">
            <v>1</v>
          </cell>
          <cell r="AN243">
            <v>1</v>
          </cell>
          <cell r="AO243">
            <v>1</v>
          </cell>
          <cell r="AP243" t="str">
            <v>내선전공</v>
          </cell>
          <cell r="AQ243">
            <v>0.66</v>
          </cell>
          <cell r="BB243" t="str">
            <v>전 7-3</v>
          </cell>
          <cell r="BC243">
            <v>1</v>
          </cell>
        </row>
        <row r="244">
          <cell r="A244">
            <v>103</v>
          </cell>
          <cell r="B244" t="str">
            <v>PULL BOX</v>
          </cell>
          <cell r="C244" t="str">
            <v xml:space="preserve">300X300X200 </v>
          </cell>
          <cell r="D244">
            <v>1</v>
          </cell>
          <cell r="E244" t="str">
            <v>EA</v>
          </cell>
          <cell r="F244">
            <v>50</v>
          </cell>
          <cell r="G244">
            <v>39049</v>
          </cell>
          <cell r="I244">
            <v>31621</v>
          </cell>
          <cell r="J244">
            <v>6480</v>
          </cell>
          <cell r="K244">
            <v>6480</v>
          </cell>
          <cell r="M244">
            <v>948</v>
          </cell>
          <cell r="AM244">
            <v>1</v>
          </cell>
          <cell r="AN244">
            <v>1</v>
          </cell>
          <cell r="AO244">
            <v>1</v>
          </cell>
          <cell r="AP244" t="str">
            <v>내선전공</v>
          </cell>
          <cell r="AQ244">
            <v>0.66</v>
          </cell>
          <cell r="BB244" t="str">
            <v>전 7-3</v>
          </cell>
          <cell r="BC244">
            <v>1</v>
          </cell>
        </row>
        <row r="245">
          <cell r="B245" t="str">
            <v>PULL BOX</v>
          </cell>
          <cell r="C245" t="str">
            <v xml:space="preserve">300X300X300 </v>
          </cell>
          <cell r="D245">
            <v>1</v>
          </cell>
          <cell r="E245" t="str">
            <v>EA</v>
          </cell>
          <cell r="F245">
            <v>50</v>
          </cell>
          <cell r="G245">
            <v>32569</v>
          </cell>
          <cell r="I245">
            <v>31621</v>
          </cell>
          <cell r="K245">
            <v>0</v>
          </cell>
          <cell r="M245">
            <v>948</v>
          </cell>
          <cell r="AM245">
            <v>1</v>
          </cell>
          <cell r="AN245">
            <v>1</v>
          </cell>
          <cell r="AO245">
            <v>1</v>
          </cell>
          <cell r="AP245" t="str">
            <v>내선전공</v>
          </cell>
          <cell r="AQ245">
            <v>0.66</v>
          </cell>
          <cell r="BB245" t="str">
            <v>전 7-3</v>
          </cell>
          <cell r="BC245">
            <v>1</v>
          </cell>
        </row>
        <row r="246">
          <cell r="B246" t="str">
            <v>PULL BOX</v>
          </cell>
          <cell r="C246" t="str">
            <v xml:space="preserve">400X400X200 </v>
          </cell>
          <cell r="D246">
            <v>1</v>
          </cell>
          <cell r="E246" t="str">
            <v>EA</v>
          </cell>
          <cell r="F246">
            <v>50</v>
          </cell>
          <cell r="G246">
            <v>32569</v>
          </cell>
          <cell r="I246">
            <v>31621</v>
          </cell>
          <cell r="K246">
            <v>0</v>
          </cell>
          <cell r="M246">
            <v>948</v>
          </cell>
          <cell r="AM246">
            <v>1</v>
          </cell>
          <cell r="AN246">
            <v>1</v>
          </cell>
          <cell r="AO246">
            <v>1</v>
          </cell>
          <cell r="AP246" t="str">
            <v>내선전공</v>
          </cell>
          <cell r="AQ246">
            <v>0.66</v>
          </cell>
          <cell r="BB246" t="str">
            <v>전 7-3</v>
          </cell>
          <cell r="BC246">
            <v>1</v>
          </cell>
        </row>
        <row r="247">
          <cell r="A247">
            <v>104</v>
          </cell>
          <cell r="B247" t="str">
            <v>PULL BOX</v>
          </cell>
          <cell r="C247" t="str">
            <v xml:space="preserve">400X400X300 </v>
          </cell>
          <cell r="D247">
            <v>1</v>
          </cell>
          <cell r="E247" t="str">
            <v>EA</v>
          </cell>
          <cell r="F247">
            <v>50</v>
          </cell>
          <cell r="G247">
            <v>59110</v>
          </cell>
          <cell r="I247">
            <v>45515</v>
          </cell>
          <cell r="J247">
            <v>12230</v>
          </cell>
          <cell r="K247">
            <v>12230</v>
          </cell>
          <cell r="M247">
            <v>1365</v>
          </cell>
          <cell r="AM247">
            <v>1</v>
          </cell>
          <cell r="AN247">
            <v>1</v>
          </cell>
          <cell r="AO247">
            <v>1</v>
          </cell>
          <cell r="AP247" t="str">
            <v>내선전공</v>
          </cell>
          <cell r="AQ247">
            <v>0.95</v>
          </cell>
          <cell r="BB247" t="str">
            <v>전 7-3</v>
          </cell>
          <cell r="BC247">
            <v>1</v>
          </cell>
        </row>
        <row r="248">
          <cell r="B248" t="str">
            <v>JOINT BOX</v>
          </cell>
          <cell r="C248" t="str">
            <v xml:space="preserve">100x100x100 </v>
          </cell>
          <cell r="D248">
            <v>1</v>
          </cell>
          <cell r="E248" t="str">
            <v>EA</v>
          </cell>
          <cell r="F248">
            <v>50</v>
          </cell>
          <cell r="G248">
            <v>14310</v>
          </cell>
          <cell r="I248">
            <v>13894</v>
          </cell>
          <cell r="K248">
            <v>0</v>
          </cell>
          <cell r="M248">
            <v>416</v>
          </cell>
          <cell r="AM248">
            <v>1</v>
          </cell>
          <cell r="AN248">
            <v>1</v>
          </cell>
          <cell r="AO248">
            <v>1</v>
          </cell>
          <cell r="AP248" t="str">
            <v>내선전공</v>
          </cell>
          <cell r="AQ248">
            <v>0.28999999999999998</v>
          </cell>
          <cell r="BB248" t="str">
            <v>전 7-2</v>
          </cell>
          <cell r="BC248">
            <v>1</v>
          </cell>
        </row>
        <row r="249">
          <cell r="B249" t="str">
            <v>노출 BOX</v>
          </cell>
          <cell r="C249" t="str">
            <v>16mm 2방</v>
          </cell>
          <cell r="D249">
            <v>1</v>
          </cell>
          <cell r="E249" t="str">
            <v>EA</v>
          </cell>
          <cell r="F249">
            <v>50</v>
          </cell>
          <cell r="G249">
            <v>14310</v>
          </cell>
          <cell r="I249">
            <v>13894</v>
          </cell>
          <cell r="K249">
            <v>0</v>
          </cell>
          <cell r="M249">
            <v>416</v>
          </cell>
          <cell r="AM249">
            <v>1</v>
          </cell>
          <cell r="AN249">
            <v>1</v>
          </cell>
          <cell r="AO249">
            <v>1</v>
          </cell>
          <cell r="AP249" t="str">
            <v>내선전공</v>
          </cell>
          <cell r="AQ249">
            <v>0.28999999999999998</v>
          </cell>
          <cell r="BB249" t="str">
            <v>전 7-2</v>
          </cell>
          <cell r="BC249">
            <v>1</v>
          </cell>
        </row>
        <row r="250">
          <cell r="B250" t="str">
            <v>노출 BOX</v>
          </cell>
          <cell r="C250" t="str">
            <v>22mm 2방</v>
          </cell>
          <cell r="D250">
            <v>1</v>
          </cell>
          <cell r="E250" t="str">
            <v>EA</v>
          </cell>
          <cell r="F250">
            <v>50</v>
          </cell>
          <cell r="G250">
            <v>14310</v>
          </cell>
          <cell r="I250">
            <v>13894</v>
          </cell>
          <cell r="K250">
            <v>0</v>
          </cell>
          <cell r="M250">
            <v>416</v>
          </cell>
          <cell r="AM250">
            <v>1</v>
          </cell>
          <cell r="AN250">
            <v>1</v>
          </cell>
          <cell r="AO250">
            <v>1</v>
          </cell>
          <cell r="AP250" t="str">
            <v>내선전공</v>
          </cell>
          <cell r="AQ250">
            <v>0.28999999999999998</v>
          </cell>
          <cell r="BB250" t="str">
            <v>전 7-2</v>
          </cell>
          <cell r="BC250">
            <v>1</v>
          </cell>
        </row>
        <row r="251">
          <cell r="A251">
            <v>105</v>
          </cell>
          <cell r="B251" t="str">
            <v>CABLE TRAY(AL)</v>
          </cell>
          <cell r="C251" t="str">
            <v xml:space="preserve">200W </v>
          </cell>
          <cell r="D251">
            <v>1</v>
          </cell>
          <cell r="E251" t="str">
            <v>m</v>
          </cell>
          <cell r="F251">
            <v>50</v>
          </cell>
          <cell r="G251">
            <v>22896</v>
          </cell>
          <cell r="I251">
            <v>7569</v>
          </cell>
          <cell r="J251">
            <v>15100</v>
          </cell>
          <cell r="K251">
            <v>15100</v>
          </cell>
          <cell r="M251">
            <v>227</v>
          </cell>
          <cell r="AM251">
            <v>1</v>
          </cell>
          <cell r="AN251">
            <v>1</v>
          </cell>
          <cell r="AO251">
            <v>1</v>
          </cell>
          <cell r="AP251" t="str">
            <v>내선전공</v>
          </cell>
          <cell r="AQ251">
            <v>0.158</v>
          </cell>
          <cell r="BB251" t="str">
            <v>전 7-20</v>
          </cell>
          <cell r="BC251">
            <v>1</v>
          </cell>
        </row>
        <row r="252">
          <cell r="A252">
            <v>106</v>
          </cell>
          <cell r="B252" t="str">
            <v>CABLE TRAY(AL)</v>
          </cell>
          <cell r="C252" t="str">
            <v xml:space="preserve">300W </v>
          </cell>
          <cell r="D252">
            <v>1</v>
          </cell>
          <cell r="E252" t="str">
            <v>m</v>
          </cell>
          <cell r="F252">
            <v>50</v>
          </cell>
          <cell r="G252">
            <v>24319</v>
          </cell>
          <cell r="I252">
            <v>9582</v>
          </cell>
          <cell r="J252">
            <v>14450</v>
          </cell>
          <cell r="K252">
            <v>14450</v>
          </cell>
          <cell r="M252">
            <v>287</v>
          </cell>
          <cell r="AM252">
            <v>1</v>
          </cell>
          <cell r="AN252">
            <v>1</v>
          </cell>
          <cell r="AO252">
            <v>1</v>
          </cell>
          <cell r="AP252" t="str">
            <v>내선전공</v>
          </cell>
          <cell r="AQ252">
            <v>0.2</v>
          </cell>
          <cell r="BB252" t="str">
            <v>전 7-20</v>
          </cell>
          <cell r="BC252">
            <v>1</v>
          </cell>
        </row>
        <row r="253">
          <cell r="A253">
            <v>107</v>
          </cell>
          <cell r="B253" t="str">
            <v>CABLE TRAY(AL)</v>
          </cell>
          <cell r="C253" t="str">
            <v xml:space="preserve">450W </v>
          </cell>
          <cell r="D253">
            <v>1</v>
          </cell>
          <cell r="E253" t="str">
            <v>m</v>
          </cell>
          <cell r="F253">
            <v>50</v>
          </cell>
          <cell r="G253">
            <v>31466</v>
          </cell>
          <cell r="I253">
            <v>14948</v>
          </cell>
          <cell r="J253">
            <v>16070</v>
          </cell>
          <cell r="K253">
            <v>16070</v>
          </cell>
          <cell r="M253">
            <v>448</v>
          </cell>
          <cell r="AM253">
            <v>1</v>
          </cell>
          <cell r="AN253">
            <v>1</v>
          </cell>
          <cell r="AO253">
            <v>1</v>
          </cell>
          <cell r="AP253" t="str">
            <v>내선전공</v>
          </cell>
          <cell r="AQ253">
            <v>0.312</v>
          </cell>
          <cell r="BB253" t="str">
            <v>전 7-20</v>
          </cell>
          <cell r="BC253">
            <v>1</v>
          </cell>
        </row>
        <row r="254">
          <cell r="B254" t="str">
            <v>CABLE TRAY(AL)</v>
          </cell>
          <cell r="C254" t="str">
            <v xml:space="preserve">500W </v>
          </cell>
          <cell r="D254">
            <v>1</v>
          </cell>
          <cell r="E254" t="str">
            <v>m</v>
          </cell>
          <cell r="F254">
            <v>50</v>
          </cell>
          <cell r="G254">
            <v>18475</v>
          </cell>
          <cell r="I254">
            <v>17937</v>
          </cell>
          <cell r="K254">
            <v>0</v>
          </cell>
          <cell r="M254">
            <v>538</v>
          </cell>
          <cell r="AM254">
            <v>1</v>
          </cell>
          <cell r="AN254">
            <v>1.2</v>
          </cell>
          <cell r="AO254">
            <v>1.2</v>
          </cell>
          <cell r="AP254" t="str">
            <v>내선전공</v>
          </cell>
          <cell r="AQ254">
            <v>0.312</v>
          </cell>
          <cell r="BB254" t="str">
            <v>전 7-20</v>
          </cell>
          <cell r="BC254">
            <v>1</v>
          </cell>
        </row>
        <row r="255">
          <cell r="A255">
            <v>108</v>
          </cell>
          <cell r="B255" t="str">
            <v>CABLE TRAY(AL)</v>
          </cell>
          <cell r="C255" t="str">
            <v xml:space="preserve">600W </v>
          </cell>
          <cell r="D255">
            <v>1</v>
          </cell>
          <cell r="E255" t="str">
            <v>m</v>
          </cell>
          <cell r="F255">
            <v>50</v>
          </cell>
          <cell r="G255">
            <v>35652</v>
          </cell>
          <cell r="I255">
            <v>17439</v>
          </cell>
          <cell r="J255">
            <v>17690</v>
          </cell>
          <cell r="K255">
            <v>17690</v>
          </cell>
          <cell r="M255">
            <v>523</v>
          </cell>
          <cell r="AM255">
            <v>1</v>
          </cell>
          <cell r="AN255">
            <v>1</v>
          </cell>
          <cell r="AO255">
            <v>1</v>
          </cell>
          <cell r="AP255" t="str">
            <v>내선전공</v>
          </cell>
          <cell r="AQ255">
            <v>0.36399999999999999</v>
          </cell>
          <cell r="BB255" t="str">
            <v>전 7-20</v>
          </cell>
          <cell r="BC255">
            <v>1</v>
          </cell>
        </row>
        <row r="256">
          <cell r="B256" t="str">
            <v>CABLE TRAY(AL)</v>
          </cell>
          <cell r="C256" t="str">
            <v xml:space="preserve">800W </v>
          </cell>
          <cell r="D256">
            <v>1</v>
          </cell>
          <cell r="E256" t="str">
            <v>m</v>
          </cell>
          <cell r="F256">
            <v>50</v>
          </cell>
          <cell r="G256">
            <v>21554</v>
          </cell>
          <cell r="I256">
            <v>20927</v>
          </cell>
          <cell r="K256">
            <v>0</v>
          </cell>
          <cell r="M256">
            <v>627</v>
          </cell>
          <cell r="AM256">
            <v>1</v>
          </cell>
          <cell r="AN256">
            <v>1.2</v>
          </cell>
          <cell r="AO256">
            <v>1.2</v>
          </cell>
          <cell r="AP256" t="str">
            <v>내선전공</v>
          </cell>
          <cell r="AQ256">
            <v>0.36399999999999999</v>
          </cell>
          <cell r="BB256" t="str">
            <v>전 7-20</v>
          </cell>
          <cell r="BC256">
            <v>1</v>
          </cell>
        </row>
        <row r="257">
          <cell r="A257">
            <v>109</v>
          </cell>
          <cell r="B257" t="str">
            <v>TRAY COVER(AL)</v>
          </cell>
          <cell r="C257" t="str">
            <v xml:space="preserve">200W </v>
          </cell>
          <cell r="D257">
            <v>1</v>
          </cell>
          <cell r="E257" t="str">
            <v>EA</v>
          </cell>
          <cell r="F257">
            <v>50</v>
          </cell>
          <cell r="G257">
            <v>8591</v>
          </cell>
          <cell r="I257">
            <v>3487</v>
          </cell>
          <cell r="J257">
            <v>5000</v>
          </cell>
          <cell r="K257">
            <v>5000</v>
          </cell>
          <cell r="M257">
            <v>104</v>
          </cell>
          <cell r="AM257">
            <v>1</v>
          </cell>
          <cell r="AN257">
            <v>0.2</v>
          </cell>
          <cell r="AO257">
            <v>0.2</v>
          </cell>
          <cell r="AP257" t="str">
            <v>내선전공</v>
          </cell>
          <cell r="AQ257">
            <v>0.36399999999999999</v>
          </cell>
          <cell r="BB257" t="str">
            <v>전 7-20</v>
          </cell>
          <cell r="BC257">
            <v>1</v>
          </cell>
        </row>
        <row r="258">
          <cell r="A258">
            <v>110</v>
          </cell>
          <cell r="B258" t="str">
            <v>TRAY COVER(AL)</v>
          </cell>
          <cell r="C258" t="str">
            <v>300W</v>
          </cell>
          <cell r="D258">
            <v>1</v>
          </cell>
          <cell r="E258" t="str">
            <v>EA</v>
          </cell>
          <cell r="F258">
            <v>50</v>
          </cell>
          <cell r="G258">
            <v>10691</v>
          </cell>
          <cell r="I258">
            <v>3487</v>
          </cell>
          <cell r="J258">
            <v>7100</v>
          </cell>
          <cell r="K258">
            <v>7100</v>
          </cell>
          <cell r="M258">
            <v>104</v>
          </cell>
          <cell r="AM258">
            <v>1</v>
          </cell>
          <cell r="AN258">
            <v>0.2</v>
          </cell>
          <cell r="AO258">
            <v>0.2</v>
          </cell>
          <cell r="AP258" t="str">
            <v>내선전공</v>
          </cell>
          <cell r="AQ258">
            <v>0.36399999999999999</v>
          </cell>
          <cell r="BB258" t="str">
            <v>전 7-20</v>
          </cell>
          <cell r="BC258">
            <v>1</v>
          </cell>
        </row>
        <row r="259">
          <cell r="A259">
            <v>111</v>
          </cell>
          <cell r="B259" t="str">
            <v>TRAY COVER(AL)</v>
          </cell>
          <cell r="C259" t="str">
            <v>450W</v>
          </cell>
          <cell r="D259">
            <v>1</v>
          </cell>
          <cell r="E259" t="str">
            <v>EA</v>
          </cell>
          <cell r="F259">
            <v>50</v>
          </cell>
          <cell r="G259">
            <v>12691</v>
          </cell>
          <cell r="I259">
            <v>3487</v>
          </cell>
          <cell r="J259">
            <v>9100</v>
          </cell>
          <cell r="K259">
            <v>9100</v>
          </cell>
          <cell r="M259">
            <v>104</v>
          </cell>
          <cell r="AM259">
            <v>1</v>
          </cell>
          <cell r="AN259">
            <v>0.2</v>
          </cell>
          <cell r="AO259">
            <v>0.2</v>
          </cell>
          <cell r="AP259" t="str">
            <v>내선전공</v>
          </cell>
          <cell r="AQ259">
            <v>0.36399999999999999</v>
          </cell>
          <cell r="BB259" t="str">
            <v>전 7-20</v>
          </cell>
          <cell r="BC259">
            <v>1</v>
          </cell>
        </row>
        <row r="260">
          <cell r="A260">
            <v>112</v>
          </cell>
          <cell r="B260" t="str">
            <v>TRAY COVER(AL)</v>
          </cell>
          <cell r="C260" t="str">
            <v>600W</v>
          </cell>
          <cell r="D260">
            <v>1</v>
          </cell>
          <cell r="E260" t="str">
            <v>EA</v>
          </cell>
          <cell r="F260">
            <v>50</v>
          </cell>
          <cell r="G260">
            <v>16791</v>
          </cell>
          <cell r="I260">
            <v>3487</v>
          </cell>
          <cell r="J260">
            <v>13200</v>
          </cell>
          <cell r="K260">
            <v>13200</v>
          </cell>
          <cell r="M260">
            <v>104</v>
          </cell>
          <cell r="AM260">
            <v>1</v>
          </cell>
          <cell r="AN260">
            <v>0.2</v>
          </cell>
          <cell r="AO260">
            <v>0.2</v>
          </cell>
          <cell r="AP260" t="str">
            <v>내선전공</v>
          </cell>
          <cell r="AQ260">
            <v>0.36399999999999999</v>
          </cell>
          <cell r="BB260" t="str">
            <v>전 7-20</v>
          </cell>
          <cell r="BC260">
            <v>1</v>
          </cell>
        </row>
        <row r="261">
          <cell r="B261" t="str">
            <v>90˚Hor.Elbow</v>
          </cell>
          <cell r="C261" t="str">
            <v xml:space="preserve">200W (W/COVER) </v>
          </cell>
          <cell r="D261">
            <v>1</v>
          </cell>
          <cell r="E261" t="str">
            <v>EA</v>
          </cell>
          <cell r="F261">
            <v>50</v>
          </cell>
          <cell r="G261">
            <v>40714</v>
          </cell>
          <cell r="I261">
            <v>20927</v>
          </cell>
          <cell r="J261">
            <v>19160</v>
          </cell>
          <cell r="K261">
            <v>19160</v>
          </cell>
          <cell r="M261">
            <v>627</v>
          </cell>
          <cell r="AM261">
            <v>1</v>
          </cell>
          <cell r="AN261">
            <v>1.2</v>
          </cell>
          <cell r="AO261">
            <v>1.2</v>
          </cell>
          <cell r="AP261" t="str">
            <v>내선전공</v>
          </cell>
          <cell r="AQ261">
            <v>0.36399999999999999</v>
          </cell>
          <cell r="BB261" t="str">
            <v>전 7-20</v>
          </cell>
          <cell r="BC261">
            <v>1</v>
          </cell>
        </row>
        <row r="262">
          <cell r="B262" t="str">
            <v>90˚Hor.Elbow</v>
          </cell>
          <cell r="C262" t="str">
            <v xml:space="preserve">300W (W/COVER) </v>
          </cell>
          <cell r="D262">
            <v>1</v>
          </cell>
          <cell r="E262" t="str">
            <v>EA</v>
          </cell>
          <cell r="F262">
            <v>50</v>
          </cell>
          <cell r="G262">
            <v>41834</v>
          </cell>
          <cell r="I262">
            <v>20927</v>
          </cell>
          <cell r="J262">
            <v>20280</v>
          </cell>
          <cell r="K262">
            <v>20280</v>
          </cell>
          <cell r="M262">
            <v>627</v>
          </cell>
          <cell r="AM262">
            <v>1</v>
          </cell>
          <cell r="AN262">
            <v>1.2</v>
          </cell>
          <cell r="AO262">
            <v>1.2</v>
          </cell>
          <cell r="AP262" t="str">
            <v>내선전공</v>
          </cell>
          <cell r="AQ262">
            <v>0.36399999999999999</v>
          </cell>
          <cell r="BB262" t="str">
            <v>전 7-20</v>
          </cell>
          <cell r="BC262">
            <v>1</v>
          </cell>
        </row>
        <row r="263">
          <cell r="B263" t="str">
            <v>90˚Hor.Elbow</v>
          </cell>
          <cell r="C263" t="str">
            <v xml:space="preserve">450W (W/COVER) </v>
          </cell>
          <cell r="D263">
            <v>1</v>
          </cell>
          <cell r="E263" t="str">
            <v>EA</v>
          </cell>
          <cell r="F263">
            <v>50</v>
          </cell>
          <cell r="G263">
            <v>45614</v>
          </cell>
          <cell r="I263">
            <v>20927</v>
          </cell>
          <cell r="J263">
            <v>24060</v>
          </cell>
          <cell r="K263">
            <v>24060</v>
          </cell>
          <cell r="M263">
            <v>627</v>
          </cell>
          <cell r="AM263">
            <v>1</v>
          </cell>
          <cell r="AN263">
            <v>1.2</v>
          </cell>
          <cell r="AO263">
            <v>1.2</v>
          </cell>
          <cell r="AP263" t="str">
            <v>내선전공</v>
          </cell>
          <cell r="AQ263">
            <v>0.36399999999999999</v>
          </cell>
          <cell r="BB263" t="str">
            <v>전 7-20</v>
          </cell>
          <cell r="BC263">
            <v>1</v>
          </cell>
        </row>
        <row r="264">
          <cell r="B264" t="str">
            <v>90˚Hor.Elbow</v>
          </cell>
          <cell r="C264" t="str">
            <v xml:space="preserve">500W (W/COVER) </v>
          </cell>
          <cell r="D264">
            <v>1</v>
          </cell>
          <cell r="E264" t="str">
            <v>EA</v>
          </cell>
          <cell r="F264">
            <v>50</v>
          </cell>
          <cell r="G264">
            <v>21554</v>
          </cell>
          <cell r="I264">
            <v>20927</v>
          </cell>
          <cell r="K264">
            <v>0</v>
          </cell>
          <cell r="M264">
            <v>627</v>
          </cell>
          <cell r="AM264">
            <v>1</v>
          </cell>
          <cell r="AN264">
            <v>1.2</v>
          </cell>
          <cell r="AO264">
            <v>1.2</v>
          </cell>
          <cell r="AP264" t="str">
            <v>내선전공</v>
          </cell>
          <cell r="AQ264">
            <v>0.36399999999999999</v>
          </cell>
          <cell r="BB264" t="str">
            <v>전 7-20</v>
          </cell>
          <cell r="BC264">
            <v>1</v>
          </cell>
        </row>
        <row r="265">
          <cell r="B265" t="str">
            <v>90˚Hor.Elbow</v>
          </cell>
          <cell r="C265" t="str">
            <v xml:space="preserve">600W (W/COVER) </v>
          </cell>
          <cell r="D265">
            <v>1</v>
          </cell>
          <cell r="E265" t="str">
            <v>EA</v>
          </cell>
          <cell r="F265">
            <v>50</v>
          </cell>
          <cell r="G265">
            <v>45614</v>
          </cell>
          <cell r="I265">
            <v>20927</v>
          </cell>
          <cell r="J265">
            <v>24060</v>
          </cell>
          <cell r="K265">
            <v>24060</v>
          </cell>
          <cell r="M265">
            <v>627</v>
          </cell>
          <cell r="AM265">
            <v>1</v>
          </cell>
          <cell r="AN265">
            <v>1.2</v>
          </cell>
          <cell r="AO265">
            <v>1.2</v>
          </cell>
          <cell r="AP265" t="str">
            <v>내선전공</v>
          </cell>
          <cell r="AQ265">
            <v>0.36399999999999999</v>
          </cell>
          <cell r="BB265" t="str">
            <v>전 7-20</v>
          </cell>
          <cell r="BC265">
            <v>1</v>
          </cell>
        </row>
        <row r="266">
          <cell r="B266" t="str">
            <v>Hor-Tee</v>
          </cell>
          <cell r="C266" t="str">
            <v xml:space="preserve">200W (W/COVER) </v>
          </cell>
          <cell r="D266">
            <v>1</v>
          </cell>
          <cell r="E266" t="str">
            <v>EA</v>
          </cell>
          <cell r="F266">
            <v>50</v>
          </cell>
          <cell r="G266">
            <v>47554</v>
          </cell>
          <cell r="I266">
            <v>20927</v>
          </cell>
          <cell r="J266">
            <v>26000</v>
          </cell>
          <cell r="K266">
            <v>26000</v>
          </cell>
          <cell r="M266">
            <v>627</v>
          </cell>
          <cell r="AM266">
            <v>1</v>
          </cell>
          <cell r="AN266">
            <v>1.2</v>
          </cell>
          <cell r="AO266">
            <v>1.2</v>
          </cell>
          <cell r="AP266" t="str">
            <v>내선전공</v>
          </cell>
          <cell r="AQ266">
            <v>0.36399999999999999</v>
          </cell>
          <cell r="BB266" t="str">
            <v>전 7-20</v>
          </cell>
          <cell r="BC266">
            <v>1</v>
          </cell>
        </row>
        <row r="267">
          <cell r="B267" t="str">
            <v>Hor-Tee</v>
          </cell>
          <cell r="C267" t="str">
            <v xml:space="preserve">300W (W/COVER) </v>
          </cell>
          <cell r="D267">
            <v>1</v>
          </cell>
          <cell r="E267" t="str">
            <v>EA</v>
          </cell>
          <cell r="F267">
            <v>50</v>
          </cell>
          <cell r="G267">
            <v>49184</v>
          </cell>
          <cell r="I267">
            <v>20927</v>
          </cell>
          <cell r="J267">
            <v>27630</v>
          </cell>
          <cell r="K267">
            <v>27630</v>
          </cell>
          <cell r="M267">
            <v>627</v>
          </cell>
          <cell r="AM267">
            <v>1</v>
          </cell>
          <cell r="AN267">
            <v>1.2</v>
          </cell>
          <cell r="AO267">
            <v>1.2</v>
          </cell>
          <cell r="AP267" t="str">
            <v>내선전공</v>
          </cell>
          <cell r="AQ267">
            <v>0.36399999999999999</v>
          </cell>
          <cell r="BB267" t="str">
            <v>전 7-20</v>
          </cell>
          <cell r="BC267">
            <v>1</v>
          </cell>
        </row>
        <row r="268">
          <cell r="B268" t="str">
            <v>Hor-Tee</v>
          </cell>
          <cell r="C268" t="str">
            <v xml:space="preserve">450W (W/COVER) </v>
          </cell>
          <cell r="D268">
            <v>1</v>
          </cell>
          <cell r="E268" t="str">
            <v>EA</v>
          </cell>
          <cell r="F268">
            <v>50</v>
          </cell>
          <cell r="G268">
            <v>54304</v>
          </cell>
          <cell r="I268">
            <v>20927</v>
          </cell>
          <cell r="J268">
            <v>32750</v>
          </cell>
          <cell r="K268">
            <v>32750</v>
          </cell>
          <cell r="M268">
            <v>627</v>
          </cell>
          <cell r="AM268">
            <v>1</v>
          </cell>
          <cell r="AN268">
            <v>1.2</v>
          </cell>
          <cell r="AO268">
            <v>1.2</v>
          </cell>
          <cell r="AP268" t="str">
            <v>내선전공</v>
          </cell>
          <cell r="AQ268">
            <v>0.36399999999999999</v>
          </cell>
          <cell r="BB268" t="str">
            <v>전 7-20</v>
          </cell>
          <cell r="BC268">
            <v>1</v>
          </cell>
        </row>
        <row r="269">
          <cell r="B269" t="str">
            <v>Hor-Tee</v>
          </cell>
          <cell r="C269" t="str">
            <v xml:space="preserve">500W (W/COVER) </v>
          </cell>
          <cell r="D269">
            <v>1</v>
          </cell>
          <cell r="E269" t="str">
            <v>EA</v>
          </cell>
          <cell r="F269">
            <v>50</v>
          </cell>
          <cell r="G269">
            <v>21554</v>
          </cell>
          <cell r="I269">
            <v>20927</v>
          </cell>
          <cell r="K269">
            <v>0</v>
          </cell>
          <cell r="M269">
            <v>627</v>
          </cell>
          <cell r="AM269">
            <v>1</v>
          </cell>
          <cell r="AN269">
            <v>1.2</v>
          </cell>
          <cell r="AO269">
            <v>1.2</v>
          </cell>
          <cell r="AP269" t="str">
            <v>내선전공</v>
          </cell>
          <cell r="AQ269">
            <v>0.36399999999999999</v>
          </cell>
          <cell r="BB269" t="str">
            <v>전 7-20</v>
          </cell>
          <cell r="BC269">
            <v>1</v>
          </cell>
        </row>
        <row r="270">
          <cell r="B270" t="str">
            <v>Hor-Tee</v>
          </cell>
          <cell r="C270" t="str">
            <v xml:space="preserve">600W (W/COVER) </v>
          </cell>
          <cell r="D270">
            <v>1</v>
          </cell>
          <cell r="E270" t="str">
            <v>EA</v>
          </cell>
          <cell r="F270">
            <v>50</v>
          </cell>
          <cell r="G270">
            <v>54304</v>
          </cell>
          <cell r="I270">
            <v>20927</v>
          </cell>
          <cell r="J270">
            <v>32750</v>
          </cell>
          <cell r="K270">
            <v>32750</v>
          </cell>
          <cell r="M270">
            <v>627</v>
          </cell>
          <cell r="AM270">
            <v>1</v>
          </cell>
          <cell r="AN270">
            <v>1.2</v>
          </cell>
          <cell r="AO270">
            <v>1.2</v>
          </cell>
          <cell r="AP270" t="str">
            <v>내선전공</v>
          </cell>
          <cell r="AQ270">
            <v>0.36399999999999999</v>
          </cell>
          <cell r="BB270" t="str">
            <v>전 7-20</v>
          </cell>
          <cell r="BC270">
            <v>1</v>
          </cell>
        </row>
        <row r="271">
          <cell r="B271" t="str">
            <v>90˚VER.Elbow</v>
          </cell>
          <cell r="C271" t="str">
            <v xml:space="preserve">200W (W/COVER) </v>
          </cell>
          <cell r="D271">
            <v>1</v>
          </cell>
          <cell r="E271" t="str">
            <v>EA</v>
          </cell>
          <cell r="F271">
            <v>50</v>
          </cell>
          <cell r="G271">
            <v>21554</v>
          </cell>
          <cell r="I271">
            <v>20927</v>
          </cell>
          <cell r="K271">
            <v>0</v>
          </cell>
          <cell r="M271">
            <v>627</v>
          </cell>
          <cell r="AM271">
            <v>1</v>
          </cell>
          <cell r="AN271">
            <v>1.2</v>
          </cell>
          <cell r="AO271">
            <v>1.2</v>
          </cell>
          <cell r="AP271" t="str">
            <v>내선전공</v>
          </cell>
          <cell r="AQ271">
            <v>0.36399999999999999</v>
          </cell>
          <cell r="BB271" t="str">
            <v>전 7-20</v>
          </cell>
          <cell r="BC271">
            <v>1</v>
          </cell>
        </row>
        <row r="272">
          <cell r="B272" t="str">
            <v>90˚VER.Elbow</v>
          </cell>
          <cell r="C272" t="str">
            <v xml:space="preserve">300W (W/COVER) </v>
          </cell>
          <cell r="D272">
            <v>1</v>
          </cell>
          <cell r="E272" t="str">
            <v>EA</v>
          </cell>
          <cell r="F272">
            <v>50</v>
          </cell>
          <cell r="G272">
            <v>41104</v>
          </cell>
          <cell r="I272">
            <v>20927</v>
          </cell>
          <cell r="J272">
            <v>19550</v>
          </cell>
          <cell r="K272">
            <v>19550</v>
          </cell>
          <cell r="M272">
            <v>627</v>
          </cell>
          <cell r="AM272">
            <v>1</v>
          </cell>
          <cell r="AN272">
            <v>1.2</v>
          </cell>
          <cell r="AO272">
            <v>1.2</v>
          </cell>
          <cell r="AP272" t="str">
            <v>내선전공</v>
          </cell>
          <cell r="AQ272">
            <v>0.36399999999999999</v>
          </cell>
          <cell r="BB272" t="str">
            <v>전 7-20</v>
          </cell>
          <cell r="BC272">
            <v>1</v>
          </cell>
        </row>
        <row r="273">
          <cell r="B273" t="str">
            <v>90˚VER.Elbow</v>
          </cell>
          <cell r="C273" t="str">
            <v xml:space="preserve">450W (W/COVER) </v>
          </cell>
          <cell r="D273">
            <v>1</v>
          </cell>
          <cell r="E273" t="str">
            <v>EA</v>
          </cell>
          <cell r="F273">
            <v>50</v>
          </cell>
          <cell r="G273">
            <v>56424</v>
          </cell>
          <cell r="I273">
            <v>20927</v>
          </cell>
          <cell r="J273">
            <v>34870</v>
          </cell>
          <cell r="K273">
            <v>34870</v>
          </cell>
          <cell r="M273">
            <v>627</v>
          </cell>
          <cell r="AM273">
            <v>1</v>
          </cell>
          <cell r="AN273">
            <v>1.2</v>
          </cell>
          <cell r="AO273">
            <v>1.2</v>
          </cell>
          <cell r="AP273" t="str">
            <v>내선전공</v>
          </cell>
          <cell r="AQ273">
            <v>0.36399999999999999</v>
          </cell>
          <cell r="BB273" t="str">
            <v>전 7-20</v>
          </cell>
          <cell r="BC273">
            <v>1</v>
          </cell>
        </row>
        <row r="274">
          <cell r="B274" t="str">
            <v>90˚VER.Elbow</v>
          </cell>
          <cell r="C274" t="str">
            <v xml:space="preserve">500W (W/COVER) </v>
          </cell>
          <cell r="D274">
            <v>1</v>
          </cell>
          <cell r="E274" t="str">
            <v>EA</v>
          </cell>
          <cell r="F274">
            <v>50</v>
          </cell>
          <cell r="G274">
            <v>21554</v>
          </cell>
          <cell r="I274">
            <v>20927</v>
          </cell>
          <cell r="K274">
            <v>0</v>
          </cell>
          <cell r="M274">
            <v>627</v>
          </cell>
          <cell r="AM274">
            <v>1</v>
          </cell>
          <cell r="AN274">
            <v>1.2</v>
          </cell>
          <cell r="AO274">
            <v>1.2</v>
          </cell>
          <cell r="AP274" t="str">
            <v>내선전공</v>
          </cell>
          <cell r="AQ274">
            <v>0.36399999999999999</v>
          </cell>
          <cell r="BB274" t="str">
            <v>전 7-20</v>
          </cell>
          <cell r="BC274">
            <v>1</v>
          </cell>
        </row>
        <row r="275">
          <cell r="B275" t="str">
            <v>90˚VER.Elbow</v>
          </cell>
          <cell r="C275" t="str">
            <v xml:space="preserve">600W (W/COVER) </v>
          </cell>
          <cell r="D275">
            <v>1</v>
          </cell>
          <cell r="E275" t="str">
            <v>EA</v>
          </cell>
          <cell r="F275">
            <v>50</v>
          </cell>
          <cell r="G275">
            <v>44754</v>
          </cell>
          <cell r="I275">
            <v>20927</v>
          </cell>
          <cell r="J275">
            <v>23200</v>
          </cell>
          <cell r="K275">
            <v>23200</v>
          </cell>
          <cell r="M275">
            <v>627</v>
          </cell>
          <cell r="AM275">
            <v>1</v>
          </cell>
          <cell r="AN275">
            <v>1.2</v>
          </cell>
          <cell r="AO275">
            <v>1.2</v>
          </cell>
          <cell r="AP275" t="str">
            <v>내선전공</v>
          </cell>
          <cell r="AQ275">
            <v>0.36399999999999999</v>
          </cell>
          <cell r="BB275" t="str">
            <v>전 7-20</v>
          </cell>
          <cell r="BC275">
            <v>1</v>
          </cell>
        </row>
        <row r="276">
          <cell r="B276" t="str">
            <v>Hor-Cross</v>
          </cell>
          <cell r="C276" t="str">
            <v xml:space="preserve">300W (W/COVER) </v>
          </cell>
          <cell r="D276">
            <v>1</v>
          </cell>
          <cell r="E276" t="str">
            <v>EA</v>
          </cell>
          <cell r="F276">
            <v>50</v>
          </cell>
          <cell r="G276">
            <v>21554</v>
          </cell>
          <cell r="I276">
            <v>20927</v>
          </cell>
          <cell r="K276">
            <v>0</v>
          </cell>
          <cell r="M276">
            <v>627</v>
          </cell>
          <cell r="AM276">
            <v>1</v>
          </cell>
          <cell r="AN276">
            <v>1.2</v>
          </cell>
          <cell r="AO276">
            <v>1.2</v>
          </cell>
          <cell r="AP276" t="str">
            <v>내선전공</v>
          </cell>
          <cell r="AQ276">
            <v>0.36399999999999999</v>
          </cell>
          <cell r="BB276" t="str">
            <v>전 7-20</v>
          </cell>
          <cell r="BC276">
            <v>1</v>
          </cell>
        </row>
        <row r="277">
          <cell r="B277" t="str">
            <v>Hor-Cross</v>
          </cell>
          <cell r="C277" t="str">
            <v xml:space="preserve">450W (W/COVER) </v>
          </cell>
          <cell r="D277">
            <v>1</v>
          </cell>
          <cell r="E277" t="str">
            <v>EA</v>
          </cell>
          <cell r="F277">
            <v>50</v>
          </cell>
          <cell r="G277">
            <v>57784</v>
          </cell>
          <cell r="I277">
            <v>20927</v>
          </cell>
          <cell r="J277">
            <v>36230</v>
          </cell>
          <cell r="K277">
            <v>36230</v>
          </cell>
          <cell r="M277">
            <v>627</v>
          </cell>
          <cell r="AM277">
            <v>1</v>
          </cell>
          <cell r="AN277">
            <v>1.2</v>
          </cell>
          <cell r="AO277">
            <v>1.2</v>
          </cell>
          <cell r="AP277" t="str">
            <v>내선전공</v>
          </cell>
          <cell r="AQ277">
            <v>0.36399999999999999</v>
          </cell>
          <cell r="BB277" t="str">
            <v>전 7-20</v>
          </cell>
          <cell r="BC277">
            <v>1</v>
          </cell>
        </row>
        <row r="278">
          <cell r="B278" t="str">
            <v>Hor-Cross</v>
          </cell>
          <cell r="C278" t="str">
            <v xml:space="preserve">600W (W/COVER) </v>
          </cell>
          <cell r="D278">
            <v>1</v>
          </cell>
          <cell r="E278" t="str">
            <v>EA</v>
          </cell>
          <cell r="F278">
            <v>50</v>
          </cell>
          <cell r="G278">
            <v>21554</v>
          </cell>
          <cell r="I278">
            <v>20927</v>
          </cell>
          <cell r="K278">
            <v>0</v>
          </cell>
          <cell r="M278">
            <v>627</v>
          </cell>
          <cell r="AM278">
            <v>1</v>
          </cell>
          <cell r="AN278">
            <v>1.2</v>
          </cell>
          <cell r="AO278">
            <v>1.2</v>
          </cell>
          <cell r="AP278" t="str">
            <v>내선전공</v>
          </cell>
          <cell r="AQ278">
            <v>0.36399999999999999</v>
          </cell>
          <cell r="BB278" t="str">
            <v>전 7-20</v>
          </cell>
          <cell r="BC278">
            <v>1</v>
          </cell>
        </row>
        <row r="279">
          <cell r="B279" t="str">
            <v>Reducer</v>
          </cell>
          <cell r="C279" t="str">
            <v>450W-300W</v>
          </cell>
          <cell r="D279">
            <v>1</v>
          </cell>
          <cell r="E279" t="str">
            <v>EA</v>
          </cell>
          <cell r="F279">
            <v>50</v>
          </cell>
          <cell r="G279">
            <v>29554</v>
          </cell>
          <cell r="I279">
            <v>20927</v>
          </cell>
          <cell r="J279">
            <v>8000</v>
          </cell>
          <cell r="K279">
            <v>8000</v>
          </cell>
          <cell r="M279">
            <v>627</v>
          </cell>
          <cell r="AM279">
            <v>1</v>
          </cell>
          <cell r="AN279">
            <v>1.2</v>
          </cell>
          <cell r="AO279">
            <v>1.2</v>
          </cell>
          <cell r="AP279" t="str">
            <v>내선전공</v>
          </cell>
          <cell r="AQ279">
            <v>0.36399999999999999</v>
          </cell>
          <cell r="BB279" t="str">
            <v>전 7-20</v>
          </cell>
          <cell r="BC279">
            <v>1</v>
          </cell>
        </row>
        <row r="280">
          <cell r="B280" t="str">
            <v>앙카 볼트</v>
          </cell>
          <cell r="C280" t="str">
            <v>φ16 x 250</v>
          </cell>
          <cell r="D280">
            <v>1</v>
          </cell>
          <cell r="E280" t="str">
            <v>EA</v>
          </cell>
          <cell r="F280">
            <v>50</v>
          </cell>
          <cell r="G280">
            <v>5921</v>
          </cell>
          <cell r="I280">
            <v>5749</v>
          </cell>
          <cell r="K280">
            <v>0</v>
          </cell>
          <cell r="M280">
            <v>172</v>
          </cell>
          <cell r="AM280">
            <v>1</v>
          </cell>
          <cell r="AN280">
            <v>1</v>
          </cell>
          <cell r="AO280">
            <v>1</v>
          </cell>
          <cell r="AP280" t="str">
            <v>내선전공</v>
          </cell>
          <cell r="AQ280">
            <v>0.12</v>
          </cell>
          <cell r="BB280" t="str">
            <v>전 7-18</v>
          </cell>
          <cell r="BC280">
            <v>1</v>
          </cell>
        </row>
        <row r="281">
          <cell r="A281">
            <v>113</v>
          </cell>
          <cell r="B281" t="str">
            <v>DW</v>
          </cell>
          <cell r="C281" t="str">
            <v>STS 316L</v>
          </cell>
          <cell r="D281">
            <v>1</v>
          </cell>
          <cell r="E281" t="str">
            <v>m</v>
          </cell>
          <cell r="F281">
            <v>50</v>
          </cell>
          <cell r="G281">
            <v>6433</v>
          </cell>
          <cell r="I281">
            <v>421</v>
          </cell>
          <cell r="J281">
            <v>6000</v>
          </cell>
          <cell r="K281">
            <v>6000</v>
          </cell>
          <cell r="M281">
            <v>12</v>
          </cell>
          <cell r="AM281">
            <v>2</v>
          </cell>
          <cell r="AN281">
            <v>1</v>
          </cell>
          <cell r="AO281">
            <v>1</v>
          </cell>
          <cell r="AP281" t="str">
            <v>저압케이블공</v>
          </cell>
          <cell r="AQ281">
            <v>6.0000000000000001E-3</v>
          </cell>
          <cell r="AR281" t="str">
            <v>보통인부</v>
          </cell>
          <cell r="AS281">
            <v>2E-3</v>
          </cell>
          <cell r="BB281" t="str">
            <v>전 5-33</v>
          </cell>
          <cell r="BC281">
            <v>1</v>
          </cell>
        </row>
        <row r="282">
          <cell r="A282">
            <v>114</v>
          </cell>
          <cell r="B282" t="str">
            <v>PARAPET ARM</v>
          </cell>
          <cell r="C282" t="str">
            <v>SS41, Angle 5tx40x40</v>
          </cell>
          <cell r="D282">
            <v>1</v>
          </cell>
          <cell r="E282" t="str">
            <v>EA</v>
          </cell>
          <cell r="F282">
            <v>50</v>
          </cell>
          <cell r="G282">
            <v>56051</v>
          </cell>
          <cell r="I282">
            <v>35487</v>
          </cell>
          <cell r="J282">
            <v>19500</v>
          </cell>
          <cell r="K282">
            <v>19500</v>
          </cell>
          <cell r="M282">
            <v>1064</v>
          </cell>
          <cell r="AM282">
            <v>1</v>
          </cell>
          <cell r="AN282">
            <v>1</v>
          </cell>
          <cell r="AO282">
            <v>1</v>
          </cell>
          <cell r="AP282" t="str">
            <v>저압케이블공</v>
          </cell>
          <cell r="AQ282">
            <v>0.6</v>
          </cell>
          <cell r="BB282" t="str">
            <v>전 5-33</v>
          </cell>
          <cell r="BC282">
            <v>1</v>
          </cell>
        </row>
        <row r="283">
          <cell r="A283">
            <v>115</v>
          </cell>
          <cell r="B283" t="str">
            <v>PARAPET 말단ARM</v>
          </cell>
          <cell r="C283" t="str">
            <v>SS41, Angle 5tx40x40</v>
          </cell>
          <cell r="D283">
            <v>1</v>
          </cell>
          <cell r="E283" t="str">
            <v>EA</v>
          </cell>
          <cell r="F283">
            <v>50</v>
          </cell>
          <cell r="G283">
            <v>90111</v>
          </cell>
          <cell r="I283">
            <v>65060</v>
          </cell>
          <cell r="J283">
            <v>23100</v>
          </cell>
          <cell r="K283">
            <v>23100</v>
          </cell>
          <cell r="M283">
            <v>1951</v>
          </cell>
          <cell r="AM283">
            <v>1</v>
          </cell>
          <cell r="AN283">
            <v>1</v>
          </cell>
          <cell r="AO283">
            <v>1</v>
          </cell>
          <cell r="AP283" t="str">
            <v>저압케이블공</v>
          </cell>
          <cell r="AQ283">
            <v>1.1000000000000001</v>
          </cell>
          <cell r="BB283" t="str">
            <v>전 5-33</v>
          </cell>
          <cell r="BC283">
            <v>1</v>
          </cell>
        </row>
        <row r="284">
          <cell r="A284">
            <v>116</v>
          </cell>
          <cell r="B284" t="str">
            <v>WIRE VISE</v>
          </cell>
          <cell r="D284">
            <v>1</v>
          </cell>
          <cell r="E284" t="str">
            <v>EA</v>
          </cell>
          <cell r="F284">
            <v>50</v>
          </cell>
          <cell r="G284">
            <v>17410</v>
          </cell>
          <cell r="I284">
            <v>8360</v>
          </cell>
          <cell r="J284">
            <v>8800</v>
          </cell>
          <cell r="K284">
            <v>8800</v>
          </cell>
          <cell r="M284">
            <v>250</v>
          </cell>
          <cell r="AM284">
            <v>2</v>
          </cell>
          <cell r="AN284">
            <v>1</v>
          </cell>
          <cell r="AO284">
            <v>1</v>
          </cell>
          <cell r="AP284" t="str">
            <v>저압케이블공</v>
          </cell>
          <cell r="AQ284">
            <v>0.09</v>
          </cell>
          <cell r="AR284" t="str">
            <v>보통인부</v>
          </cell>
          <cell r="AS284">
            <v>0.09</v>
          </cell>
          <cell r="BB284" t="str">
            <v>전 5-33</v>
          </cell>
          <cell r="BC284">
            <v>1</v>
          </cell>
        </row>
        <row r="285">
          <cell r="A285">
            <v>117</v>
          </cell>
          <cell r="B285" t="str">
            <v>CONNECTION WIRE</v>
          </cell>
          <cell r="C285" t="str">
            <v>CU 나동선(5mm)</v>
          </cell>
          <cell r="D285">
            <v>1</v>
          </cell>
          <cell r="E285" t="str">
            <v>m</v>
          </cell>
          <cell r="F285">
            <v>50</v>
          </cell>
          <cell r="G285">
            <v>2298</v>
          </cell>
          <cell r="I285">
            <v>1437</v>
          </cell>
          <cell r="J285">
            <v>818</v>
          </cell>
          <cell r="K285">
            <v>818</v>
          </cell>
          <cell r="M285">
            <v>43</v>
          </cell>
          <cell r="AM285">
            <v>1</v>
          </cell>
          <cell r="AN285">
            <v>1</v>
          </cell>
          <cell r="AO285">
            <v>1</v>
          </cell>
          <cell r="AP285" t="str">
            <v>내선전공</v>
          </cell>
          <cell r="AQ285">
            <v>0.03</v>
          </cell>
          <cell r="BB285" t="str">
            <v>전 7-8</v>
          </cell>
          <cell r="BC285">
            <v>1</v>
          </cell>
        </row>
        <row r="286">
          <cell r="A286">
            <v>118</v>
          </cell>
          <cell r="B286" t="str">
            <v>CONNECTION WIRE용 CLIP</v>
          </cell>
          <cell r="C286" t="str">
            <v>HEX HEAD Type</v>
          </cell>
          <cell r="D286">
            <v>1</v>
          </cell>
          <cell r="E286" t="str">
            <v>SET</v>
          </cell>
          <cell r="F286">
            <v>50</v>
          </cell>
          <cell r="G286">
            <v>4074</v>
          </cell>
          <cell r="I286">
            <v>2111</v>
          </cell>
          <cell r="J286">
            <v>1900</v>
          </cell>
          <cell r="K286">
            <v>1900</v>
          </cell>
          <cell r="M286">
            <v>63</v>
          </cell>
          <cell r="AM286">
            <v>2</v>
          </cell>
          <cell r="AN286">
            <v>1</v>
          </cell>
          <cell r="AO286">
            <v>1</v>
          </cell>
          <cell r="AP286" t="str">
            <v>저압케이블공</v>
          </cell>
          <cell r="AQ286">
            <v>0.03</v>
          </cell>
          <cell r="AR286" t="str">
            <v>보통인부</v>
          </cell>
          <cell r="AS286">
            <v>0.01</v>
          </cell>
          <cell r="BB286" t="str">
            <v>전 5-33</v>
          </cell>
          <cell r="BC286">
            <v>1</v>
          </cell>
        </row>
        <row r="287">
          <cell r="A287">
            <v>119</v>
          </cell>
          <cell r="B287" t="str">
            <v>STS WIRE ROPE</v>
          </cell>
          <cell r="C287" t="str">
            <v>4.0mm</v>
          </cell>
          <cell r="D287">
            <v>1</v>
          </cell>
          <cell r="E287" t="str">
            <v>m</v>
          </cell>
          <cell r="F287">
            <v>50</v>
          </cell>
          <cell r="G287">
            <v>2030</v>
          </cell>
          <cell r="I287">
            <v>1437</v>
          </cell>
          <cell r="J287">
            <v>550</v>
          </cell>
          <cell r="K287">
            <v>550</v>
          </cell>
          <cell r="M287">
            <v>43</v>
          </cell>
          <cell r="AM287">
            <v>1</v>
          </cell>
          <cell r="AN287">
            <v>1</v>
          </cell>
          <cell r="AO287">
            <v>1</v>
          </cell>
          <cell r="AP287" t="str">
            <v>내선전공</v>
          </cell>
          <cell r="AQ287">
            <v>0.03</v>
          </cell>
          <cell r="BB287" t="str">
            <v>전 7-8</v>
          </cell>
          <cell r="BC287">
            <v>1</v>
          </cell>
        </row>
        <row r="288">
          <cell r="A288">
            <v>120</v>
          </cell>
          <cell r="B288" t="str">
            <v>STS WIRE ROPE용 CLIP</v>
          </cell>
          <cell r="C288" t="str">
            <v>15mm, 절연형</v>
          </cell>
          <cell r="D288">
            <v>1</v>
          </cell>
          <cell r="E288" t="str">
            <v>EA</v>
          </cell>
          <cell r="F288">
            <v>50</v>
          </cell>
          <cell r="G288">
            <v>3674</v>
          </cell>
          <cell r="I288">
            <v>2111</v>
          </cell>
          <cell r="J288">
            <v>1500</v>
          </cell>
          <cell r="K288">
            <v>1500</v>
          </cell>
          <cell r="M288">
            <v>63</v>
          </cell>
          <cell r="AM288">
            <v>2</v>
          </cell>
          <cell r="AN288">
            <v>1</v>
          </cell>
          <cell r="AO288">
            <v>1</v>
          </cell>
          <cell r="AP288" t="str">
            <v>저압케이블공</v>
          </cell>
          <cell r="AQ288">
            <v>0.03</v>
          </cell>
          <cell r="AR288" t="str">
            <v>보통인부</v>
          </cell>
          <cell r="AS288">
            <v>0.01</v>
          </cell>
          <cell r="BB288" t="str">
            <v>전 5-33</v>
          </cell>
          <cell r="BC288">
            <v>1</v>
          </cell>
        </row>
        <row r="289">
          <cell r="A289">
            <v>121</v>
          </cell>
          <cell r="B289" t="str">
            <v>ANCHOR BOLT</v>
          </cell>
          <cell r="C289" t="str">
            <v>M16x145(케미컬)</v>
          </cell>
          <cell r="D289">
            <v>1</v>
          </cell>
          <cell r="E289" t="str">
            <v>SET</v>
          </cell>
          <cell r="F289">
            <v>50</v>
          </cell>
          <cell r="G289">
            <v>9366</v>
          </cell>
          <cell r="I289">
            <v>7443</v>
          </cell>
          <cell r="J289">
            <v>1700</v>
          </cell>
          <cell r="K289">
            <v>1700</v>
          </cell>
          <cell r="M289">
            <v>223</v>
          </cell>
          <cell r="AM289">
            <v>2</v>
          </cell>
          <cell r="AN289">
            <v>1</v>
          </cell>
          <cell r="AO289">
            <v>1</v>
          </cell>
          <cell r="AP289" t="str">
            <v>내선전공</v>
          </cell>
          <cell r="AQ289">
            <v>0.13</v>
          </cell>
          <cell r="AR289" t="str">
            <v>보통인부</v>
          </cell>
          <cell r="AS289">
            <v>3.5999999999999997E-2</v>
          </cell>
          <cell r="BB289" t="str">
            <v>전 7-18</v>
          </cell>
          <cell r="BC289">
            <v>1</v>
          </cell>
        </row>
        <row r="290">
          <cell r="B290" t="str">
            <v>MOUNT &amp; CABLE TIE</v>
          </cell>
          <cell r="D290">
            <v>1</v>
          </cell>
          <cell r="E290" t="str">
            <v>SET</v>
          </cell>
          <cell r="F290">
            <v>50</v>
          </cell>
          <cell r="G290" t="e">
            <v>#N/A</v>
          </cell>
          <cell r="I290" t="e">
            <v>#N/A</v>
          </cell>
          <cell r="J290">
            <v>2600</v>
          </cell>
          <cell r="K290">
            <v>2600</v>
          </cell>
          <cell r="M290" t="e">
            <v>#N/A</v>
          </cell>
          <cell r="AM290">
            <v>0</v>
          </cell>
          <cell r="AN290">
            <v>1</v>
          </cell>
          <cell r="AO290">
            <v>1</v>
          </cell>
          <cell r="BC290">
            <v>1</v>
          </cell>
        </row>
        <row r="291">
          <cell r="B291" t="str">
            <v>VULK</v>
          </cell>
          <cell r="C291" t="str">
            <v>Water Proof, ARM 지지용</v>
          </cell>
          <cell r="D291">
            <v>1</v>
          </cell>
          <cell r="E291" t="str">
            <v>KG</v>
          </cell>
          <cell r="F291">
            <v>50</v>
          </cell>
          <cell r="G291" t="e">
            <v>#N/A</v>
          </cell>
          <cell r="I291" t="e">
            <v>#N/A</v>
          </cell>
          <cell r="J291">
            <v>8500</v>
          </cell>
          <cell r="K291">
            <v>8500</v>
          </cell>
          <cell r="M291" t="e">
            <v>#N/A</v>
          </cell>
          <cell r="AM291">
            <v>0</v>
          </cell>
          <cell r="AN291">
            <v>1</v>
          </cell>
          <cell r="AO291">
            <v>1</v>
          </cell>
          <cell r="BC291">
            <v>1</v>
          </cell>
        </row>
        <row r="292">
          <cell r="B292" t="str">
            <v>EPOXY</v>
          </cell>
          <cell r="C292" t="str">
            <v>MOUNT 지지용</v>
          </cell>
          <cell r="D292">
            <v>1</v>
          </cell>
          <cell r="E292" t="str">
            <v>KG</v>
          </cell>
          <cell r="F292">
            <v>50</v>
          </cell>
          <cell r="G292" t="e">
            <v>#N/A</v>
          </cell>
          <cell r="I292" t="e">
            <v>#N/A</v>
          </cell>
          <cell r="J292">
            <v>13600</v>
          </cell>
          <cell r="K292">
            <v>13600</v>
          </cell>
          <cell r="M292" t="e">
            <v>#N/A</v>
          </cell>
          <cell r="AM292">
            <v>0</v>
          </cell>
          <cell r="AN292">
            <v>1</v>
          </cell>
          <cell r="AO292">
            <v>1</v>
          </cell>
          <cell r="BC292">
            <v>1</v>
          </cell>
        </row>
        <row r="293">
          <cell r="A293">
            <v>122</v>
          </cell>
          <cell r="B293" t="str">
            <v>Ground Wire Clip</v>
          </cell>
          <cell r="C293" t="str">
            <v>15φ용</v>
          </cell>
          <cell r="D293">
            <v>1</v>
          </cell>
          <cell r="E293" t="str">
            <v>EA</v>
          </cell>
          <cell r="F293">
            <v>50</v>
          </cell>
          <cell r="G293">
            <v>18074</v>
          </cell>
          <cell r="I293">
            <v>2111</v>
          </cell>
          <cell r="J293">
            <v>15900</v>
          </cell>
          <cell r="K293">
            <v>15900</v>
          </cell>
          <cell r="M293">
            <v>63</v>
          </cell>
          <cell r="AM293">
            <v>2</v>
          </cell>
          <cell r="AN293">
            <v>1</v>
          </cell>
          <cell r="AO293">
            <v>1</v>
          </cell>
          <cell r="AP293" t="str">
            <v>저압케이블공</v>
          </cell>
          <cell r="AQ293">
            <v>0.03</v>
          </cell>
          <cell r="AR293" t="str">
            <v>보통인부</v>
          </cell>
          <cell r="AS293">
            <v>0.01</v>
          </cell>
          <cell r="BB293" t="str">
            <v>전 5-33</v>
          </cell>
          <cell r="BC293">
            <v>1</v>
          </cell>
        </row>
        <row r="294">
          <cell r="A294">
            <v>123</v>
          </cell>
          <cell r="B294" t="str">
            <v>SBI</v>
          </cell>
          <cell r="D294">
            <v>1</v>
          </cell>
          <cell r="E294" t="str">
            <v>SET</v>
          </cell>
          <cell r="F294">
            <v>50</v>
          </cell>
          <cell r="G294">
            <v>485812</v>
          </cell>
          <cell r="I294">
            <v>43119</v>
          </cell>
          <cell r="J294">
            <v>441400</v>
          </cell>
          <cell r="K294">
            <v>441400</v>
          </cell>
          <cell r="M294">
            <v>1293</v>
          </cell>
          <cell r="AM294">
            <v>1</v>
          </cell>
          <cell r="AN294">
            <v>0.6</v>
          </cell>
          <cell r="AO294">
            <v>0.6</v>
          </cell>
          <cell r="AP294" t="str">
            <v>내선전공</v>
          </cell>
          <cell r="AQ294">
            <v>1.5</v>
          </cell>
          <cell r="BB294" t="str">
            <v>전 5-31</v>
          </cell>
          <cell r="BC294">
            <v>1</v>
          </cell>
        </row>
        <row r="295">
          <cell r="A295">
            <v>124</v>
          </cell>
          <cell r="B295" t="str">
            <v>TERMINAL BASE(POLE)</v>
          </cell>
          <cell r="C295" t="str">
            <v>Angle 5tx40x40</v>
          </cell>
          <cell r="D295">
            <v>1</v>
          </cell>
          <cell r="E295" t="str">
            <v>EA</v>
          </cell>
          <cell r="F295">
            <v>50</v>
          </cell>
          <cell r="G295">
            <v>155211</v>
          </cell>
          <cell r="I295">
            <v>65060</v>
          </cell>
          <cell r="J295">
            <v>88200</v>
          </cell>
          <cell r="K295">
            <v>88200</v>
          </cell>
          <cell r="M295">
            <v>1951</v>
          </cell>
          <cell r="AM295">
            <v>1</v>
          </cell>
          <cell r="AN295">
            <v>1</v>
          </cell>
          <cell r="AO295">
            <v>1</v>
          </cell>
          <cell r="AP295" t="str">
            <v>저압케이블공</v>
          </cell>
          <cell r="AQ295">
            <v>1.1000000000000001</v>
          </cell>
          <cell r="BB295" t="str">
            <v>전 5-33</v>
          </cell>
          <cell r="BC295">
            <v>1</v>
          </cell>
        </row>
        <row r="296">
          <cell r="A296">
            <v>125</v>
          </cell>
          <cell r="B296" t="str">
            <v>SBI</v>
          </cell>
          <cell r="C296" t="str">
            <v>관리동</v>
          </cell>
          <cell r="D296">
            <v>1</v>
          </cell>
          <cell r="E296" t="str">
            <v>개소</v>
          </cell>
          <cell r="F296">
            <v>50</v>
          </cell>
          <cell r="G296">
            <v>67011</v>
          </cell>
          <cell r="I296">
            <v>65060</v>
          </cell>
          <cell r="K296">
            <v>0</v>
          </cell>
          <cell r="M296">
            <v>1951</v>
          </cell>
          <cell r="AM296">
            <v>1</v>
          </cell>
          <cell r="AN296">
            <v>1</v>
          </cell>
          <cell r="AO296">
            <v>1</v>
          </cell>
          <cell r="AP296" t="str">
            <v>저압케이블공</v>
          </cell>
          <cell r="AQ296">
            <v>1.1000000000000001</v>
          </cell>
          <cell r="BC296">
            <v>1</v>
          </cell>
        </row>
        <row r="297">
          <cell r="A297">
            <v>126</v>
          </cell>
          <cell r="B297" t="str">
            <v>CAD WELD</v>
          </cell>
          <cell r="D297">
            <v>1</v>
          </cell>
          <cell r="E297" t="str">
            <v>EA</v>
          </cell>
          <cell r="F297">
            <v>50</v>
          </cell>
          <cell r="G297">
            <v>26976</v>
          </cell>
          <cell r="I297">
            <v>9103</v>
          </cell>
          <cell r="J297">
            <v>17600</v>
          </cell>
          <cell r="K297">
            <v>17600</v>
          </cell>
          <cell r="M297">
            <v>273</v>
          </cell>
          <cell r="AM297">
            <v>1</v>
          </cell>
          <cell r="AN297">
            <v>1</v>
          </cell>
          <cell r="AO297">
            <v>1</v>
          </cell>
          <cell r="AP297" t="str">
            <v>내선전공</v>
          </cell>
          <cell r="AQ297">
            <v>0.19</v>
          </cell>
          <cell r="BB297" t="str">
            <v>전 3-72</v>
          </cell>
          <cell r="BC297">
            <v>1</v>
          </cell>
        </row>
        <row r="298">
          <cell r="A298">
            <v>127</v>
          </cell>
          <cell r="B298" t="str">
            <v>SUPPORT(BRACKET)</v>
          </cell>
          <cell r="C298" t="str">
            <v>STS BAND</v>
          </cell>
          <cell r="D298">
            <v>1</v>
          </cell>
          <cell r="E298" t="str">
            <v>EA</v>
          </cell>
          <cell r="F298">
            <v>50</v>
          </cell>
          <cell r="G298">
            <v>102311</v>
          </cell>
          <cell r="I298">
            <v>65060</v>
          </cell>
          <cell r="J298">
            <v>35300</v>
          </cell>
          <cell r="K298">
            <v>35300</v>
          </cell>
          <cell r="M298">
            <v>1951</v>
          </cell>
          <cell r="AM298">
            <v>1</v>
          </cell>
          <cell r="AN298">
            <v>1</v>
          </cell>
          <cell r="AO298">
            <v>1</v>
          </cell>
          <cell r="AP298" t="str">
            <v>저압케이블공</v>
          </cell>
          <cell r="AQ298">
            <v>1.1000000000000001</v>
          </cell>
          <cell r="BB298" t="str">
            <v>전 5-33</v>
          </cell>
          <cell r="BC298">
            <v>1</v>
          </cell>
        </row>
        <row r="299">
          <cell r="A299">
            <v>128</v>
          </cell>
          <cell r="B299" t="str">
            <v>ROD CLIP</v>
          </cell>
          <cell r="D299">
            <v>1</v>
          </cell>
          <cell r="E299" t="str">
            <v>EA</v>
          </cell>
          <cell r="F299">
            <v>50</v>
          </cell>
          <cell r="G299">
            <v>8374</v>
          </cell>
          <cell r="I299">
            <v>2111</v>
          </cell>
          <cell r="J299">
            <v>6200</v>
          </cell>
          <cell r="K299">
            <v>6200</v>
          </cell>
          <cell r="M299">
            <v>63</v>
          </cell>
          <cell r="AM299">
            <v>2</v>
          </cell>
          <cell r="AN299">
            <v>1</v>
          </cell>
          <cell r="AO299">
            <v>1</v>
          </cell>
          <cell r="AP299" t="str">
            <v>저압케이블공</v>
          </cell>
          <cell r="AQ299">
            <v>0.03</v>
          </cell>
          <cell r="AR299" t="str">
            <v>보통인부</v>
          </cell>
          <cell r="AS299">
            <v>0.01</v>
          </cell>
          <cell r="BB299" t="str">
            <v>전 5-33</v>
          </cell>
          <cell r="BC299">
            <v>1</v>
          </cell>
        </row>
        <row r="300">
          <cell r="A300">
            <v>129</v>
          </cell>
          <cell r="B300" t="str">
            <v>배전용 경완금</v>
          </cell>
          <cell r="C300" t="str">
            <v>75x75x3.2tx900</v>
          </cell>
          <cell r="D300">
            <v>1</v>
          </cell>
          <cell r="E300" t="str">
            <v>EA</v>
          </cell>
          <cell r="F300">
            <v>50</v>
          </cell>
          <cell r="G300">
            <v>24699</v>
          </cell>
          <cell r="I300">
            <v>18932</v>
          </cell>
          <cell r="J300">
            <v>5200</v>
          </cell>
          <cell r="K300">
            <v>5200</v>
          </cell>
          <cell r="M300">
            <v>567</v>
          </cell>
          <cell r="AM300">
            <v>2</v>
          </cell>
          <cell r="AN300">
            <v>1</v>
          </cell>
          <cell r="AO300">
            <v>1</v>
          </cell>
          <cell r="AP300" t="str">
            <v>배전전공</v>
          </cell>
          <cell r="AQ300">
            <v>0.09</v>
          </cell>
          <cell r="AR300" t="str">
            <v>보통인부</v>
          </cell>
          <cell r="AS300">
            <v>0.09</v>
          </cell>
          <cell r="BB300" t="str">
            <v>전 5-16</v>
          </cell>
          <cell r="BC300">
            <v>1</v>
          </cell>
        </row>
        <row r="301">
          <cell r="A301">
            <v>130</v>
          </cell>
          <cell r="B301" t="str">
            <v>배전용 경완금</v>
          </cell>
          <cell r="C301" t="str">
            <v>75x75x3.2tx1400</v>
          </cell>
          <cell r="D301">
            <v>1</v>
          </cell>
          <cell r="E301" t="str">
            <v>EA</v>
          </cell>
          <cell r="F301">
            <v>50</v>
          </cell>
          <cell r="G301">
            <v>31467</v>
          </cell>
          <cell r="I301">
            <v>21036</v>
          </cell>
          <cell r="J301">
            <v>9800</v>
          </cell>
          <cell r="K301">
            <v>9800</v>
          </cell>
          <cell r="M301">
            <v>631</v>
          </cell>
          <cell r="AM301">
            <v>2</v>
          </cell>
          <cell r="AN301">
            <v>1</v>
          </cell>
          <cell r="AO301">
            <v>1</v>
          </cell>
          <cell r="AP301" t="str">
            <v>배전전공</v>
          </cell>
          <cell r="AQ301">
            <v>0.1</v>
          </cell>
          <cell r="AR301" t="str">
            <v>보통인부</v>
          </cell>
          <cell r="AS301">
            <v>0.1</v>
          </cell>
          <cell r="BB301" t="str">
            <v>전 5-16</v>
          </cell>
          <cell r="BC301">
            <v>1</v>
          </cell>
        </row>
        <row r="302">
          <cell r="A302">
            <v>131</v>
          </cell>
          <cell r="B302" t="str">
            <v>배전용 완금</v>
          </cell>
          <cell r="C302" t="str">
            <v>90x90x7tx1800</v>
          </cell>
          <cell r="D302">
            <v>1</v>
          </cell>
          <cell r="E302" t="str">
            <v>EA</v>
          </cell>
          <cell r="F302">
            <v>50</v>
          </cell>
          <cell r="G302">
            <v>42667</v>
          </cell>
          <cell r="I302">
            <v>21036</v>
          </cell>
          <cell r="J302">
            <v>21000</v>
          </cell>
          <cell r="K302">
            <v>21000</v>
          </cell>
          <cell r="M302">
            <v>631</v>
          </cell>
          <cell r="AM302">
            <v>2</v>
          </cell>
          <cell r="AN302">
            <v>1</v>
          </cell>
          <cell r="AO302">
            <v>1</v>
          </cell>
          <cell r="AP302" t="str">
            <v>배전전공</v>
          </cell>
          <cell r="AQ302">
            <v>0.1</v>
          </cell>
          <cell r="AR302" t="str">
            <v>보통인부</v>
          </cell>
          <cell r="AS302">
            <v>0.1</v>
          </cell>
          <cell r="BB302" t="str">
            <v>전 5-16</v>
          </cell>
          <cell r="BC302">
            <v>1</v>
          </cell>
        </row>
        <row r="303">
          <cell r="A303">
            <v>132</v>
          </cell>
          <cell r="B303" t="str">
            <v>배전용 완금</v>
          </cell>
          <cell r="C303" t="str">
            <v>90x90x7tx2400</v>
          </cell>
          <cell r="D303">
            <v>1</v>
          </cell>
          <cell r="E303" t="str">
            <v>EA</v>
          </cell>
          <cell r="F303">
            <v>50</v>
          </cell>
          <cell r="G303">
            <v>57667</v>
          </cell>
          <cell r="I303">
            <v>27347</v>
          </cell>
          <cell r="J303">
            <v>29500</v>
          </cell>
          <cell r="K303">
            <v>29500</v>
          </cell>
          <cell r="M303">
            <v>820</v>
          </cell>
          <cell r="AM303">
            <v>2</v>
          </cell>
          <cell r="AN303">
            <v>1</v>
          </cell>
          <cell r="AO303">
            <v>1</v>
          </cell>
          <cell r="AP303" t="str">
            <v>배전전공</v>
          </cell>
          <cell r="AQ303">
            <v>0.13</v>
          </cell>
          <cell r="AR303" t="str">
            <v>보통인부</v>
          </cell>
          <cell r="AS303">
            <v>0.13</v>
          </cell>
          <cell r="BB303" t="str">
            <v>전 5-16</v>
          </cell>
          <cell r="BC303">
            <v>1</v>
          </cell>
        </row>
        <row r="304">
          <cell r="A304">
            <v>133</v>
          </cell>
          <cell r="B304" t="str">
            <v>전주용 입상관</v>
          </cell>
          <cell r="C304" t="str">
            <v>φ130x2m</v>
          </cell>
          <cell r="D304">
            <v>1</v>
          </cell>
          <cell r="E304" t="str">
            <v>EA</v>
          </cell>
          <cell r="F304">
            <v>50</v>
          </cell>
          <cell r="G304">
            <v>205179</v>
          </cell>
          <cell r="I304">
            <v>173961</v>
          </cell>
          <cell r="J304">
            <v>26000</v>
          </cell>
          <cell r="K304">
            <v>26000</v>
          </cell>
          <cell r="M304">
            <v>5218</v>
          </cell>
          <cell r="AM304">
            <v>2</v>
          </cell>
          <cell r="AN304">
            <v>1</v>
          </cell>
          <cell r="AO304">
            <v>1</v>
          </cell>
          <cell r="AP304" t="str">
            <v>배전전공</v>
          </cell>
          <cell r="AQ304">
            <v>0.92</v>
          </cell>
          <cell r="AR304" t="str">
            <v>보통인부</v>
          </cell>
          <cell r="AS304">
            <v>0.34</v>
          </cell>
          <cell r="BB304" t="str">
            <v>전 5-37-2</v>
          </cell>
          <cell r="BC304">
            <v>1</v>
          </cell>
        </row>
        <row r="305">
          <cell r="A305">
            <v>134</v>
          </cell>
          <cell r="B305" t="str">
            <v>케이블 헤드 지지금구</v>
          </cell>
          <cell r="C305" t="str">
            <v>상,하부용</v>
          </cell>
          <cell r="D305">
            <v>1</v>
          </cell>
          <cell r="E305" t="str">
            <v>SET</v>
          </cell>
          <cell r="F305">
            <v>50</v>
          </cell>
          <cell r="G305">
            <v>141856</v>
          </cell>
          <cell r="I305">
            <v>87239</v>
          </cell>
          <cell r="J305">
            <v>52000</v>
          </cell>
          <cell r="K305">
            <v>52000</v>
          </cell>
          <cell r="M305">
            <v>2617</v>
          </cell>
          <cell r="AM305">
            <v>2</v>
          </cell>
          <cell r="AN305">
            <v>1</v>
          </cell>
          <cell r="AO305">
            <v>1</v>
          </cell>
          <cell r="AP305" t="str">
            <v>배전전공</v>
          </cell>
          <cell r="AQ305">
            <v>0.45</v>
          </cell>
          <cell r="AR305" t="str">
            <v>보통인부</v>
          </cell>
          <cell r="AS305">
            <v>0.23</v>
          </cell>
          <cell r="BB305" t="str">
            <v>전 5-40-2</v>
          </cell>
          <cell r="BC305">
            <v>1</v>
          </cell>
        </row>
        <row r="306">
          <cell r="B306" t="str">
            <v>케이블크리트</v>
          </cell>
          <cell r="C306" t="str">
            <v>헤드취부용</v>
          </cell>
          <cell r="D306">
            <v>1</v>
          </cell>
          <cell r="E306" t="str">
            <v>EA</v>
          </cell>
          <cell r="F306">
            <v>50</v>
          </cell>
          <cell r="G306" t="e">
            <v>#N/A</v>
          </cell>
          <cell r="I306" t="e">
            <v>#N/A</v>
          </cell>
          <cell r="J306">
            <v>6000</v>
          </cell>
          <cell r="K306">
            <v>6000</v>
          </cell>
          <cell r="M306" t="e">
            <v>#N/A</v>
          </cell>
          <cell r="AM306">
            <v>0</v>
          </cell>
          <cell r="AN306">
            <v>1</v>
          </cell>
          <cell r="AO306">
            <v>1</v>
          </cell>
          <cell r="BB306" t="str">
            <v>전 5-16</v>
          </cell>
          <cell r="BC306">
            <v>1</v>
          </cell>
        </row>
        <row r="307">
          <cell r="A307">
            <v>135</v>
          </cell>
          <cell r="B307" t="str">
            <v>접지동봉</v>
          </cell>
          <cell r="C307" t="str">
            <v xml:space="preserve">φ14 x 1000 </v>
          </cell>
          <cell r="D307">
            <v>1</v>
          </cell>
          <cell r="E307" t="str">
            <v>EA</v>
          </cell>
          <cell r="F307">
            <v>50</v>
          </cell>
          <cell r="G307">
            <v>15995</v>
          </cell>
          <cell r="I307">
            <v>12957</v>
          </cell>
          <cell r="J307">
            <v>2650</v>
          </cell>
          <cell r="K307">
            <v>2650</v>
          </cell>
          <cell r="M307">
            <v>388</v>
          </cell>
          <cell r="AM307">
            <v>2</v>
          </cell>
          <cell r="AN307">
            <v>1</v>
          </cell>
          <cell r="AO307">
            <v>1</v>
          </cell>
          <cell r="AP307" t="str">
            <v>내선전공</v>
          </cell>
          <cell r="AQ307">
            <v>0.2</v>
          </cell>
          <cell r="AR307" t="str">
            <v>보통인부</v>
          </cell>
          <cell r="AS307">
            <v>0.1</v>
          </cell>
          <cell r="BB307" t="str">
            <v>전 3-72</v>
          </cell>
          <cell r="BC307">
            <v>1</v>
          </cell>
        </row>
        <row r="308">
          <cell r="A308">
            <v>136</v>
          </cell>
          <cell r="B308" t="str">
            <v>접지동봉</v>
          </cell>
          <cell r="C308" t="str">
            <v xml:space="preserve">φ16 x 1800 </v>
          </cell>
          <cell r="D308">
            <v>1</v>
          </cell>
          <cell r="E308" t="str">
            <v>EA</v>
          </cell>
          <cell r="F308">
            <v>50</v>
          </cell>
          <cell r="G308">
            <v>17845</v>
          </cell>
          <cell r="I308">
            <v>12957</v>
          </cell>
          <cell r="J308">
            <v>4500</v>
          </cell>
          <cell r="K308">
            <v>4500</v>
          </cell>
          <cell r="M308">
            <v>388</v>
          </cell>
          <cell r="AM308">
            <v>2</v>
          </cell>
          <cell r="AN308">
            <v>1</v>
          </cell>
          <cell r="AO308">
            <v>1</v>
          </cell>
          <cell r="AP308" t="str">
            <v>내선전공</v>
          </cell>
          <cell r="AQ308">
            <v>0.2</v>
          </cell>
          <cell r="AR308" t="str">
            <v>보통인부</v>
          </cell>
          <cell r="AS308">
            <v>0.1</v>
          </cell>
          <cell r="BB308" t="str">
            <v>전 3-72</v>
          </cell>
          <cell r="BC308">
            <v>1</v>
          </cell>
        </row>
        <row r="309">
          <cell r="B309" t="str">
            <v>피뢰침</v>
          </cell>
          <cell r="C309" t="str">
            <v>대형</v>
          </cell>
          <cell r="D309">
            <v>1</v>
          </cell>
          <cell r="E309" t="str">
            <v>EA</v>
          </cell>
          <cell r="F309">
            <v>50</v>
          </cell>
          <cell r="G309">
            <v>74021</v>
          </cell>
          <cell r="I309">
            <v>71866</v>
          </cell>
          <cell r="K309">
            <v>0</v>
          </cell>
          <cell r="M309">
            <v>2155</v>
          </cell>
          <cell r="AM309">
            <v>1</v>
          </cell>
          <cell r="AN309">
            <v>1</v>
          </cell>
          <cell r="AO309">
            <v>1</v>
          </cell>
          <cell r="AP309" t="str">
            <v>내선전공</v>
          </cell>
          <cell r="AQ309">
            <v>1.5</v>
          </cell>
          <cell r="BB309" t="str">
            <v>전 5-31</v>
          </cell>
        </row>
        <row r="310">
          <cell r="B310" t="str">
            <v xml:space="preserve">접지 테스트 박스 </v>
          </cell>
          <cell r="C310" t="str">
            <v>1 P STS</v>
          </cell>
          <cell r="D310">
            <v>1</v>
          </cell>
          <cell r="E310" t="str">
            <v>EA</v>
          </cell>
          <cell r="F310">
            <v>50</v>
          </cell>
          <cell r="G310">
            <v>32569</v>
          </cell>
          <cell r="I310">
            <v>31621</v>
          </cell>
          <cell r="K310">
            <v>0</v>
          </cell>
          <cell r="M310">
            <v>948</v>
          </cell>
          <cell r="AM310">
            <v>1</v>
          </cell>
          <cell r="AN310">
            <v>1</v>
          </cell>
          <cell r="AO310">
            <v>1</v>
          </cell>
          <cell r="AP310" t="str">
            <v>내선전공</v>
          </cell>
          <cell r="AQ310">
            <v>0.66</v>
          </cell>
          <cell r="BB310" t="str">
            <v>전 7-3</v>
          </cell>
          <cell r="BC310">
            <v>1</v>
          </cell>
        </row>
        <row r="311">
          <cell r="B311" t="str">
            <v xml:space="preserve">접지 테스트 박스 </v>
          </cell>
          <cell r="C311" t="str">
            <v>3 P STS</v>
          </cell>
          <cell r="D311">
            <v>1</v>
          </cell>
          <cell r="E311" t="str">
            <v>EA</v>
          </cell>
          <cell r="F311">
            <v>50</v>
          </cell>
          <cell r="G311">
            <v>32569</v>
          </cell>
          <cell r="I311">
            <v>31621</v>
          </cell>
          <cell r="K311">
            <v>0</v>
          </cell>
          <cell r="M311">
            <v>948</v>
          </cell>
          <cell r="AM311">
            <v>1</v>
          </cell>
          <cell r="AN311">
            <v>1</v>
          </cell>
          <cell r="AO311">
            <v>1</v>
          </cell>
          <cell r="AP311" t="str">
            <v>내선전공</v>
          </cell>
          <cell r="AQ311">
            <v>0.66</v>
          </cell>
          <cell r="BB311" t="str">
            <v>전 7-3</v>
          </cell>
        </row>
        <row r="312">
          <cell r="A312">
            <v>137</v>
          </cell>
          <cell r="B312" t="str">
            <v xml:space="preserve">접지 테스트 박스 </v>
          </cell>
          <cell r="C312" t="str">
            <v>4 P STS</v>
          </cell>
          <cell r="D312">
            <v>1</v>
          </cell>
          <cell r="E312" t="str">
            <v>EA</v>
          </cell>
          <cell r="F312">
            <v>50</v>
          </cell>
          <cell r="G312">
            <v>152569</v>
          </cell>
          <cell r="I312">
            <v>31621</v>
          </cell>
          <cell r="J312">
            <v>120000</v>
          </cell>
          <cell r="K312">
            <v>120000</v>
          </cell>
          <cell r="M312">
            <v>948</v>
          </cell>
          <cell r="AM312">
            <v>1</v>
          </cell>
          <cell r="AN312">
            <v>1</v>
          </cell>
          <cell r="AO312">
            <v>1</v>
          </cell>
          <cell r="AP312" t="str">
            <v>내선전공</v>
          </cell>
          <cell r="AQ312">
            <v>0.66</v>
          </cell>
          <cell r="BB312" t="str">
            <v>전 7-3</v>
          </cell>
          <cell r="BC312">
            <v>1</v>
          </cell>
        </row>
        <row r="313">
          <cell r="B313" t="str">
            <v xml:space="preserve">접지 테스트 박스 </v>
          </cell>
          <cell r="C313" t="str">
            <v>5 P STS</v>
          </cell>
          <cell r="D313">
            <v>1</v>
          </cell>
          <cell r="E313" t="str">
            <v>EA</v>
          </cell>
          <cell r="F313">
            <v>50</v>
          </cell>
          <cell r="G313">
            <v>32569</v>
          </cell>
          <cell r="I313">
            <v>31621</v>
          </cell>
          <cell r="K313">
            <v>0</v>
          </cell>
          <cell r="M313">
            <v>948</v>
          </cell>
          <cell r="AM313">
            <v>1</v>
          </cell>
          <cell r="AN313">
            <v>1</v>
          </cell>
          <cell r="AO313">
            <v>1</v>
          </cell>
          <cell r="AP313" t="str">
            <v>내선전공</v>
          </cell>
          <cell r="AQ313">
            <v>0.66</v>
          </cell>
          <cell r="BB313" t="str">
            <v>전 7-3</v>
          </cell>
        </row>
        <row r="314">
          <cell r="A314">
            <v>138</v>
          </cell>
          <cell r="B314" t="str">
            <v>접지봉 콘넥타</v>
          </cell>
          <cell r="C314" t="str">
            <v>φ19</v>
          </cell>
          <cell r="D314">
            <v>1</v>
          </cell>
          <cell r="E314" t="str">
            <v>EA</v>
          </cell>
          <cell r="F314">
            <v>50</v>
          </cell>
          <cell r="G314">
            <v>2380</v>
          </cell>
          <cell r="I314">
            <v>1437</v>
          </cell>
          <cell r="J314">
            <v>900</v>
          </cell>
          <cell r="K314">
            <v>900</v>
          </cell>
          <cell r="M314">
            <v>43</v>
          </cell>
          <cell r="AM314">
            <v>1</v>
          </cell>
          <cell r="AN314">
            <v>1</v>
          </cell>
          <cell r="AO314">
            <v>1</v>
          </cell>
          <cell r="AP314" t="str">
            <v>내선전공</v>
          </cell>
          <cell r="AQ314">
            <v>0.03</v>
          </cell>
          <cell r="BB314" t="str">
            <v>전 3-72</v>
          </cell>
          <cell r="BC314">
            <v>1</v>
          </cell>
        </row>
        <row r="315">
          <cell r="B315" t="str">
            <v>접지 콘넥타</v>
          </cell>
          <cell r="C315" t="str">
            <v>60㎟</v>
          </cell>
          <cell r="D315">
            <v>1</v>
          </cell>
          <cell r="E315" t="str">
            <v>EA</v>
          </cell>
          <cell r="F315">
            <v>50</v>
          </cell>
          <cell r="G315" t="e">
            <v>#N/A</v>
          </cell>
          <cell r="I315" t="e">
            <v>#N/A</v>
          </cell>
          <cell r="K315">
            <v>0</v>
          </cell>
          <cell r="M315" t="e">
            <v>#N/A</v>
          </cell>
          <cell r="AM315">
            <v>0</v>
          </cell>
          <cell r="AN315">
            <v>1</v>
          </cell>
          <cell r="AO315">
            <v>1</v>
          </cell>
          <cell r="BB315" t="str">
            <v>전 7-3</v>
          </cell>
          <cell r="BC315">
            <v>1</v>
          </cell>
        </row>
        <row r="316">
          <cell r="B316" t="str">
            <v>접지 콘넥타</v>
          </cell>
          <cell r="C316" t="str">
            <v>100㎟</v>
          </cell>
          <cell r="D316">
            <v>1</v>
          </cell>
          <cell r="E316" t="str">
            <v>EA</v>
          </cell>
          <cell r="F316">
            <v>50</v>
          </cell>
          <cell r="G316" t="e">
            <v>#N/A</v>
          </cell>
          <cell r="I316" t="e">
            <v>#N/A</v>
          </cell>
          <cell r="K316">
            <v>0</v>
          </cell>
          <cell r="M316" t="e">
            <v>#N/A</v>
          </cell>
          <cell r="AM316">
            <v>0</v>
          </cell>
          <cell r="AN316">
            <v>1</v>
          </cell>
          <cell r="AO316">
            <v>1</v>
          </cell>
          <cell r="BB316" t="str">
            <v>전 7-3</v>
          </cell>
          <cell r="BC316">
            <v>1</v>
          </cell>
        </row>
        <row r="317">
          <cell r="B317" t="str">
            <v>접지 크램프</v>
          </cell>
          <cell r="C317" t="str">
            <v>C-TYPE 150㎟x150㎟</v>
          </cell>
          <cell r="D317">
            <v>1</v>
          </cell>
          <cell r="E317" t="str">
            <v>EA</v>
          </cell>
          <cell r="F317">
            <v>50</v>
          </cell>
          <cell r="G317">
            <v>32569</v>
          </cell>
          <cell r="I317">
            <v>31621</v>
          </cell>
          <cell r="K317">
            <v>0</v>
          </cell>
          <cell r="M317">
            <v>948</v>
          </cell>
          <cell r="AM317">
            <v>1</v>
          </cell>
          <cell r="AN317">
            <v>1</v>
          </cell>
          <cell r="AO317">
            <v>1</v>
          </cell>
          <cell r="AP317" t="str">
            <v>내선전공</v>
          </cell>
          <cell r="AQ317">
            <v>0.66</v>
          </cell>
          <cell r="BB317" t="str">
            <v>전 7-3</v>
          </cell>
        </row>
        <row r="318">
          <cell r="A318">
            <v>139</v>
          </cell>
          <cell r="B318" t="str">
            <v>관로구 방수장치</v>
          </cell>
          <cell r="C318" t="str">
            <v>삽입형(φ30)</v>
          </cell>
          <cell r="D318">
            <v>1</v>
          </cell>
          <cell r="E318" t="str">
            <v>EA</v>
          </cell>
          <cell r="F318">
            <v>50</v>
          </cell>
          <cell r="G318">
            <v>90787</v>
          </cell>
          <cell r="I318">
            <v>15328</v>
          </cell>
          <cell r="J318">
            <v>75000</v>
          </cell>
          <cell r="K318">
            <v>75000</v>
          </cell>
          <cell r="M318">
            <v>459</v>
          </cell>
          <cell r="AM318">
            <v>2</v>
          </cell>
          <cell r="AN318">
            <v>1</v>
          </cell>
          <cell r="AO318">
            <v>1</v>
          </cell>
          <cell r="AP318" t="str">
            <v>저압케이블공</v>
          </cell>
          <cell r="AQ318">
            <v>0.16500000000000001</v>
          </cell>
          <cell r="AR318" t="str">
            <v>보통인부</v>
          </cell>
          <cell r="AS318">
            <v>0.16500000000000001</v>
          </cell>
          <cell r="BB318" t="str">
            <v>전 5-42-6</v>
          </cell>
          <cell r="BC318">
            <v>1</v>
          </cell>
        </row>
        <row r="319">
          <cell r="A319">
            <v>140</v>
          </cell>
          <cell r="B319" t="str">
            <v>관로구 방수장치</v>
          </cell>
          <cell r="C319" t="str">
            <v>삽입형(φ50)</v>
          </cell>
          <cell r="D319">
            <v>1</v>
          </cell>
          <cell r="E319" t="str">
            <v>EA</v>
          </cell>
          <cell r="F319">
            <v>50</v>
          </cell>
          <cell r="G319">
            <v>90787</v>
          </cell>
          <cell r="I319">
            <v>15328</v>
          </cell>
          <cell r="J319">
            <v>75000</v>
          </cell>
          <cell r="K319">
            <v>75000</v>
          </cell>
          <cell r="M319">
            <v>459</v>
          </cell>
          <cell r="AM319">
            <v>2</v>
          </cell>
          <cell r="AN319">
            <v>1</v>
          </cell>
          <cell r="AO319">
            <v>1</v>
          </cell>
          <cell r="AP319" t="str">
            <v>저압케이블공</v>
          </cell>
          <cell r="AQ319">
            <v>0.16500000000000001</v>
          </cell>
          <cell r="AR319" t="str">
            <v>보통인부</v>
          </cell>
          <cell r="AS319">
            <v>0.16500000000000001</v>
          </cell>
          <cell r="BB319" t="str">
            <v>전 5-42-6</v>
          </cell>
          <cell r="BC319">
            <v>1</v>
          </cell>
        </row>
        <row r="320">
          <cell r="A320">
            <v>141</v>
          </cell>
          <cell r="B320" t="str">
            <v>관로구 방수장치</v>
          </cell>
          <cell r="C320" t="str">
            <v>삽입형(φ65)</v>
          </cell>
          <cell r="D320">
            <v>1</v>
          </cell>
          <cell r="E320" t="str">
            <v>EA</v>
          </cell>
          <cell r="F320">
            <v>50</v>
          </cell>
          <cell r="G320">
            <v>90787</v>
          </cell>
          <cell r="I320">
            <v>15328</v>
          </cell>
          <cell r="J320">
            <v>75000</v>
          </cell>
          <cell r="K320">
            <v>75000</v>
          </cell>
          <cell r="M320">
            <v>459</v>
          </cell>
          <cell r="AM320">
            <v>2</v>
          </cell>
          <cell r="AN320">
            <v>1</v>
          </cell>
          <cell r="AO320">
            <v>1</v>
          </cell>
          <cell r="AP320" t="str">
            <v>저압케이블공</v>
          </cell>
          <cell r="AQ320">
            <v>0.16500000000000001</v>
          </cell>
          <cell r="AR320" t="str">
            <v>보통인부</v>
          </cell>
          <cell r="AS320">
            <v>0.16500000000000001</v>
          </cell>
          <cell r="BB320" t="str">
            <v>전 5-42-6</v>
          </cell>
          <cell r="BC320">
            <v>1</v>
          </cell>
        </row>
        <row r="321">
          <cell r="A321">
            <v>142</v>
          </cell>
          <cell r="B321" t="str">
            <v>관로구 방수장치</v>
          </cell>
          <cell r="C321" t="str">
            <v>삽입형(φ80)</v>
          </cell>
          <cell r="D321">
            <v>1</v>
          </cell>
          <cell r="E321" t="str">
            <v>EA</v>
          </cell>
          <cell r="F321">
            <v>50</v>
          </cell>
          <cell r="G321">
            <v>90787</v>
          </cell>
          <cell r="I321">
            <v>15328</v>
          </cell>
          <cell r="J321">
            <v>75000</v>
          </cell>
          <cell r="K321">
            <v>75000</v>
          </cell>
          <cell r="M321">
            <v>459</v>
          </cell>
          <cell r="AM321">
            <v>2</v>
          </cell>
          <cell r="AN321">
            <v>1</v>
          </cell>
          <cell r="AO321">
            <v>1</v>
          </cell>
          <cell r="AP321" t="str">
            <v>저압케이블공</v>
          </cell>
          <cell r="AQ321">
            <v>0.16500000000000001</v>
          </cell>
          <cell r="AR321" t="str">
            <v>보통인부</v>
          </cell>
          <cell r="AS321">
            <v>0.16500000000000001</v>
          </cell>
          <cell r="BB321" t="str">
            <v>전 5-42-6</v>
          </cell>
          <cell r="BC321">
            <v>1</v>
          </cell>
        </row>
        <row r="322">
          <cell r="A322">
            <v>143</v>
          </cell>
          <cell r="B322" t="str">
            <v>관로구 방수장치</v>
          </cell>
          <cell r="C322" t="str">
            <v>삽입형(φ100)</v>
          </cell>
          <cell r="D322">
            <v>1</v>
          </cell>
          <cell r="E322" t="str">
            <v>EA</v>
          </cell>
          <cell r="F322">
            <v>50</v>
          </cell>
          <cell r="G322">
            <v>90787</v>
          </cell>
          <cell r="I322">
            <v>15328</v>
          </cell>
          <cell r="J322">
            <v>75000</v>
          </cell>
          <cell r="K322">
            <v>75000</v>
          </cell>
          <cell r="M322">
            <v>459</v>
          </cell>
          <cell r="AM322">
            <v>2</v>
          </cell>
          <cell r="AN322">
            <v>1</v>
          </cell>
          <cell r="AO322">
            <v>1</v>
          </cell>
          <cell r="AP322" t="str">
            <v>저압케이블공</v>
          </cell>
          <cell r="AQ322">
            <v>0.16500000000000001</v>
          </cell>
          <cell r="AR322" t="str">
            <v>보통인부</v>
          </cell>
          <cell r="AS322">
            <v>0.16500000000000001</v>
          </cell>
          <cell r="BB322" t="str">
            <v>전 5-42-6</v>
          </cell>
          <cell r="BC322">
            <v>1</v>
          </cell>
        </row>
        <row r="323">
          <cell r="A323">
            <v>144</v>
          </cell>
          <cell r="B323" t="str">
            <v>관로구 방수장치</v>
          </cell>
          <cell r="C323" t="str">
            <v>삽입형(φ125)</v>
          </cell>
          <cell r="D323">
            <v>1</v>
          </cell>
          <cell r="E323" t="str">
            <v>EA</v>
          </cell>
          <cell r="F323">
            <v>50</v>
          </cell>
          <cell r="G323">
            <v>90787</v>
          </cell>
          <cell r="I323">
            <v>15328</v>
          </cell>
          <cell r="J323">
            <v>75000</v>
          </cell>
          <cell r="K323">
            <v>75000</v>
          </cell>
          <cell r="M323">
            <v>459</v>
          </cell>
          <cell r="AM323">
            <v>2</v>
          </cell>
          <cell r="AN323">
            <v>1</v>
          </cell>
          <cell r="AO323">
            <v>1</v>
          </cell>
          <cell r="AP323" t="str">
            <v>저압케이블공</v>
          </cell>
          <cell r="AQ323">
            <v>0.16500000000000001</v>
          </cell>
          <cell r="AR323" t="str">
            <v>보통인부</v>
          </cell>
          <cell r="AS323">
            <v>0.16500000000000001</v>
          </cell>
          <cell r="BB323" t="str">
            <v>전 5-42-6</v>
          </cell>
          <cell r="BC323">
            <v>1</v>
          </cell>
        </row>
        <row r="324">
          <cell r="A324">
            <v>145</v>
          </cell>
          <cell r="B324" t="str">
            <v>관로 배관</v>
          </cell>
          <cell r="C324" t="str">
            <v>(M-7 ~ M-10)</v>
          </cell>
          <cell r="D324">
            <v>1</v>
          </cell>
          <cell r="E324" t="str">
            <v>m</v>
          </cell>
          <cell r="F324">
            <v>50</v>
          </cell>
          <cell r="G324">
            <v>10051</v>
          </cell>
          <cell r="I324">
            <v>9759</v>
          </cell>
          <cell r="K324">
            <v>0</v>
          </cell>
          <cell r="M324">
            <v>292</v>
          </cell>
          <cell r="AM324">
            <v>1</v>
          </cell>
          <cell r="AN324">
            <v>1</v>
          </cell>
          <cell r="AO324">
            <v>1</v>
          </cell>
          <cell r="AP324" t="str">
            <v>저압케이블공</v>
          </cell>
          <cell r="AQ324">
            <v>0.16500000000000001</v>
          </cell>
        </row>
        <row r="325">
          <cell r="A325">
            <v>146</v>
          </cell>
          <cell r="B325" t="str">
            <v>관로 배관</v>
          </cell>
          <cell r="C325" t="str">
            <v>(M-9~ M-10)</v>
          </cell>
          <cell r="D325">
            <v>1</v>
          </cell>
          <cell r="E325" t="str">
            <v>m</v>
          </cell>
          <cell r="F325">
            <v>50</v>
          </cell>
          <cell r="G325">
            <v>10051</v>
          </cell>
          <cell r="I325">
            <v>9759</v>
          </cell>
          <cell r="K325">
            <v>0</v>
          </cell>
          <cell r="M325">
            <v>292</v>
          </cell>
          <cell r="AM325">
            <v>1</v>
          </cell>
          <cell r="AN325">
            <v>1</v>
          </cell>
          <cell r="AO325">
            <v>1</v>
          </cell>
          <cell r="AP325" t="str">
            <v>저압케이블공</v>
          </cell>
          <cell r="AQ325">
            <v>0.16500000000000001</v>
          </cell>
        </row>
        <row r="326">
          <cell r="A326">
            <v>147</v>
          </cell>
          <cell r="B326" t="str">
            <v>관로 배관</v>
          </cell>
          <cell r="C326" t="str">
            <v>(M-8 ~ M-9)</v>
          </cell>
          <cell r="D326">
            <v>1</v>
          </cell>
          <cell r="E326" t="str">
            <v>m</v>
          </cell>
          <cell r="F326">
            <v>50</v>
          </cell>
          <cell r="G326">
            <v>10051</v>
          </cell>
          <cell r="I326">
            <v>9759</v>
          </cell>
          <cell r="K326">
            <v>0</v>
          </cell>
          <cell r="M326">
            <v>292</v>
          </cell>
          <cell r="AM326">
            <v>1</v>
          </cell>
          <cell r="AN326">
            <v>1</v>
          </cell>
          <cell r="AO326">
            <v>1</v>
          </cell>
          <cell r="AP326" t="str">
            <v>저압케이블공</v>
          </cell>
          <cell r="AQ326">
            <v>0.16500000000000001</v>
          </cell>
        </row>
        <row r="327">
          <cell r="A327">
            <v>148</v>
          </cell>
          <cell r="B327" t="str">
            <v>관로 배관</v>
          </cell>
          <cell r="C327" t="str">
            <v>(M-10 ~ M-11)</v>
          </cell>
          <cell r="D327">
            <v>1</v>
          </cell>
          <cell r="E327" t="str">
            <v>m</v>
          </cell>
          <cell r="F327">
            <v>50</v>
          </cell>
          <cell r="G327">
            <v>10051</v>
          </cell>
          <cell r="I327">
            <v>9759</v>
          </cell>
          <cell r="K327">
            <v>0</v>
          </cell>
          <cell r="M327">
            <v>292</v>
          </cell>
          <cell r="AM327">
            <v>1</v>
          </cell>
          <cell r="AN327">
            <v>1</v>
          </cell>
          <cell r="AO327">
            <v>1</v>
          </cell>
          <cell r="AP327" t="str">
            <v>저압케이블공</v>
          </cell>
          <cell r="AQ327">
            <v>0.16500000000000001</v>
          </cell>
        </row>
        <row r="328">
          <cell r="A328">
            <v>149</v>
          </cell>
          <cell r="B328" t="str">
            <v>관로 배관</v>
          </cell>
          <cell r="C328" t="str">
            <v>(M-11 ~ M-12)</v>
          </cell>
          <cell r="D328">
            <v>1</v>
          </cell>
          <cell r="E328" t="str">
            <v>m</v>
          </cell>
          <cell r="F328">
            <v>50</v>
          </cell>
          <cell r="G328">
            <v>10051</v>
          </cell>
          <cell r="I328">
            <v>9759</v>
          </cell>
          <cell r="K328">
            <v>0</v>
          </cell>
          <cell r="M328">
            <v>292</v>
          </cell>
          <cell r="AM328">
            <v>1</v>
          </cell>
          <cell r="AN328">
            <v>1</v>
          </cell>
          <cell r="AO328">
            <v>1</v>
          </cell>
          <cell r="AP328" t="str">
            <v>저압케이블공</v>
          </cell>
          <cell r="AQ328">
            <v>0.16500000000000001</v>
          </cell>
        </row>
        <row r="329">
          <cell r="A329">
            <v>150</v>
          </cell>
          <cell r="B329" t="str">
            <v>관로 배관</v>
          </cell>
          <cell r="C329" t="str">
            <v>(M-12 ~ M-13)</v>
          </cell>
          <cell r="D329">
            <v>1</v>
          </cell>
          <cell r="E329" t="str">
            <v>m</v>
          </cell>
          <cell r="F329">
            <v>50</v>
          </cell>
          <cell r="G329">
            <v>10051</v>
          </cell>
          <cell r="I329">
            <v>9759</v>
          </cell>
          <cell r="K329">
            <v>0</v>
          </cell>
          <cell r="M329">
            <v>292</v>
          </cell>
          <cell r="AM329">
            <v>1</v>
          </cell>
          <cell r="AN329">
            <v>1</v>
          </cell>
          <cell r="AO329">
            <v>1</v>
          </cell>
          <cell r="AP329" t="str">
            <v>저압케이블공</v>
          </cell>
          <cell r="AQ329">
            <v>0.16500000000000001</v>
          </cell>
        </row>
        <row r="330">
          <cell r="A330">
            <v>151</v>
          </cell>
          <cell r="B330" t="str">
            <v>관로 배관</v>
          </cell>
          <cell r="C330" t="str">
            <v>(M-13 ~ M-14)</v>
          </cell>
          <cell r="D330">
            <v>1</v>
          </cell>
          <cell r="E330" t="str">
            <v>m</v>
          </cell>
          <cell r="F330">
            <v>50</v>
          </cell>
          <cell r="G330">
            <v>10051</v>
          </cell>
          <cell r="I330">
            <v>9759</v>
          </cell>
          <cell r="K330">
            <v>0</v>
          </cell>
          <cell r="M330">
            <v>292</v>
          </cell>
          <cell r="AM330">
            <v>1</v>
          </cell>
          <cell r="AN330">
            <v>1</v>
          </cell>
          <cell r="AO330">
            <v>1</v>
          </cell>
          <cell r="AP330" t="str">
            <v>저압케이블공</v>
          </cell>
          <cell r="AQ330">
            <v>0.16500000000000001</v>
          </cell>
        </row>
        <row r="331">
          <cell r="A331">
            <v>152</v>
          </cell>
          <cell r="B331" t="str">
            <v>관로 배관</v>
          </cell>
          <cell r="C331" t="str">
            <v>(M-12 ~ M-15)</v>
          </cell>
          <cell r="D331">
            <v>1</v>
          </cell>
          <cell r="E331" t="str">
            <v>m</v>
          </cell>
          <cell r="F331">
            <v>50</v>
          </cell>
          <cell r="G331">
            <v>10051</v>
          </cell>
          <cell r="I331">
            <v>9759</v>
          </cell>
          <cell r="K331">
            <v>0</v>
          </cell>
          <cell r="M331">
            <v>292</v>
          </cell>
          <cell r="AM331">
            <v>1</v>
          </cell>
          <cell r="AN331">
            <v>1</v>
          </cell>
          <cell r="AO331">
            <v>1</v>
          </cell>
          <cell r="AP331" t="str">
            <v>저압케이블공</v>
          </cell>
          <cell r="AQ331">
            <v>0.16500000000000001</v>
          </cell>
        </row>
        <row r="332">
          <cell r="A332">
            <v>153</v>
          </cell>
          <cell r="B332" t="str">
            <v>관로 배관</v>
          </cell>
          <cell r="C332" t="str">
            <v>(M-15 ~ M-16)</v>
          </cell>
          <cell r="D332">
            <v>1</v>
          </cell>
          <cell r="E332" t="str">
            <v>m</v>
          </cell>
          <cell r="F332">
            <v>50</v>
          </cell>
          <cell r="G332">
            <v>10051</v>
          </cell>
          <cell r="I332">
            <v>9759</v>
          </cell>
          <cell r="K332">
            <v>0</v>
          </cell>
          <cell r="M332">
            <v>292</v>
          </cell>
          <cell r="AM332">
            <v>1</v>
          </cell>
          <cell r="AN332">
            <v>1</v>
          </cell>
          <cell r="AO332">
            <v>1</v>
          </cell>
          <cell r="AP332" t="str">
            <v>저압케이블공</v>
          </cell>
          <cell r="AQ332">
            <v>0.16500000000000001</v>
          </cell>
        </row>
        <row r="333">
          <cell r="A333">
            <v>154</v>
          </cell>
          <cell r="B333" t="str">
            <v>관로 배관</v>
          </cell>
          <cell r="C333" t="str">
            <v>(M-15 ~ M-17)</v>
          </cell>
          <cell r="D333">
            <v>1</v>
          </cell>
          <cell r="E333" t="str">
            <v>m</v>
          </cell>
          <cell r="F333">
            <v>50</v>
          </cell>
          <cell r="G333">
            <v>10051</v>
          </cell>
          <cell r="I333">
            <v>9759</v>
          </cell>
          <cell r="K333">
            <v>0</v>
          </cell>
          <cell r="M333">
            <v>292</v>
          </cell>
          <cell r="AM333">
            <v>1</v>
          </cell>
          <cell r="AN333">
            <v>1</v>
          </cell>
          <cell r="AO333">
            <v>1</v>
          </cell>
          <cell r="AP333" t="str">
            <v>저압케이블공</v>
          </cell>
          <cell r="AQ333">
            <v>0.16500000000000001</v>
          </cell>
        </row>
        <row r="334">
          <cell r="A334">
            <v>155</v>
          </cell>
          <cell r="B334" t="str">
            <v>관로 배관</v>
          </cell>
          <cell r="C334" t="str">
            <v>(M-17 ~ M-18)</v>
          </cell>
          <cell r="D334">
            <v>1</v>
          </cell>
          <cell r="E334" t="str">
            <v>m</v>
          </cell>
          <cell r="F334">
            <v>50</v>
          </cell>
          <cell r="G334">
            <v>10051</v>
          </cell>
          <cell r="I334">
            <v>9759</v>
          </cell>
          <cell r="K334">
            <v>0</v>
          </cell>
          <cell r="M334">
            <v>292</v>
          </cell>
          <cell r="AM334">
            <v>1</v>
          </cell>
          <cell r="AN334">
            <v>1</v>
          </cell>
          <cell r="AO334">
            <v>1</v>
          </cell>
          <cell r="AP334" t="str">
            <v>저압케이블공</v>
          </cell>
          <cell r="AQ334">
            <v>0.16500000000000001</v>
          </cell>
        </row>
        <row r="335">
          <cell r="A335">
            <v>156</v>
          </cell>
          <cell r="B335" t="str">
            <v>관로 배관</v>
          </cell>
          <cell r="C335" t="str">
            <v>(M-6 ~ H-3)</v>
          </cell>
          <cell r="D335">
            <v>1</v>
          </cell>
          <cell r="E335" t="str">
            <v>m</v>
          </cell>
          <cell r="F335">
            <v>50</v>
          </cell>
          <cell r="G335">
            <v>10051</v>
          </cell>
          <cell r="I335">
            <v>9759</v>
          </cell>
          <cell r="K335">
            <v>0</v>
          </cell>
          <cell r="M335">
            <v>292</v>
          </cell>
          <cell r="AM335">
            <v>1</v>
          </cell>
          <cell r="AN335">
            <v>1</v>
          </cell>
          <cell r="AO335">
            <v>1</v>
          </cell>
          <cell r="AP335" t="str">
            <v>저압케이블공</v>
          </cell>
          <cell r="AQ335">
            <v>0.16500000000000001</v>
          </cell>
        </row>
        <row r="336">
          <cell r="A336">
            <v>157</v>
          </cell>
          <cell r="B336" t="str">
            <v>관로 배관</v>
          </cell>
          <cell r="C336" t="str">
            <v>(H-1 ~ H-2)</v>
          </cell>
          <cell r="D336">
            <v>1</v>
          </cell>
          <cell r="E336" t="str">
            <v>m</v>
          </cell>
          <cell r="F336">
            <v>50</v>
          </cell>
          <cell r="G336">
            <v>10051</v>
          </cell>
          <cell r="I336">
            <v>9759</v>
          </cell>
          <cell r="K336">
            <v>0</v>
          </cell>
          <cell r="M336">
            <v>292</v>
          </cell>
          <cell r="AM336">
            <v>1</v>
          </cell>
          <cell r="AN336">
            <v>1</v>
          </cell>
          <cell r="AO336">
            <v>1</v>
          </cell>
          <cell r="AP336" t="str">
            <v>저압케이블공</v>
          </cell>
          <cell r="AQ336">
            <v>0.16500000000000001</v>
          </cell>
        </row>
        <row r="337">
          <cell r="A337">
            <v>158</v>
          </cell>
          <cell r="B337" t="str">
            <v>관로 배관</v>
          </cell>
          <cell r="C337" t="str">
            <v>(H-6 ~ H-11)</v>
          </cell>
          <cell r="D337">
            <v>1</v>
          </cell>
          <cell r="E337" t="str">
            <v>m</v>
          </cell>
          <cell r="F337">
            <v>50</v>
          </cell>
          <cell r="G337">
            <v>10051</v>
          </cell>
          <cell r="I337">
            <v>9759</v>
          </cell>
          <cell r="K337">
            <v>0</v>
          </cell>
          <cell r="M337">
            <v>292</v>
          </cell>
          <cell r="AM337">
            <v>1</v>
          </cell>
          <cell r="AN337">
            <v>1</v>
          </cell>
          <cell r="AO337">
            <v>1</v>
          </cell>
          <cell r="AP337" t="str">
            <v>저압케이블공</v>
          </cell>
          <cell r="AQ337">
            <v>0.16500000000000001</v>
          </cell>
        </row>
        <row r="338">
          <cell r="A338">
            <v>159</v>
          </cell>
          <cell r="B338" t="str">
            <v>관로 배관</v>
          </cell>
          <cell r="C338" t="str">
            <v>(M-12 ~ H-7)</v>
          </cell>
          <cell r="D338">
            <v>1</v>
          </cell>
          <cell r="E338" t="str">
            <v>m</v>
          </cell>
          <cell r="F338">
            <v>50</v>
          </cell>
          <cell r="G338">
            <v>10051</v>
          </cell>
          <cell r="I338">
            <v>9759</v>
          </cell>
          <cell r="K338">
            <v>0</v>
          </cell>
          <cell r="M338">
            <v>292</v>
          </cell>
          <cell r="AM338">
            <v>1</v>
          </cell>
          <cell r="AN338">
            <v>1</v>
          </cell>
          <cell r="AO338">
            <v>1</v>
          </cell>
          <cell r="AP338" t="str">
            <v>저압케이블공</v>
          </cell>
          <cell r="AQ338">
            <v>0.16500000000000001</v>
          </cell>
        </row>
        <row r="339">
          <cell r="A339">
            <v>160</v>
          </cell>
          <cell r="B339" t="str">
            <v>관로 배관</v>
          </cell>
          <cell r="C339" t="str">
            <v>(M-12 ~ H-5)</v>
          </cell>
          <cell r="D339">
            <v>1</v>
          </cell>
          <cell r="E339" t="str">
            <v>m</v>
          </cell>
          <cell r="F339">
            <v>50</v>
          </cell>
          <cell r="G339">
            <v>10051</v>
          </cell>
          <cell r="I339">
            <v>9759</v>
          </cell>
          <cell r="K339">
            <v>0</v>
          </cell>
          <cell r="M339">
            <v>292</v>
          </cell>
          <cell r="AM339">
            <v>1</v>
          </cell>
          <cell r="AN339">
            <v>1</v>
          </cell>
          <cell r="AO339">
            <v>1</v>
          </cell>
          <cell r="AP339" t="str">
            <v>저압케이블공</v>
          </cell>
          <cell r="AQ339">
            <v>0.16500000000000001</v>
          </cell>
        </row>
        <row r="340">
          <cell r="A340">
            <v>161</v>
          </cell>
          <cell r="B340" t="str">
            <v>관로 배관</v>
          </cell>
          <cell r="C340" t="str">
            <v>(M-13 ~ H-4)</v>
          </cell>
          <cell r="D340">
            <v>1</v>
          </cell>
          <cell r="E340" t="str">
            <v>m</v>
          </cell>
          <cell r="F340">
            <v>50</v>
          </cell>
          <cell r="G340">
            <v>10051</v>
          </cell>
          <cell r="I340">
            <v>9759</v>
          </cell>
          <cell r="K340">
            <v>0</v>
          </cell>
          <cell r="M340">
            <v>292</v>
          </cell>
          <cell r="AM340">
            <v>1</v>
          </cell>
          <cell r="AN340">
            <v>1</v>
          </cell>
          <cell r="AO340">
            <v>1</v>
          </cell>
          <cell r="AP340" t="str">
            <v>저압케이블공</v>
          </cell>
          <cell r="AQ340">
            <v>0.16500000000000001</v>
          </cell>
        </row>
        <row r="341">
          <cell r="A341">
            <v>162</v>
          </cell>
          <cell r="B341" t="str">
            <v>관로 배관</v>
          </cell>
          <cell r="C341" t="str">
            <v>(M-18 ~ H-9)</v>
          </cell>
          <cell r="D341">
            <v>1</v>
          </cell>
          <cell r="E341" t="str">
            <v>m</v>
          </cell>
          <cell r="F341">
            <v>50</v>
          </cell>
          <cell r="G341">
            <v>10051</v>
          </cell>
          <cell r="I341">
            <v>9759</v>
          </cell>
          <cell r="K341">
            <v>0</v>
          </cell>
          <cell r="M341">
            <v>292</v>
          </cell>
          <cell r="AM341">
            <v>1</v>
          </cell>
          <cell r="AN341">
            <v>1</v>
          </cell>
          <cell r="AO341">
            <v>1</v>
          </cell>
          <cell r="AP341" t="str">
            <v>저압케이블공</v>
          </cell>
          <cell r="AQ341">
            <v>0.16500000000000001</v>
          </cell>
        </row>
        <row r="342">
          <cell r="A342">
            <v>163</v>
          </cell>
          <cell r="B342" t="str">
            <v>관로 배관</v>
          </cell>
          <cell r="C342" t="str">
            <v>(H-9 ~ H-10)</v>
          </cell>
          <cell r="D342">
            <v>1</v>
          </cell>
          <cell r="E342" t="str">
            <v>m</v>
          </cell>
          <cell r="F342">
            <v>50</v>
          </cell>
          <cell r="G342">
            <v>10051</v>
          </cell>
          <cell r="I342">
            <v>9759</v>
          </cell>
          <cell r="K342">
            <v>0</v>
          </cell>
          <cell r="M342">
            <v>292</v>
          </cell>
          <cell r="AM342">
            <v>1</v>
          </cell>
          <cell r="AN342">
            <v>1</v>
          </cell>
          <cell r="AO342">
            <v>1</v>
          </cell>
          <cell r="AP342" t="str">
            <v>저압케이블공</v>
          </cell>
          <cell r="AQ342">
            <v>0.16500000000000001</v>
          </cell>
        </row>
        <row r="343">
          <cell r="A343">
            <v>164</v>
          </cell>
          <cell r="B343" t="str">
            <v>관로 배관</v>
          </cell>
          <cell r="C343" t="str">
            <v>(M-18 ~ H-8)</v>
          </cell>
          <cell r="D343">
            <v>1</v>
          </cell>
          <cell r="E343" t="str">
            <v>m</v>
          </cell>
          <cell r="F343">
            <v>50</v>
          </cell>
          <cell r="G343">
            <v>10051</v>
          </cell>
          <cell r="I343">
            <v>9759</v>
          </cell>
          <cell r="K343">
            <v>0</v>
          </cell>
          <cell r="M343">
            <v>292</v>
          </cell>
          <cell r="AM343">
            <v>1</v>
          </cell>
          <cell r="AN343">
            <v>1</v>
          </cell>
          <cell r="AO343">
            <v>1</v>
          </cell>
          <cell r="AP343" t="str">
            <v>저압케이블공</v>
          </cell>
          <cell r="AQ343">
            <v>0.16500000000000001</v>
          </cell>
        </row>
        <row r="344">
          <cell r="A344">
            <v>165</v>
          </cell>
          <cell r="B344" t="str">
            <v>관로 배관</v>
          </cell>
          <cell r="C344" t="str">
            <v>(M-17 ~ H-11)</v>
          </cell>
          <cell r="D344">
            <v>1</v>
          </cell>
          <cell r="E344" t="str">
            <v>m</v>
          </cell>
          <cell r="F344">
            <v>50</v>
          </cell>
          <cell r="G344">
            <v>10051</v>
          </cell>
          <cell r="I344">
            <v>9759</v>
          </cell>
          <cell r="K344">
            <v>0</v>
          </cell>
          <cell r="M344">
            <v>292</v>
          </cell>
          <cell r="AM344">
            <v>1</v>
          </cell>
          <cell r="AN344">
            <v>1</v>
          </cell>
          <cell r="AO344">
            <v>1</v>
          </cell>
          <cell r="AP344" t="str">
            <v>저압케이블공</v>
          </cell>
          <cell r="AQ344">
            <v>0.16500000000000001</v>
          </cell>
        </row>
        <row r="345">
          <cell r="A345">
            <v>166</v>
          </cell>
          <cell r="B345" t="str">
            <v>관로 배관</v>
          </cell>
          <cell r="C345" t="str">
            <v>(H-11 ~ H-12)</v>
          </cell>
          <cell r="D345">
            <v>1</v>
          </cell>
          <cell r="E345" t="str">
            <v>m</v>
          </cell>
          <cell r="F345">
            <v>50</v>
          </cell>
          <cell r="G345">
            <v>10051</v>
          </cell>
          <cell r="I345">
            <v>9759</v>
          </cell>
          <cell r="K345">
            <v>0</v>
          </cell>
          <cell r="M345">
            <v>292</v>
          </cell>
          <cell r="AM345">
            <v>1</v>
          </cell>
          <cell r="AN345">
            <v>1</v>
          </cell>
          <cell r="AO345">
            <v>1</v>
          </cell>
          <cell r="AP345" t="str">
            <v>저압케이블공</v>
          </cell>
          <cell r="AQ345">
            <v>0.16500000000000001</v>
          </cell>
        </row>
        <row r="346">
          <cell r="B346" t="str">
            <v>제어반 신설(Υ-Δ기동)</v>
          </cell>
          <cell r="C346" t="str">
            <v>22KW</v>
          </cell>
          <cell r="D346">
            <v>1</v>
          </cell>
          <cell r="E346" t="str">
            <v>EA</v>
          </cell>
          <cell r="F346">
            <v>50</v>
          </cell>
          <cell r="G346">
            <v>198498</v>
          </cell>
          <cell r="I346">
            <v>192717</v>
          </cell>
          <cell r="K346">
            <v>0</v>
          </cell>
          <cell r="M346">
            <v>5781</v>
          </cell>
          <cell r="AM346">
            <v>1</v>
          </cell>
          <cell r="AN346">
            <v>1</v>
          </cell>
          <cell r="AO346">
            <v>1</v>
          </cell>
          <cell r="AP346" t="str">
            <v>프랜트전공</v>
          </cell>
          <cell r="AQ346">
            <v>3.68</v>
          </cell>
          <cell r="BB346" t="str">
            <v>전 3-83-2</v>
          </cell>
        </row>
        <row r="347">
          <cell r="B347" t="str">
            <v>제어반 신설(Υ-Δ기동)</v>
          </cell>
          <cell r="C347" t="str">
            <v>15KW</v>
          </cell>
          <cell r="D347">
            <v>1</v>
          </cell>
          <cell r="E347" t="str">
            <v>EA</v>
          </cell>
          <cell r="F347">
            <v>50</v>
          </cell>
          <cell r="G347">
            <v>172607</v>
          </cell>
          <cell r="I347">
            <v>167580</v>
          </cell>
          <cell r="K347">
            <v>0</v>
          </cell>
          <cell r="M347">
            <v>5027</v>
          </cell>
          <cell r="AM347">
            <v>1</v>
          </cell>
          <cell r="AN347">
            <v>1</v>
          </cell>
          <cell r="AO347">
            <v>1</v>
          </cell>
          <cell r="AP347" t="str">
            <v>프랜트전공</v>
          </cell>
          <cell r="AQ347">
            <v>3.2</v>
          </cell>
          <cell r="BB347" t="str">
            <v>전 3-83-2</v>
          </cell>
        </row>
        <row r="348">
          <cell r="B348" t="str">
            <v>제어반 신설(Υ-Δ기동)</v>
          </cell>
          <cell r="C348" t="str">
            <v>11KW</v>
          </cell>
          <cell r="D348">
            <v>1</v>
          </cell>
          <cell r="E348" t="str">
            <v>EA</v>
          </cell>
          <cell r="F348">
            <v>50</v>
          </cell>
          <cell r="G348">
            <v>163977</v>
          </cell>
          <cell r="I348">
            <v>159201</v>
          </cell>
          <cell r="K348">
            <v>0</v>
          </cell>
          <cell r="M348">
            <v>4776</v>
          </cell>
          <cell r="AM348">
            <v>1</v>
          </cell>
          <cell r="AN348">
            <v>1</v>
          </cell>
          <cell r="AO348">
            <v>1</v>
          </cell>
          <cell r="AP348" t="str">
            <v>프랜트전공</v>
          </cell>
          <cell r="AQ348">
            <v>3.04</v>
          </cell>
          <cell r="BB348" t="str">
            <v>전 3-83-2</v>
          </cell>
        </row>
        <row r="349">
          <cell r="B349" t="str">
            <v>제어반 신설</v>
          </cell>
          <cell r="C349" t="str">
            <v>7.5KW</v>
          </cell>
          <cell r="D349">
            <v>1</v>
          </cell>
          <cell r="E349" t="str">
            <v>EA</v>
          </cell>
          <cell r="F349">
            <v>50</v>
          </cell>
          <cell r="G349">
            <v>125679</v>
          </cell>
          <cell r="I349">
            <v>122019</v>
          </cell>
          <cell r="K349">
            <v>0</v>
          </cell>
          <cell r="M349">
            <v>3660</v>
          </cell>
          <cell r="AM349">
            <v>1</v>
          </cell>
          <cell r="AN349">
            <v>1</v>
          </cell>
          <cell r="AO349">
            <v>1</v>
          </cell>
          <cell r="AP349" t="str">
            <v>프랜트전공</v>
          </cell>
          <cell r="AQ349">
            <v>2.33</v>
          </cell>
          <cell r="BB349" t="str">
            <v>전 3-83-2</v>
          </cell>
        </row>
        <row r="350">
          <cell r="B350" t="str">
            <v>제어반 신설</v>
          </cell>
          <cell r="C350" t="str">
            <v>5.5KW</v>
          </cell>
          <cell r="D350">
            <v>1</v>
          </cell>
          <cell r="E350" t="str">
            <v>EA</v>
          </cell>
          <cell r="F350">
            <v>50</v>
          </cell>
          <cell r="G350">
            <v>121364</v>
          </cell>
          <cell r="I350">
            <v>117830</v>
          </cell>
          <cell r="K350">
            <v>0</v>
          </cell>
          <cell r="M350">
            <v>3534</v>
          </cell>
          <cell r="AM350">
            <v>1</v>
          </cell>
          <cell r="AN350">
            <v>1</v>
          </cell>
          <cell r="AO350">
            <v>1</v>
          </cell>
          <cell r="AP350" t="str">
            <v>프랜트전공</v>
          </cell>
          <cell r="AQ350">
            <v>2.25</v>
          </cell>
          <cell r="BB350" t="str">
            <v>전 3-83-2</v>
          </cell>
        </row>
        <row r="351">
          <cell r="B351" t="str">
            <v>제어반 신설</v>
          </cell>
          <cell r="C351" t="str">
            <v>3.7KW</v>
          </cell>
          <cell r="D351">
            <v>1</v>
          </cell>
          <cell r="E351" t="str">
            <v>EA</v>
          </cell>
          <cell r="F351">
            <v>50</v>
          </cell>
          <cell r="G351">
            <v>110576</v>
          </cell>
          <cell r="I351">
            <v>107356</v>
          </cell>
          <cell r="K351">
            <v>0</v>
          </cell>
          <cell r="M351">
            <v>3220</v>
          </cell>
          <cell r="AM351">
            <v>1</v>
          </cell>
          <cell r="AN351">
            <v>1</v>
          </cell>
          <cell r="AO351">
            <v>1</v>
          </cell>
          <cell r="AP351" t="str">
            <v>프랜트전공</v>
          </cell>
          <cell r="AQ351">
            <v>2.0499999999999998</v>
          </cell>
          <cell r="BB351" t="str">
            <v>전 3-83-2</v>
          </cell>
        </row>
        <row r="352">
          <cell r="B352" t="str">
            <v>제어반 신설</v>
          </cell>
          <cell r="C352" t="str">
            <v>2.2KW이하</v>
          </cell>
          <cell r="D352">
            <v>1</v>
          </cell>
          <cell r="E352" t="str">
            <v>EA</v>
          </cell>
          <cell r="F352">
            <v>50</v>
          </cell>
          <cell r="G352">
            <v>99788</v>
          </cell>
          <cell r="I352">
            <v>96882</v>
          </cell>
          <cell r="K352">
            <v>0</v>
          </cell>
          <cell r="M352">
            <v>2906</v>
          </cell>
          <cell r="AM352">
            <v>1</v>
          </cell>
          <cell r="AN352">
            <v>1</v>
          </cell>
          <cell r="AO352">
            <v>1</v>
          </cell>
          <cell r="AP352" t="str">
            <v>프랜트전공</v>
          </cell>
          <cell r="AQ352">
            <v>1.85</v>
          </cell>
          <cell r="BB352" t="str">
            <v>전 3-83-2</v>
          </cell>
        </row>
        <row r="353">
          <cell r="B353" t="str">
            <v>WHM BOX 설치</v>
          </cell>
          <cell r="C353" t="str">
            <v>(합성수지제 중형)</v>
          </cell>
          <cell r="D353">
            <v>1</v>
          </cell>
          <cell r="E353" t="str">
            <v>EA</v>
          </cell>
          <cell r="F353">
            <v>50</v>
          </cell>
          <cell r="G353">
            <v>15790</v>
          </cell>
          <cell r="I353">
            <v>15331</v>
          </cell>
          <cell r="K353">
            <v>0</v>
          </cell>
          <cell r="M353">
            <v>459</v>
          </cell>
          <cell r="AM353">
            <v>1</v>
          </cell>
          <cell r="AN353">
            <v>1</v>
          </cell>
          <cell r="AO353">
            <v>1</v>
          </cell>
          <cell r="AP353" t="str">
            <v>내선전공</v>
          </cell>
          <cell r="AQ353">
            <v>0.32</v>
          </cell>
          <cell r="BB353" t="str">
            <v>전 7-13</v>
          </cell>
        </row>
        <row r="354">
          <cell r="A354">
            <v>167</v>
          </cell>
          <cell r="B354" t="str">
            <v>1로스위치</v>
          </cell>
          <cell r="C354" t="str">
            <v xml:space="preserve">1구 </v>
          </cell>
          <cell r="D354">
            <v>1</v>
          </cell>
          <cell r="E354" t="str">
            <v>EA</v>
          </cell>
          <cell r="F354">
            <v>50</v>
          </cell>
          <cell r="G354">
            <v>4467</v>
          </cell>
          <cell r="I354">
            <v>3114</v>
          </cell>
          <cell r="J354">
            <v>1260</v>
          </cell>
          <cell r="K354">
            <v>1260</v>
          </cell>
          <cell r="M354">
            <v>93</v>
          </cell>
          <cell r="AM354">
            <v>1</v>
          </cell>
          <cell r="AN354">
            <v>1</v>
          </cell>
          <cell r="AO354">
            <v>1</v>
          </cell>
          <cell r="AP354" t="str">
            <v>내선전공</v>
          </cell>
          <cell r="AQ354">
            <v>6.5000000000000002E-2</v>
          </cell>
          <cell r="BB354" t="str">
            <v>전 7-14 나.</v>
          </cell>
          <cell r="BC354">
            <v>1</v>
          </cell>
        </row>
        <row r="355">
          <cell r="A355">
            <v>168</v>
          </cell>
          <cell r="B355" t="str">
            <v>1로스위치</v>
          </cell>
          <cell r="C355" t="str">
            <v xml:space="preserve">2구 </v>
          </cell>
          <cell r="D355">
            <v>1</v>
          </cell>
          <cell r="E355" t="str">
            <v>EA</v>
          </cell>
          <cell r="F355">
            <v>50</v>
          </cell>
          <cell r="G355">
            <v>5829</v>
          </cell>
          <cell r="I355">
            <v>3737</v>
          </cell>
          <cell r="J355">
            <v>1980</v>
          </cell>
          <cell r="K355">
            <v>1980</v>
          </cell>
          <cell r="M355">
            <v>112</v>
          </cell>
          <cell r="AM355">
            <v>1</v>
          </cell>
          <cell r="AN355">
            <v>1.2</v>
          </cell>
          <cell r="AO355">
            <v>1.2</v>
          </cell>
          <cell r="AP355" t="str">
            <v>내선전공</v>
          </cell>
          <cell r="AQ355">
            <v>6.5000000000000002E-2</v>
          </cell>
          <cell r="BB355" t="str">
            <v>전 7-14 나.</v>
          </cell>
          <cell r="BC355">
            <v>1</v>
          </cell>
        </row>
        <row r="356">
          <cell r="A356">
            <v>169</v>
          </cell>
          <cell r="B356" t="str">
            <v>1로스위치</v>
          </cell>
          <cell r="C356" t="str">
            <v xml:space="preserve">3구 </v>
          </cell>
          <cell r="D356">
            <v>1</v>
          </cell>
          <cell r="E356" t="str">
            <v>EA</v>
          </cell>
          <cell r="F356">
            <v>50</v>
          </cell>
          <cell r="G356">
            <v>7189</v>
          </cell>
          <cell r="I356">
            <v>4359</v>
          </cell>
          <cell r="J356">
            <v>2700</v>
          </cell>
          <cell r="K356">
            <v>2700</v>
          </cell>
          <cell r="M356">
            <v>130</v>
          </cell>
          <cell r="AM356">
            <v>1</v>
          </cell>
          <cell r="AN356">
            <v>1.4</v>
          </cell>
          <cell r="AO356">
            <v>1.4</v>
          </cell>
          <cell r="AP356" t="str">
            <v>내선전공</v>
          </cell>
          <cell r="AQ356">
            <v>6.5000000000000002E-2</v>
          </cell>
          <cell r="BB356" t="str">
            <v>전 7-14 나.</v>
          </cell>
          <cell r="BC356">
            <v>1</v>
          </cell>
        </row>
        <row r="357">
          <cell r="B357" t="str">
            <v>1로스위치</v>
          </cell>
          <cell r="C357" t="str">
            <v>4구</v>
          </cell>
          <cell r="D357">
            <v>1</v>
          </cell>
          <cell r="E357" t="str">
            <v>EA</v>
          </cell>
          <cell r="F357">
            <v>50</v>
          </cell>
          <cell r="G357">
            <v>5131</v>
          </cell>
          <cell r="I357">
            <v>4982</v>
          </cell>
          <cell r="K357">
            <v>0</v>
          </cell>
          <cell r="M357">
            <v>149</v>
          </cell>
          <cell r="AM357">
            <v>1</v>
          </cell>
          <cell r="AN357">
            <v>1.6</v>
          </cell>
          <cell r="AO357">
            <v>1.6</v>
          </cell>
          <cell r="AP357" t="str">
            <v>내선전공</v>
          </cell>
          <cell r="AQ357">
            <v>6.5000000000000002E-2</v>
          </cell>
          <cell r="BB357" t="str">
            <v>전 7-14 나.</v>
          </cell>
        </row>
        <row r="358">
          <cell r="B358" t="str">
            <v>1로스위치</v>
          </cell>
          <cell r="C358" t="str">
            <v>5구</v>
          </cell>
          <cell r="D358">
            <v>1</v>
          </cell>
          <cell r="E358" t="str">
            <v>EA</v>
          </cell>
          <cell r="F358">
            <v>50</v>
          </cell>
          <cell r="G358">
            <v>5773</v>
          </cell>
          <cell r="I358">
            <v>5605</v>
          </cell>
          <cell r="K358">
            <v>0</v>
          </cell>
          <cell r="M358">
            <v>168</v>
          </cell>
          <cell r="AM358">
            <v>1</v>
          </cell>
          <cell r="AN358">
            <v>1.8</v>
          </cell>
          <cell r="AO358">
            <v>1.8</v>
          </cell>
          <cell r="AP358" t="str">
            <v>내선전공</v>
          </cell>
          <cell r="AQ358">
            <v>6.5000000000000002E-2</v>
          </cell>
          <cell r="BB358" t="str">
            <v>전 7-14 나.</v>
          </cell>
        </row>
        <row r="359">
          <cell r="B359" t="str">
            <v>P.B S/W</v>
          </cell>
          <cell r="C359" t="str">
            <v>ON/OFF</v>
          </cell>
          <cell r="D359">
            <v>1</v>
          </cell>
          <cell r="E359" t="str">
            <v>EA</v>
          </cell>
          <cell r="F359">
            <v>50</v>
          </cell>
          <cell r="G359">
            <v>6414</v>
          </cell>
          <cell r="I359">
            <v>6228</v>
          </cell>
          <cell r="K359">
            <v>0</v>
          </cell>
          <cell r="M359">
            <v>186</v>
          </cell>
          <cell r="AM359">
            <v>1</v>
          </cell>
          <cell r="AN359">
            <v>2</v>
          </cell>
          <cell r="AO359">
            <v>2</v>
          </cell>
          <cell r="AP359" t="str">
            <v>내선전공</v>
          </cell>
          <cell r="AQ359">
            <v>6.5000000000000002E-2</v>
          </cell>
          <cell r="BB359" t="str">
            <v>전 7-14 나.</v>
          </cell>
          <cell r="BC359">
            <v>1</v>
          </cell>
        </row>
        <row r="360">
          <cell r="A360">
            <v>170</v>
          </cell>
          <cell r="B360" t="str">
            <v>3로스위치</v>
          </cell>
          <cell r="C360" t="str">
            <v xml:space="preserve">1구 </v>
          </cell>
          <cell r="D360">
            <v>1</v>
          </cell>
          <cell r="E360" t="str">
            <v>EA</v>
          </cell>
          <cell r="F360">
            <v>50</v>
          </cell>
          <cell r="G360">
            <v>5634</v>
          </cell>
          <cell r="I360">
            <v>4072</v>
          </cell>
          <cell r="J360">
            <v>1440</v>
          </cell>
          <cell r="K360">
            <v>1440</v>
          </cell>
          <cell r="M360">
            <v>122</v>
          </cell>
          <cell r="AM360">
            <v>1</v>
          </cell>
          <cell r="AN360">
            <v>1</v>
          </cell>
          <cell r="AO360">
            <v>1</v>
          </cell>
          <cell r="AP360" t="str">
            <v>내선전공</v>
          </cell>
          <cell r="AQ360">
            <v>8.5000000000000006E-2</v>
          </cell>
          <cell r="BB360" t="str">
            <v>전 7-14 나.</v>
          </cell>
          <cell r="BC360">
            <v>1</v>
          </cell>
        </row>
        <row r="361">
          <cell r="A361">
            <v>171</v>
          </cell>
          <cell r="B361" t="str">
            <v>3로스위치</v>
          </cell>
          <cell r="C361" t="str">
            <v xml:space="preserve">2구 </v>
          </cell>
          <cell r="D361">
            <v>1</v>
          </cell>
          <cell r="E361" t="str">
            <v>EA</v>
          </cell>
          <cell r="F361">
            <v>50</v>
          </cell>
          <cell r="G361">
            <v>7372</v>
          </cell>
          <cell r="I361">
            <v>4886</v>
          </cell>
          <cell r="J361">
            <v>2340</v>
          </cell>
          <cell r="K361">
            <v>2340</v>
          </cell>
          <cell r="M361">
            <v>146</v>
          </cell>
          <cell r="AM361">
            <v>1</v>
          </cell>
          <cell r="AN361">
            <v>1.2</v>
          </cell>
          <cell r="AO361">
            <v>1.2</v>
          </cell>
          <cell r="AP361" t="str">
            <v>내선전공</v>
          </cell>
          <cell r="AQ361">
            <v>8.5000000000000006E-2</v>
          </cell>
          <cell r="BB361" t="str">
            <v>전 7-14 나.</v>
          </cell>
          <cell r="BC361">
            <v>1</v>
          </cell>
        </row>
        <row r="362">
          <cell r="B362" t="str">
            <v>3로스위치</v>
          </cell>
          <cell r="C362" t="str">
            <v xml:space="preserve">3구 </v>
          </cell>
          <cell r="D362">
            <v>1</v>
          </cell>
          <cell r="E362" t="str">
            <v>EA</v>
          </cell>
          <cell r="F362">
            <v>50</v>
          </cell>
          <cell r="G362">
            <v>5872</v>
          </cell>
          <cell r="I362">
            <v>5701</v>
          </cell>
          <cell r="K362">
            <v>0</v>
          </cell>
          <cell r="M362">
            <v>171</v>
          </cell>
          <cell r="AM362">
            <v>1</v>
          </cell>
          <cell r="AN362">
            <v>1.4</v>
          </cell>
          <cell r="AO362">
            <v>1.4</v>
          </cell>
          <cell r="AP362" t="str">
            <v>내선전공</v>
          </cell>
          <cell r="AQ362">
            <v>8.5000000000000006E-2</v>
          </cell>
          <cell r="BB362" t="str">
            <v>전 7-14 나.</v>
          </cell>
        </row>
        <row r="363">
          <cell r="A363">
            <v>172</v>
          </cell>
          <cell r="B363" t="str">
            <v>콘센트</v>
          </cell>
          <cell r="C363" t="str">
            <v xml:space="preserve">2P 접지 1구 </v>
          </cell>
          <cell r="D363">
            <v>1</v>
          </cell>
          <cell r="E363" t="str">
            <v>EA</v>
          </cell>
          <cell r="F363">
            <v>50</v>
          </cell>
          <cell r="G363">
            <v>4946</v>
          </cell>
          <cell r="I363">
            <v>3832</v>
          </cell>
          <cell r="J363">
            <v>1000</v>
          </cell>
          <cell r="K363">
            <v>1000</v>
          </cell>
          <cell r="M363">
            <v>114</v>
          </cell>
          <cell r="AM363">
            <v>1</v>
          </cell>
          <cell r="AN363">
            <v>1</v>
          </cell>
          <cell r="AO363">
            <v>1</v>
          </cell>
          <cell r="AP363" t="str">
            <v>내선전공</v>
          </cell>
          <cell r="AQ363">
            <v>0.08</v>
          </cell>
          <cell r="BB363" t="str">
            <v>전 7-14 가.</v>
          </cell>
          <cell r="BC363">
            <v>1</v>
          </cell>
        </row>
        <row r="364">
          <cell r="A364">
            <v>173</v>
          </cell>
          <cell r="B364" t="str">
            <v>콘센트</v>
          </cell>
          <cell r="C364" t="str">
            <v xml:space="preserve">2P 접지 2구 </v>
          </cell>
          <cell r="D364">
            <v>1</v>
          </cell>
          <cell r="E364" t="str">
            <v>EA</v>
          </cell>
          <cell r="F364">
            <v>50</v>
          </cell>
          <cell r="G364">
            <v>5994</v>
          </cell>
          <cell r="I364">
            <v>4599</v>
          </cell>
          <cell r="J364">
            <v>1258</v>
          </cell>
          <cell r="K364">
            <v>1258</v>
          </cell>
          <cell r="M364">
            <v>137</v>
          </cell>
          <cell r="AM364">
            <v>1</v>
          </cell>
          <cell r="AN364">
            <v>1.2</v>
          </cell>
          <cell r="AO364">
            <v>1.2</v>
          </cell>
          <cell r="AP364" t="str">
            <v>내선전공</v>
          </cell>
          <cell r="AQ364">
            <v>0.08</v>
          </cell>
          <cell r="BB364" t="str">
            <v>전 7-14 가.</v>
          </cell>
          <cell r="BC364">
            <v>1</v>
          </cell>
        </row>
        <row r="365">
          <cell r="B365" t="str">
            <v>콘센트</v>
          </cell>
          <cell r="C365" t="str">
            <v xml:space="preserve">3P 접지 1구 </v>
          </cell>
          <cell r="D365">
            <v>1</v>
          </cell>
          <cell r="E365" t="str">
            <v>EA</v>
          </cell>
          <cell r="F365">
            <v>50</v>
          </cell>
          <cell r="G365">
            <v>7155</v>
          </cell>
          <cell r="I365">
            <v>6947</v>
          </cell>
          <cell r="K365">
            <v>0</v>
          </cell>
          <cell r="M365">
            <v>208</v>
          </cell>
          <cell r="AM365">
            <v>1</v>
          </cell>
          <cell r="AN365">
            <v>1</v>
          </cell>
          <cell r="AO365">
            <v>1</v>
          </cell>
          <cell r="AP365" t="str">
            <v>내선전공</v>
          </cell>
          <cell r="AQ365">
            <v>0.14499999999999999</v>
          </cell>
          <cell r="BB365" t="str">
            <v>전 7-14 가.</v>
          </cell>
          <cell r="BC365">
            <v>1</v>
          </cell>
        </row>
        <row r="366">
          <cell r="B366" t="str">
            <v>콘센트</v>
          </cell>
          <cell r="C366" t="str">
            <v xml:space="preserve">무접지 2구 </v>
          </cell>
          <cell r="D366">
            <v>1</v>
          </cell>
          <cell r="E366" t="str">
            <v>EA</v>
          </cell>
          <cell r="F366">
            <v>50</v>
          </cell>
          <cell r="G366">
            <v>3849</v>
          </cell>
          <cell r="I366">
            <v>3737</v>
          </cell>
          <cell r="K366">
            <v>0</v>
          </cell>
          <cell r="M366">
            <v>112</v>
          </cell>
          <cell r="AM366">
            <v>1</v>
          </cell>
          <cell r="AN366">
            <v>1.2</v>
          </cell>
          <cell r="AO366">
            <v>1.2</v>
          </cell>
          <cell r="AP366" t="str">
            <v>내선전공</v>
          </cell>
          <cell r="AQ366">
            <v>6.5000000000000002E-2</v>
          </cell>
          <cell r="BB366" t="str">
            <v>전 7-14 가.</v>
          </cell>
        </row>
        <row r="367">
          <cell r="A367">
            <v>174</v>
          </cell>
          <cell r="B367" t="str">
            <v>콘센트</v>
          </cell>
          <cell r="C367" t="str">
            <v>2P 방우 1구</v>
          </cell>
          <cell r="D367">
            <v>1</v>
          </cell>
          <cell r="E367" t="str">
            <v>EA</v>
          </cell>
          <cell r="F367">
            <v>50</v>
          </cell>
          <cell r="G367">
            <v>6456</v>
          </cell>
          <cell r="I367">
            <v>3832</v>
          </cell>
          <cell r="J367">
            <v>2510</v>
          </cell>
          <cell r="K367">
            <v>2510</v>
          </cell>
          <cell r="M367">
            <v>114</v>
          </cell>
          <cell r="AM367">
            <v>1</v>
          </cell>
          <cell r="AN367">
            <v>1</v>
          </cell>
          <cell r="AO367">
            <v>1</v>
          </cell>
          <cell r="AP367" t="str">
            <v>내선전공</v>
          </cell>
          <cell r="AQ367">
            <v>0.08</v>
          </cell>
          <cell r="BB367" t="str">
            <v>전 7-14 가.</v>
          </cell>
          <cell r="BC367">
            <v>1</v>
          </cell>
        </row>
        <row r="368">
          <cell r="A368">
            <v>175</v>
          </cell>
          <cell r="B368" t="str">
            <v>콘센트</v>
          </cell>
          <cell r="C368" t="str">
            <v>2P 방우 2구</v>
          </cell>
          <cell r="D368">
            <v>1</v>
          </cell>
          <cell r="E368" t="str">
            <v>EA</v>
          </cell>
          <cell r="F368">
            <v>50</v>
          </cell>
          <cell r="G368">
            <v>7656</v>
          </cell>
          <cell r="I368">
            <v>4599</v>
          </cell>
          <cell r="J368">
            <v>2920</v>
          </cell>
          <cell r="K368">
            <v>2920</v>
          </cell>
          <cell r="M368">
            <v>137</v>
          </cell>
          <cell r="AM368">
            <v>1</v>
          </cell>
          <cell r="AN368">
            <v>1.2</v>
          </cell>
          <cell r="AO368">
            <v>1.2</v>
          </cell>
          <cell r="AP368" t="str">
            <v>내선전공</v>
          </cell>
          <cell r="AQ368">
            <v>0.08</v>
          </cell>
          <cell r="BB368" t="str">
            <v>전 7-14 가.</v>
          </cell>
          <cell r="BC368">
            <v>1</v>
          </cell>
        </row>
        <row r="369">
          <cell r="A369">
            <v>176</v>
          </cell>
          <cell r="B369" t="str">
            <v>콘센트</v>
          </cell>
          <cell r="C369" t="str">
            <v>110V 2구</v>
          </cell>
          <cell r="D369">
            <v>1</v>
          </cell>
          <cell r="E369" t="str">
            <v>EA</v>
          </cell>
          <cell r="F369">
            <v>50</v>
          </cell>
          <cell r="G369">
            <v>5086</v>
          </cell>
          <cell r="I369">
            <v>3832</v>
          </cell>
          <cell r="J369">
            <v>1140</v>
          </cell>
          <cell r="K369">
            <v>1140</v>
          </cell>
          <cell r="M369">
            <v>114</v>
          </cell>
          <cell r="AM369">
            <v>1</v>
          </cell>
          <cell r="AN369">
            <v>1</v>
          </cell>
          <cell r="AO369">
            <v>1</v>
          </cell>
          <cell r="AP369" t="str">
            <v>내선전공</v>
          </cell>
          <cell r="AQ369">
            <v>0.08</v>
          </cell>
          <cell r="BB369" t="str">
            <v>전 7-14 가.</v>
          </cell>
          <cell r="BC369">
            <v>1</v>
          </cell>
        </row>
        <row r="370">
          <cell r="B370" t="str">
            <v>콘센트</v>
          </cell>
          <cell r="C370" t="str">
            <v>노출 접지 2구</v>
          </cell>
          <cell r="D370">
            <v>1</v>
          </cell>
          <cell r="E370" t="str">
            <v>EA</v>
          </cell>
          <cell r="F370">
            <v>50</v>
          </cell>
          <cell r="G370">
            <v>4736</v>
          </cell>
          <cell r="I370">
            <v>4599</v>
          </cell>
          <cell r="K370">
            <v>0</v>
          </cell>
          <cell r="M370">
            <v>137</v>
          </cell>
          <cell r="AM370">
            <v>1</v>
          </cell>
          <cell r="AN370">
            <v>1.2</v>
          </cell>
          <cell r="AO370">
            <v>1.2</v>
          </cell>
          <cell r="AP370" t="str">
            <v>내선전공</v>
          </cell>
          <cell r="AQ370">
            <v>0.08</v>
          </cell>
          <cell r="BB370" t="str">
            <v>전 7-14 가.</v>
          </cell>
        </row>
        <row r="371">
          <cell r="B371" t="str">
            <v>PHOTO CELL S/W</v>
          </cell>
          <cell r="C371" t="str">
            <v xml:space="preserve"> </v>
          </cell>
          <cell r="D371">
            <v>1</v>
          </cell>
          <cell r="E371" t="str">
            <v>EA</v>
          </cell>
          <cell r="F371">
            <v>50</v>
          </cell>
          <cell r="G371">
            <v>9376</v>
          </cell>
          <cell r="I371">
            <v>9103</v>
          </cell>
          <cell r="K371">
            <v>0</v>
          </cell>
          <cell r="M371">
            <v>273</v>
          </cell>
          <cell r="AM371">
            <v>1</v>
          </cell>
          <cell r="AN371">
            <v>1</v>
          </cell>
          <cell r="AO371">
            <v>1</v>
          </cell>
          <cell r="AP371" t="str">
            <v>내선전공</v>
          </cell>
          <cell r="AQ371">
            <v>0.19</v>
          </cell>
          <cell r="BB371" t="str">
            <v>전 7-14</v>
          </cell>
        </row>
        <row r="372">
          <cell r="A372">
            <v>177</v>
          </cell>
          <cell r="B372" t="str">
            <v>등기구 A</v>
          </cell>
          <cell r="C372" t="str">
            <v>(FL 2/32W 매입하면 개방)</v>
          </cell>
          <cell r="D372">
            <v>1</v>
          </cell>
          <cell r="E372" t="str">
            <v>EA</v>
          </cell>
          <cell r="F372">
            <v>50</v>
          </cell>
          <cell r="G372">
            <v>93239</v>
          </cell>
          <cell r="I372">
            <v>26446</v>
          </cell>
          <cell r="J372">
            <v>66000</v>
          </cell>
          <cell r="K372">
            <v>66000</v>
          </cell>
          <cell r="M372">
            <v>793</v>
          </cell>
          <cell r="AM372">
            <v>1</v>
          </cell>
          <cell r="AN372">
            <v>1.2</v>
          </cell>
          <cell r="AO372">
            <v>1.2</v>
          </cell>
          <cell r="AP372" t="str">
            <v>내선전공</v>
          </cell>
          <cell r="AQ372">
            <v>0.46</v>
          </cell>
          <cell r="BB372" t="str">
            <v>전 7-16</v>
          </cell>
          <cell r="BC372">
            <v>1</v>
          </cell>
        </row>
        <row r="373">
          <cell r="A373">
            <v>178</v>
          </cell>
          <cell r="B373" t="str">
            <v>등기구 B</v>
          </cell>
          <cell r="C373" t="str">
            <v>(FL 2/32W 매입 파라보닉루바)</v>
          </cell>
          <cell r="D373">
            <v>1</v>
          </cell>
          <cell r="E373" t="str">
            <v>EA</v>
          </cell>
          <cell r="F373">
            <v>50</v>
          </cell>
          <cell r="G373">
            <v>116239</v>
          </cell>
          <cell r="I373">
            <v>26446</v>
          </cell>
          <cell r="J373">
            <v>89000</v>
          </cell>
          <cell r="K373">
            <v>89000</v>
          </cell>
          <cell r="M373">
            <v>793</v>
          </cell>
          <cell r="AM373">
            <v>1</v>
          </cell>
          <cell r="AN373">
            <v>1.2</v>
          </cell>
          <cell r="AO373">
            <v>1.2</v>
          </cell>
          <cell r="AP373" t="str">
            <v>내선전공</v>
          </cell>
          <cell r="AQ373">
            <v>0.46</v>
          </cell>
          <cell r="BB373" t="str">
            <v>전 7-16</v>
          </cell>
          <cell r="BC373">
            <v>1</v>
          </cell>
        </row>
        <row r="374">
          <cell r="A374">
            <v>179</v>
          </cell>
          <cell r="B374" t="str">
            <v>등기구 C</v>
          </cell>
          <cell r="C374" t="str">
            <v>(FL 2/32W 직부 삼각등)</v>
          </cell>
          <cell r="D374">
            <v>1</v>
          </cell>
          <cell r="E374" t="str">
            <v>EA</v>
          </cell>
          <cell r="F374">
            <v>50</v>
          </cell>
          <cell r="G374">
            <v>74050</v>
          </cell>
          <cell r="I374">
            <v>14612</v>
          </cell>
          <cell r="J374">
            <v>59000</v>
          </cell>
          <cell r="K374">
            <v>59000</v>
          </cell>
          <cell r="M374">
            <v>438</v>
          </cell>
          <cell r="AM374">
            <v>1</v>
          </cell>
          <cell r="AN374">
            <v>1</v>
          </cell>
          <cell r="AO374">
            <v>1</v>
          </cell>
          <cell r="AP374" t="str">
            <v>내선전공</v>
          </cell>
          <cell r="AQ374">
            <v>0.30499999999999999</v>
          </cell>
          <cell r="BB374" t="str">
            <v>전 7-16</v>
          </cell>
          <cell r="BC374">
            <v>1</v>
          </cell>
        </row>
        <row r="375">
          <cell r="A375">
            <v>180</v>
          </cell>
          <cell r="B375" t="str">
            <v>등기구 D</v>
          </cell>
          <cell r="C375" t="str">
            <v>(FL 2/32W 파이프 펜던트)</v>
          </cell>
          <cell r="D375">
            <v>1</v>
          </cell>
          <cell r="E375" t="str">
            <v>EA</v>
          </cell>
          <cell r="F375">
            <v>50</v>
          </cell>
          <cell r="G375">
            <v>74011</v>
          </cell>
          <cell r="I375">
            <v>17487</v>
          </cell>
          <cell r="J375">
            <v>56000</v>
          </cell>
          <cell r="K375">
            <v>56000</v>
          </cell>
          <cell r="M375">
            <v>524</v>
          </cell>
          <cell r="AM375">
            <v>1</v>
          </cell>
          <cell r="AN375">
            <v>1</v>
          </cell>
          <cell r="AO375">
            <v>1</v>
          </cell>
          <cell r="AP375" t="str">
            <v>내선전공</v>
          </cell>
          <cell r="AQ375">
            <v>0.36499999999999999</v>
          </cell>
          <cell r="BB375" t="str">
            <v>전 7-16</v>
          </cell>
          <cell r="BC375">
            <v>1</v>
          </cell>
        </row>
        <row r="376">
          <cell r="A376">
            <v>181</v>
          </cell>
          <cell r="B376" t="str">
            <v>등기구 D1</v>
          </cell>
          <cell r="C376" t="str">
            <v>(FL 2/20W 파이프 펜던트)</v>
          </cell>
          <cell r="D376">
            <v>1</v>
          </cell>
          <cell r="E376" t="str">
            <v>EA</v>
          </cell>
          <cell r="F376">
            <v>50</v>
          </cell>
          <cell r="G376">
            <v>57596</v>
          </cell>
          <cell r="I376">
            <v>11259</v>
          </cell>
          <cell r="J376">
            <v>46000</v>
          </cell>
          <cell r="K376">
            <v>46000</v>
          </cell>
          <cell r="M376">
            <v>337</v>
          </cell>
          <cell r="AM376">
            <v>1</v>
          </cell>
          <cell r="AN376">
            <v>1</v>
          </cell>
          <cell r="AO376">
            <v>1</v>
          </cell>
          <cell r="AP376" t="str">
            <v>내선전공</v>
          </cell>
          <cell r="AQ376">
            <v>0.23499999999999999</v>
          </cell>
          <cell r="BB376" t="str">
            <v>전 7-16</v>
          </cell>
          <cell r="BC376">
            <v>1</v>
          </cell>
        </row>
        <row r="377">
          <cell r="A377">
            <v>182</v>
          </cell>
          <cell r="B377" t="str">
            <v>등기구 E</v>
          </cell>
          <cell r="C377" t="str">
            <v>(FL 2/32W 방폭)</v>
          </cell>
          <cell r="D377">
            <v>1</v>
          </cell>
          <cell r="E377" t="str">
            <v>EA</v>
          </cell>
          <cell r="F377">
            <v>50</v>
          </cell>
          <cell r="G377">
            <v>156024</v>
          </cell>
          <cell r="I377">
            <v>34975</v>
          </cell>
          <cell r="J377">
            <v>120000</v>
          </cell>
          <cell r="K377">
            <v>120000</v>
          </cell>
          <cell r="M377">
            <v>1049</v>
          </cell>
          <cell r="AM377">
            <v>1</v>
          </cell>
          <cell r="AN377">
            <v>2</v>
          </cell>
          <cell r="AO377">
            <v>2</v>
          </cell>
          <cell r="AP377" t="str">
            <v>내선전공</v>
          </cell>
          <cell r="AQ377">
            <v>0.36499999999999999</v>
          </cell>
          <cell r="BB377" t="str">
            <v>전 7-16</v>
          </cell>
          <cell r="BC377">
            <v>1</v>
          </cell>
        </row>
        <row r="378">
          <cell r="A378">
            <v>183</v>
          </cell>
          <cell r="B378" t="str">
            <v>등기구 F</v>
          </cell>
          <cell r="C378" t="str">
            <v>(FL 1/32W 직부 써크라인)</v>
          </cell>
          <cell r="D378">
            <v>1</v>
          </cell>
          <cell r="E378" t="str">
            <v>EA</v>
          </cell>
          <cell r="F378">
            <v>50</v>
          </cell>
          <cell r="G378">
            <v>58050</v>
          </cell>
          <cell r="I378">
            <v>14612</v>
          </cell>
          <cell r="J378">
            <v>43000</v>
          </cell>
          <cell r="K378">
            <v>43000</v>
          </cell>
          <cell r="M378">
            <v>438</v>
          </cell>
          <cell r="AM378">
            <v>1</v>
          </cell>
          <cell r="AN378">
            <v>1</v>
          </cell>
          <cell r="AO378">
            <v>1</v>
          </cell>
          <cell r="AP378" t="str">
            <v>내선전공</v>
          </cell>
          <cell r="AQ378">
            <v>0.30499999999999999</v>
          </cell>
          <cell r="BB378" t="str">
            <v>전 7-16</v>
          </cell>
          <cell r="BC378">
            <v>1</v>
          </cell>
        </row>
        <row r="379">
          <cell r="A379">
            <v>184</v>
          </cell>
          <cell r="B379" t="str">
            <v>등기구 G</v>
          </cell>
          <cell r="C379" t="str">
            <v>(FUL 18W/2 다운 라이트)</v>
          </cell>
          <cell r="D379">
            <v>1</v>
          </cell>
          <cell r="E379" t="str">
            <v>EA</v>
          </cell>
          <cell r="F379">
            <v>50</v>
          </cell>
          <cell r="G379">
            <v>49090</v>
          </cell>
          <cell r="I379">
            <v>11738</v>
          </cell>
          <cell r="J379">
            <v>37000</v>
          </cell>
          <cell r="K379">
            <v>37000</v>
          </cell>
          <cell r="M379">
            <v>352</v>
          </cell>
          <cell r="AM379">
            <v>1</v>
          </cell>
          <cell r="AN379">
            <v>1</v>
          </cell>
          <cell r="AO379">
            <v>1</v>
          </cell>
          <cell r="AP379" t="str">
            <v>내선전공</v>
          </cell>
          <cell r="AQ379">
            <v>0.245</v>
          </cell>
          <cell r="BB379" t="str">
            <v>전 7-15</v>
          </cell>
          <cell r="BC379">
            <v>1</v>
          </cell>
        </row>
        <row r="380">
          <cell r="A380">
            <v>185</v>
          </cell>
          <cell r="B380" t="str">
            <v>등기구 H</v>
          </cell>
          <cell r="C380" t="str">
            <v>(IL 100W 노출 직부)</v>
          </cell>
          <cell r="D380">
            <v>1</v>
          </cell>
          <cell r="E380" t="str">
            <v>EA</v>
          </cell>
          <cell r="F380">
            <v>50</v>
          </cell>
          <cell r="G380">
            <v>18376</v>
          </cell>
          <cell r="I380">
            <v>9103</v>
          </cell>
          <cell r="J380">
            <v>9000</v>
          </cell>
          <cell r="K380">
            <v>9000</v>
          </cell>
          <cell r="M380">
            <v>273</v>
          </cell>
          <cell r="AM380">
            <v>1</v>
          </cell>
          <cell r="AN380">
            <v>1</v>
          </cell>
          <cell r="AO380">
            <v>1</v>
          </cell>
          <cell r="AP380" t="str">
            <v>내선전공</v>
          </cell>
          <cell r="AQ380">
            <v>0.19</v>
          </cell>
          <cell r="BB380" t="str">
            <v>전 7-15</v>
          </cell>
          <cell r="BC380">
            <v>1</v>
          </cell>
        </row>
        <row r="381">
          <cell r="A381">
            <v>186</v>
          </cell>
          <cell r="B381" t="str">
            <v>등기구 I</v>
          </cell>
          <cell r="C381" t="str">
            <v>(IL 100W 벽부 방습형)</v>
          </cell>
          <cell r="D381">
            <v>1</v>
          </cell>
          <cell r="E381" t="str">
            <v>EA</v>
          </cell>
          <cell r="F381">
            <v>50</v>
          </cell>
          <cell r="G381">
            <v>16796</v>
          </cell>
          <cell r="I381">
            <v>7569</v>
          </cell>
          <cell r="J381">
            <v>9000</v>
          </cell>
          <cell r="K381">
            <v>9000</v>
          </cell>
          <cell r="M381">
            <v>227</v>
          </cell>
          <cell r="AM381">
            <v>1</v>
          </cell>
          <cell r="AN381">
            <v>1</v>
          </cell>
          <cell r="AO381">
            <v>1</v>
          </cell>
          <cell r="AP381" t="str">
            <v>내선전공</v>
          </cell>
          <cell r="AQ381">
            <v>0.158</v>
          </cell>
          <cell r="BB381" t="str">
            <v>전 7-15</v>
          </cell>
          <cell r="BC381">
            <v>1</v>
          </cell>
        </row>
        <row r="382">
          <cell r="A382">
            <v>187</v>
          </cell>
          <cell r="B382" t="str">
            <v>등기구 J</v>
          </cell>
          <cell r="C382" t="str">
            <v>(IL 100W 벽부 방습형)</v>
          </cell>
          <cell r="D382">
            <v>1</v>
          </cell>
          <cell r="E382" t="str">
            <v>EA</v>
          </cell>
          <cell r="F382">
            <v>50</v>
          </cell>
          <cell r="G382">
            <v>26796</v>
          </cell>
          <cell r="I382">
            <v>7569</v>
          </cell>
          <cell r="J382">
            <v>19000</v>
          </cell>
          <cell r="K382">
            <v>19000</v>
          </cell>
          <cell r="M382">
            <v>227</v>
          </cell>
          <cell r="AM382">
            <v>1</v>
          </cell>
          <cell r="AN382">
            <v>1</v>
          </cell>
          <cell r="AO382">
            <v>1</v>
          </cell>
          <cell r="AP382" t="str">
            <v>내선전공</v>
          </cell>
          <cell r="AQ382">
            <v>0.158</v>
          </cell>
          <cell r="BB382" t="str">
            <v>전 7-15</v>
          </cell>
          <cell r="BC382">
            <v>1</v>
          </cell>
        </row>
        <row r="383">
          <cell r="A383">
            <v>188</v>
          </cell>
          <cell r="B383" t="str">
            <v>등기구 K</v>
          </cell>
          <cell r="C383" t="str">
            <v>(FL 4/20W 매입하면 개방)</v>
          </cell>
          <cell r="D383">
            <v>1</v>
          </cell>
          <cell r="E383" t="str">
            <v>EA</v>
          </cell>
          <cell r="F383">
            <v>50</v>
          </cell>
          <cell r="G383">
            <v>112549</v>
          </cell>
          <cell r="I383">
            <v>25776</v>
          </cell>
          <cell r="J383">
            <v>86000</v>
          </cell>
          <cell r="K383">
            <v>86000</v>
          </cell>
          <cell r="M383">
            <v>773</v>
          </cell>
          <cell r="AM383">
            <v>1</v>
          </cell>
          <cell r="AN383">
            <v>1</v>
          </cell>
          <cell r="AO383">
            <v>1</v>
          </cell>
          <cell r="AP383" t="str">
            <v>내선전공</v>
          </cell>
          <cell r="AQ383">
            <v>0.53800000000000003</v>
          </cell>
          <cell r="BB383" t="str">
            <v>전 7-16</v>
          </cell>
          <cell r="BC383">
            <v>1</v>
          </cell>
        </row>
        <row r="384">
          <cell r="A384">
            <v>189</v>
          </cell>
          <cell r="B384" t="str">
            <v>등기구 L</v>
          </cell>
          <cell r="C384" t="str">
            <v>(MH 175W 난반사 파이프펜던트)</v>
          </cell>
          <cell r="D384">
            <v>1</v>
          </cell>
          <cell r="E384" t="str">
            <v>EA</v>
          </cell>
          <cell r="F384">
            <v>50</v>
          </cell>
          <cell r="G384">
            <v>104738</v>
          </cell>
          <cell r="I384">
            <v>19164</v>
          </cell>
          <cell r="J384">
            <v>85000</v>
          </cell>
          <cell r="K384">
            <v>85000</v>
          </cell>
          <cell r="M384">
            <v>574</v>
          </cell>
          <cell r="AM384">
            <v>1</v>
          </cell>
          <cell r="AN384">
            <v>1</v>
          </cell>
          <cell r="AO384">
            <v>1</v>
          </cell>
          <cell r="AP384" t="str">
            <v>내선전공</v>
          </cell>
          <cell r="AQ384">
            <v>0.4</v>
          </cell>
          <cell r="BB384" t="str">
            <v>전 7-17</v>
          </cell>
          <cell r="BC384">
            <v>1</v>
          </cell>
        </row>
        <row r="385">
          <cell r="A385">
            <v>190</v>
          </cell>
          <cell r="B385" t="str">
            <v>등기구 M</v>
          </cell>
          <cell r="C385" t="str">
            <v>(MH 175W 난반사 브라켓)</v>
          </cell>
          <cell r="D385">
            <v>1</v>
          </cell>
          <cell r="E385" t="str">
            <v>EA</v>
          </cell>
          <cell r="F385">
            <v>50</v>
          </cell>
          <cell r="G385">
            <v>106712</v>
          </cell>
          <cell r="I385">
            <v>21080</v>
          </cell>
          <cell r="J385">
            <v>85000</v>
          </cell>
          <cell r="K385">
            <v>85000</v>
          </cell>
          <cell r="M385">
            <v>632</v>
          </cell>
          <cell r="AM385">
            <v>1</v>
          </cell>
          <cell r="AN385">
            <v>1</v>
          </cell>
          <cell r="AO385">
            <v>1</v>
          </cell>
          <cell r="AP385" t="str">
            <v>내선전공</v>
          </cell>
          <cell r="AQ385">
            <v>0.44</v>
          </cell>
          <cell r="BB385" t="str">
            <v>전 7-17</v>
          </cell>
          <cell r="BC385">
            <v>1</v>
          </cell>
        </row>
        <row r="386">
          <cell r="A386">
            <v>191</v>
          </cell>
          <cell r="B386" t="str">
            <v>등기구 N</v>
          </cell>
          <cell r="C386" t="str">
            <v>(NH 250W 난반사 투광기)</v>
          </cell>
          <cell r="D386">
            <v>1</v>
          </cell>
          <cell r="E386" t="str">
            <v>EA</v>
          </cell>
          <cell r="F386">
            <v>50</v>
          </cell>
          <cell r="G386">
            <v>164021</v>
          </cell>
          <cell r="I386">
            <v>71866</v>
          </cell>
          <cell r="J386">
            <v>90000</v>
          </cell>
          <cell r="K386">
            <v>90000</v>
          </cell>
          <cell r="M386">
            <v>2155</v>
          </cell>
          <cell r="AM386">
            <v>1</v>
          </cell>
          <cell r="AN386">
            <v>1</v>
          </cell>
          <cell r="AO386">
            <v>1</v>
          </cell>
          <cell r="AP386" t="str">
            <v>내선전공</v>
          </cell>
          <cell r="AQ386">
            <v>1.5</v>
          </cell>
          <cell r="BB386" t="str">
            <v>전 7-17</v>
          </cell>
          <cell r="BC386">
            <v>1</v>
          </cell>
        </row>
        <row r="387">
          <cell r="A387">
            <v>192</v>
          </cell>
          <cell r="B387" t="str">
            <v>등기구 O</v>
          </cell>
          <cell r="C387" t="str">
            <v>(MH 175W 주두형)</v>
          </cell>
          <cell r="D387">
            <v>1</v>
          </cell>
          <cell r="E387" t="str">
            <v>EA</v>
          </cell>
          <cell r="F387">
            <v>50</v>
          </cell>
          <cell r="G387">
            <v>453631</v>
          </cell>
          <cell r="I387">
            <v>100613</v>
          </cell>
          <cell r="J387">
            <v>350000</v>
          </cell>
          <cell r="K387">
            <v>350000</v>
          </cell>
          <cell r="M387">
            <v>3018</v>
          </cell>
          <cell r="AM387">
            <v>1</v>
          </cell>
          <cell r="AN387">
            <v>1</v>
          </cell>
          <cell r="AO387">
            <v>1</v>
          </cell>
          <cell r="AP387" t="str">
            <v>내선전공</v>
          </cell>
          <cell r="AQ387">
            <v>2.1</v>
          </cell>
          <cell r="BB387" t="str">
            <v>전 7-17-1</v>
          </cell>
          <cell r="BC387">
            <v>1</v>
          </cell>
        </row>
        <row r="388">
          <cell r="A388">
            <v>193</v>
          </cell>
          <cell r="B388" t="str">
            <v>등기구 P</v>
          </cell>
          <cell r="C388" t="str">
            <v>(NH 250W 8각 테퍼폴)</v>
          </cell>
          <cell r="D388">
            <v>1</v>
          </cell>
          <cell r="E388" t="str">
            <v>EA</v>
          </cell>
          <cell r="F388">
            <v>50</v>
          </cell>
          <cell r="G388">
            <v>822225</v>
          </cell>
          <cell r="I388">
            <v>167209</v>
          </cell>
          <cell r="J388">
            <v>650000</v>
          </cell>
          <cell r="K388">
            <v>650000</v>
          </cell>
          <cell r="M388">
            <v>5016</v>
          </cell>
          <cell r="AM388">
            <v>1</v>
          </cell>
          <cell r="AN388">
            <v>1</v>
          </cell>
          <cell r="AO388">
            <v>1</v>
          </cell>
          <cell r="AP388" t="str">
            <v>내선전공</v>
          </cell>
          <cell r="AQ388">
            <v>3.49</v>
          </cell>
          <cell r="BB388" t="str">
            <v>전 7-17-1</v>
          </cell>
          <cell r="BC388">
            <v>1</v>
          </cell>
        </row>
        <row r="389">
          <cell r="A389">
            <v>194</v>
          </cell>
          <cell r="B389" t="str">
            <v>등기구 Q</v>
          </cell>
          <cell r="C389" t="str">
            <v>(IL 30W 직부등)</v>
          </cell>
          <cell r="D389">
            <v>1</v>
          </cell>
          <cell r="E389" t="str">
            <v>EA</v>
          </cell>
          <cell r="F389">
            <v>50</v>
          </cell>
          <cell r="G389">
            <v>18881</v>
          </cell>
          <cell r="I389">
            <v>8623</v>
          </cell>
          <cell r="J389">
            <v>10000</v>
          </cell>
          <cell r="K389">
            <v>10000</v>
          </cell>
          <cell r="M389">
            <v>258</v>
          </cell>
          <cell r="AM389">
            <v>1</v>
          </cell>
          <cell r="AN389">
            <v>1</v>
          </cell>
          <cell r="AO389">
            <v>1</v>
          </cell>
          <cell r="AP389" t="str">
            <v>내선전공</v>
          </cell>
          <cell r="AQ389">
            <v>0.18</v>
          </cell>
          <cell r="BB389" t="str">
            <v>전 7-15</v>
          </cell>
          <cell r="BC389">
            <v>1</v>
          </cell>
        </row>
        <row r="390">
          <cell r="A390">
            <v>195</v>
          </cell>
          <cell r="B390" t="str">
            <v>등기구 R</v>
          </cell>
          <cell r="C390" t="str">
            <v>(BEAM 300W 수중등)</v>
          </cell>
          <cell r="D390">
            <v>1</v>
          </cell>
          <cell r="E390" t="str">
            <v>EA</v>
          </cell>
          <cell r="F390">
            <v>50</v>
          </cell>
          <cell r="G390">
            <v>480101</v>
          </cell>
          <cell r="I390">
            <v>29225</v>
          </cell>
          <cell r="J390">
            <v>450000</v>
          </cell>
          <cell r="K390">
            <v>450000</v>
          </cell>
          <cell r="M390">
            <v>876</v>
          </cell>
          <cell r="AM390">
            <v>1</v>
          </cell>
          <cell r="AN390">
            <v>1</v>
          </cell>
          <cell r="AO390">
            <v>1</v>
          </cell>
          <cell r="AP390" t="str">
            <v>내선전공</v>
          </cell>
          <cell r="AQ390">
            <v>0.61</v>
          </cell>
          <cell r="BB390" t="str">
            <v>전 7-17</v>
          </cell>
          <cell r="BC390">
            <v>1</v>
          </cell>
        </row>
        <row r="391">
          <cell r="A391">
            <v>196</v>
          </cell>
          <cell r="B391" t="str">
            <v>등기구 S</v>
          </cell>
          <cell r="C391" t="str">
            <v>(FL 4/20W 매입 아크릴카바)</v>
          </cell>
          <cell r="D391">
            <v>1</v>
          </cell>
          <cell r="E391" t="str">
            <v>EA</v>
          </cell>
          <cell r="F391">
            <v>50</v>
          </cell>
          <cell r="G391">
            <v>114128</v>
          </cell>
          <cell r="I391">
            <v>27309</v>
          </cell>
          <cell r="J391">
            <v>86000</v>
          </cell>
          <cell r="K391">
            <v>86000</v>
          </cell>
          <cell r="M391">
            <v>819</v>
          </cell>
          <cell r="AM391">
            <v>1</v>
          </cell>
          <cell r="AN391">
            <v>1</v>
          </cell>
          <cell r="AO391">
            <v>1</v>
          </cell>
          <cell r="AP391" t="str">
            <v>내선전공</v>
          </cell>
          <cell r="AQ391">
            <v>0.56999999999999995</v>
          </cell>
          <cell r="BB391" t="str">
            <v>전 7-16</v>
          </cell>
          <cell r="BC391">
            <v>1</v>
          </cell>
        </row>
        <row r="392">
          <cell r="A392">
            <v>197</v>
          </cell>
          <cell r="B392" t="str">
            <v>등기구 T</v>
          </cell>
          <cell r="C392" t="str">
            <v>(FL 2/32W 벽부 형광등)</v>
          </cell>
          <cell r="D392">
            <v>1</v>
          </cell>
          <cell r="E392" t="str">
            <v>EA</v>
          </cell>
          <cell r="F392">
            <v>50</v>
          </cell>
          <cell r="G392">
            <v>70081</v>
          </cell>
          <cell r="I392">
            <v>23380</v>
          </cell>
          <cell r="J392">
            <v>46000</v>
          </cell>
          <cell r="K392">
            <v>46000</v>
          </cell>
          <cell r="M392">
            <v>701</v>
          </cell>
          <cell r="AM392">
            <v>1</v>
          </cell>
          <cell r="AN392">
            <v>1</v>
          </cell>
          <cell r="AO392">
            <v>1</v>
          </cell>
          <cell r="AP392" t="str">
            <v>내선전공</v>
          </cell>
          <cell r="AQ392">
            <v>0.48799999999999999</v>
          </cell>
          <cell r="BB392" t="str">
            <v>전 7-16</v>
          </cell>
          <cell r="BC392">
            <v>1</v>
          </cell>
        </row>
        <row r="393">
          <cell r="A393">
            <v>198</v>
          </cell>
          <cell r="B393" t="str">
            <v>등기구 U</v>
          </cell>
          <cell r="C393" t="str">
            <v>(IL 100W SPOT LIGHT)</v>
          </cell>
          <cell r="D393">
            <v>1</v>
          </cell>
          <cell r="E393" t="str">
            <v>EA</v>
          </cell>
          <cell r="F393">
            <v>50</v>
          </cell>
          <cell r="G393">
            <v>129376</v>
          </cell>
          <cell r="I393">
            <v>9103</v>
          </cell>
          <cell r="J393">
            <v>120000</v>
          </cell>
          <cell r="K393">
            <v>120000</v>
          </cell>
          <cell r="M393">
            <v>273</v>
          </cell>
          <cell r="AM393">
            <v>1</v>
          </cell>
          <cell r="AN393">
            <v>1</v>
          </cell>
          <cell r="AO393">
            <v>1</v>
          </cell>
          <cell r="AP393" t="str">
            <v>내선전공</v>
          </cell>
          <cell r="AQ393">
            <v>0.19</v>
          </cell>
          <cell r="BB393" t="str">
            <v>전 7-15</v>
          </cell>
          <cell r="BC393">
            <v>1</v>
          </cell>
        </row>
        <row r="394">
          <cell r="A394">
            <v>199</v>
          </cell>
          <cell r="B394" t="str">
            <v>등기구 V</v>
          </cell>
          <cell r="C394" t="str">
            <v>(MH 175W 주철등)</v>
          </cell>
          <cell r="D394">
            <v>1</v>
          </cell>
          <cell r="E394" t="str">
            <v>EA</v>
          </cell>
          <cell r="F394">
            <v>50</v>
          </cell>
          <cell r="G394">
            <v>753631</v>
          </cell>
          <cell r="I394">
            <v>100613</v>
          </cell>
          <cell r="J394">
            <v>650000</v>
          </cell>
          <cell r="K394">
            <v>650000</v>
          </cell>
          <cell r="M394">
            <v>3018</v>
          </cell>
          <cell r="AM394">
            <v>1</v>
          </cell>
          <cell r="AN394">
            <v>1</v>
          </cell>
          <cell r="AO394">
            <v>1</v>
          </cell>
          <cell r="AP394" t="str">
            <v>내선전공</v>
          </cell>
          <cell r="AQ394">
            <v>2.1</v>
          </cell>
          <cell r="BB394" t="str">
            <v>전 7-17-1</v>
          </cell>
          <cell r="BC394">
            <v>1</v>
          </cell>
        </row>
        <row r="395">
          <cell r="A395">
            <v>200</v>
          </cell>
          <cell r="B395" t="str">
            <v>등기구 W</v>
          </cell>
          <cell r="C395" t="str">
            <v>(FL 2/32W 천장 직부형)</v>
          </cell>
          <cell r="D395">
            <v>1</v>
          </cell>
          <cell r="E395" t="str">
            <v>EA</v>
          </cell>
          <cell r="F395">
            <v>50</v>
          </cell>
          <cell r="G395">
            <v>48050</v>
          </cell>
          <cell r="I395">
            <v>14612</v>
          </cell>
          <cell r="J395">
            <v>33000</v>
          </cell>
          <cell r="K395">
            <v>33000</v>
          </cell>
          <cell r="M395">
            <v>438</v>
          </cell>
          <cell r="AM395">
            <v>1</v>
          </cell>
          <cell r="AN395">
            <v>1</v>
          </cell>
          <cell r="AO395">
            <v>1</v>
          </cell>
          <cell r="AP395" t="str">
            <v>내선전공</v>
          </cell>
          <cell r="AQ395">
            <v>0.30499999999999999</v>
          </cell>
          <cell r="BB395" t="str">
            <v>전 7-16</v>
          </cell>
          <cell r="BC395">
            <v>1</v>
          </cell>
        </row>
        <row r="396">
          <cell r="B396" t="str">
            <v>메탈램프</v>
          </cell>
          <cell r="C396" t="str">
            <v>MH 175W</v>
          </cell>
          <cell r="D396">
            <v>1</v>
          </cell>
          <cell r="E396" t="str">
            <v>EA</v>
          </cell>
          <cell r="F396">
            <v>50</v>
          </cell>
          <cell r="G396">
            <v>21712</v>
          </cell>
          <cell r="I396">
            <v>21080</v>
          </cell>
          <cell r="K396">
            <v>0</v>
          </cell>
          <cell r="M396">
            <v>632</v>
          </cell>
          <cell r="AM396">
            <v>1</v>
          </cell>
          <cell r="AN396">
            <v>1.1000000000000001</v>
          </cell>
          <cell r="AO396">
            <v>1.1000000000000001</v>
          </cell>
          <cell r="AP396" t="str">
            <v>내선전공</v>
          </cell>
          <cell r="AQ396">
            <v>0.4</v>
          </cell>
          <cell r="BB396" t="str">
            <v>전 7-17</v>
          </cell>
          <cell r="BC396">
            <v>1</v>
          </cell>
        </row>
        <row r="397">
          <cell r="A397">
            <v>201</v>
          </cell>
          <cell r="B397" t="str">
            <v>통로 유도등</v>
          </cell>
          <cell r="D397">
            <v>1</v>
          </cell>
          <cell r="E397" t="str">
            <v>SET</v>
          </cell>
          <cell r="F397">
            <v>50</v>
          </cell>
          <cell r="G397">
            <v>44869</v>
          </cell>
          <cell r="I397">
            <v>9582</v>
          </cell>
          <cell r="J397">
            <v>35000</v>
          </cell>
          <cell r="K397">
            <v>35000</v>
          </cell>
          <cell r="M397">
            <v>287</v>
          </cell>
          <cell r="AM397">
            <v>1</v>
          </cell>
          <cell r="AN397">
            <v>1</v>
          </cell>
          <cell r="AO397">
            <v>1</v>
          </cell>
          <cell r="AP397" t="str">
            <v>내선전공</v>
          </cell>
          <cell r="AQ397">
            <v>0.2</v>
          </cell>
          <cell r="BB397" t="str">
            <v>전 7-19</v>
          </cell>
          <cell r="BC397">
            <v>1</v>
          </cell>
        </row>
        <row r="398">
          <cell r="A398">
            <v>202</v>
          </cell>
          <cell r="B398" t="str">
            <v>피난구 유도등</v>
          </cell>
          <cell r="C398" t="str">
            <v>소형(10W)</v>
          </cell>
          <cell r="D398">
            <v>1</v>
          </cell>
          <cell r="E398" t="str">
            <v>SET</v>
          </cell>
          <cell r="F398">
            <v>50</v>
          </cell>
          <cell r="G398">
            <v>44869</v>
          </cell>
          <cell r="I398">
            <v>9582</v>
          </cell>
          <cell r="J398">
            <v>35000</v>
          </cell>
          <cell r="K398">
            <v>35000</v>
          </cell>
          <cell r="M398">
            <v>287</v>
          </cell>
          <cell r="AM398">
            <v>1</v>
          </cell>
          <cell r="AN398">
            <v>1</v>
          </cell>
          <cell r="AO398">
            <v>1</v>
          </cell>
          <cell r="AP398" t="str">
            <v>내선전공</v>
          </cell>
          <cell r="AQ398">
            <v>0.2</v>
          </cell>
          <cell r="BB398" t="str">
            <v>전 7-19</v>
          </cell>
          <cell r="BC398">
            <v>1</v>
          </cell>
        </row>
        <row r="399">
          <cell r="B399" t="str">
            <v>피난구 유도등</v>
          </cell>
          <cell r="C399" t="str">
            <v>중형(20W)</v>
          </cell>
          <cell r="D399">
            <v>1</v>
          </cell>
          <cell r="E399" t="str">
            <v>SET</v>
          </cell>
          <cell r="F399">
            <v>50</v>
          </cell>
          <cell r="G399">
            <v>9869</v>
          </cell>
          <cell r="I399">
            <v>9582</v>
          </cell>
          <cell r="K399">
            <v>0</v>
          </cell>
          <cell r="M399">
            <v>287</v>
          </cell>
          <cell r="AM399">
            <v>1</v>
          </cell>
          <cell r="AN399">
            <v>1</v>
          </cell>
          <cell r="AO399">
            <v>1</v>
          </cell>
          <cell r="AP399" t="str">
            <v>내선전공</v>
          </cell>
          <cell r="AQ399">
            <v>0.2</v>
          </cell>
          <cell r="BB399" t="str">
            <v>전 7-19</v>
          </cell>
          <cell r="BC399">
            <v>1</v>
          </cell>
        </row>
        <row r="400">
          <cell r="B400" t="str">
            <v>피난구 유도등</v>
          </cell>
          <cell r="C400" t="str">
            <v>중형(32W)</v>
          </cell>
          <cell r="D400">
            <v>1</v>
          </cell>
          <cell r="E400" t="str">
            <v>SET</v>
          </cell>
          <cell r="F400">
            <v>50</v>
          </cell>
          <cell r="G400">
            <v>9869</v>
          </cell>
          <cell r="I400">
            <v>9582</v>
          </cell>
          <cell r="K400">
            <v>0</v>
          </cell>
          <cell r="M400">
            <v>287</v>
          </cell>
          <cell r="AM400">
            <v>1</v>
          </cell>
          <cell r="AN400">
            <v>1</v>
          </cell>
          <cell r="AO400">
            <v>1</v>
          </cell>
          <cell r="AP400" t="str">
            <v>내선전공</v>
          </cell>
          <cell r="AQ400">
            <v>0.2</v>
          </cell>
          <cell r="BB400" t="str">
            <v>전 7-19</v>
          </cell>
          <cell r="BC400">
            <v>1</v>
          </cell>
        </row>
        <row r="401">
          <cell r="A401">
            <v>203</v>
          </cell>
          <cell r="B401" t="str">
            <v>감지기</v>
          </cell>
          <cell r="C401" t="str">
            <v>차동식</v>
          </cell>
          <cell r="D401">
            <v>1</v>
          </cell>
          <cell r="E401" t="str">
            <v>EA</v>
          </cell>
          <cell r="F401">
            <v>50</v>
          </cell>
          <cell r="G401">
            <v>11414</v>
          </cell>
          <cell r="I401">
            <v>6228</v>
          </cell>
          <cell r="J401">
            <v>5000</v>
          </cell>
          <cell r="K401">
            <v>5000</v>
          </cell>
          <cell r="M401">
            <v>186</v>
          </cell>
          <cell r="AM401">
            <v>1</v>
          </cell>
          <cell r="AN401">
            <v>1</v>
          </cell>
          <cell r="AO401">
            <v>1</v>
          </cell>
          <cell r="AP401" t="str">
            <v>내선전공</v>
          </cell>
          <cell r="AQ401">
            <v>0.13</v>
          </cell>
          <cell r="BB401" t="str">
            <v>전 7-19</v>
          </cell>
          <cell r="BC401">
            <v>1</v>
          </cell>
        </row>
        <row r="402">
          <cell r="A402">
            <v>204</v>
          </cell>
          <cell r="B402" t="str">
            <v>감지기</v>
          </cell>
          <cell r="C402" t="str">
            <v>정온식</v>
          </cell>
          <cell r="D402">
            <v>1</v>
          </cell>
          <cell r="E402" t="str">
            <v>EA</v>
          </cell>
          <cell r="F402">
            <v>50</v>
          </cell>
          <cell r="G402">
            <v>11414</v>
          </cell>
          <cell r="I402">
            <v>6228</v>
          </cell>
          <cell r="J402">
            <v>5000</v>
          </cell>
          <cell r="K402">
            <v>5000</v>
          </cell>
          <cell r="M402">
            <v>186</v>
          </cell>
          <cell r="AM402">
            <v>1</v>
          </cell>
          <cell r="AN402">
            <v>1</v>
          </cell>
          <cell r="AO402">
            <v>1</v>
          </cell>
          <cell r="AP402" t="str">
            <v>내선전공</v>
          </cell>
          <cell r="AQ402">
            <v>0.13</v>
          </cell>
          <cell r="BB402" t="str">
            <v>전 7-19</v>
          </cell>
          <cell r="BC402">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ITEM"/>
      <sheetName val="기둥(원형)"/>
      <sheetName val="#REF"/>
      <sheetName val="중산교"/>
      <sheetName val="간지"/>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 val="DATE"/>
      <sheetName val="우각부보강"/>
      <sheetName val="집수정(600-700)"/>
      <sheetName val="#REF"/>
      <sheetName val="장내교(한경46)"/>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WORK"/>
      <sheetName val="시중노임단가"/>
      <sheetName val="조명시설"/>
      <sheetName val="물량표S"/>
      <sheetName val="단가조사"/>
      <sheetName val="nv7.1price"/>
      <sheetName val="TOEC"/>
      <sheetName val="견적서"/>
      <sheetName val="일위대가(계측기설치)"/>
      <sheetName val="노무비 "/>
      <sheetName val="dongia (2)"/>
      <sheetName val="일위집계"/>
      <sheetName val="원가계산"/>
      <sheetName val="Y-WORK"/>
      <sheetName val="을"/>
      <sheetName val="DATA"/>
      <sheetName val="MCC제원"/>
      <sheetName val="01.가설-파일"/>
      <sheetName val="자료"/>
      <sheetName val="YONGF0"/>
      <sheetName val="단가"/>
      <sheetName val="수량산출"/>
    </sheetNames>
    <sheetDataSet>
      <sheetData sheetId="0"/>
      <sheetData sheetId="1"/>
      <sheetData sheetId="2"/>
      <sheetData sheetId="3"/>
      <sheetData sheetId="4"/>
      <sheetData sheetId="5"/>
      <sheetData sheetId="6"/>
      <sheetData sheetId="7"/>
      <sheetData sheetId="8" refreshError="1">
        <row r="4">
          <cell r="I4">
            <v>0.7722</v>
          </cell>
        </row>
        <row r="22">
          <cell r="I22">
            <v>0.44180000000000003</v>
          </cell>
        </row>
        <row r="40">
          <cell r="I40">
            <v>0.75729999999999997</v>
          </cell>
        </row>
        <row r="58">
          <cell r="I58">
            <v>0.33029999999999998</v>
          </cell>
        </row>
        <row r="76">
          <cell r="I76">
            <v>0.75729999999999997</v>
          </cell>
        </row>
        <row r="94">
          <cell r="I94">
            <v>0.44180000000000003</v>
          </cell>
        </row>
      </sheetData>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호남선설계예산서(전차선)"/>
      <sheetName val="설계예산서"/>
      <sheetName val="예산내역서"/>
      <sheetName val="총계"/>
      <sheetName val="예정공정표"/>
      <sheetName val="4.기초일위"/>
      <sheetName val="단가비교표"/>
      <sheetName val="4.기초집계표"/>
      <sheetName val="노임단가"/>
      <sheetName val="일위대가지하"/>
      <sheetName val="Sheet2"/>
      <sheetName val="Sheet3"/>
      <sheetName val="신우"/>
      <sheetName val="산출1-수변전"/>
      <sheetName val="철거산출근거"/>
      <sheetName val="준공조서"/>
      <sheetName val="공사준공계"/>
      <sheetName val="준공검사보고서"/>
      <sheetName val="한강운반비"/>
      <sheetName val="자재단가"/>
      <sheetName val="인건비"/>
      <sheetName val="일위산출근거"/>
      <sheetName val="수량산출"/>
      <sheetName val="1-최종안"/>
      <sheetName val="사업분석-분양가결정"/>
      <sheetName val="노무"/>
      <sheetName val="3월팀계 "/>
      <sheetName val="È£Ç¥"/>
      <sheetName val="자재-1"/>
      <sheetName val="자재"/>
      <sheetName val="00상노임"/>
      <sheetName val="총괄집계표"/>
      <sheetName val="22수량"/>
      <sheetName val="기초자료"/>
      <sheetName val="내역서"/>
      <sheetName val="자료"/>
      <sheetName val="설계명세서"/>
      <sheetName val="산출명세"/>
      <sheetName val="견적단가"/>
      <sheetName val="전차선로 물량표"/>
      <sheetName val="부하계산서"/>
      <sheetName val="2.단가산출서(총괄)"/>
      <sheetName val="5.일위대가"/>
      <sheetName val="단가표"/>
      <sheetName val="CODE"/>
      <sheetName val="견적990322"/>
      <sheetName val="품셈(기초)"/>
      <sheetName val="물가시세"/>
      <sheetName val="Sheet1"/>
      <sheetName val="Sheet1 (2)"/>
      <sheetName val="조내역"/>
      <sheetName val="설계산출기초"/>
      <sheetName val="공사원가계산서"/>
      <sheetName val="설계산출표지"/>
      <sheetName val="도급예산내역서총괄표"/>
      <sheetName val="을부담운반비"/>
      <sheetName val="운반비산출"/>
      <sheetName val="cost"/>
      <sheetName val="예산서"/>
      <sheetName val="공사설명서"/>
      <sheetName val="장비집계"/>
      <sheetName val="실행철강하도"/>
      <sheetName val="배수설비"/>
      <sheetName val="s"/>
      <sheetName val="Y-WORK"/>
      <sheetName val="실행대비"/>
      <sheetName val="11.자재단가"/>
      <sheetName val="건축집계표"/>
      <sheetName val="인건비 "/>
      <sheetName val="프랜트면허"/>
      <sheetName val="표지"/>
      <sheetName val="일위대가"/>
      <sheetName val="연부97-1"/>
      <sheetName val="단가산출서"/>
      <sheetName val="수량산출(음암)"/>
      <sheetName val="계정"/>
      <sheetName val="용역비내역-진짜"/>
      <sheetName val="일위대가표"/>
      <sheetName val="DATA"/>
      <sheetName val="sw1"/>
      <sheetName val="대공종"/>
      <sheetName val="6PILE  (돌출)"/>
      <sheetName val="AV시스템"/>
      <sheetName val="부하LOAD"/>
      <sheetName val="단가산출"/>
      <sheetName val="전기일위목록"/>
      <sheetName val="요율"/>
      <sheetName val="#REF"/>
      <sheetName val="공사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예산내역서"/>
      <sheetName val="설계예산서"/>
      <sheetName val="계수시트"/>
      <sheetName val="부하계산서"/>
      <sheetName val="전선 및 전선관"/>
      <sheetName val="부하(성남)"/>
      <sheetName val="기계경비(시간당)"/>
      <sheetName val="램머"/>
      <sheetName val="신우"/>
      <sheetName val="물가시세"/>
      <sheetName val="토사(PE)"/>
      <sheetName val="구천"/>
      <sheetName val="DATA1"/>
      <sheetName val="일위대가"/>
      <sheetName val="DATE"/>
      <sheetName val="노무비"/>
      <sheetName val="효성CB 1P기초"/>
      <sheetName val="내역서"/>
      <sheetName val="데이타"/>
      <sheetName val="공사현황"/>
      <sheetName val="설계명세서"/>
      <sheetName val="자료입력"/>
      <sheetName val="조도계산서 (도서)"/>
      <sheetName val="MOTOR"/>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sw1"/>
      <sheetName val="교대(A1)"/>
    </sheetNames>
    <sheetDataSet>
      <sheetData sheetId="0"/>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교각계산"/>
      <sheetName val="말뚝지지력산정"/>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BM"/>
      <sheetName val="UT-ME-FG (2)"/>
      <sheetName val="70%"/>
      <sheetName val="Sheet1"/>
    </sheetNames>
    <sheetDataSet>
      <sheetData sheetId="0"/>
      <sheetData sheetId="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가 98"/>
      <sheetName val="조사 - 9806"/>
      <sheetName val="조사 - 9809"/>
      <sheetName val="조사 - 9810"/>
      <sheetName val="원가계산서"/>
      <sheetName val="공사원가계산서"/>
      <sheetName val="대비"/>
      <sheetName val="대가99"/>
      <sheetName val="조사 - 9902"/>
      <sheetName val="조사9909"/>
      <sheetName val="조사 - 10"/>
      <sheetName val="조사 - 09"/>
      <sheetName val="조사 - 06"/>
      <sheetName val="내역서"/>
      <sheetName val="전기일위대가"/>
      <sheetName val="DATA"/>
      <sheetName val="Y-WORK"/>
      <sheetName val="1.우편집중내역서"/>
      <sheetName val="제-노임"/>
      <sheetName val="설직재-1"/>
      <sheetName val="제직재"/>
      <sheetName val="일위대가"/>
      <sheetName val="NEYOK"/>
      <sheetName val="N賃率-職"/>
      <sheetName val="I一般比"/>
      <sheetName val="일위"/>
      <sheetName val="견적대비 견적서"/>
      <sheetName val="철근집계"/>
      <sheetName val="상수도토공집계표"/>
      <sheetName val="PRO98"/>
      <sheetName val="인건-측정"/>
      <sheetName val="일위산출"/>
      <sheetName val="직노"/>
      <sheetName val="일위목록"/>
      <sheetName val="요율"/>
      <sheetName val="참조"/>
      <sheetName val="FRP내역서"/>
      <sheetName val="신우"/>
      <sheetName val="2.대외공문"/>
      <sheetName val="수량산출"/>
      <sheetName val="2F 회의실견적(5_14 일대)"/>
      <sheetName val=" HIT-&gt;HMC 견적(3900)"/>
      <sheetName val="토적표"/>
      <sheetName val="조명시설"/>
      <sheetName val="예산내역서"/>
      <sheetName val="일위집계(기존)"/>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단"/>
      <sheetName val="약품공급2"/>
      <sheetName val="견적"/>
      <sheetName val="금액내역서"/>
      <sheetName val="공사현황"/>
      <sheetName val="직재"/>
      <sheetName val="내역서1"/>
      <sheetName val="일위_파일"/>
      <sheetName val="소비자가"/>
      <sheetName val="갑지(추정)"/>
      <sheetName val="unit 4"/>
      <sheetName val="구조물철거타공정이월"/>
      <sheetName val="제경비"/>
      <sheetName val="적용기준"/>
      <sheetName val="단가산출1"/>
      <sheetName val="설계명세서"/>
      <sheetName val="#2_일위대가목록"/>
      <sheetName val="Sheet1"/>
      <sheetName val="Sheet9"/>
      <sheetName val="교각1"/>
      <sheetName val="danga"/>
      <sheetName val="ilch"/>
      <sheetName val="평가데이터"/>
      <sheetName val="표지 (2)"/>
      <sheetName val="말뚝지지력산정"/>
      <sheetName val="20관리비율"/>
      <sheetName val="노임"/>
      <sheetName val="심사계산"/>
      <sheetName val="심사물량"/>
      <sheetName val="자료"/>
      <sheetName val="LH3 동양시스템"/>
      <sheetName val="BID"/>
      <sheetName val="48일위"/>
      <sheetName val="퍼스트"/>
      <sheetName val="#REF"/>
      <sheetName val="대가_98"/>
      <sheetName val="조사_-_9806"/>
      <sheetName val="조사_-_9809"/>
      <sheetName val="조사_-_9810"/>
      <sheetName val="조사_-_9902"/>
      <sheetName val="조사_-_10"/>
      <sheetName val="조사_-_09"/>
      <sheetName val="조사_-_06"/>
      <sheetName val="1_우편집중내역서"/>
      <sheetName val="2_대외공문"/>
      <sheetName val="2F_회의실견적(5_14_일대)"/>
      <sheetName val="_HIT-&gt;HMC_견적(3900)"/>
      <sheetName val="DATE"/>
      <sheetName val="Macro(전선)"/>
      <sheetName val="단위세대"/>
      <sheetName val="DW-040614"/>
      <sheetName val="ET-040817"/>
      <sheetName val="HS-100510"/>
      <sheetName val="SD-060201"/>
      <sheetName val="지시서"/>
      <sheetName val="을지"/>
      <sheetName val="표지"/>
      <sheetName val="일위1"/>
      <sheetName val="내역"/>
      <sheetName val="집계표"/>
      <sheetName val="2공구산출내역"/>
      <sheetName val="기초자료입력"/>
      <sheetName val="공정코드"/>
      <sheetName val="손익분석"/>
      <sheetName val="코드일람표"/>
      <sheetName val="내역표지"/>
      <sheetName val="일위대가집계"/>
      <sheetName val="일위단가"/>
      <sheetName val="건축내역"/>
      <sheetName val="Page 1A - Proposal Strategy "/>
      <sheetName val="점수계산1-2"/>
      <sheetName val="9-1차이내역"/>
      <sheetName val="입찰안"/>
      <sheetName val="실행철강하도"/>
      <sheetName val="I.설계조건"/>
      <sheetName val="unit_4"/>
      <sheetName val="견적대비_견적서"/>
      <sheetName val="기계내역"/>
      <sheetName val="동우-견적서"/>
      <sheetName val="일위대가집계표"/>
      <sheetName val="부서현황"/>
      <sheetName val="부대비율"/>
      <sheetName val="EQ"/>
      <sheetName val="환율"/>
      <sheetName val="예비품"/>
      <sheetName val="일위대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refreshError="1"/>
      <sheetData sheetId="142" refreshError="1"/>
      <sheetData sheetId="143" refreshError="1"/>
      <sheetData sheetId="144" refreshError="1"/>
      <sheetData sheetId="145" refreshError="1"/>
      <sheetData sheetId="146"/>
      <sheetData sheetId="147"/>
      <sheetData sheetId="148"/>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말뚝지지력산정"/>
      <sheetName val="표  지"/>
      <sheetName val="계산중"/>
      <sheetName val="DATE"/>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ABUT수량-A1"/>
      <sheetName val="교각계산"/>
      <sheetName val="설계조건"/>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가로등기초"/>
      <sheetName val="차량신호등철주기초"/>
      <sheetName val="보행신호등기초"/>
      <sheetName val="조명제어반기초"/>
      <sheetName val="맨홀(&quot;A&quot; TYPE)"/>
      <sheetName val="맨홀(&quot;B&quot; TYPE)"/>
      <sheetName val="맨홀(&quot;C&quot; TYPE)"/>
      <sheetName val="HANDHOLE"/>
      <sheetName val="HANDHO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우각부"/>
      <sheetName val="tggwan(mac)"/>
      <sheetName val="FOOTING단면력"/>
      <sheetName val="동물이~1"/>
      <sheetName val="COPING"/>
      <sheetName val="TYPE-1"/>
      <sheetName val="ⴭⴭⴭⴭ"/>
      <sheetName val="원형1호맨홀토공수량"/>
      <sheetName val="바닥판"/>
      <sheetName val="ABUT수량-A1"/>
      <sheetName val="적용단위길이"/>
      <sheetName val="DATA"/>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각부보강"/>
      <sheetName val="부하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 val="우각부보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 val="우각부보강"/>
      <sheetName val="상수도토공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s>
    <sheetDataSet>
      <sheetData sheetId="0"/>
      <sheetData sheetId="1"/>
      <sheetData sheetId="2"/>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Y_WORK"/>
      <sheetName val="단가"/>
      <sheetName val="기둥(원형)"/>
      <sheetName val="DATA"/>
      <sheetName val="2.건축"/>
      <sheetName val="설비"/>
      <sheetName val="ITEM"/>
      <sheetName val="부대내역"/>
      <sheetName val="Macro(차단기)"/>
      <sheetName val="일위대가목록"/>
      <sheetName val="시설물일위"/>
      <sheetName val="조명율표"/>
      <sheetName val="ILWI"/>
      <sheetName val="A"/>
      <sheetName val="수량산출"/>
      <sheetName val="가로등기초"/>
      <sheetName val="Macro(전선)"/>
      <sheetName val="토공"/>
      <sheetName val="계산근거"/>
      <sheetName val="부표총괄"/>
      <sheetName val="정부노임단가"/>
      <sheetName val="지주토목내역서"/>
      <sheetName val="Y-WORK"/>
      <sheetName val="Sheet1"/>
      <sheetName val="단가조사서"/>
      <sheetName val="9GNG운반"/>
      <sheetName val="배관배선 단가조사"/>
      <sheetName val="일위대가"/>
      <sheetName val="일위대가집계"/>
      <sheetName val="내역"/>
      <sheetName val="PAD TR보호대기초"/>
      <sheetName val="HANDHOLE(2)"/>
      <sheetName val="단가산출2"/>
      <sheetName val="일위대가목차"/>
      <sheetName val="전선 및 전선관"/>
      <sheetName val="SG"/>
      <sheetName val="단가비교표"/>
      <sheetName val="LEGEND"/>
      <sheetName val="IMP(MAIN)"/>
      <sheetName val="IMP (REACTOR)"/>
      <sheetName val="1.수인터널"/>
      <sheetName val="3BL공동구 수량"/>
      <sheetName val="#REF"/>
      <sheetName val="보도경계블럭"/>
      <sheetName val="부하LOAD"/>
      <sheetName val="MOTOR"/>
      <sheetName val="목차"/>
      <sheetName val="ilch"/>
      <sheetName val="SORCE1"/>
      <sheetName val="가시설단위수량"/>
      <sheetName val="2F 회의실견적(5_14 일대)"/>
      <sheetName val="내역서"/>
      <sheetName val="File_관급"/>
      <sheetName val="공정집계"/>
      <sheetName val="간선계산"/>
      <sheetName val="1호인버트수량"/>
      <sheetName val="을"/>
      <sheetName val="노무비"/>
      <sheetName val="입찰안"/>
      <sheetName val="인건-측정"/>
      <sheetName val="노임"/>
      <sheetName val="ITB COST"/>
      <sheetName val="공통가설"/>
      <sheetName val="DATA1"/>
      <sheetName val="제수"/>
      <sheetName val="공기"/>
      <sheetName val="제품"/>
      <sheetName val="전기일위대가"/>
      <sheetName val="Sheet10"/>
      <sheetName val="포장직선구간"/>
      <sheetName val="투찰"/>
    </sheetNames>
    <definedNames>
      <definedName name="ISO_정렬"/>
      <definedName name="등록_시작"/>
      <definedName name="등록_취소"/>
      <definedName name="메인_시작"/>
      <definedName name="물량집계"/>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DOR LIST"/>
      <sheetName val="공통비"/>
      <sheetName val="집계"/>
      <sheetName val="기자비"/>
      <sheetName val="VENDOR LIST (2)"/>
      <sheetName val="견적조건"/>
      <sheetName val="내역"/>
      <sheetName val="SCHEDULE"/>
      <sheetName val="물량집계표"/>
      <sheetName val="자재비중량대비(배관)"/>
      <sheetName val="자재비(EQUIP)"/>
      <sheetName val="자재비(PIPING)"/>
      <sheetName val="배관자재비(정렬안됨)"/>
      <sheetName val="시공비대비표"/>
      <sheetName val="인건비(기기)"/>
      <sheetName val="인건비(배관)"/>
      <sheetName val="자재비"/>
      <sheetName val="인건비"/>
      <sheetName val="공구손료"/>
      <sheetName val="소모자재비"/>
      <sheetName val="장비비"/>
      <sheetName val="도장비"/>
      <sheetName val="보온공사비"/>
      <sheetName val="운반비"/>
      <sheetName val="시험검사비"/>
      <sheetName val="부대공사비"/>
      <sheetName val="공사용가설비"/>
      <sheetName val="목차"/>
      <sheetName val="견적총괄표"/>
      <sheetName val="표지"/>
      <sheetName val="보온면적산출"/>
      <sheetName val="도장면적산출"/>
      <sheetName val="노임"/>
      <sheetName val="예산M12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비교견적 (2)"/>
      <sheetName val="비교견적"/>
      <sheetName val="1단계"/>
      <sheetName val="2단계"/>
      <sheetName val="견적리스트"/>
      <sheetName val="견적가"/>
      <sheetName val="기본"/>
      <sheetName val="단위세대"/>
      <sheetName val="단가"/>
      <sheetName val="기기"/>
      <sheetName val="실행철강하도"/>
      <sheetName val="관급현황"/>
      <sheetName val="여과지동"/>
      <sheetName val="화재 탐지 설비"/>
      <sheetName val="공사비집계"/>
      <sheetName val="터파기및재료"/>
      <sheetName val="전기단가조사서"/>
      <sheetName val="일위대가목차"/>
      <sheetName val="일위대가(1)"/>
      <sheetName val="토공개요"/>
      <sheetName val="조명율표"/>
      <sheetName val="데이타"/>
      <sheetName val="DATA"/>
      <sheetName val="FAN중량"/>
      <sheetName val="하우징(12초)"/>
      <sheetName val="하우징(15초)"/>
      <sheetName val="하우징(18초)"/>
      <sheetName val="하우징(9초)"/>
      <sheetName val="깨기"/>
      <sheetName val="터널조도"/>
      <sheetName val="토목(대안)"/>
      <sheetName val="자재단가비교표"/>
      <sheetName val="일위대가"/>
      <sheetName val="집계표"/>
      <sheetName val="노임단가"/>
      <sheetName val="기초자료"/>
      <sheetName val="DATE"/>
      <sheetName val="원하대비"/>
      <sheetName val="원도급"/>
      <sheetName val="하도급"/>
      <sheetName val="자재단가"/>
      <sheetName val="요율표"/>
      <sheetName val="금액내역서"/>
      <sheetName val="CABLE SIZE-1"/>
      <sheetName val="견적정보"/>
      <sheetName val="2공구산출내역"/>
      <sheetName val="부시자재"/>
      <sheetName val="교각계산"/>
      <sheetName val="COVER"/>
      <sheetName val="국산화"/>
      <sheetName val="투자비"/>
      <sheetName val="조성원가DATA"/>
      <sheetName val="사업비"/>
      <sheetName val="내역서"/>
      <sheetName val="대비2"/>
      <sheetName val="기계경비"/>
      <sheetName val="입찰안"/>
      <sheetName val="내역"/>
      <sheetName val="토량산출서"/>
      <sheetName val="I一般比"/>
      <sheetName val="N賃率-職"/>
      <sheetName val="단가산출"/>
      <sheetName val="산근#1(설계비)"/>
      <sheetName val="대비"/>
      <sheetName val="내역서(총)"/>
      <sheetName val="설계조건"/>
      <sheetName val="표"/>
      <sheetName val="표지"/>
      <sheetName val="단산"/>
      <sheetName val="일위"/>
      <sheetName val="자재"/>
      <sheetName val="1"/>
      <sheetName val="2"/>
      <sheetName val="증감"/>
      <sheetName val="변경"/>
      <sheetName val="지급자재"/>
      <sheetName val="신천3호용수로"/>
      <sheetName val="안양동교 1안"/>
      <sheetName val="시운전연료비"/>
      <sheetName val="3ND 64M"/>
      <sheetName val="원가서"/>
      <sheetName val="전기일위대가"/>
      <sheetName val="한강운반비"/>
      <sheetName val="직재"/>
      <sheetName val="노원열병합  건축공사기성내역서"/>
      <sheetName val="단위수량"/>
      <sheetName val="맨홀수량산출"/>
      <sheetName val="산출근거"/>
      <sheetName val="집계표결과"/>
      <sheetName val="내역서을지"/>
      <sheetName val="산출내역서집계표"/>
      <sheetName val="준검 내역서"/>
      <sheetName val="환율change"/>
      <sheetName val="약품공급2"/>
      <sheetName val="ABUT수량-A1"/>
      <sheetName val="Macro3"/>
      <sheetName val="수전기기DATA"/>
      <sheetName val="본체"/>
      <sheetName val="기계시공"/>
      <sheetName val="VENDOR LIST"/>
      <sheetName val="허용전류-IEC DATA"/>
      <sheetName val="PREFACE"/>
      <sheetName val="전기"/>
      <sheetName val="unit 4"/>
      <sheetName val="통신집계표1"/>
      <sheetName val="기초공"/>
      <sheetName val="기둥(원형)"/>
      <sheetName val="사각맨홀"/>
      <sheetName val="배수관공"/>
      <sheetName val="개요"/>
      <sheetName val="횡배수관"/>
      <sheetName val="교대(A1-A2)"/>
      <sheetName val="20관리비율"/>
      <sheetName val="건축공사실행"/>
      <sheetName val="수량산출"/>
      <sheetName val="TEL"/>
      <sheetName val="일용노임단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임단가"/>
      <sheetName val="단가조사"/>
      <sheetName val="4-7.중앙전기실(노임단가)"/>
      <sheetName val="ILLU"/>
      <sheetName val="토사(PE)"/>
      <sheetName val="노임"/>
      <sheetName val="G.R300경비"/>
      <sheetName val="비탈면보호공수량산출"/>
      <sheetName val="일위목록"/>
      <sheetName val="요율"/>
      <sheetName val="일위대가"/>
      <sheetName val="터널조도"/>
      <sheetName val="코드표"/>
      <sheetName val="증감대비"/>
      <sheetName val="경산"/>
      <sheetName val="7단가"/>
      <sheetName val="식재가격"/>
      <sheetName val="식재총괄"/>
      <sheetName val="BID"/>
      <sheetName val="단위일위"/>
      <sheetName val="노무비"/>
      <sheetName val="수목표준대가"/>
      <sheetName val="LIST"/>
      <sheetName val="WORK"/>
      <sheetName val="ⴭⴭⴭⴭⴭ"/>
      <sheetName val="담장산출"/>
      <sheetName val="간선계산"/>
      <sheetName val="인건비 "/>
      <sheetName val="건축"/>
      <sheetName val="9509"/>
      <sheetName val="???"/>
      <sheetName val="전기"/>
      <sheetName val="DATE"/>
      <sheetName val="BQ(실행)"/>
      <sheetName val="#REF"/>
      <sheetName val="내역서"/>
      <sheetName val="기계경비(시간당)"/>
      <sheetName val="램머"/>
      <sheetName val="전기일위대가"/>
      <sheetName val="COST"/>
      <sheetName val="11.1 단면hwp"/>
      <sheetName val="점수계산1-2"/>
      <sheetName val="내역"/>
      <sheetName val="COVER"/>
      <sheetName val="NEGO"/>
      <sheetName val="TEL"/>
      <sheetName val="입찰안"/>
      <sheetName val="I一般比"/>
      <sheetName val="N賃率-職"/>
      <sheetName val="Sheet3"/>
      <sheetName val="직노"/>
      <sheetName val="A갑지"/>
      <sheetName val="설계조건"/>
      <sheetName val="안정계산"/>
      <sheetName val="단면검토"/>
      <sheetName val="진주방향"/>
      <sheetName val="File_관급"/>
      <sheetName val="공정집계"/>
      <sheetName val="전산망"/>
      <sheetName val="건축내역"/>
      <sheetName val="2000년1차"/>
      <sheetName val="6공구(당초)"/>
      <sheetName val="개요"/>
      <sheetName val="대비"/>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COPING"/>
      <sheetName val="포장복구집계"/>
      <sheetName val="노임9월"/>
      <sheetName val="무산소조"/>
      <sheetName val="종배수관면벽신"/>
      <sheetName val="적용단위길이"/>
      <sheetName val="기계경비"/>
      <sheetName val="일반자재"/>
      <sheetName val="배수공"/>
      <sheetName val="Y-WORK"/>
      <sheetName val="자료"/>
      <sheetName val="MOTOR"/>
      <sheetName val="CABdata"/>
      <sheetName val="데리네이타현황"/>
      <sheetName val="기성내역서표지"/>
      <sheetName val="냉천부속동"/>
      <sheetName val="EQ-R1"/>
      <sheetName val="인건비"/>
      <sheetName val="EACT10"/>
      <sheetName val="설비"/>
      <sheetName val="사급자재"/>
      <sheetName val="일위대가목차"/>
      <sheetName val="단락전류-A"/>
      <sheetName val="터파기및재료"/>
      <sheetName val="일위목차"/>
      <sheetName val="단가"/>
      <sheetName val="자재단가"/>
      <sheetName val="토목"/>
      <sheetName val="공주-교대(A1)"/>
      <sheetName val="소비자가"/>
      <sheetName val="산업"/>
      <sheetName val="일위집계(기존)"/>
      <sheetName val="공종목록표"/>
      <sheetName val="비교1"/>
      <sheetName val="wall"/>
      <sheetName val="Front"/>
      <sheetName val="1-1"/>
      <sheetName val="조도계산"/>
      <sheetName val="수량산출"/>
      <sheetName val="경비_원본"/>
      <sheetName val="수량-가로등"/>
      <sheetName val="단가 "/>
      <sheetName val="일위총괄표"/>
      <sheetName val="1단계"/>
      <sheetName val="단가산출2"/>
      <sheetName val="단가 및 재료비"/>
      <sheetName val="단가산출1"/>
      <sheetName val="시중노임(공사)"/>
      <sheetName val="공통가설"/>
      <sheetName val="수안보-MBR1"/>
      <sheetName val="°æ»ê"/>
      <sheetName val="Customer Databas"/>
      <sheetName val="산수배수"/>
      <sheetName val="단 box"/>
      <sheetName val="을"/>
      <sheetName val="NEYOK"/>
      <sheetName val="첨부1"/>
      <sheetName val="개소별수량산출"/>
      <sheetName val="날개벽"/>
      <sheetName val="단가산출"/>
      <sheetName val="가격조사"/>
      <sheetName val="토공계산서(부체도로)"/>
      <sheetName val="교각1"/>
      <sheetName val="세부내역"/>
      <sheetName val="단가비교"/>
      <sheetName val="자재"/>
      <sheetName val="변압기 및 발전기 용량"/>
      <sheetName val="b_balju_cho"/>
      <sheetName val="옹벽"/>
      <sheetName val="일위집계"/>
      <sheetName val="공종구간"/>
      <sheetName val="조건표"/>
      <sheetName val="DESIGN CRITERIA"/>
      <sheetName val="MATERIAL"/>
      <sheetName val="01상노임"/>
      <sheetName val="내역서(기계)"/>
      <sheetName val="2001년 건설노임"/>
      <sheetName val="공내역"/>
      <sheetName val="노무"/>
      <sheetName val="도급"/>
      <sheetName val="INFO"/>
      <sheetName val="2.냉난방설비공사"/>
      <sheetName val="7.자동제어공사"/>
      <sheetName val="집계표"/>
      <sheetName val="설비내역서"/>
      <sheetName val="건축내역서"/>
      <sheetName val="전기내역서"/>
      <sheetName val="남양주부대"/>
      <sheetName val="DATA 입력부"/>
      <sheetName val="내역서(총)"/>
      <sheetName val="일위대가(가설)"/>
      <sheetName val="b_balju"/>
      <sheetName val="전기산출"/>
      <sheetName val="주공기준"/>
      <sheetName val="calculation"/>
      <sheetName val="AS복구"/>
      <sheetName val="중기터파기"/>
      <sheetName val="변수값"/>
      <sheetName val="중기상차"/>
      <sheetName val="1.설계조건"/>
      <sheetName val="제잡비 산출내역(실적공사비)"/>
      <sheetName val="자동차폐수처리장"/>
      <sheetName val="CODE"/>
      <sheetName val="Sheet1 (2)"/>
      <sheetName val="손익분석"/>
      <sheetName val="SLAB&quot;1&quot;"/>
      <sheetName val="제품"/>
      <sheetName val="맨홀수량산출"/>
      <sheetName val="CATCH BASIN"/>
      <sheetName val="재집"/>
      <sheetName val="직재"/>
      <sheetName val="수량산출서"/>
      <sheetName val="노단"/>
      <sheetName val="수량인공"/>
      <sheetName val="출력-내역서"/>
      <sheetName val="견적서세부내용"/>
      <sheetName val="견적내용입력"/>
      <sheetName val="발신정보"/>
      <sheetName val="설계명세서"/>
      <sheetName val="INPUT(덕도방향-시점)"/>
      <sheetName val="직공비"/>
      <sheetName val="플랜트 설치"/>
      <sheetName val="6호기"/>
      <sheetName val="말고개터널조명전압강하"/>
      <sheetName val="설계산출기초"/>
      <sheetName val="설계산출표지"/>
      <sheetName val="도급예산내역서총괄표"/>
      <sheetName val="을부담운반비"/>
      <sheetName val="운반비산출"/>
      <sheetName val="사용성검토"/>
      <sheetName val="산출근거"/>
      <sheetName val="장비"/>
      <sheetName val="단가코드"/>
      <sheetName val="CIVIL"/>
      <sheetName val="자재단가-1"/>
      <sheetName val="중간부"/>
      <sheetName val="공통가설비"/>
      <sheetName val="조명율표"/>
      <sheetName val="내역서(갑)"/>
      <sheetName val="단위중량"/>
      <sheetName val="노원열병합  건축공사기성내역서"/>
      <sheetName val="Macro(전선)"/>
      <sheetName val="1차 내역서"/>
      <sheetName val="제잡비1"/>
      <sheetName val="인부노임"/>
      <sheetName val="횡배수관"/>
      <sheetName val="금융비용"/>
      <sheetName val="대로근거"/>
      <sheetName val="관급"/>
      <sheetName val="일위"/>
      <sheetName val="단가비교표"/>
      <sheetName val="노임이"/>
      <sheetName val="부표총괄"/>
      <sheetName val="3.하중산정4.지지력"/>
      <sheetName val="유류사용"/>
      <sheetName val="건축집계표"/>
      <sheetName val="96노임기준"/>
      <sheetName val="신규 수주분(사용자 정의)"/>
      <sheetName val="비용"/>
      <sheetName val="차수"/>
      <sheetName val="시설물"/>
      <sheetName val="식재출력용"/>
      <sheetName val="식재"/>
      <sheetName val="유지관리"/>
      <sheetName val="예산명세서"/>
      <sheetName val="자료입력"/>
      <sheetName val="원가계산서"/>
      <sheetName val="TRE TABLE"/>
      <sheetName val="ASEM내역"/>
      <sheetName val="2경간"/>
      <sheetName val="노무비 "/>
      <sheetName val="상반기손익차2총괄"/>
      <sheetName val="부하계산서"/>
      <sheetName val="기본일위"/>
      <sheetName val="9811"/>
      <sheetName val="원형1호맨홀토공수량"/>
      <sheetName val="2.가정단면"/>
      <sheetName val="2. 공원조도(전통공원)"/>
      <sheetName val="부대내역"/>
      <sheetName val="XL4Poppy"/>
      <sheetName val="총괄표"/>
      <sheetName val="인공산출"/>
      <sheetName val="건축(충일분)"/>
      <sheetName val="Sheet15"/>
      <sheetName val="예산변경사항"/>
      <sheetName val="기둥(원형)"/>
      <sheetName val="단면 (2)"/>
      <sheetName val="부하계산"/>
      <sheetName val="전장품(관리용)"/>
      <sheetName val="하수급견적대비"/>
      <sheetName val="자재단가표"/>
      <sheetName val="물가"/>
      <sheetName val="실행내역"/>
      <sheetName val="토 적 표"/>
      <sheetName val="2009노임(공사)"/>
      <sheetName val="공문"/>
      <sheetName val="(A)내역서"/>
      <sheetName val="교통대책내역"/>
      <sheetName val="내역분기"/>
      <sheetName val="견적서"/>
      <sheetName val="실행대비"/>
      <sheetName val="2010노임(공사)"/>
      <sheetName val="일위대가표"/>
      <sheetName val="고창터널(고창방향)"/>
      <sheetName val="갑지(추정)"/>
      <sheetName val="6. 직접경비"/>
      <sheetName val="WEIGHT LIST"/>
      <sheetName val="POL6차-PIPING"/>
      <sheetName val="산#2-1 (2)"/>
      <sheetName val="산#3-1"/>
      <sheetName val="DATA(광속)"/>
      <sheetName val="대운반(신설-관급)"/>
      <sheetName val="일위대가 (100%)"/>
      <sheetName val="실적원가"/>
      <sheetName val="NEWDRAW"/>
      <sheetName val="배선DATA"/>
      <sheetName val="각종장비전압강하계산"/>
      <sheetName val="노임단가표"/>
      <sheetName val="단가조사서"/>
      <sheetName val="예정(3)"/>
      <sheetName val="동원(3)"/>
      <sheetName val="일위대가(건축)"/>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4동급수"/>
      <sheetName val="경  비 "/>
      <sheetName val="재료비"/>
      <sheetName val="01_ 원가계산서"/>
      <sheetName val="건축내역(도급)"/>
      <sheetName val="말뚝지지력산정"/>
      <sheetName val="방송일위대가"/>
      <sheetName val="현장관리비"/>
      <sheetName val="기초일위"/>
      <sheetName val="시설일위"/>
      <sheetName val="조명일위"/>
      <sheetName val="관기성공.내"/>
      <sheetName val="수량명세서"/>
      <sheetName val="토공수량산출"/>
      <sheetName val="토적계산서"/>
      <sheetName val="전선 및 전선관"/>
      <sheetName val="관리비"/>
      <sheetName val="토공1"/>
      <sheetName val="sheets"/>
      <sheetName val="중기조종사 단위단가"/>
      <sheetName val="갑지"/>
      <sheetName val="관로내역원"/>
      <sheetName val="우수토적(진입도로)"/>
      <sheetName val="정부노임단가"/>
      <sheetName val="일위노임단가"/>
      <sheetName val="Mc1"/>
      <sheetName val="도급정산"/>
      <sheetName val="3련 BOX"/>
      <sheetName val="남대문빌딩"/>
      <sheetName val="공사원가계산서"/>
      <sheetName val="일위대가표(무)"/>
      <sheetName val="일위대가산출기초"/>
      <sheetName val="금액집계"/>
      <sheetName val="지급자재"/>
      <sheetName val="내역(2000년)"/>
      <sheetName val="계수시트"/>
      <sheetName val="TB-내역서"/>
      <sheetName val="Manual Valve List"/>
      <sheetName val="기본"/>
      <sheetName val="2_냉난방설비공사"/>
      <sheetName val="소총괄표1"/>
      <sheetName val="단가대비"/>
      <sheetName val="1"/>
      <sheetName val="102역사"/>
      <sheetName val="전동기DATA"/>
      <sheetName val="전체현황"/>
      <sheetName val="Imp-Data"/>
      <sheetName val="투찰(하수)"/>
      <sheetName val="2004,상노임"/>
      <sheetName val="공내역서"/>
      <sheetName val="목록1"/>
      <sheetName val="목록2"/>
      <sheetName val="중기"/>
      <sheetName val="옹벽기초자료"/>
      <sheetName val="현황산출서"/>
      <sheetName val="과천MAIN"/>
      <sheetName val="수목데이타 "/>
      <sheetName val="자단"/>
      <sheetName val="을지"/>
      <sheetName val="노임단"/>
      <sheetName val="부대공"/>
      <sheetName val="운반공"/>
      <sheetName val="자재단"/>
      <sheetName val="장비단"/>
      <sheetName val="dt0301"/>
      <sheetName val="dtt0301"/>
      <sheetName val="품셈표"/>
      <sheetName val="아스.노면절삭"/>
      <sheetName val="AC포장수량"/>
      <sheetName val="h-013211-2"/>
      <sheetName val="Sheet5"/>
      <sheetName val="설변물량"/>
      <sheetName val="경비2내역"/>
      <sheetName val="월별손익"/>
      <sheetName val="배수장토목공사비"/>
      <sheetName val="내부부하"/>
      <sheetName val="기계경비산출기준"/>
      <sheetName val="견적을지"/>
      <sheetName val="000000"/>
      <sheetName val="DATA1"/>
      <sheetName val="내역서2안"/>
      <sheetName val="본사업"/>
      <sheetName val="비용display"/>
      <sheetName val="비목군단가비교표"/>
      <sheetName val="기자재대비표"/>
      <sheetName val="시설물일위"/>
      <sheetName val="input"/>
      <sheetName val="교각계산"/>
      <sheetName val="6PILE  (돌출)"/>
      <sheetName val="G_R300경비"/>
      <sheetName val="단가_"/>
      <sheetName val="4-7_중앙전기실(노임단가)"/>
      <sheetName val="성곽내역서"/>
      <sheetName val="공조기"/>
      <sheetName val="안정검토"/>
      <sheetName val="평가데이터"/>
      <sheetName val="토공유동표"/>
      <sheetName val="발주설계서(당초)"/>
      <sheetName val="기초자료"/>
      <sheetName val="type-F"/>
      <sheetName val="문산방향-교대(A2)"/>
      <sheetName val="연결임시"/>
      <sheetName val="2000,9월 일위"/>
      <sheetName val="쌍송교"/>
      <sheetName val="Total"/>
      <sheetName val="guard(mac)"/>
      <sheetName val="부대대비"/>
      <sheetName val="냉연집계"/>
      <sheetName val="실행내역서 "/>
      <sheetName val="차도조도계산"/>
      <sheetName val="첨부파일"/>
      <sheetName val="960318-1"/>
      <sheetName val="난간벽단위"/>
      <sheetName val="교각별수량"/>
      <sheetName val="철근단면적"/>
      <sheetName val="말뚝기초"/>
      <sheetName val="견적업체"/>
      <sheetName val="공통가설공사"/>
      <sheetName val="제출내역 (2)"/>
      <sheetName val="교대시점"/>
      <sheetName val="예산M12A"/>
      <sheetName val="실행내역 "/>
      <sheetName val="Sheet10"/>
      <sheetName val="ABUT수량-A1"/>
      <sheetName val="SIL98"/>
      <sheetName val="danga"/>
      <sheetName val="ilch"/>
      <sheetName val="BSD (2)"/>
      <sheetName val="첨부1-1"/>
      <sheetName val="내역표지"/>
      <sheetName val="견"/>
      <sheetName val="중기사용료산출근거"/>
      <sheetName val="8.2TON"/>
      <sheetName val="돈암사업"/>
      <sheetName val="적용률"/>
      <sheetName val="일위_파일"/>
      <sheetName val="95WBS"/>
      <sheetName val="지주토목내역서"/>
      <sheetName val="철콘공사"/>
      <sheetName val="계산근거"/>
      <sheetName val="수량집계"/>
      <sheetName val="총괄집계표"/>
      <sheetName val="소업1교"/>
      <sheetName val="ITEM"/>
      <sheetName val="토공"/>
      <sheetName val="토목주소"/>
      <sheetName val="ZONE.1"/>
      <sheetName val="기둥(하중)"/>
      <sheetName val="노임표"/>
      <sheetName val="CAT_5"/>
      <sheetName val="순공사비"/>
      <sheetName val="견적"/>
      <sheetName val="22-2M단"/>
      <sheetName val="22-1소단"/>
      <sheetName val="예산M2"/>
      <sheetName val="본부소개"/>
      <sheetName val="원가계산서 "/>
      <sheetName val="감액총괄표"/>
      <sheetName val="WO"/>
      <sheetName val="견적990322"/>
      <sheetName val="산출"/>
      <sheetName val="기계내역"/>
      <sheetName val="남양구조시험동"/>
      <sheetName val="납부서"/>
      <sheetName val="금광1터널"/>
      <sheetName val="총괄"/>
      <sheetName val="효성CB 1P기초"/>
      <sheetName val="현장경비"/>
      <sheetName val="간접비내역-1"/>
      <sheetName val="00000"/>
      <sheetName val="도급전체"/>
      <sheetName val="내역1"/>
      <sheetName val="내2"/>
      <sheetName val="자재단가비교표"/>
      <sheetName val="총 괄 표"/>
      <sheetName val="산근1"/>
      <sheetName val="참고 1"/>
      <sheetName val="총괄내역서"/>
      <sheetName val="관접합및부설"/>
      <sheetName val="1.설계기준"/>
      <sheetName val="원가"/>
      <sheetName val="TOTAL3"/>
      <sheetName val="대치판정"/>
      <sheetName val="TOTAL_BOQ"/>
      <sheetName val="Noname 1"/>
      <sheetName val="통합"/>
      <sheetName val="공종"/>
      <sheetName val="4)유동표"/>
      <sheetName val="JUCKEYK"/>
      <sheetName val="VXXXXXXX"/>
      <sheetName val="건축원가"/>
      <sheetName val="인건비_"/>
      <sheetName val="G_R300°æºñ"/>
      <sheetName val="11_1_단면hwp"/>
      <sheetName val="TRE_TABLE"/>
      <sheetName val="Customer_Databas"/>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YOEMAGUM"/>
      <sheetName val="10.공통-노임단가"/>
      <sheetName val="MCC제원"/>
      <sheetName val="허용전류-IEC DATA"/>
      <sheetName val="허용전류-IEC"/>
      <sheetName val="선로정수"/>
      <sheetName val="콘크리트타설입력"/>
      <sheetName val="레미콘입고현황"/>
      <sheetName val="_x0000_pY&lt;u_x0000__x0000__x0000__x0000__x0000__x0000__x0000__x0000_ô+_x001f__x0000_I}0_x0012__x0004__x0000__x0000__x0001_"/>
      <sheetName val="Sheet9"/>
      <sheetName val="발전기"/>
      <sheetName val="공량산출서"/>
      <sheetName val="일위산출"/>
      <sheetName val="기둥"/>
      <sheetName val="저판(버림100)"/>
      <sheetName val="가로등기초"/>
      <sheetName val="기초자료입력"/>
      <sheetName val="다심-cable"/>
      <sheetName val="1C-cable"/>
      <sheetName val="집계장(대목_실행)"/>
      <sheetName val="진접"/>
      <sheetName val="SG"/>
      <sheetName val="가시설단위수량"/>
      <sheetName val="백암비스타내역"/>
      <sheetName val="토공(완충)"/>
      <sheetName val="___"/>
      <sheetName val="남양시작동자105노65기1.3화1.2"/>
      <sheetName val="단가표"/>
      <sheetName val="2"/>
      <sheetName val="__MAIN"/>
      <sheetName val="간선"/>
      <sheetName val="전기자료"/>
      <sheetName val="Sheet14"/>
      <sheetName val="Sheet13"/>
      <sheetName val="참고자료"/>
      <sheetName val="회로내역(승인)"/>
      <sheetName val="노무단가"/>
      <sheetName val="부대tu"/>
      <sheetName val="변경현황"/>
      <sheetName val="내역서(교량)전체"/>
      <sheetName val="송라터널총괄"/>
      <sheetName val="실행철강하도"/>
      <sheetName val="archi(본사)"/>
      <sheetName val="동해title"/>
      <sheetName val="토공2"/>
      <sheetName val="구조물토공1"/>
      <sheetName val="토공3"/>
      <sheetName val="목차"/>
      <sheetName val="중로근거"/>
      <sheetName val="crude.SLAB RE-bar"/>
      <sheetName val="CRUDE RE-bar"/>
      <sheetName val="SORCE1"/>
      <sheetName val="단위수량"/>
      <sheetName val="SUMMARYMCA"/>
      <sheetName val="중갑지"/>
      <sheetName val="빌딩 안내"/>
      <sheetName val="Macro1"/>
      <sheetName val="Macro3"/>
      <sheetName val="Macro2"/>
      <sheetName val="협조전"/>
      <sheetName val="IMPEADENCE MAP 취수장"/>
      <sheetName val="참조"/>
      <sheetName val="TYPE-A"/>
      <sheetName val="수도일위대가"/>
      <sheetName val="노임목록"/>
      <sheetName val="자재목록"/>
      <sheetName val="중기목록"/>
      <sheetName val="Macro(차단기)"/>
      <sheetName val="파일의이용"/>
      <sheetName val="plan&amp;section of foundation"/>
      <sheetName val="pile bearing capa &amp; arrenge"/>
      <sheetName val="design load"/>
      <sheetName val="working load at the btm ft."/>
      <sheetName val="stability check"/>
      <sheetName val="IN"/>
      <sheetName val="기본단가"/>
      <sheetName val="말뚝물량"/>
      <sheetName val="횡배수관재료-"/>
      <sheetName val="계산서(직선부)"/>
      <sheetName val="포장재료집계표"/>
      <sheetName val="콘크리트측구연장"/>
      <sheetName val="포장공"/>
      <sheetName val="-몰탈콘크리트"/>
      <sheetName val="-배수구조물공토공"/>
      <sheetName val="일위대가(1)"/>
      <sheetName val="eq_data"/>
      <sheetName val="SP"/>
      <sheetName val="수원역(전체분)설계서"/>
      <sheetName val="정산노무"/>
      <sheetName val="정산재료"/>
      <sheetName val="상부공"/>
      <sheetName val="가도공"/>
      <sheetName val="11.우각부 보강"/>
      <sheetName val="36신설수량"/>
      <sheetName val="11.자재단가"/>
      <sheetName val="예산M5A"/>
      <sheetName val="당초"/>
      <sheetName val="대비2"/>
      <sheetName val="sw1"/>
      <sheetName val="NOMUBI"/>
      <sheetName val="부하"/>
      <sheetName val="공사내역"/>
      <sheetName val="토공(우물통,기타) "/>
      <sheetName val="70%"/>
      <sheetName val="조명시설"/>
      <sheetName val="산출2-기기동력"/>
      <sheetName val="설변내역서"/>
      <sheetName val="소운반"/>
      <sheetName val="단가일람"/>
      <sheetName val="조경일람"/>
      <sheetName val="계약내력"/>
      <sheetName val="2000전체분"/>
      <sheetName val="공조기휀"/>
      <sheetName val="AHU집계"/>
      <sheetName val="설계내역(2001)"/>
      <sheetName val="1.동력공사"/>
      <sheetName val="KMT물량"/>
      <sheetName val="건축원가계산서"/>
      <sheetName val="11"/>
      <sheetName val="입력"/>
      <sheetName val="22수량"/>
      <sheetName val="48신설수량"/>
      <sheetName val="36단가"/>
      <sheetName val="36수량"/>
      <sheetName val="주방동력"/>
      <sheetName val="공량예산"/>
      <sheetName val="재료단가"/>
      <sheetName val="총괄갑 "/>
      <sheetName val="국별인원"/>
      <sheetName val="인건-측정"/>
      <sheetName val="신우"/>
      <sheetName val="견적집계표"/>
      <sheetName val="건축2"/>
      <sheetName val="표지"/>
      <sheetName val="Sheet6"/>
      <sheetName val="노임데이터"/>
      <sheetName val="방음벽 기초 일반수량"/>
      <sheetName val="전직종(노임단가)"/>
      <sheetName val="공정코드"/>
      <sheetName val="02하반기노임"/>
      <sheetName val="단 부"/>
      <sheetName val="MOTOR3"/>
      <sheetName val="신리"/>
      <sheetName val="예산작성기준(전기)"/>
      <sheetName val="BUS제원1"/>
      <sheetName val="예산서"/>
      <sheetName val="Main"/>
      <sheetName val="대전21토목내역서"/>
      <sheetName val="도"/>
      <sheetName val="기존단가 (2)"/>
      <sheetName val="물가대비표"/>
      <sheetName val="전체"/>
      <sheetName val="CON'C"/>
      <sheetName val="구역화물"/>
      <sheetName val="배수장공사비명세서"/>
      <sheetName val="식재인부"/>
      <sheetName val="골조시행"/>
      <sheetName val="토공집계"/>
      <sheetName val="기초공"/>
      <sheetName val="1호인버트수량"/>
      <sheetName val="총2000실2000연"/>
      <sheetName val="sub"/>
      <sheetName val="견적내역"/>
      <sheetName val="여과지동"/>
      <sheetName val="G_R300경비1"/>
      <sheetName val="4-7_중앙전기실(노임단가)1"/>
      <sheetName val="단"/>
      <sheetName val="배관"/>
      <sheetName val="기타경비"/>
      <sheetName val="복구경비"/>
      <sheetName val="제경비율"/>
      <sheetName val="재료"/>
      <sheetName val="9902"/>
      <sheetName val="9GNG운반"/>
      <sheetName val="제경비적용기준"/>
      <sheetName val="측량노임단가"/>
      <sheetName val="공사설명서"/>
      <sheetName val="공사계획서"/>
      <sheetName val="공사요율"/>
      <sheetName val="RAHMEN"/>
      <sheetName val="장비비"/>
      <sheetName val="8.PILE  (돌출)"/>
      <sheetName val="자 110% &amp; 노 70%"/>
      <sheetName val="XXXXXX"/>
      <sheetName val="기술자료 (광화문)"/>
      <sheetName val="E01-02(EV-1-LBS)"/>
      <sheetName val="Inputs"/>
      <sheetName val="Cost Inputs"/>
      <sheetName val="가감수량"/>
      <sheetName val="5차설계"/>
      <sheetName val="품의서"/>
      <sheetName val="작성"/>
      <sheetName val="갈현동"/>
      <sheetName val="단가조건(02년)"/>
      <sheetName val="품셈집계표"/>
      <sheetName val="토공사"/>
      <sheetName val="역T형옹벽단위수량"/>
      <sheetName val="부하LOAD"/>
      <sheetName val="총투입계"/>
      <sheetName val="1련박스"/>
      <sheetName val="원가기준정보"/>
      <sheetName val="원가배부작업시간"/>
      <sheetName val="단면가정"/>
      <sheetName val="양산물금"/>
      <sheetName val="1.우편집중내역서"/>
      <sheetName val="전등"/>
      <sheetName val="외주가공"/>
      <sheetName val="일위대가목록"/>
      <sheetName val="7.단가조사서"/>
      <sheetName val="5.일위대가목록"/>
      <sheetName val="내역(전체)"/>
      <sheetName val="T6-6(2)"/>
      <sheetName val="공사비명세서"/>
      <sheetName val="기준액"/>
      <sheetName val="품셈(기초)"/>
      <sheetName val="부안일위"/>
      <sheetName val="구조물공"/>
      <sheetName val="차액보증"/>
      <sheetName val="화산경계"/>
      <sheetName val="G2설비도급"/>
      <sheetName val="자판실행"/>
      <sheetName val="도장수량(하1)"/>
      <sheetName val="주형"/>
      <sheetName val="법면"/>
      <sheetName val="중기일위대가"/>
      <sheetName val="배수공1"/>
      <sheetName val="총요약서"/>
      <sheetName val="소일위대가코드표"/>
      <sheetName val="옹벽1"/>
      <sheetName val="산출내역서집계표"/>
      <sheetName val="금액내역서"/>
      <sheetName val="노임단가(2006하)"/>
      <sheetName val="재무가정"/>
      <sheetName val="바닥판"/>
      <sheetName val="입력DATA"/>
      <sheetName val="제수"/>
      <sheetName val="FACTOR"/>
      <sheetName val="가설공사내역"/>
      <sheetName val="401"/>
      <sheetName val="시설C"/>
      <sheetName val="건축공사 집계표"/>
      <sheetName val="골조"/>
      <sheetName val="연습"/>
      <sheetName val="갑지1"/>
      <sheetName val="연부97-1"/>
      <sheetName val="철콘-부대"/>
      <sheetName val="TB_내역서"/>
      <sheetName val="견적조건"/>
      <sheetName val="철탑"/>
      <sheetName val="제철"/>
      <sheetName val="시행예산"/>
      <sheetName val="패널"/>
      <sheetName val="표준차도부연장집계-ASP"/>
      <sheetName val="보도포장연장조서-표준차도부"/>
      <sheetName val="표준차도부연장조서-ASP"/>
      <sheetName val="Summary Sheets"/>
      <sheetName val="5지구단위"/>
      <sheetName val="Config"/>
      <sheetName val="전기집계표"/>
      <sheetName val="산출서"/>
      <sheetName val="2008년상반기"/>
      <sheetName val="GAEYO"/>
      <sheetName val="총괄집계(2차)"/>
      <sheetName val="화전내"/>
      <sheetName val="AV시스템"/>
      <sheetName val="소방"/>
      <sheetName val="배수내역"/>
      <sheetName val="예산M11A"/>
      <sheetName val="2호맨홀공제수량"/>
      <sheetName val="기준단가"/>
      <sheetName val="산출단가"/>
      <sheetName val="98태백"/>
      <sheetName val="자  재"/>
      <sheetName val="건축외주"/>
      <sheetName val="7.노임단가"/>
      <sheetName val="예산내역서"/>
      <sheetName val="설계예산서"/>
      <sheetName val="견적서-골조공사"/>
      <sheetName val="I.설계조건"/>
      <sheetName val="경비"/>
      <sheetName val="ECOD10"/>
      <sheetName val="TEST1"/>
      <sheetName val="슬래브(유곡)"/>
      <sheetName val="10.공통-노ԯ_x0000_缀"/>
      <sheetName val="10.공통-노頀亁_xdc00_"/>
      <sheetName val="가정조건"/>
      <sheetName val="NAI"/>
      <sheetName val="工완성공사율"/>
      <sheetName val="공사비증감"/>
      <sheetName val="각종양식"/>
      <sheetName val="산출근거1"/>
      <sheetName val="기별명세"/>
      <sheetName val="가압장구체수량산출서"/>
      <sheetName val="노무비단가"/>
      <sheetName val="밸브설치"/>
      <sheetName val="table"/>
      <sheetName val="철거산출근거"/>
      <sheetName val="시추주상도"/>
      <sheetName val="C3"/>
      <sheetName val="장비집계"/>
      <sheetName val="기안"/>
      <sheetName val="총공사내역서"/>
      <sheetName val="1안"/>
      <sheetName val="PAD TR보호대기초"/>
      <sheetName val="마산방향철근집계"/>
      <sheetName val="마산방향"/>
      <sheetName val="낙찰표"/>
      <sheetName val="단가표 (2)"/>
      <sheetName val="FD"/>
      <sheetName val="LD"/>
      <sheetName val="2공구산출내역"/>
      <sheetName val="Carepack"/>
      <sheetName val="OPT"/>
      <sheetName val="SV"/>
      <sheetName val="단가산출서"/>
      <sheetName val="공기"/>
      <sheetName val="견적대비"/>
      <sheetName val="표지 (2)"/>
      <sheetName val="2. 공원조도"/>
      <sheetName val="7.단가비교표"/>
      <sheetName val="8.수량산출 (2)"/>
      <sheetName val="품목"/>
      <sheetName val="단가대비표"/>
      <sheetName val="역T형"/>
      <sheetName val="감가상각"/>
      <sheetName val="A-4"/>
      <sheetName val="마감"/>
      <sheetName val="ITB COST"/>
      <sheetName val="YM-IL1"/>
      <sheetName val="원형맨홀수량"/>
      <sheetName val="원가계산서(공사)"/>
      <sheetName val="원가계산서(남측)"/>
      <sheetName val="자재테이블"/>
      <sheetName val="CTEMCOST"/>
      <sheetName val="SCHEDULE"/>
      <sheetName val="시설물기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원가입력"/>
      <sheetName val="전㑈ď鎀"/>
      <sheetName val="전기내역"/>
      <sheetName val="견적을Ԁ"/>
      <sheetName val="견적을_x0000_"/>
      <sheetName val="공무2과"/>
      <sheetName val="전직종(노임က_x0000_䠀"/>
      <sheetName val="소상 &quot;1&quot;"/>
      <sheetName val="98수문일위"/>
      <sheetName val="PANEL가격"/>
      <sheetName val="2010공임"/>
      <sheetName val="기중"/>
      <sheetName val="단가(1)"/>
      <sheetName val="DS기성최종"/>
      <sheetName val="DS설변내역서"/>
      <sheetName val="계장 집계"/>
      <sheetName val="목록"/>
      <sheetName val="직접경비호표"/>
      <sheetName val="약품공급2"/>
      <sheetName val="부표총괄표"/>
      <sheetName val="심사계산"/>
      <sheetName val="심사물량"/>
      <sheetName val="설계서을"/>
      <sheetName val="공문(신)"/>
      <sheetName val="단가산출서(기계)"/>
      <sheetName val="제직재"/>
      <sheetName val="gr_val"/>
      <sheetName val="gr_sum"/>
      <sheetName val="154TW"/>
      <sheetName val="EQUIP-H"/>
      <sheetName val="일위대가집계표"/>
      <sheetName val="제경비율조정계수"/>
      <sheetName val="6.콘덴서"/>
      <sheetName val="하부철근수량"/>
      <sheetName val="LOPCALC"/>
      <sheetName val="TOEC"/>
      <sheetName val="중기(목록)"/>
      <sheetName val="일위대가(목록)"/>
      <sheetName val="산근(목록)"/>
      <sheetName val="부하(반월)"/>
      <sheetName val="DATA (2)"/>
      <sheetName val="공통단가"/>
      <sheetName val="운반비"/>
      <sheetName val="수리계산(2016)"/>
      <sheetName val="용량(1-2)"/>
      <sheetName val="중간_____기착지"/>
      <sheetName val="횡배수관토공수량"/>
      <sheetName val="수로단위수량"/>
      <sheetName val="제잡비(본선)"/>
      <sheetName val="단면설계"/>
      <sheetName val="2차분공정표"/>
      <sheetName val="준공사진"/>
      <sheetName val="내역집계표_소방"/>
      <sheetName val="견적 세부내역서"/>
      <sheetName val="아스_노면절삭"/>
      <sheetName val="단_box"/>
      <sheetName val="3련_BOX"/>
      <sheetName val="현북"/>
      <sheetName val="03년상반기장비부표"/>
      <sheetName val="공감비"/>
      <sheetName val="조작대(1연)"/>
      <sheetName val="3CHBDC"/>
      <sheetName val="1. 설계조건 2.단면가정 3. 하중계산"/>
      <sheetName val="DATA 입력란"/>
      <sheetName val="증감내역서"/>
      <sheetName val="투찰추정"/>
      <sheetName val="CPM챠트"/>
      <sheetName val="기본입력"/>
      <sheetName val="참조(X)"/>
      <sheetName val=" 내역"/>
      <sheetName val="단위단가"/>
      <sheetName val="교대(A1)"/>
      <sheetName val="열린교실"/>
      <sheetName val="Tables"/>
      <sheetName val="내역서을지"/>
      <sheetName val="성남여성복지내역"/>
      <sheetName val="hvac(제어동)"/>
      <sheetName val="출력X"/>
      <sheetName val="UNIT"/>
      <sheetName val="b_yesan"/>
    </sheetNames>
    <sheetDataSet>
      <sheetData sheetId="0" refreshError="1"/>
      <sheetData sheetId="1" refreshError="1">
        <row r="6">
          <cell r="E6" t="str">
            <v>A</v>
          </cell>
        </row>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refreshError="1"/>
      <sheetData sheetId="476" refreshError="1"/>
      <sheetData sheetId="477" refreshError="1"/>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부하계산서"/>
      <sheetName val="YES"/>
      <sheetName val="Sheet1"/>
      <sheetName val="봉양~조차장간고하개명(신설)"/>
      <sheetName val="MOTOR"/>
      <sheetName val="2공구수량"/>
      <sheetName val="cost"/>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설직재-1"/>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기안"/>
      <sheetName val="갑지"/>
      <sheetName val="견적서"/>
      <sheetName val="내역서"/>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표지 (2)"/>
      <sheetName val="단가산출"/>
      <sheetName val="N賃率-職"/>
      <sheetName val="간선계산"/>
      <sheetName val="하조서"/>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남양시작동자105노65기1.3화1.2"/>
      <sheetName val="견적조건"/>
      <sheetName val="견적조건(을지)"/>
      <sheetName val="대구실행"/>
      <sheetName val="Baby일위대가"/>
      <sheetName val="일반공사"/>
      <sheetName val="일위대가"/>
      <sheetName val="을"/>
      <sheetName val="FILE1"/>
      <sheetName val="입찰안"/>
      <sheetName val="0.집계"/>
      <sheetName val="매립"/>
      <sheetName val="기초단가"/>
      <sheetName val="DATA"/>
      <sheetName val="직노"/>
      <sheetName val="실행내역"/>
      <sheetName val="98지급계획"/>
      <sheetName val="20관리비율"/>
      <sheetName val="조명율표"/>
      <sheetName val="전선 및 전선관"/>
      <sheetName val="2006기계경비산출표"/>
      <sheetName val="수량산출"/>
      <sheetName val="총괄"/>
      <sheetName val="토목"/>
      <sheetName val="WORK"/>
      <sheetName val="sw1"/>
      <sheetName val="설계예산서"/>
      <sheetName val="수량집계"/>
      <sheetName val="내역"/>
      <sheetName val="가로등내역서"/>
      <sheetName val="보증수수료산출"/>
      <sheetName val="수량산출서"/>
      <sheetName val="2000.11월설계내역"/>
      <sheetName val="bid"/>
      <sheetName val="수목데이타 "/>
      <sheetName val="변압기 및 발전기 용량"/>
      <sheetName val="#REF"/>
      <sheetName val="단가"/>
      <sheetName val="총괄표"/>
      <sheetName val="말뚝지지력산정"/>
      <sheetName val="터파기및재료"/>
      <sheetName val="집계표"/>
      <sheetName val="실행철강하도"/>
      <sheetName val="내역서2안"/>
      <sheetName val="소야공정계획표"/>
      <sheetName val="준검 내역서"/>
      <sheetName val="교각1"/>
      <sheetName val="1.수인터널"/>
      <sheetName val="일위대가표(유단가)"/>
      <sheetName val="일위대가표"/>
      <sheetName val="단가 및 재료비"/>
      <sheetName val="6호기"/>
      <sheetName val="적용(기계)"/>
      <sheetName val="단가조사"/>
      <sheetName val="가로등"/>
      <sheetName val="주상도"/>
      <sheetName val="공사비예산서(토목분)"/>
      <sheetName val="각형맨홀"/>
      <sheetName val="수목단가"/>
      <sheetName val="시설수량표"/>
      <sheetName val="식재수량표"/>
      <sheetName val="일위목록"/>
      <sheetName val="자재단가"/>
      <sheetName val="기계경비"/>
      <sheetName val="점수계산1-2"/>
      <sheetName val="내역(설계)"/>
      <sheetName val="부대공사비"/>
      <sheetName val="현장관리비집계표"/>
      <sheetName val="Macro1"/>
      <sheetName val="INPUT"/>
      <sheetName val="일위대가(목록)"/>
      <sheetName val="재료비"/>
      <sheetName val="총괄집계표"/>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정부노임단가"/>
      <sheetName val="점검총괄"/>
      <sheetName val="자재목록"/>
      <sheetName val="2000년1차"/>
      <sheetName val="신우"/>
      <sheetName val="단가산출서(기계)"/>
      <sheetName val="ASP포장"/>
      <sheetName val="부대내역"/>
      <sheetName val="내역서(전기)"/>
      <sheetName val="설계내역서"/>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200"/>
      <sheetName val="대치판정"/>
      <sheetName val="옹벽수량집계"/>
      <sheetName val="3BL공동구 수량"/>
      <sheetName val="Total"/>
      <sheetName val="원가계산"/>
      <sheetName val="에너지동"/>
      <sheetName val="연습"/>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토공"/>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식생블럭단위수량"/>
      <sheetName val="BQ"/>
      <sheetName val="전기일위대가"/>
      <sheetName val="단면(RW1)"/>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가로등부표"/>
      <sheetName val="조도계산서 (도서)"/>
      <sheetName val="LOPCALC"/>
      <sheetName val="재료"/>
      <sheetName val="MAIN_TABLE"/>
      <sheetName val="1.설계조건"/>
      <sheetName val="일위대가목차"/>
      <sheetName val="제경비율"/>
      <sheetName val="아산추가1220"/>
      <sheetName val="3-1.CB"/>
      <sheetName val="XL4Poppy"/>
      <sheetName val="당초"/>
      <sheetName val="본공사"/>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인건비"/>
      <sheetName val="일반수량총괄"/>
      <sheetName val="외주"/>
      <sheetName val="구조물철거타공정이월"/>
      <sheetName val="의왕내역"/>
      <sheetName val="입출재고현황 (2)"/>
      <sheetName val="변경비교-을"/>
      <sheetName val="노무비단가"/>
      <sheetName val="입찰보고"/>
      <sheetName val=" 상부공통집계(총괄)"/>
      <sheetName val="참조-(1)"/>
      <sheetName val="인건비 "/>
      <sheetName val="AILC004"/>
      <sheetName val="연결관산출조서"/>
      <sheetName val="단가일람"/>
      <sheetName val="조경일람"/>
      <sheetName val="일위대가목록"/>
      <sheetName val="직공비"/>
      <sheetName val="주관사업"/>
      <sheetName val="수문일1"/>
      <sheetName val="1차설계변경내역"/>
      <sheetName val="발주설계서(당초)"/>
      <sheetName val="노무비"/>
      <sheetName val="가설건물"/>
      <sheetName val="BOX전기내역"/>
      <sheetName val="하수급견적대비"/>
      <sheetName val="간접비"/>
      <sheetName val="9-1차이내역"/>
      <sheetName val="관급총괄"/>
      <sheetName val="2007일위 "/>
      <sheetName val="토목일위 (83~)"/>
      <sheetName val="표지판일위(105~"/>
      <sheetName val="장비일위"/>
      <sheetName val="재료1월호"/>
      <sheetName val="노무비 "/>
      <sheetName val="00000000"/>
      <sheetName val="°ø»çºñ¿¹»ê¼­(Åä¸ñºÐ)"/>
      <sheetName val="°¢Çü¸ÇÈ¦"/>
      <sheetName val="¼ö¸ñ´Ü°¡"/>
      <sheetName val="½Ã¼³¼ö·®Ç¥"/>
      <sheetName val="½ÄÀç¼ö·®Ç¥"/>
      <sheetName val="ÀÏÀ§¸ñ·Ï"/>
      <sheetName val="ÀÚÀç´Ü°¡"/>
      <sheetName val="°¡·Îµî"/>
      <sheetName val="001"/>
      <sheetName val="총계"/>
      <sheetName val="일위대가(가설)"/>
      <sheetName val="실행내역서"/>
      <sheetName val="BID-도로"/>
      <sheetName val="내력서"/>
      <sheetName val="대창(함평)-창열"/>
      <sheetName val="대창(장성)"/>
      <sheetName val="경비2내역"/>
      <sheetName val="현장관리비내역서"/>
      <sheetName val="포장복구집계"/>
      <sheetName val="공사비"/>
      <sheetName val="가드레일산근"/>
      <sheetName val="수량집계표"/>
      <sheetName val="수량"/>
      <sheetName val="단가비교"/>
      <sheetName val="적용2002"/>
      <sheetName val="중기"/>
      <sheetName val="교대(A1-A2)"/>
      <sheetName val="정화조동내역"/>
      <sheetName val="45,46"/>
      <sheetName val="교대(A1)"/>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I一般比"/>
      <sheetName val="조명시설"/>
      <sheetName val="방음벽 기초 일반수량"/>
      <sheetName val="I.설계조건"/>
      <sheetName val="단면가정"/>
      <sheetName val="부재력정리"/>
      <sheetName val="BLOCK(1)"/>
      <sheetName val="단면치수"/>
      <sheetName val="NEYOK"/>
      <sheetName val="토목내역"/>
      <sheetName val="수안보-MBR1"/>
      <sheetName val="입력DATA"/>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건축"/>
      <sheetName val="단가산출서 (2)"/>
      <sheetName val="단가산출서"/>
      <sheetName val="Sheet17"/>
      <sheetName val="재정비직인"/>
      <sheetName val="재정비내역"/>
      <sheetName val="지적고시내역"/>
      <sheetName val="철거산출근거"/>
      <sheetName val="단위단가"/>
      <sheetName val="금리계산"/>
      <sheetName val="부대공Ⅱ"/>
      <sheetName val="98NS-N"/>
      <sheetName val="3.공통공사대비"/>
      <sheetName val="90.03실행 "/>
      <sheetName val="자료입력"/>
      <sheetName val="제-노임"/>
      <sheetName val="제직재"/>
      <sheetName val="96보완계획7.12"/>
      <sheetName val="지진시"/>
      <sheetName val="6PILE  (돌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BJJIN"/>
      <sheetName val="시공계획"/>
      <sheetName val="제품별"/>
      <sheetName val="금액내역서"/>
      <sheetName val="일위집계표"/>
      <sheetName val="5.정산서"/>
      <sheetName val="약품설비"/>
      <sheetName val="물량표"/>
      <sheetName val="견적대비"/>
      <sheetName val="견적의뢰서"/>
      <sheetName val="CTEMCOST"/>
      <sheetName val="Mc1"/>
      <sheetName val="2000,9월 일위"/>
      <sheetName val="목동1절주.bh01"/>
      <sheetName val="기초코드"/>
      <sheetName val="기자재대비표"/>
      <sheetName val="단가목록"/>
      <sheetName val="15"/>
      <sheetName val="현장설명서"/>
      <sheetName val="견적조건서"/>
      <sheetName val="시공일반사항"/>
      <sheetName val="현장설명서갑지"/>
      <sheetName val="하도급선정의뢰서(습식공사)"/>
      <sheetName val="검사조서"/>
      <sheetName val="검사원"/>
    </sheetNames>
    <definedNames>
      <definedName name="Macro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refreshError="1"/>
      <sheetData sheetId="96" refreshError="1"/>
      <sheetData sheetId="97" refreshError="1"/>
      <sheetData sheetId="98" refreshError="1"/>
      <sheetData sheetId="99" refreshError="1"/>
      <sheetData sheetId="100" refreshError="1"/>
      <sheetData sheetId="101"/>
      <sheetData sheetId="102"/>
      <sheetData sheetId="103" refreshError="1"/>
      <sheetData sheetId="104" refreshError="1"/>
      <sheetData sheetId="105" refreshError="1"/>
      <sheetData sheetId="106" refreshError="1"/>
      <sheetData sheetId="107" refreshError="1"/>
      <sheetData sheetId="108"/>
      <sheetData sheetId="109"/>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선(일반동력)"/>
      <sheetName val="Macro(차단기)"/>
      <sheetName val="Macro(전선)"/>
      <sheetName val="Macro(전동기)"/>
      <sheetName val="변압기(전등,전열)"/>
      <sheetName val="laroux1"/>
      <sheetName val="수량산출"/>
    </sheetNames>
    <sheetDataSet>
      <sheetData sheetId="0"/>
      <sheetData sheetId="1"/>
      <sheetData sheetId="2" refreshError="1">
        <row r="1">
          <cell r="L1" t="str">
            <v>FR8-1C(전선크기)</v>
          </cell>
          <cell r="M1" t="str">
            <v>FR8-2C(전선크기)</v>
          </cell>
          <cell r="N1" t="str">
            <v>FR8-3C(전선크기)</v>
          </cell>
          <cell r="O1" t="str">
            <v>FR8-4C(전선크기)</v>
          </cell>
        </row>
      </sheetData>
      <sheetData sheetId="3"/>
      <sheetData sheetId="4"/>
      <sheetData sheetId="5" refreshError="1"/>
      <sheetData sheetId="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소업1교"/>
      <sheetName val="설계조건"/>
      <sheetName val="깨기"/>
      <sheetName val="공내역"/>
      <sheetName val="BID"/>
      <sheetName val="역T형교대-2수량"/>
      <sheetName val="우각부보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Chart1"/>
      <sheetName val="사업추진경위"/>
      <sheetName val="공정표"/>
      <sheetName val="계획대비실적(전체)"/>
      <sheetName val="주배관실적"/>
      <sheetName val="야적장및가설사무소공정"/>
      <sheetName val="주배관공정"/>
      <sheetName val="기지공정"/>
      <sheetName val="기성수금"/>
      <sheetName val="사급자재"/>
      <sheetName val="지입자재"/>
      <sheetName val="인원투입"/>
      <sheetName val="장비투입"/>
      <sheetName val="품질관리"/>
      <sheetName val="용접불량"/>
      <sheetName val="시공감리현황"/>
      <sheetName val="안전관리"/>
      <sheetName val="발송도서"/>
      <sheetName val="접수도서 "/>
      <sheetName val="공사지시서 "/>
      <sheetName val="접수도면목록"/>
      <sheetName val="조직표 "/>
      <sheetName val="사진대장 "/>
      <sheetName val="예산M12A"/>
      <sheetName val="1단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s>
    <sheetDataSet>
      <sheetData sheetId="0"/>
      <sheetData sheetId="1"/>
      <sheetData sheetId="2"/>
      <sheetData sheetId="3"/>
      <sheetData sheetId="4"/>
      <sheetData sheetId="5"/>
      <sheetData sheetId="6"/>
      <sheetData sheetId="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소업1교"/>
      <sheetName val="횡배수관집현황(2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기자비"/>
      <sheetName val="공통비"/>
      <sheetName val="차액보증"/>
    </sheetNames>
    <sheetDataSet>
      <sheetData sheetId="0"/>
      <sheetData sheetId="1"/>
      <sheetData sheetId="2"/>
      <sheetData sheetId="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깨기"/>
      <sheetName val="tggwan(mac)"/>
      <sheetName val="우수"/>
      <sheetName val="세목전체"/>
      <sheetName val="Macro(차단기)"/>
      <sheetName val="중산교"/>
      <sheetName val="실행철강하도"/>
      <sheetName val="내역"/>
      <sheetName val="STEEL BOX 단면설계(SEC.8)"/>
      <sheetName val="3차설계"/>
      <sheetName val="증감대비"/>
      <sheetName val="BSD (2)"/>
      <sheetName val="토사(PE)"/>
      <sheetName val="자재단가_사급"/>
      <sheetName val="노임단가"/>
      <sheetName val="중기적산목록"/>
      <sheetName val="집계표"/>
      <sheetName val="Sheet3"/>
      <sheetName val="내역서"/>
      <sheetName val="Sheet1"/>
      <sheetName val="우배수"/>
      <sheetName val="INPUT"/>
      <sheetName val="24분기"/>
      <sheetName val="청천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각부보강"/>
      <sheetName val="집수정(600-700)"/>
      <sheetName val="음봉방향"/>
      <sheetName val="깨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0226 패션MESA빌딩"/>
      <sheetName val="손익분석"/>
      <sheetName val="수량산출"/>
      <sheetName val="외자배분"/>
      <sheetName val="외자내역"/>
      <sheetName val="설계조건"/>
      <sheetName val="안정계산"/>
      <sheetName val="단면검토"/>
      <sheetName val="깨기"/>
      <sheetName val="Macro(전선)"/>
      <sheetName val="Macro(발전기)"/>
      <sheetName val="견적내용입력"/>
      <sheetName val="발신정보"/>
      <sheetName val="DATA"/>
      <sheetName val="데이타"/>
      <sheetName val="Sheet1"/>
      <sheetName val="내역서"/>
      <sheetName val="N賃率-職"/>
      <sheetName val="건축내역"/>
      <sheetName val="3BL공동구 수량"/>
      <sheetName val="차수공개요"/>
      <sheetName val="단가표 "/>
      <sheetName val="내역서1"/>
      <sheetName val="목차"/>
      <sheetName val="부대대비"/>
      <sheetName val="냉연집계"/>
      <sheetName val="TEL"/>
      <sheetName val="부하계산서"/>
      <sheetName val="한일양산"/>
      <sheetName val="200"/>
    </sheetNames>
    <definedNames>
      <definedName name="han_cod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ABUT수량-A1"/>
      <sheetName val="깨기"/>
      <sheetName val="3BL공동구 수량"/>
      <sheetName val="설계조건"/>
      <sheetName val="안정계산"/>
      <sheetName val="교각계산"/>
      <sheetName val="TABLE"/>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F 회의실견적(5_14 일대)"/>
      <sheetName val="20관리비율"/>
      <sheetName val="직노"/>
      <sheetName val="민속촌메뉴"/>
      <sheetName val="N賃率-職"/>
      <sheetName val="TABLE"/>
      <sheetName val="정부노임단가"/>
      <sheetName val="2F 회의실견적_5_14 일대_"/>
      <sheetName val="수량산출"/>
      <sheetName val="외주가공"/>
      <sheetName val="일위대가"/>
      <sheetName val="일위대가(가설)"/>
      <sheetName val="9GNG운반"/>
      <sheetName val="Total"/>
      <sheetName val="일위"/>
      <sheetName val="토목내역"/>
      <sheetName val="설계조건"/>
      <sheetName val="안정계산"/>
      <sheetName val="원가"/>
      <sheetName val="단면검토"/>
      <sheetName val="내역서"/>
      <sheetName val="제-노임"/>
      <sheetName val="제직재"/>
      <sheetName val="COPING"/>
      <sheetName val="J直材4"/>
      <sheetName val="기초공"/>
      <sheetName val="기둥(원형)"/>
      <sheetName val="아산의전"/>
      <sheetName val="건축내역"/>
      <sheetName val="XL4Poppy"/>
      <sheetName val="실행철강하도"/>
      <sheetName val="원형맨홀수량"/>
      <sheetName val="GRDBS"/>
      <sheetName val="부대내역"/>
      <sheetName val="목차"/>
      <sheetName val="3BL공동구 수량"/>
      <sheetName val="DATA(BAC)"/>
      <sheetName val="치수표"/>
      <sheetName val="남양시작동자105노65기1.3화1.2"/>
      <sheetName val="데이타"/>
      <sheetName val="DATA"/>
      <sheetName val="전기일위대가"/>
      <sheetName val="Sheet1"/>
      <sheetName val="L형옹벽(key)"/>
      <sheetName val="Galaxy 소비자가격표"/>
      <sheetName val="I一般比"/>
      <sheetName val="Proposal"/>
      <sheetName val="Sheet6"/>
      <sheetName val="dt0301"/>
      <sheetName val="dtt0301"/>
      <sheetName val="CONCRETE"/>
      <sheetName val="공사내역"/>
      <sheetName val="견적대비 견적서"/>
      <sheetName val="간접재료비산출표-27-30"/>
      <sheetName val="옹벽"/>
      <sheetName val="직재"/>
      <sheetName val="실행내역"/>
      <sheetName val="예산서"/>
      <sheetName val="변화치수"/>
      <sheetName val="설계명세서"/>
      <sheetName val="BLOCK(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각부보강"/>
      <sheetName val="깨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내역서"/>
      <sheetName val="단가"/>
      <sheetName val="시설물일위"/>
      <sheetName val="부대내역"/>
      <sheetName val="BQ"/>
      <sheetName val="Sheet5"/>
      <sheetName val="노임"/>
      <sheetName val="수량산출서"/>
      <sheetName val="설계조건"/>
      <sheetName val="안정계산"/>
      <sheetName val="단면검토"/>
      <sheetName val="데이타"/>
      <sheetName val="DATA"/>
      <sheetName val="ilch"/>
      <sheetName val="IMP(MAIN)"/>
      <sheetName val="IMP (REACTOR)"/>
      <sheetName val="DATA1"/>
      <sheetName val="Y-WORK"/>
      <sheetName val="을"/>
      <sheetName val="계산근거"/>
      <sheetName val="정부노임단가"/>
      <sheetName val="단가비교표"/>
      <sheetName val="LIST"/>
      <sheetName val="내역"/>
      <sheetName val="을지"/>
      <sheetName val="TABLE"/>
      <sheetName val="일위대가목차"/>
      <sheetName val="가로등기초"/>
      <sheetName val="49단가"/>
      <sheetName val="48단가"/>
      <sheetName val="2F 회의실견적(5_14 일대)"/>
      <sheetName val="물가"/>
      <sheetName val="전기일위대가"/>
      <sheetName val="하수급견적대비"/>
      <sheetName val="실행철강하도"/>
      <sheetName val="경비2내역"/>
      <sheetName val="일위대가-1"/>
      <sheetName val="3BL공동구 수량"/>
      <sheetName val="단면가정"/>
      <sheetName val="YES-IL"/>
      <sheetName val="말뚝지지력산정"/>
      <sheetName val="투자효율분석"/>
      <sheetName val="TEL"/>
      <sheetName val="부대대비"/>
      <sheetName val="냉연집계"/>
      <sheetName val="투찰"/>
      <sheetName val="목차"/>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일위수"/>
      <sheetName val="일위수2"/>
      <sheetName val="일위수 3"/>
      <sheetName val="일위수4"/>
      <sheetName val="Sheet1"/>
      <sheetName val="단가"/>
      <sheetName val="시설물일위"/>
      <sheetName val="PAD TR보호대기초"/>
      <sheetName val="가로등기초"/>
      <sheetName val="HANDHOLE(2)"/>
      <sheetName val="갑지"/>
      <sheetName val="TCLL(01,02X)"/>
      <sheetName val="TCLL(03,04X)"/>
      <sheetName val="TCLL(05,06X)"/>
      <sheetName val="TCLL(07,08X)"/>
      <sheetName val="TCLL(09,10X)"/>
      <sheetName val="TCLL(11,12X)"/>
      <sheetName val="TCLL(13,14X)"/>
      <sheetName val="TCLL(15,16X)"/>
      <sheetName val="TCLL(17,18X)"/>
      <sheetName val="TCLL(19,20X)"/>
      <sheetName val="TCLL(21,22X)"/>
      <sheetName val="차액보증"/>
      <sheetName val="노임단가"/>
      <sheetName val="MOTOR"/>
      <sheetName val="CODE"/>
      <sheetName val="전기일위대가"/>
      <sheetName val="수량산출"/>
      <sheetName val="신호등일위대가"/>
      <sheetName val="WORK"/>
      <sheetName val="말뚝물량"/>
      <sheetName val="입찰안"/>
      <sheetName val="EACT10"/>
      <sheetName val="수량산출서"/>
      <sheetName val="옹벽"/>
      <sheetName val="수량산출근거"/>
      <sheetName val="9811"/>
      <sheetName val="내역서"/>
      <sheetName val="설계조건"/>
      <sheetName val="부대대비"/>
      <sheetName val="냉연집계"/>
      <sheetName val="충돌 내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설명"/>
      <sheetName val="단락전류"/>
      <sheetName val="CT과전류 강도"/>
      <sheetName val="Sheet2"/>
      <sheetName val="IMP(MAIN)"/>
      <sheetName val="IMP (REACTOR)"/>
      <sheetName val="참조"/>
      <sheetName val="변압기 및 발전기 용량"/>
      <sheetName val="내역서"/>
      <sheetName val="Sheet1"/>
      <sheetName val="전기일위대가"/>
      <sheetName val="ilch"/>
      <sheetName val="정부노임단가"/>
      <sheetName val="총괄표(1)"/>
      <sheetName val="데이타"/>
      <sheetName val="일위대가목차"/>
      <sheetName val="보도경계블럭"/>
      <sheetName val="교각계산"/>
      <sheetName val="Y-WORK"/>
      <sheetName val="부하LOAD"/>
    </sheetNames>
    <sheetDataSet>
      <sheetData sheetId="0" refreshError="1"/>
      <sheetData sheetId="1" refreshError="1"/>
      <sheetData sheetId="2" refreshError="1"/>
      <sheetData sheetId="3" refreshError="1"/>
      <sheetData sheetId="4" refreshError="1"/>
      <sheetData sheetId="5" refreshError="1">
        <row r="26">
          <cell r="E26" t="str">
            <v>FT</v>
          </cell>
          <cell r="K26" t="str">
            <v>TR</v>
          </cell>
          <cell r="L26">
            <v>1000</v>
          </cell>
          <cell r="Q26">
            <v>0.498</v>
          </cell>
          <cell r="S26">
            <v>5.9790000000000001</v>
          </cell>
          <cell r="T26" t="str">
            <v>0.498+5.979i</v>
          </cell>
          <cell r="AO26">
            <v>1.264146</v>
          </cell>
          <cell r="AP26">
            <v>7.7557460000000003</v>
          </cell>
          <cell r="AQ26">
            <v>7.86</v>
          </cell>
          <cell r="AR26">
            <v>19330.02544529262</v>
          </cell>
          <cell r="AS26">
            <v>0.35911007736967598</v>
          </cell>
          <cell r="AT26">
            <v>1.3108089695830403</v>
          </cell>
          <cell r="AU26">
            <v>25337.97073595797</v>
          </cell>
          <cell r="AV26">
            <v>1.1609851363692101</v>
          </cell>
          <cell r="AW26">
            <v>22441.872227623353</v>
          </cell>
        </row>
        <row r="27">
          <cell r="E27">
            <v>1</v>
          </cell>
          <cell r="G27" t="str">
            <v>600V CV 250 1C-4</v>
          </cell>
          <cell r="H27">
            <v>90</v>
          </cell>
          <cell r="K27" t="str">
            <v>MCC-100</v>
          </cell>
          <cell r="L27">
            <v>169.233</v>
          </cell>
          <cell r="O27" t="str">
            <v>R=0.0972   X=0.117</v>
          </cell>
          <cell r="P27" t="str">
            <v>0.0972x90x100/0.144/1000=</v>
          </cell>
          <cell r="Q27">
            <v>6.0750000000000002</v>
          </cell>
          <cell r="R27" t="str">
            <v>1000/169.233x25+0.117x90x100/0.144/1000=</v>
          </cell>
          <cell r="S27">
            <v>155.03799999999998</v>
          </cell>
          <cell r="T27" t="str">
            <v>6.075+155.038i</v>
          </cell>
          <cell r="Y27">
            <v>6.0750000000000002</v>
          </cell>
          <cell r="Z27">
            <v>155.03799999999998</v>
          </cell>
          <cell r="AA27" t="str">
            <v>6.075+155.038i</v>
          </cell>
          <cell r="AC27" t="str">
            <v/>
          </cell>
          <cell r="AE27">
            <v>2.5000000000000001E-4</v>
          </cell>
          <cell r="AF27">
            <v>6.4000000000000003E-3</v>
          </cell>
          <cell r="AG27" t="str">
            <v>2.5E-004+6.4E-003i</v>
          </cell>
          <cell r="AJ27">
            <v>2.5000000000000001E-4</v>
          </cell>
          <cell r="AK27">
            <v>6.4000000000000003E-3</v>
          </cell>
          <cell r="AL27" t="str">
            <v>2.5E-004+6.4E-003i</v>
          </cell>
          <cell r="AM27">
            <v>0.22800000000000001</v>
          </cell>
          <cell r="AN27">
            <v>0.13700000000000001</v>
          </cell>
          <cell r="AO27">
            <v>4.4870000000000001</v>
          </cell>
          <cell r="AP27">
            <v>9.6920000000000002</v>
          </cell>
          <cell r="AQ27">
            <v>10.68</v>
          </cell>
          <cell r="AR27">
            <v>14226.029962546814</v>
          </cell>
          <cell r="AS27">
            <v>5.4537972539916151E-2</v>
          </cell>
          <cell r="AT27">
            <v>1.0531267469207266</v>
          </cell>
          <cell r="AU27">
            <v>14981.812656053713</v>
          </cell>
          <cell r="AV27">
            <v>1.0267374420138689</v>
          </cell>
          <cell r="AW27">
            <v>14606.39761375797</v>
          </cell>
        </row>
        <row r="28">
          <cell r="E28">
            <v>2</v>
          </cell>
          <cell r="G28" t="str">
            <v>600V CV 250 1C-4</v>
          </cell>
          <cell r="H28">
            <v>120</v>
          </cell>
          <cell r="K28" t="str">
            <v>MCC-200</v>
          </cell>
          <cell r="L28">
            <v>246.0813</v>
          </cell>
          <cell r="O28" t="str">
            <v>R=0.0972   X=0.117</v>
          </cell>
          <cell r="P28" t="str">
            <v>0.0972x120x100/0.144/1000=</v>
          </cell>
          <cell r="Q28">
            <v>8.1</v>
          </cell>
          <cell r="R28" t="str">
            <v>1000/246.0813x25+0.117x120x100/0.144/1000=</v>
          </cell>
          <cell r="S28">
            <v>111.342</v>
          </cell>
          <cell r="T28" t="str">
            <v>8.1+111.342i</v>
          </cell>
          <cell r="Y28">
            <v>8.1</v>
          </cell>
          <cell r="Z28">
            <v>111.342</v>
          </cell>
          <cell r="AA28" t="str">
            <v>8.1+111.342i</v>
          </cell>
          <cell r="AC28" t="str">
            <v/>
          </cell>
          <cell r="AE28">
            <v>6.4999999999999997E-4</v>
          </cell>
          <cell r="AF28">
            <v>8.8999999999999999E-3</v>
          </cell>
          <cell r="AG28" t="str">
            <v>6.5E-004+8.9E-003i</v>
          </cell>
          <cell r="AJ28">
            <v>6.4999999999999997E-4</v>
          </cell>
          <cell r="AK28">
            <v>8.8999999999999999E-3</v>
          </cell>
          <cell r="AL28" t="str">
            <v>6.5E-004+8.9E-003i</v>
          </cell>
          <cell r="AM28">
            <v>0.22800000000000001</v>
          </cell>
          <cell r="AN28">
            <v>0.13400000000000001</v>
          </cell>
          <cell r="AO28">
            <v>4.524</v>
          </cell>
          <cell r="AP28">
            <v>9.6720000000000006</v>
          </cell>
          <cell r="AQ28">
            <v>10.678000000000001</v>
          </cell>
          <cell r="AR28">
            <v>14228.694512080912</v>
          </cell>
          <cell r="AS28">
            <v>5.2923423143079788E-2</v>
          </cell>
          <cell r="AT28">
            <v>1.0515925286374754</v>
          </cell>
          <cell r="AU28">
            <v>14962.788841169337</v>
          </cell>
          <cell r="AV28">
            <v>1.0259604877296837</v>
          </cell>
          <cell r="AW28">
            <v>14598.078361371206</v>
          </cell>
        </row>
        <row r="29">
          <cell r="E29">
            <v>3</v>
          </cell>
          <cell r="G29" t="str">
            <v>600V CV 38 4C</v>
          </cell>
          <cell r="H29">
            <v>70</v>
          </cell>
          <cell r="K29" t="str">
            <v>MCC-300</v>
          </cell>
          <cell r="L29">
            <v>28.541899999999998</v>
          </cell>
          <cell r="O29" t="str">
            <v>R=0.627   X=0.0925</v>
          </cell>
          <cell r="P29" t="str">
            <v>0.627x70x100/0.144/1000=</v>
          </cell>
          <cell r="Q29">
            <v>30.478999999999999</v>
          </cell>
          <cell r="R29" t="str">
            <v>1000/28.5419x25+0.0925x70x100/0.144/1000=</v>
          </cell>
          <cell r="S29">
            <v>880.40199999999993</v>
          </cell>
          <cell r="T29" t="str">
            <v>30.479+880.402i</v>
          </cell>
          <cell r="Y29">
            <v>30.478999999999999</v>
          </cell>
          <cell r="Z29">
            <v>880.40199999999993</v>
          </cell>
          <cell r="AA29" t="str">
            <v>30.479+880.402i</v>
          </cell>
          <cell r="AC29" t="str">
            <v/>
          </cell>
          <cell r="AE29">
            <v>4.0000000000000003E-5</v>
          </cell>
          <cell r="AF29">
            <v>1.1000000000000001E-3</v>
          </cell>
          <cell r="AG29" t="str">
            <v>4E-005+1.1E-003i</v>
          </cell>
          <cell r="AJ29">
            <v>4.0000000000000003E-5</v>
          </cell>
          <cell r="AK29">
            <v>1.1000000000000001E-3</v>
          </cell>
          <cell r="AL29" t="str">
            <v>4E-005+1.1E-003i</v>
          </cell>
          <cell r="AM29">
            <v>0.22800000000000001</v>
          </cell>
          <cell r="AN29">
            <v>0.14199999999999999</v>
          </cell>
          <cell r="AO29">
            <v>4.4240000000000004</v>
          </cell>
          <cell r="AP29">
            <v>9.7240000000000002</v>
          </cell>
          <cell r="AQ29">
            <v>10.683</v>
          </cell>
          <cell r="AR29">
            <v>14222.035008892632</v>
          </cell>
          <cell r="AS29">
            <v>5.7350258340585672E-2</v>
          </cell>
          <cell r="AT29">
            <v>1.0557937851120225</v>
          </cell>
          <cell r="AU29">
            <v>15015.536174034449</v>
          </cell>
          <cell r="AV29">
            <v>1.028088748017594</v>
          </cell>
          <cell r="AW29">
            <v>14621.514166554816</v>
          </cell>
        </row>
        <row r="30">
          <cell r="E30">
            <v>4</v>
          </cell>
          <cell r="G30" t="str">
            <v>600V CV 150 1C-4</v>
          </cell>
          <cell r="H30">
            <v>200</v>
          </cell>
          <cell r="K30" t="str">
            <v>MCC-500</v>
          </cell>
          <cell r="L30">
            <v>64.05</v>
          </cell>
          <cell r="O30" t="str">
            <v>R=0.157   X=0.119</v>
          </cell>
          <cell r="P30" t="str">
            <v>0.157x200x100/0.144/1000=</v>
          </cell>
          <cell r="Q30">
            <v>21.806000000000001</v>
          </cell>
          <cell r="R30" t="str">
            <v>1000/64.05x25+0.119x200x100/0.144/1000=</v>
          </cell>
          <cell r="S30">
            <v>406.84800000000001</v>
          </cell>
          <cell r="T30" t="str">
            <v>21.806+406.848i</v>
          </cell>
          <cell r="Y30">
            <v>21.806000000000001</v>
          </cell>
          <cell r="Z30">
            <v>406.84800000000001</v>
          </cell>
          <cell r="AA30" t="str">
            <v>21.806+406.848i</v>
          </cell>
          <cell r="AC30" t="str">
            <v/>
          </cell>
          <cell r="AE30">
            <v>1.2999999999999999E-4</v>
          </cell>
          <cell r="AF30">
            <v>2.5000000000000001E-3</v>
          </cell>
          <cell r="AG30" t="str">
            <v>1.3E-004+2.5E-003i</v>
          </cell>
          <cell r="AJ30">
            <v>1.2999999999999999E-4</v>
          </cell>
          <cell r="AK30">
            <v>2.5000000000000001E-3</v>
          </cell>
          <cell r="AL30" t="str">
            <v>1.3E-004+2.5E-003i</v>
          </cell>
          <cell r="AM30">
            <v>0.22800000000000001</v>
          </cell>
          <cell r="AN30">
            <v>0.14000000000000001</v>
          </cell>
          <cell r="AO30">
            <v>4.4489999999999998</v>
          </cell>
          <cell r="AP30">
            <v>9.7110000000000003</v>
          </cell>
          <cell r="AQ30">
            <v>10.682</v>
          </cell>
          <cell r="AR30">
            <v>14223.366410784496</v>
          </cell>
          <cell r="AS30">
            <v>5.6214524731533974E-2</v>
          </cell>
          <cell r="AT30">
            <v>1.0547175211700373</v>
          </cell>
          <cell r="AU30">
            <v>15001.633763475793</v>
          </cell>
          <cell r="AV30">
            <v>1.0275433356073289</v>
          </cell>
          <cell r="AW30">
            <v>14615.125365302743</v>
          </cell>
        </row>
        <row r="31">
          <cell r="E31">
            <v>5</v>
          </cell>
          <cell r="G31" t="str">
            <v>600V CV 325 1C-4</v>
          </cell>
          <cell r="H31">
            <v>250</v>
          </cell>
          <cell r="K31" t="str">
            <v>MCC-600</v>
          </cell>
          <cell r="L31">
            <v>151.56</v>
          </cell>
          <cell r="O31" t="str">
            <v>R=0.0764   X=0.114</v>
          </cell>
          <cell r="P31" t="str">
            <v>0.0764x250x100/0.144/1000=</v>
          </cell>
          <cell r="Q31">
            <v>13.263999999999999</v>
          </cell>
          <cell r="R31" t="str">
            <v>1000/151.56x25+0.114x250x100/0.144/1000=</v>
          </cell>
          <cell r="S31">
            <v>184.74299999999999</v>
          </cell>
          <cell r="T31" t="str">
            <v>13.264+184.743i</v>
          </cell>
          <cell r="Y31">
            <v>13.263999999999999</v>
          </cell>
          <cell r="Z31">
            <v>184.74299999999999</v>
          </cell>
          <cell r="AA31" t="str">
            <v>13.264+184.743i</v>
          </cell>
          <cell r="AC31" t="str">
            <v/>
          </cell>
          <cell r="AE31">
            <v>3.8999999999999999E-4</v>
          </cell>
          <cell r="AF31">
            <v>5.4000000000000003E-3</v>
          </cell>
          <cell r="AG31" t="str">
            <v>3.9E-004+5.4E-003i</v>
          </cell>
          <cell r="AJ31">
            <v>3.8999999999999999E-4</v>
          </cell>
          <cell r="AK31">
            <v>5.4000000000000003E-3</v>
          </cell>
          <cell r="AL31" t="str">
            <v>3.9E-004+5.4E-003i</v>
          </cell>
          <cell r="AM31">
            <v>0.22800000000000001</v>
          </cell>
          <cell r="AN31">
            <v>0.13800000000000001</v>
          </cell>
          <cell r="AO31">
            <v>4.4740000000000002</v>
          </cell>
          <cell r="AP31">
            <v>9.6989999999999998</v>
          </cell>
          <cell r="AQ31">
            <v>10.680999999999999</v>
          </cell>
          <cell r="AR31">
            <v>14224.698061979218</v>
          </cell>
          <cell r="AS31">
            <v>5.5114796950039832E-2</v>
          </cell>
          <cell r="AT31">
            <v>1.0536743300944935</v>
          </cell>
          <cell r="AU31">
            <v>14988.199201252392</v>
          </cell>
          <cell r="AV31">
            <v>1.0270148159115349</v>
          </cell>
          <cell r="AW31">
            <v>14608.975661520753</v>
          </cell>
        </row>
        <row r="32">
          <cell r="E32">
            <v>6</v>
          </cell>
          <cell r="G32" t="str">
            <v>600V CV 250 1C-4</v>
          </cell>
          <cell r="H32">
            <v>210</v>
          </cell>
          <cell r="K32" t="str">
            <v>LP-AD1</v>
          </cell>
          <cell r="L32">
            <v>300.00099999999998</v>
          </cell>
          <cell r="O32" t="str">
            <v>R=0.0972   X=0.117</v>
          </cell>
          <cell r="P32" t="str">
            <v>0.0972x210x100/0.144/1000=</v>
          </cell>
          <cell r="Q32">
            <v>14.175000000000001</v>
          </cell>
          <cell r="R32" t="str">
            <v>0.117x210x100/0.144/1000=</v>
          </cell>
          <cell r="S32">
            <v>17.062999999999999</v>
          </cell>
          <cell r="T32" t="str">
            <v>14.175+17.063i</v>
          </cell>
          <cell r="Y32">
            <v>14.175000000000001</v>
          </cell>
          <cell r="Z32">
            <v>17.062999999999999</v>
          </cell>
          <cell r="AA32" t="str">
            <v>14.175+17.063i</v>
          </cell>
          <cell r="AC32" t="str">
            <v/>
          </cell>
          <cell r="AE32">
            <v>2.8809999999999999E-2</v>
          </cell>
          <cell r="AF32">
            <v>3.4700000000000002E-2</v>
          </cell>
          <cell r="AG32" t="str">
            <v>2.881E-002+3.47E-002i</v>
          </cell>
          <cell r="AJ32">
            <v>2.8809999999999999E-2</v>
          </cell>
          <cell r="AK32">
            <v>3.4700000000000002E-2</v>
          </cell>
          <cell r="AL32" t="str">
            <v>2.881E-002+3.47E-002i</v>
          </cell>
          <cell r="AM32">
            <v>0.19900000000000001</v>
          </cell>
          <cell r="AN32">
            <v>0.108</v>
          </cell>
          <cell r="AO32">
            <v>5.1459999999999999</v>
          </cell>
          <cell r="AP32">
            <v>9.8620000000000001</v>
          </cell>
          <cell r="AQ32">
            <v>11.124000000000001</v>
          </cell>
          <cell r="AR32">
            <v>13658.21646889608</v>
          </cell>
          <cell r="AS32">
            <v>3.7682049254569853E-2</v>
          </cell>
          <cell r="AT32">
            <v>1.0369976366940956</v>
          </cell>
          <cell r="AU32">
            <v>14163.53819970161</v>
          </cell>
          <cell r="AV32">
            <v>1.0185835805285375</v>
          </cell>
          <cell r="AW32">
            <v>13912.035034522007</v>
          </cell>
        </row>
        <row r="33">
          <cell r="E33">
            <v>7</v>
          </cell>
          <cell r="G33" t="str">
            <v>600V CV 38 4C</v>
          </cell>
          <cell r="H33">
            <v>20</v>
          </cell>
          <cell r="K33" t="str">
            <v>LP-SS1</v>
          </cell>
          <cell r="L33">
            <v>26.9</v>
          </cell>
          <cell r="O33" t="str">
            <v>R=0.627   X=0.0925</v>
          </cell>
          <cell r="P33" t="str">
            <v>0.627x20x100/0.144/1000=</v>
          </cell>
          <cell r="Q33">
            <v>8.7080000000000002</v>
          </cell>
          <cell r="R33" t="str">
            <v>0.0925x20x100/0.144/1000=</v>
          </cell>
          <cell r="S33">
            <v>1.2849999999999999</v>
          </cell>
          <cell r="T33" t="str">
            <v>8.708+1.285i</v>
          </cell>
          <cell r="Y33">
            <v>8.7080000000000002</v>
          </cell>
          <cell r="Z33">
            <v>1.2849999999999999</v>
          </cell>
          <cell r="AA33" t="str">
            <v>8.708+1.285i</v>
          </cell>
          <cell r="AC33" t="str">
            <v/>
          </cell>
          <cell r="AE33">
            <v>0.11239</v>
          </cell>
          <cell r="AF33">
            <v>1.66E-2</v>
          </cell>
          <cell r="AG33" t="str">
            <v>0.11239+1.66E-002i</v>
          </cell>
          <cell r="AJ33">
            <v>0.11239</v>
          </cell>
          <cell r="AK33">
            <v>1.66E-2</v>
          </cell>
          <cell r="AL33" t="str">
            <v>0.11239+1.66E-002i</v>
          </cell>
          <cell r="AM33">
            <v>0.11600000000000001</v>
          </cell>
          <cell r="AN33">
            <v>0.126</v>
          </cell>
          <cell r="AO33">
            <v>5.2190000000000003</v>
          </cell>
          <cell r="AP33">
            <v>12.051</v>
          </cell>
          <cell r="AQ33">
            <v>13.132999999999999</v>
          </cell>
          <cell r="AR33">
            <v>11568.872306403717</v>
          </cell>
          <cell r="AS33">
            <v>6.5802506667449134E-2</v>
          </cell>
          <cell r="AT33">
            <v>1.0637692481618832</v>
          </cell>
          <cell r="AU33">
            <v>12306.610595463913</v>
          </cell>
          <cell r="AV33">
            <v>1.0321347469364444</v>
          </cell>
          <cell r="AW33">
            <v>11940.635090310039</v>
          </cell>
        </row>
        <row r="34">
          <cell r="E34">
            <v>8</v>
          </cell>
          <cell r="G34" t="str">
            <v>600V CV 60 1C-2</v>
          </cell>
          <cell r="H34">
            <v>210</v>
          </cell>
          <cell r="K34" t="str">
            <v>UPS-M</v>
          </cell>
          <cell r="L34">
            <v>5</v>
          </cell>
          <cell r="O34" t="str">
            <v>R=0.397   X=0.0922</v>
          </cell>
          <cell r="P34" t="str">
            <v>0.397x210x100/0.144/1000=</v>
          </cell>
          <cell r="Q34">
            <v>57.896000000000001</v>
          </cell>
          <cell r="R34" t="str">
            <v>0.0922x210x100/0.144/1000=</v>
          </cell>
          <cell r="S34">
            <v>13.446</v>
          </cell>
          <cell r="T34" t="str">
            <v>57.896+13.446i</v>
          </cell>
          <cell r="Y34">
            <v>57.896000000000001</v>
          </cell>
          <cell r="Z34">
            <v>13.446</v>
          </cell>
          <cell r="AA34" t="str">
            <v>57.896+13.446i</v>
          </cell>
          <cell r="AC34" t="str">
            <v/>
          </cell>
          <cell r="AE34">
            <v>1.6389999999999998E-2</v>
          </cell>
          <cell r="AF34">
            <v>3.8E-3</v>
          </cell>
          <cell r="AG34" t="str">
            <v>1.639E-002+3.8E-003i</v>
          </cell>
          <cell r="AJ34">
            <v>1.6389999999999998E-2</v>
          </cell>
          <cell r="AK34">
            <v>3.8E-3</v>
          </cell>
          <cell r="AL34" t="str">
            <v>1.639E-002+3.8E-003i</v>
          </cell>
          <cell r="AM34">
            <v>0.21199999999999999</v>
          </cell>
          <cell r="AN34">
            <v>0.13900000000000001</v>
          </cell>
          <cell r="AO34">
            <v>4.5629999999999997</v>
          </cell>
          <cell r="AP34">
            <v>9.9190000000000005</v>
          </cell>
          <cell r="AQ34">
            <v>10.917999999999999</v>
          </cell>
          <cell r="AR34">
            <v>13915.918666422422</v>
          </cell>
          <cell r="AS34">
            <v>5.5552323412412286E-2</v>
          </cell>
          <cell r="AT34">
            <v>1.054089487104783</v>
          </cell>
          <cell r="AU34">
            <v>14668.623569681087</v>
          </cell>
          <cell r="AV34">
            <v>1.0272251343734615</v>
          </cell>
          <cell r="AW34">
            <v>14294.781422045933</v>
          </cell>
        </row>
        <row r="35">
          <cell r="E35">
            <v>9</v>
          </cell>
          <cell r="G35" t="str">
            <v>600V CV 38 3C</v>
          </cell>
          <cell r="H35">
            <v>120</v>
          </cell>
          <cell r="K35" t="str">
            <v>REC</v>
          </cell>
          <cell r="L35">
            <v>10</v>
          </cell>
          <cell r="O35" t="str">
            <v>R=0.627   X=0.0925</v>
          </cell>
          <cell r="P35" t="str">
            <v>0.627x120x100/0.144/1000=</v>
          </cell>
          <cell r="Q35">
            <v>52.25</v>
          </cell>
          <cell r="R35" t="str">
            <v>0.0925x120x100/0.144/1000=</v>
          </cell>
          <cell r="S35">
            <v>7.7080000000000002</v>
          </cell>
          <cell r="T35" t="str">
            <v>52.25+7.708i</v>
          </cell>
          <cell r="Y35">
            <v>52.25</v>
          </cell>
          <cell r="Z35">
            <v>7.7080000000000002</v>
          </cell>
          <cell r="AA35" t="str">
            <v>52.25+7.708i</v>
          </cell>
          <cell r="AC35" t="str">
            <v/>
          </cell>
          <cell r="AE35">
            <v>1.873E-2</v>
          </cell>
          <cell r="AF35">
            <v>2.8E-3</v>
          </cell>
          <cell r="AG35" t="str">
            <v>1.873E-002+2.8E-003i</v>
          </cell>
          <cell r="AJ35">
            <v>1.873E-2</v>
          </cell>
          <cell r="AK35">
            <v>2.8E-3</v>
          </cell>
          <cell r="AL35" t="str">
            <v>1.873E-002+2.8E-003i</v>
          </cell>
          <cell r="AM35">
            <v>0.20899999999999999</v>
          </cell>
          <cell r="AN35">
            <v>0.14000000000000001</v>
          </cell>
          <cell r="AO35">
            <v>4.5670000000000002</v>
          </cell>
          <cell r="AP35">
            <v>9.968</v>
          </cell>
          <cell r="AQ35">
            <v>10.964</v>
          </cell>
          <cell r="AR35">
            <v>13857.533746807732</v>
          </cell>
          <cell r="AS35">
            <v>5.6205385096555101E-2</v>
          </cell>
          <cell r="AT35">
            <v>1.0547088556531183</v>
          </cell>
          <cell r="AU35">
            <v>14615.663560270053</v>
          </cell>
          <cell r="AV35">
            <v>1.0275389447940699</v>
          </cell>
          <cell r="AW35">
            <v>14239.155603643032</v>
          </cell>
        </row>
        <row r="36">
          <cell r="E36">
            <v>10</v>
          </cell>
          <cell r="G36" t="str">
            <v>600V CV 250 1C-4</v>
          </cell>
          <cell r="H36">
            <v>120</v>
          </cell>
          <cell r="K36" t="str">
            <v>LV-S1</v>
          </cell>
          <cell r="L36">
            <v>266.56</v>
          </cell>
          <cell r="O36" t="str">
            <v>R=0.0972   X=0.117</v>
          </cell>
          <cell r="P36" t="str">
            <v>0.0972x120x100/0.144/1000=</v>
          </cell>
          <cell r="Q36">
            <v>8.1</v>
          </cell>
          <cell r="R36" t="str">
            <v>0.117x120x100/0.144/1000=</v>
          </cell>
          <cell r="S36">
            <v>9.75</v>
          </cell>
          <cell r="T36" t="str">
            <v>8.1+9.75i</v>
          </cell>
          <cell r="Y36">
            <v>0</v>
          </cell>
          <cell r="Z36">
            <v>0</v>
          </cell>
          <cell r="AA36" t="str">
            <v>0</v>
          </cell>
          <cell r="AC36">
            <v>10</v>
          </cell>
          <cell r="AE36">
            <v>0</v>
          </cell>
          <cell r="AF36">
            <v>0</v>
          </cell>
          <cell r="AG36" t="str">
            <v>0</v>
          </cell>
          <cell r="AJ36">
            <v>5.0410000000000003E-2</v>
          </cell>
          <cell r="AK36">
            <v>6.0699999999999997E-2</v>
          </cell>
          <cell r="AL36" t="str">
            <v>5.041E-002+6.07E-002i</v>
          </cell>
          <cell r="AM36">
            <v>0.17799999999999999</v>
          </cell>
          <cell r="AN36">
            <v>8.2000000000000003E-2</v>
          </cell>
          <cell r="AO36">
            <v>5.899</v>
          </cell>
          <cell r="AP36">
            <v>9.891</v>
          </cell>
          <cell r="AQ36">
            <v>11.516999999999999</v>
          </cell>
          <cell r="AR36">
            <v>13192.150733698012</v>
          </cell>
          <cell r="AS36">
            <v>2.3581411041750006E-2</v>
          </cell>
          <cell r="AT36">
            <v>1.0233097390739032</v>
          </cell>
          <cell r="AU36">
            <v>13499.656325124113</v>
          </cell>
          <cell r="AV36">
            <v>1.0116886309357096</v>
          </cell>
          <cell r="AW36">
            <v>13346.348914872458</v>
          </cell>
        </row>
        <row r="49">
          <cell r="AD49" t="str">
            <v>계</v>
          </cell>
          <cell r="AE49">
            <v>0.17799999999999999</v>
          </cell>
          <cell r="AF49">
            <v>8.2000000000000003E-2</v>
          </cell>
          <cell r="AG49" t="str">
            <v>0.178+8.2E-002i</v>
          </cell>
        </row>
        <row r="51">
          <cell r="G51" t="str">
            <v>변압기 1차측 (고장점)에서의 고장전류</v>
          </cell>
        </row>
        <row r="52">
          <cell r="G52" t="str">
            <v>전원측 임피던스14.5% 환산치( 14.5x1000/40000 = 0.363=3.0146E-002+0.361746i )와 선로임피던스를 합성하면</v>
          </cell>
          <cell r="Y52" t="str">
            <v>F10 (고장점)에서의 고장전류</v>
          </cell>
        </row>
        <row r="53">
          <cell r="G53" t="str">
            <v>% RESISTANCE</v>
          </cell>
          <cell r="H53" t="str">
            <v>% REACTANCE</v>
          </cell>
          <cell r="L53" t="str">
            <v>% IMPEDANCE</v>
          </cell>
          <cell r="AD53" t="str">
            <v>% ADMITTANCE 합성값</v>
          </cell>
          <cell r="AE53">
            <v>0.17799999999999999</v>
          </cell>
          <cell r="AF53">
            <v>8.2000000000000003E-2</v>
          </cell>
          <cell r="AG53" t="str">
            <v>0.178+8.2E-002i</v>
          </cell>
        </row>
        <row r="54">
          <cell r="G54" t="str">
            <v>0.030146+0.736= 0.766146</v>
          </cell>
          <cell r="H54" t="str">
            <v>0.361746+1.415= 1.776746</v>
          </cell>
          <cell r="L54">
            <v>1.9350000000000001</v>
          </cell>
          <cell r="O54" t="str">
            <v>Is = 1000/1.732/22.9/1.935x100 =1302.936[A]</v>
          </cell>
          <cell r="AD54" t="str">
            <v>% IMPEDANCE 병렬분 합</v>
          </cell>
          <cell r="AE54">
            <v>4.6340000000000003</v>
          </cell>
          <cell r="AF54">
            <v>2.1349999999999998</v>
          </cell>
          <cell r="AG54" t="str">
            <v>4.634+2.135i</v>
          </cell>
        </row>
        <row r="55">
          <cell r="R55">
            <v>1302.9359999999999</v>
          </cell>
          <cell r="Y55" t="str">
            <v>% RESISTANCE</v>
          </cell>
          <cell r="Z55" t="str">
            <v>% REACTANCE</v>
          </cell>
          <cell r="AA55" t="str">
            <v>% IMPEDANCE</v>
          </cell>
        </row>
        <row r="56">
          <cell r="H56">
            <v>6.6579675660969881E-2</v>
          </cell>
          <cell r="Y56" t="str">
            <v>1.264146+4.634=  5.899</v>
          </cell>
          <cell r="Z56" t="str">
            <v>7.755746+2.135=  9.891</v>
          </cell>
          <cell r="AA56">
            <v>11.516999999999999</v>
          </cell>
          <cell r="AD56" t="str">
            <v>Is = 1519.34/11.517x100= 13192.15[A]</v>
          </cell>
          <cell r="AG56">
            <v>13192.15</v>
          </cell>
        </row>
        <row r="57">
          <cell r="G57" t="str">
            <v>K1 =</v>
          </cell>
          <cell r="L57">
            <v>1.0644995778871591</v>
          </cell>
        </row>
        <row r="58">
          <cell r="G58" t="str">
            <v>최대치 =</v>
          </cell>
          <cell r="H58" t="str">
            <v>1.06449957788716 x 1302.936 =</v>
          </cell>
          <cell r="P58">
            <v>1386.9748220139834</v>
          </cell>
          <cell r="Q58" t="str">
            <v>[A]</v>
          </cell>
          <cell r="Z58">
            <v>2.3581411041750006E-2</v>
          </cell>
        </row>
        <row r="59">
          <cell r="Y59" t="str">
            <v>K1 =</v>
          </cell>
          <cell r="AD59">
            <v>1.0233097390739032</v>
          </cell>
        </row>
        <row r="60">
          <cell r="G60" t="str">
            <v>K3 =</v>
          </cell>
          <cell r="Q60">
            <v>1.0325056267184587</v>
          </cell>
          <cell r="Y60" t="str">
            <v>최대치 =</v>
          </cell>
          <cell r="Z60" t="str">
            <v>1.0233097390739 x 13192.15 =</v>
          </cell>
          <cell r="AD60">
            <v>13499.656325124113</v>
          </cell>
          <cell r="AE60" t="str">
            <v>[A]</v>
          </cell>
        </row>
        <row r="61">
          <cell r="G61" t="str">
            <v>비대칭치 =</v>
          </cell>
          <cell r="H61" t="str">
            <v>1.03250562671846 x  =</v>
          </cell>
          <cell r="P61">
            <v>1345.2887512540417</v>
          </cell>
          <cell r="Q61" t="str">
            <v>[A]</v>
          </cell>
        </row>
        <row r="62">
          <cell r="Y62" t="str">
            <v>K3 =</v>
          </cell>
          <cell r="AD62">
            <v>1.0116886309357096</v>
          </cell>
        </row>
        <row r="63">
          <cell r="Y63" t="str">
            <v>비대칭치 =</v>
          </cell>
          <cell r="Z63" t="str">
            <v>1.01168863093571 x 13192.15 =</v>
          </cell>
          <cell r="AD63">
            <v>13346.348914872458</v>
          </cell>
          <cell r="AE63" t="str">
            <v>[A]</v>
          </cell>
        </row>
        <row r="64">
          <cell r="G64" t="str">
            <v>FT (고장점)에서의 고장전류</v>
          </cell>
        </row>
        <row r="65">
          <cell r="G65" t="str">
            <v>% RESISTANCE</v>
          </cell>
          <cell r="H65" t="str">
            <v>% REACTANCE</v>
          </cell>
          <cell r="L65" t="str">
            <v>% IMPEDANCE</v>
          </cell>
        </row>
        <row r="66">
          <cell r="G66" t="str">
            <v>0.736+0.498=  1.264146</v>
          </cell>
          <cell r="H66" t="str">
            <v>1.415+5.979=  7.755746</v>
          </cell>
          <cell r="L66">
            <v>7.86</v>
          </cell>
          <cell r="O66" t="str">
            <v>Is = 1519.34/7.86x100= 19330.03[A]</v>
          </cell>
        </row>
        <row r="68">
          <cell r="H68">
            <v>0.35911007736967598</v>
          </cell>
        </row>
        <row r="69">
          <cell r="G69" t="str">
            <v>K1 =</v>
          </cell>
          <cell r="L69">
            <v>1.3108089695830403</v>
          </cell>
        </row>
        <row r="70">
          <cell r="G70" t="str">
            <v>최대치 =</v>
          </cell>
          <cell r="H70" t="str">
            <v>1.31080896958304 x 19330.0254452926 =</v>
          </cell>
          <cell r="P70">
            <v>25337.97073595797</v>
          </cell>
          <cell r="Q70" t="str">
            <v>[A]</v>
          </cell>
        </row>
        <row r="72">
          <cell r="G72" t="str">
            <v>K3 =</v>
          </cell>
          <cell r="Q72">
            <v>1.1609851363692101</v>
          </cell>
        </row>
        <row r="73">
          <cell r="G73" t="str">
            <v>비대칭치 =</v>
          </cell>
          <cell r="H73" t="str">
            <v>1.16098513636921 x 19330.0254452926 =</v>
          </cell>
          <cell r="P73">
            <v>22441.872227623353</v>
          </cell>
          <cell r="Q73" t="str">
            <v>[A]</v>
          </cell>
        </row>
      </sheetData>
      <sheetData sheetId="6" refreshError="1">
        <row r="27">
          <cell r="E27">
            <v>15</v>
          </cell>
          <cell r="G27" t="str">
            <v>600V CV 60 1C-3</v>
          </cell>
          <cell r="H27">
            <v>80</v>
          </cell>
          <cell r="K27" t="str">
            <v>M-603A</v>
          </cell>
          <cell r="L27">
            <v>79.64</v>
          </cell>
          <cell r="O27" t="str">
            <v>R=0.397   X=0.0922</v>
          </cell>
          <cell r="P27" t="str">
            <v>0.397x80x100/0.144/1000=</v>
          </cell>
          <cell r="Q27">
            <v>22.056000000000001</v>
          </cell>
          <cell r="R27" t="str">
            <v>1000/79.64x25+0.0922x80x100/0.144/1000=</v>
          </cell>
          <cell r="S27">
            <v>319.03500000000003</v>
          </cell>
          <cell r="T27" t="str">
            <v>22.056+319.035i</v>
          </cell>
          <cell r="Y27">
            <v>22.056000000000001</v>
          </cell>
          <cell r="Z27">
            <v>319.03500000000003</v>
          </cell>
          <cell r="AA27" t="str">
            <v>22.056+319.035i</v>
          </cell>
          <cell r="AC27" t="str">
            <v/>
          </cell>
          <cell r="AE27">
            <v>2.2000000000000001E-4</v>
          </cell>
          <cell r="AF27">
            <v>3.0999999999999999E-3</v>
          </cell>
          <cell r="AG27" t="str">
            <v>2.2E-004+3.1E-003i</v>
          </cell>
          <cell r="AJ27">
            <v>2.2000000000000001E-4</v>
          </cell>
          <cell r="AK27">
            <v>3.0999999999999999E-3</v>
          </cell>
          <cell r="AL27" t="str">
            <v>2.2E-004+3.1E-003i</v>
          </cell>
          <cell r="AM27">
            <v>5.0999999999999997E-2</v>
          </cell>
          <cell r="AN27">
            <v>7.4999999999999997E-2</v>
          </cell>
          <cell r="AO27">
            <v>6.2</v>
          </cell>
          <cell r="AP27">
            <v>9.1170000000000009</v>
          </cell>
          <cell r="AQ27">
            <v>11.025</v>
          </cell>
          <cell r="AR27">
            <v>13780.861678004532</v>
          </cell>
          <cell r="AS27">
            <v>1.3941723493201996E-2</v>
          </cell>
          <cell r="AT27">
            <v>1.0138458694428873</v>
          </cell>
          <cell r="AU27">
            <v>13971.669689608672</v>
          </cell>
          <cell r="AV27">
            <v>1.0069348750397824</v>
          </cell>
          <cell r="AW27">
            <v>13876.430231682019</v>
          </cell>
        </row>
        <row r="28">
          <cell r="E28">
            <v>16</v>
          </cell>
          <cell r="G28" t="str">
            <v>600V CV 60 1C-3</v>
          </cell>
          <cell r="H28">
            <v>80</v>
          </cell>
          <cell r="K28" t="str">
            <v>M-603B</v>
          </cell>
          <cell r="L28">
            <v>79.64</v>
          </cell>
          <cell r="O28" t="str">
            <v>R=0.397   X=0.0922</v>
          </cell>
          <cell r="P28" t="str">
            <v>0.397x80x100/0.144/1000=</v>
          </cell>
          <cell r="Q28">
            <v>22.056000000000001</v>
          </cell>
          <cell r="R28" t="str">
            <v>1000/79.64x25+0.0922x80x100/0.144/1000=</v>
          </cell>
          <cell r="S28">
            <v>319.03500000000003</v>
          </cell>
          <cell r="T28" t="str">
            <v>22.056+319.035i</v>
          </cell>
          <cell r="Y28">
            <v>22.056000000000001</v>
          </cell>
          <cell r="Z28">
            <v>319.03500000000003</v>
          </cell>
          <cell r="AA28" t="str">
            <v>22.056+319.035i</v>
          </cell>
          <cell r="AC28" t="str">
            <v/>
          </cell>
          <cell r="AE28">
            <v>2.2000000000000001E-4</v>
          </cell>
          <cell r="AF28">
            <v>3.0999999999999999E-3</v>
          </cell>
          <cell r="AG28" t="str">
            <v>2.2E-004+3.1E-003i</v>
          </cell>
          <cell r="AJ28">
            <v>2.2000000000000001E-4</v>
          </cell>
          <cell r="AK28">
            <v>3.0999999999999999E-3</v>
          </cell>
          <cell r="AL28" t="str">
            <v>2.2E-004+3.1E-003i</v>
          </cell>
          <cell r="AM28">
            <v>5.0999999999999997E-2</v>
          </cell>
          <cell r="AN28">
            <v>7.4999999999999997E-2</v>
          </cell>
          <cell r="AO28">
            <v>6.2</v>
          </cell>
          <cell r="AP28">
            <v>9.1170000000000009</v>
          </cell>
          <cell r="AQ28">
            <v>11.025</v>
          </cell>
          <cell r="AR28">
            <v>13780.861678004532</v>
          </cell>
          <cell r="AS28">
            <v>1.3941723493201996E-2</v>
          </cell>
          <cell r="AT28">
            <v>1.0138458694428873</v>
          </cell>
          <cell r="AU28">
            <v>13971.669689608672</v>
          </cell>
          <cell r="AV28">
            <v>1.0069348750397824</v>
          </cell>
          <cell r="AW28">
            <v>13876.430231682019</v>
          </cell>
        </row>
        <row r="29">
          <cell r="E29">
            <v>17</v>
          </cell>
          <cell r="G29" t="str">
            <v>600V CV 60 1C-3</v>
          </cell>
          <cell r="H29">
            <v>80</v>
          </cell>
          <cell r="K29" t="str">
            <v>M-603C</v>
          </cell>
          <cell r="L29">
            <v>79.64</v>
          </cell>
          <cell r="O29" t="str">
            <v>R=0.397   X=0.0922</v>
          </cell>
          <cell r="P29" t="str">
            <v>0.397x80x100/0.144/1000=</v>
          </cell>
          <cell r="Q29">
            <v>22.056000000000001</v>
          </cell>
          <cell r="R29" t="str">
            <v>1000/79.64x25+0.0922x80x100/0.144/1000=</v>
          </cell>
          <cell r="S29">
            <v>319.03500000000003</v>
          </cell>
          <cell r="T29" t="str">
            <v>22.056+319.035i</v>
          </cell>
          <cell r="Y29">
            <v>22.056000000000001</v>
          </cell>
          <cell r="Z29">
            <v>319.03500000000003</v>
          </cell>
          <cell r="AA29" t="str">
            <v>22.056+319.035i</v>
          </cell>
          <cell r="AC29" t="str">
            <v/>
          </cell>
          <cell r="AE29">
            <v>2.2000000000000001E-4</v>
          </cell>
          <cell r="AF29">
            <v>3.0999999999999999E-3</v>
          </cell>
          <cell r="AG29" t="str">
            <v>2.2E-004+3.1E-003i</v>
          </cell>
          <cell r="AJ29">
            <v>2.2000000000000001E-4</v>
          </cell>
          <cell r="AK29">
            <v>3.0999999999999999E-3</v>
          </cell>
          <cell r="AL29" t="str">
            <v>2.2E-004+3.1E-003i</v>
          </cell>
          <cell r="AM29">
            <v>5.0999999999999997E-2</v>
          </cell>
          <cell r="AN29">
            <v>7.4999999999999997E-2</v>
          </cell>
          <cell r="AO29">
            <v>6.2</v>
          </cell>
          <cell r="AP29">
            <v>9.1170000000000009</v>
          </cell>
          <cell r="AQ29">
            <v>11.025</v>
          </cell>
          <cell r="AR29">
            <v>13780.861678004532</v>
          </cell>
          <cell r="AS29">
            <v>1.3941723493201996E-2</v>
          </cell>
          <cell r="AT29">
            <v>1.0138458694428873</v>
          </cell>
          <cell r="AU29">
            <v>13971.669689608672</v>
          </cell>
          <cell r="AV29">
            <v>1.0069348750397824</v>
          </cell>
          <cell r="AW29">
            <v>13876.430231682019</v>
          </cell>
        </row>
        <row r="30">
          <cell r="E30">
            <v>18</v>
          </cell>
          <cell r="G30" t="str">
            <v>600V CV 100 1C-4</v>
          </cell>
          <cell r="H30">
            <v>80</v>
          </cell>
          <cell r="K30" t="str">
            <v>M-609A</v>
          </cell>
          <cell r="L30">
            <v>107.28</v>
          </cell>
          <cell r="O30" t="str">
            <v>R=0.234   X=0.124</v>
          </cell>
          <cell r="P30" t="str">
            <v>0.234x80x100/0.144/1000=</v>
          </cell>
          <cell r="Q30">
            <v>13</v>
          </cell>
          <cell r="R30" t="str">
            <v>1000/107.28x25+0.124x80x100/0.144/1000=</v>
          </cell>
          <cell r="S30">
            <v>239.92400000000001</v>
          </cell>
          <cell r="T30" t="str">
            <v>13+239.924i</v>
          </cell>
          <cell r="Y30">
            <v>13</v>
          </cell>
          <cell r="Z30">
            <v>239.92400000000001</v>
          </cell>
          <cell r="AA30" t="str">
            <v>13+239.924i</v>
          </cell>
          <cell r="AC30" t="str">
            <v/>
          </cell>
          <cell r="AE30">
            <v>2.3000000000000001E-4</v>
          </cell>
          <cell r="AF30">
            <v>4.1999999999999997E-3</v>
          </cell>
          <cell r="AG30" t="str">
            <v>2.3E-004+4.2E-003i</v>
          </cell>
          <cell r="AJ30">
            <v>2.3000000000000001E-4</v>
          </cell>
          <cell r="AK30">
            <v>4.1999999999999997E-3</v>
          </cell>
          <cell r="AL30" t="str">
            <v>2.3E-004+4.2E-003i</v>
          </cell>
          <cell r="AM30">
            <v>5.0999999999999997E-2</v>
          </cell>
          <cell r="AN30">
            <v>7.3999999999999996E-2</v>
          </cell>
          <cell r="AO30">
            <v>6.3140000000000001</v>
          </cell>
          <cell r="AP30">
            <v>9.1620000000000008</v>
          </cell>
          <cell r="AQ30">
            <v>11.127000000000001</v>
          </cell>
          <cell r="AR30">
            <v>13654.534016356609</v>
          </cell>
          <cell r="AS30">
            <v>1.3166725399827113E-2</v>
          </cell>
          <cell r="AT30">
            <v>1.0130811669356283</v>
          </cell>
          <cell r="AU30">
            <v>13833.151255252786</v>
          </cell>
          <cell r="AV30">
            <v>1.0065512433297561</v>
          </cell>
          <cell r="AW30">
            <v>13743.988191252192</v>
          </cell>
        </row>
        <row r="31">
          <cell r="E31">
            <v>19</v>
          </cell>
          <cell r="G31" t="str">
            <v>600V CV 100 1C-4</v>
          </cell>
          <cell r="H31">
            <v>80</v>
          </cell>
          <cell r="K31" t="str">
            <v>M-609B</v>
          </cell>
          <cell r="L31">
            <v>107.28</v>
          </cell>
          <cell r="O31" t="str">
            <v>R=0.234   X=0.124</v>
          </cell>
          <cell r="P31" t="str">
            <v>0.234x80x100/0.144/1000=</v>
          </cell>
          <cell r="Q31">
            <v>13</v>
          </cell>
          <cell r="R31" t="str">
            <v>1000/107.28x25+0.124x80x100/0.144/1000=</v>
          </cell>
          <cell r="S31">
            <v>239.92400000000001</v>
          </cell>
          <cell r="T31" t="str">
            <v>13+239.924i</v>
          </cell>
          <cell r="Y31">
            <v>0</v>
          </cell>
          <cell r="Z31">
            <v>0</v>
          </cell>
          <cell r="AA31" t="str">
            <v>0</v>
          </cell>
          <cell r="AC31">
            <v>19</v>
          </cell>
          <cell r="AE31">
            <v>0</v>
          </cell>
          <cell r="AF31">
            <v>0</v>
          </cell>
          <cell r="AG31" t="str">
            <v>0</v>
          </cell>
          <cell r="AJ31">
            <v>2.3000000000000001E-4</v>
          </cell>
          <cell r="AK31">
            <v>4.1999999999999997E-3</v>
          </cell>
          <cell r="AL31" t="str">
            <v>2.3E-004+4.2E-003i</v>
          </cell>
          <cell r="AM31">
            <v>5.0999999999999997E-2</v>
          </cell>
          <cell r="AN31">
            <v>7.3999999999999996E-2</v>
          </cell>
          <cell r="AO31">
            <v>6.3140000000000001</v>
          </cell>
          <cell r="AP31">
            <v>9.1620000000000008</v>
          </cell>
          <cell r="AQ31">
            <v>11.127000000000001</v>
          </cell>
          <cell r="AR31">
            <v>13654.534016356609</v>
          </cell>
          <cell r="AS31">
            <v>1.3166725399827113E-2</v>
          </cell>
          <cell r="AT31">
            <v>1.0130811669356283</v>
          </cell>
          <cell r="AU31">
            <v>13833.151255252786</v>
          </cell>
          <cell r="AV31">
            <v>1.0065512433297561</v>
          </cell>
          <cell r="AW31">
            <v>13743.988191252192</v>
          </cell>
        </row>
        <row r="48">
          <cell r="AD48" t="str">
            <v>계</v>
          </cell>
          <cell r="AE48">
            <v>5.0999999999999997E-2</v>
          </cell>
          <cell r="AF48">
            <v>7.3999999999999996E-2</v>
          </cell>
          <cell r="AG48" t="str">
            <v>5.1E-002+7.4E-002i</v>
          </cell>
        </row>
        <row r="51">
          <cell r="G51" t="str">
            <v>변압기 1차측 (고장점)에서의 고장전류</v>
          </cell>
        </row>
        <row r="52">
          <cell r="G52" t="str">
            <v>전원측 임피던스14.5% 환산치( 14.5x1000/40000 = 0.363=3.0146E-002+0.361746i )와 선로임피던스를 합성하면</v>
          </cell>
          <cell r="Y52" t="str">
            <v>F19 (고장점)에서의 고장전류</v>
          </cell>
        </row>
        <row r="53">
          <cell r="G53" t="str">
            <v>% RESISTANCE</v>
          </cell>
          <cell r="H53" t="str">
            <v>% REACTANCE</v>
          </cell>
          <cell r="L53" t="str">
            <v>% IMPEDANCE</v>
          </cell>
          <cell r="AD53" t="str">
            <v>% ADMITTANCE 합성값</v>
          </cell>
          <cell r="AE53">
            <v>5.0999999999999997E-2</v>
          </cell>
          <cell r="AF53">
            <v>7.3999999999999996E-2</v>
          </cell>
          <cell r="AG53" t="str">
            <v>5.1E-002+7.4E-002i</v>
          </cell>
        </row>
        <row r="54">
          <cell r="G54" t="str">
            <v>0.030146+0= 0</v>
          </cell>
          <cell r="H54" t="str">
            <v>0.361746+0= 0</v>
          </cell>
          <cell r="L54">
            <v>0</v>
          </cell>
          <cell r="O54" t="e">
            <v>#DIV/0!</v>
          </cell>
          <cell r="AD54" t="str">
            <v>% IMPEDANCE 병렬분 합</v>
          </cell>
          <cell r="AE54">
            <v>6.3140000000000001</v>
          </cell>
          <cell r="AF54">
            <v>9.1620000000000008</v>
          </cell>
          <cell r="AG54" t="str">
            <v>6.314+9.162i</v>
          </cell>
        </row>
        <row r="55">
          <cell r="R55" t="e">
            <v>#DIV/0!</v>
          </cell>
          <cell r="Y55" t="str">
            <v>% RESISTANCE</v>
          </cell>
          <cell r="Z55" t="str">
            <v>% REACTANCE</v>
          </cell>
          <cell r="AA55" t="str">
            <v>% IMPEDANCE</v>
          </cell>
        </row>
        <row r="56">
          <cell r="H56" t="e">
            <v>#DIV/0!</v>
          </cell>
          <cell r="Y56" t="str">
            <v>0.030146+6.314=  6.314</v>
          </cell>
          <cell r="Z56" t="str">
            <v>0.361746+9.162=  9.162</v>
          </cell>
          <cell r="AA56">
            <v>11.127000000000001</v>
          </cell>
          <cell r="AD56" t="str">
            <v>Is = 1519.34/11.127x100= 13654.53[A]</v>
          </cell>
          <cell r="AG56">
            <v>13654.53</v>
          </cell>
        </row>
        <row r="57">
          <cell r="G57" t="str">
            <v>K1 =</v>
          </cell>
          <cell r="L57" t="e">
            <v>#DIV/0!</v>
          </cell>
        </row>
        <row r="58">
          <cell r="G58" t="str">
            <v>최대치 =</v>
          </cell>
          <cell r="H58" t="e">
            <v>#DIV/0!</v>
          </cell>
          <cell r="P58" t="e">
            <v>#DIV/0!</v>
          </cell>
          <cell r="Q58" t="str">
            <v>[A]</v>
          </cell>
          <cell r="Z58">
            <v>1.3166725399827113E-2</v>
          </cell>
        </row>
        <row r="59">
          <cell r="Y59" t="str">
            <v>K1 =</v>
          </cell>
          <cell r="AD59">
            <v>1.0130811669356283</v>
          </cell>
        </row>
        <row r="60">
          <cell r="G60" t="str">
            <v>K3 =</v>
          </cell>
          <cell r="Q60" t="e">
            <v>#DIV/0!</v>
          </cell>
          <cell r="Y60" t="str">
            <v>최대치 =</v>
          </cell>
          <cell r="Z60" t="str">
            <v>1.01308116693563 x 13654.53 =</v>
          </cell>
          <cell r="AD60">
            <v>13833.151255252786</v>
          </cell>
          <cell r="AE60" t="str">
            <v>[A]</v>
          </cell>
        </row>
        <row r="61">
          <cell r="G61" t="str">
            <v>비대칭치 =</v>
          </cell>
          <cell r="H61" t="e">
            <v>#DIV/0!</v>
          </cell>
          <cell r="P61" t="e">
            <v>#DIV/0!</v>
          </cell>
          <cell r="Q61" t="str">
            <v>[A]</v>
          </cell>
        </row>
        <row r="62">
          <cell r="Y62" t="str">
            <v>K3 =</v>
          </cell>
          <cell r="AD62">
            <v>1.0065512433297561</v>
          </cell>
        </row>
        <row r="63">
          <cell r="Y63" t="str">
            <v>비대칭치 =</v>
          </cell>
          <cell r="Z63" t="str">
            <v>1.00655124332976 x 13654.53 =</v>
          </cell>
          <cell r="AD63">
            <v>13743.988191252192</v>
          </cell>
          <cell r="AE63" t="str">
            <v>[A]</v>
          </cell>
        </row>
        <row r="64">
          <cell r="G64" t="str">
            <v>FT (고장점)에서의 고장전류</v>
          </cell>
        </row>
        <row r="65">
          <cell r="G65" t="str">
            <v>% RESISTANCE</v>
          </cell>
          <cell r="H65" t="str">
            <v>% REACTANCE</v>
          </cell>
          <cell r="L65" t="str">
            <v>% IMPEDANCE</v>
          </cell>
        </row>
        <row r="66">
          <cell r="G66" t="e">
            <v>#REF!</v>
          </cell>
          <cell r="H66" t="e">
            <v>#REF!</v>
          </cell>
          <cell r="L66" t="e">
            <v>#REF!</v>
          </cell>
          <cell r="O66" t="e">
            <v>#REF!</v>
          </cell>
        </row>
        <row r="68">
          <cell r="H68" t="e">
            <v>#REF!</v>
          </cell>
        </row>
        <row r="69">
          <cell r="G69" t="str">
            <v>K1 =</v>
          </cell>
          <cell r="L69" t="e">
            <v>#REF!</v>
          </cell>
        </row>
        <row r="70">
          <cell r="G70" t="str">
            <v>최대치 =</v>
          </cell>
          <cell r="H70" t="e">
            <v>#REF!</v>
          </cell>
          <cell r="P70" t="e">
            <v>#REF!</v>
          </cell>
          <cell r="Q70" t="str">
            <v>[A]</v>
          </cell>
        </row>
        <row r="72">
          <cell r="G72" t="str">
            <v>K3 =</v>
          </cell>
          <cell r="Q72" t="e">
            <v>#REF!</v>
          </cell>
        </row>
        <row r="73">
          <cell r="G73" t="str">
            <v>비대칭치 =</v>
          </cell>
          <cell r="H73" t="e">
            <v>#REF!</v>
          </cell>
          <cell r="P73" t="e">
            <v>#REF!</v>
          </cell>
          <cell r="Q73" t="str">
            <v>[A]</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 HIT-&gt;HMC 견적(3900)"/>
      <sheetName val="일위대가"/>
      <sheetName val="2F 회의실견적(5_14 일대)"/>
      <sheetName val="일위대가(4층원격)"/>
      <sheetName val="정통부일위대가표"/>
      <sheetName val="ilch"/>
      <sheetName val="Data Vol"/>
      <sheetName val="Y-WORK"/>
      <sheetName val="N賃率-職"/>
      <sheetName val="단가산출"/>
      <sheetName val="전기일위목록"/>
      <sheetName val="내역서2안"/>
      <sheetName val="일위_파일"/>
      <sheetName val="기별(종합)"/>
      <sheetName val="직재"/>
      <sheetName val="단가최종"/>
      <sheetName val="대가목록"/>
      <sheetName val="인건비"/>
      <sheetName val="단가조사"/>
      <sheetName val="시설물기초"/>
      <sheetName val="수지예산"/>
      <sheetName val="토적단위"/>
      <sheetName val="부대내역"/>
      <sheetName val="WORK"/>
      <sheetName val="사업수지"/>
      <sheetName val="DATA1"/>
      <sheetName val="J直材4"/>
      <sheetName val="대가호표"/>
      <sheetName val="I一般比"/>
      <sheetName val="정부노임단가"/>
      <sheetName val="제직재"/>
      <sheetName val="설직재-1"/>
      <sheetName val="제-노임"/>
      <sheetName val="Mc1"/>
      <sheetName val="용소리교"/>
      <sheetName val="원형맨홀수량"/>
      <sheetName val="산출기초"/>
      <sheetName val="노임"/>
      <sheetName val="보할공정"/>
      <sheetName val="4.산출근거(추락방지)"/>
      <sheetName val="단위량"/>
      <sheetName val="재료집계표2"/>
      <sheetName val="토적집계표"/>
      <sheetName val="단가산출목록표"/>
      <sheetName val="설계명세서(선로)"/>
      <sheetName val="포장공사"/>
      <sheetName val="danga"/>
      <sheetName val="IMP(MAIN)"/>
      <sheetName val="IMP (REACTOR)"/>
      <sheetName val="sw1"/>
      <sheetName val="일위대가(출입)"/>
      <sheetName val="자재단가"/>
      <sheetName val="준검 내역서"/>
      <sheetName val="인건비(VOICE)"/>
      <sheetName val="을 2"/>
      <sheetName val="을 1"/>
      <sheetName val="환율"/>
      <sheetName val="요율"/>
      <sheetName val="일위목록"/>
      <sheetName val="표지"/>
      <sheetName val="월선수금"/>
      <sheetName val="대,유,램"/>
      <sheetName val="공종구간"/>
      <sheetName val="계산근거"/>
      <sheetName val="BQ"/>
      <sheetName val="WPL"/>
      <sheetName val="기초자료"/>
      <sheetName val="96수출"/>
      <sheetName val="일위"/>
      <sheetName val="수량산출"/>
      <sheetName val="공정집계_국별"/>
      <sheetName val="을"/>
      <sheetName val="원가"/>
      <sheetName val="20관리비율"/>
      <sheetName val="소포내역 (2)"/>
      <sheetName val="투자효율분석"/>
      <sheetName val="평자재단가"/>
      <sheetName val="투찰"/>
      <sheetName val="조견표"/>
      <sheetName val="을지"/>
      <sheetName val="단가"/>
      <sheetName val="손익분석"/>
      <sheetName val="기본계획"/>
      <sheetName val="갑지"/>
      <sheetName val="집계표"/>
      <sheetName val="연결임시"/>
      <sheetName val="9509"/>
      <sheetName val="견적서"/>
      <sheetName val="입찰견적보고서"/>
      <sheetName val="일위대가_4층원격_"/>
      <sheetName val="시설물일위"/>
      <sheetName val="3. 단위내역목록"/>
      <sheetName val="2. 수량집계표"/>
      <sheetName val="중기사용료"/>
      <sheetName val="SORCE1"/>
      <sheetName val="가시설단위수량"/>
      <sheetName val="단위수량"/>
      <sheetName val="기계경비일람"/>
      <sheetName val="물량산출근거"/>
      <sheetName val="통장출금액"/>
      <sheetName val="경비_원본"/>
      <sheetName val="건축내역"/>
      <sheetName val="산출근거"/>
      <sheetName val="간접경상비"/>
      <sheetName val="단"/>
      <sheetName val="가시설(TYPE-A)"/>
      <sheetName val="1-1평균터파기고(1)"/>
      <sheetName val="인건-측정"/>
      <sheetName val="기본일위"/>
      <sheetName val="한전고리-을"/>
      <sheetName val="단관데이터"/>
      <sheetName val="이형관데이터"/>
      <sheetName val="DS-최종"/>
      <sheetName val="견"/>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타견적서"/>
      <sheetName val="조명율표"/>
      <sheetName val="중기일위대가"/>
      <sheetName val="내역서1"/>
      <sheetName val="내역서"/>
      <sheetName val="WORK"/>
      <sheetName val="ITEM"/>
      <sheetName val="신호등일위대가"/>
      <sheetName val="Sheet1"/>
      <sheetName val="일위대가목록"/>
      <sheetName val="내역전기"/>
      <sheetName val="공사착공계"/>
      <sheetName val="바닥판"/>
      <sheetName val="입력DATA"/>
      <sheetName val="단가조사표"/>
      <sheetName val="DAT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가시설(TYPE-A)"/>
      <sheetName val="1-1평균터파기고(1)"/>
      <sheetName val="SORCE1"/>
      <sheetName val="가시설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기둥(원형)"/>
      <sheetName val="ABUT수량-A1"/>
      <sheetName val="L형옹벽(key)"/>
      <sheetName val="정부노임단가"/>
      <sheetName val="COPING"/>
      <sheetName val="INPUT"/>
      <sheetName val="단위중량"/>
      <sheetName val="가시설(TYPE-A)"/>
      <sheetName val="1-1평균터파기고(1)"/>
      <sheetName val="MOTOR"/>
      <sheetName val="3BL공동구 수량"/>
      <sheetName val="구조물공 수량집계표"/>
      <sheetName val="H=0.7m"/>
      <sheetName val="자재단가"/>
      <sheetName val="노임단가"/>
      <sheetName val="입력DATA"/>
      <sheetName val="바닥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표지"/>
      <sheetName val="원가계산"/>
      <sheetName val="원가계산기준"/>
      <sheetName val="집계표"/>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단가비교표"/>
      <sheetName val="Chart1"/>
      <sheetName val="내역서"/>
      <sheetName val="단위내역목록"/>
      <sheetName val="단위내역서"/>
      <sheetName val="총괄표"/>
      <sheetName val="원가(1)"/>
      <sheetName val="원가(2)"/>
      <sheetName val="공량산출서"/>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견적갑지"/>
      <sheetName val="입찰참가보고 (2)"/>
      <sheetName val="내역"/>
      <sheetName val="부대공II"/>
      <sheetName val="가설사무실"/>
      <sheetName val="조직도"/>
      <sheetName val="카메라"/>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Sheet1"/>
      <sheetName val="공사비"/>
      <sheetName val="단가산출"/>
      <sheetName val="가드레일산근"/>
      <sheetName val="수량집계표"/>
      <sheetName val="수량"/>
      <sheetName val="단가비교"/>
      <sheetName val="적용2002"/>
      <sheetName val="중기"/>
      <sheetName val="Module1"/>
      <sheetName val="적쒩2002"/>
      <sheetName val="단위내엍목록"/>
      <sheetName val="원가계산서"/>
      <sheetName val="설계내역서"/>
      <sheetName val="제어반공량"/>
      <sheetName val="가격조사"/>
      <sheetName val="제어반견적"/>
      <sheetName val="주요물량"/>
      <sheetName val="전기일위대가"/>
      <sheetName val="Y-WORK"/>
      <sheetName val="일반공사"/>
      <sheetName val="WORK"/>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대비"/>
      <sheetName val="정부노임단가"/>
      <sheetName val="DS-LOAD"/>
      <sheetName val="2F 회의실견적(5_14 일대)"/>
      <sheetName val="CONCRETE"/>
      <sheetName val="ITEM"/>
      <sheetName val="D-3503"/>
      <sheetName val="P礔CKAGE"/>
      <sheetName val="운반비(전선륐)"/>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남양시작동자105노65기1.3화1.2"/>
      <sheetName val="공통비"/>
      <sheetName val="지급자재"/>
      <sheetName val="차액보증"/>
      <sheetName val="건축내역"/>
      <sheetName val="경비"/>
      <sheetName val="날개벽"/>
      <sheetName val="교각계산"/>
      <sheetName val="데이타"/>
      <sheetName val="11.자재단가"/>
      <sheetName val="#REF"/>
      <sheetName val="A-4"/>
      <sheetName val="전차선로 물량표"/>
      <sheetName val="코드"/>
      <sheetName val="설계예산내역서"/>
      <sheetName val="노원열병합  건축공사기성내역서"/>
      <sheetName val="공통가설"/>
      <sheetName val="타공종이기"/>
      <sheetName val="소비자가"/>
      <sheetName val="내역분기"/>
      <sheetName val="자재단가"/>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31.고_x0000_RTU"/>
      <sheetName val="중기사용료"/>
      <sheetName val="입찰"/>
      <sheetName val="현경"/>
      <sheetName val="터널조도"/>
      <sheetName val="Sheet1 (2)"/>
      <sheetName val="BLOCK(1)"/>
      <sheetName val="기초공"/>
      <sheetName val="기둥(원형)"/>
      <sheetName val="CODE"/>
      <sheetName val="부대내역"/>
      <sheetName val="SG"/>
      <sheetName val="투찰"/>
      <sheetName val="TEL"/>
      <sheetName val="sw1"/>
      <sheetName val="NOMUBI"/>
      <sheetName val="I.설계조건"/>
      <sheetName val="출근부"/>
      <sheetName val="결과조달"/>
      <sheetName val="공사비집계"/>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인건비"/>
      <sheetName val="ilch"/>
      <sheetName val="노무비"/>
      <sheetName val="자재집계"/>
      <sheetName val="간선계산"/>
      <sheetName val="품목"/>
      <sheetName val="설계조건"/>
      <sheetName val="안정계산"/>
      <sheetName val="단면검토"/>
      <sheetName val="환률"/>
      <sheetName val="백호우계수"/>
      <sheetName val="CTEMCOST"/>
      <sheetName val="수량산출"/>
      <sheetName val="단위중량"/>
      <sheetName val="금액내역서"/>
      <sheetName val="토공"/>
      <sheetName val="001"/>
      <sheetName val="c_balju"/>
      <sheetName val="현금"/>
      <sheetName val="98지급계획"/>
      <sheetName val="집1"/>
      <sheetName val="8.PILE  (돌출)"/>
      <sheetName val="연결임시"/>
      <sheetName val="일위대가목차"/>
      <sheetName val="실행내역"/>
      <sheetName val="토공(완충)"/>
      <sheetName val="L형옹벽(key)"/>
      <sheetName val="DATE"/>
      <sheetName val="토공계산서(부체도로)"/>
      <sheetName val="K1자재(3차등)"/>
      <sheetName val="총계"/>
      <sheetName val="내역서 "/>
      <sheetName val="준검 내역서"/>
      <sheetName val="입력DATA"/>
      <sheetName val="바닥판"/>
      <sheetName val="BID"/>
      <sheetName val="ABUT수량-A1"/>
      <sheetName val="건축"/>
      <sheetName val="맨홀수량집계"/>
      <sheetName val="수량집계"/>
      <sheetName val="총괄집계표"/>
      <sheetName val="한강운반비"/>
      <sheetName val="단가"/>
      <sheetName val="시설물일위"/>
      <sheetName val="BJJIN"/>
      <sheetName val="견적시담(송포2공구)"/>
      <sheetName val="관람석제출"/>
      <sheetName val="판"/>
      <sheetName val="단가조사서"/>
      <sheetName val="기계내역"/>
      <sheetName val="산거각호표"/>
      <sheetName val="6호기"/>
      <sheetName val="수목단가"/>
      <sheetName val="시설수량표"/>
      <sheetName val="식재수량표"/>
      <sheetName val="일위목록"/>
      <sheetName val="구조물철거타공정이월"/>
      <sheetName val="중기일위대가"/>
      <sheetName val="설변물량"/>
      <sheetName val="TOTAL"/>
      <sheetName val="최초침전지집계표"/>
      <sheetName val="조도계산서 (도서)"/>
      <sheetName val="BQ"/>
      <sheetName val="3BL공동구 수량"/>
      <sheetName val="일위대가표"/>
      <sheetName val="내역서(총)"/>
      <sheetName val="횡배위치"/>
      <sheetName val="공사개요"/>
      <sheetName val="Sheet4"/>
      <sheetName val="계획"/>
      <sheetName val="계획세부"/>
      <sheetName val="사용내역서"/>
      <sheetName val="항목별내역서"/>
      <sheetName val="안전담당자"/>
      <sheetName val="유도원"/>
      <sheetName val="안전사진"/>
      <sheetName val="원형맨홀수량"/>
      <sheetName val="실행예산"/>
      <sheetName val="겉장"/>
      <sheetName val="기성검사원"/>
      <sheetName val="원가"/>
      <sheetName val="토목"/>
      <sheetName val="손익분석"/>
      <sheetName val="FACTOR"/>
      <sheetName val="공통부대비"/>
      <sheetName val="정렬"/>
      <sheetName val="danga"/>
      <sheetName val="토목주소"/>
      <sheetName val="프랜트면허"/>
      <sheetName val="조경"/>
      <sheetName val="화재 탐지 설비"/>
      <sheetName val="건축원가계산서"/>
      <sheetName val="내역총괄표"/>
      <sheetName val="계산근거"/>
      <sheetName val="B"/>
      <sheetName val="몰탈재료산출"/>
      <sheetName val="총집계표"/>
      <sheetName val="을"/>
      <sheetName val="March"/>
      <sheetName val="회사99"/>
      <sheetName val="교각1"/>
      <sheetName val="Site Expenses"/>
      <sheetName val="NEWDRAW"/>
      <sheetName val="소업1교"/>
      <sheetName val="JUCK"/>
      <sheetName val="토공총괄집계"/>
      <sheetName val="현장지지물물량"/>
      <sheetName val="보합"/>
      <sheetName val="노임"/>
      <sheetName val="fitting"/>
      <sheetName val="신공"/>
      <sheetName val="난방열교"/>
      <sheetName val="급탕열교"/>
      <sheetName val="31.고"/>
      <sheetName val="Customer Databas"/>
      <sheetName val="골조시행"/>
      <sheetName val="단면가정"/>
      <sheetName val="(2)"/>
      <sheetName val="가공비"/>
      <sheetName val="32.銅기기초"/>
      <sheetName val="여흥"/>
      <sheetName val="기계실"/>
      <sheetName val="말뚝물량"/>
      <sheetName val="Explanation for Page 17"/>
      <sheetName val="STORAGE"/>
      <sheetName val="UNIT"/>
      <sheetName val="DATA(BAC)"/>
      <sheetName val="TYPE-B 평균H"/>
      <sheetName val="내역1"/>
      <sheetName val="2000년1차"/>
      <sheetName val="2000전체분"/>
      <sheetName val="7.1유효폭"/>
      <sheetName val="단가산출2"/>
      <sheetName val="8.자재단가"/>
      <sheetName val="GIS재"/>
      <sheetName val="MTR재(한기)"/>
      <sheetName val="GIS.Ry재"/>
      <sheetName val="비대칭계수"/>
      <sheetName val="전동기 SPEC"/>
      <sheetName val="변화치수"/>
      <sheetName val="dtxl"/>
      <sheetName val="연수동"/>
      <sheetName val="35_x000e_장주신설"/>
      <sheetName val="2.대외공문"/>
      <sheetName val="경비2내역"/>
      <sheetName val="한전고리-을"/>
      <sheetName val="Dae_Jiju"/>
      <sheetName val="Sikje_ingun"/>
      <sheetName val="TREE_D"/>
      <sheetName val="금액집계"/>
      <sheetName val="점수계산1-2"/>
      <sheetName val="현장"/>
      <sheetName val="Sheet2"/>
      <sheetName val="총투자비산정"/>
      <sheetName val="ROE(FI)"/>
      <sheetName val="Sens&amp;Anal"/>
      <sheetName val="수량산출서"/>
      <sheetName val="일위대가목록"/>
      <sheetName val="단가대비표"/>
      <sheetName val="단면 (2)"/>
      <sheetName val="설계예산서"/>
      <sheetName val="eq_data"/>
      <sheetName val="실시설계"/>
      <sheetName val="공종별 집계"/>
      <sheetName val="년"/>
      <sheetName val="woo(mac)"/>
      <sheetName val="장문교(대전)"/>
      <sheetName val="건축(충일분)"/>
      <sheetName val="견적서"/>
      <sheetName val="전신환매도율"/>
      <sheetName val="9GNG운반"/>
      <sheetName val="검색"/>
      <sheetName val="EUPDAT2"/>
      <sheetName val="산업개발안내서"/>
      <sheetName val="FRP배관단가(만수)"/>
      <sheetName val="만수배관단가"/>
      <sheetName val="unit 4"/>
      <sheetName val="TABLE"/>
      <sheetName val="U-TYPE(1)"/>
      <sheetName val="단중표"/>
      <sheetName val="#230,#235"/>
      <sheetName val="Macro1"/>
      <sheetName val="장비집계"/>
      <sheetName val="제경비"/>
      <sheetName val="귀래 설계 공내역서"/>
      <sheetName val="대비표"/>
      <sheetName val="기계경비"/>
      <sheetName val="사용성검토"/>
      <sheetName val="토목내역"/>
      <sheetName val="터파기및재료"/>
      <sheetName val="조건표"/>
      <sheetName val="TYPE1"/>
      <sheetName val="일위대가 (목록)"/>
      <sheetName val="hvac(제어동)"/>
      <sheetName val="단면(RW1)"/>
      <sheetName val="예산서"/>
      <sheetName val="철거수량"/>
      <sheetName val="관거공사비"/>
      <sheetName val="2.예산냴역검토서"/>
      <sheetName val="C &amp; G RHS"/>
      <sheetName val="예산변경사항"/>
      <sheetName val="45,46"/>
      <sheetName val="을지"/>
      <sheetName val="총괄내역서"/>
      <sheetName val="하수급견적대비"/>
      <sheetName val="1을"/>
      <sheetName val="P.M 별"/>
      <sheetName val="플랜트 설치"/>
      <sheetName val="실행철강하도"/>
      <sheetName val="실행내역서"/>
      <sheetName val="major"/>
      <sheetName val="CIVIL"/>
      <sheetName val="SE-611"/>
      <sheetName val="Sheet5"/>
      <sheetName val="1.수인터널"/>
      <sheetName val="자료"/>
      <sheetName val="예산M12A"/>
      <sheetName val="직노"/>
      <sheetName val="공틀공사"/>
      <sheetName val="초"/>
      <sheetName val="견적조건"/>
      <sheetName val="전체총괄표"/>
      <sheetName val="요소별"/>
      <sheetName val="전기요금"/>
      <sheetName val="도급대비"/>
      <sheetName val="조건"/>
      <sheetName val="한전위탁공사비2"/>
      <sheetName val="현장관리비집계표"/>
      <sheetName val="토 적 표"/>
      <sheetName val="품질 및 특성 보정계수"/>
      <sheetName val="아파트건축"/>
      <sheetName val="DS-최종"/>
      <sheetName val="단위수량"/>
      <sheetName val="06-BATCH "/>
      <sheetName val="국공유지및사유지"/>
      <sheetName val="계화배수"/>
      <sheetName val="내역전기"/>
      <sheetName val="설계산출표지"/>
      <sheetName val="공사원가계산서"/>
      <sheetName val="설계산출기초"/>
      <sheetName val="도급예산내역서총괄표"/>
      <sheetName val="을부담운반비"/>
      <sheetName val="운반비산출"/>
      <sheetName val=" 견적서"/>
      <sheetName val="부하계산서"/>
      <sheetName val="자재단가표"/>
      <sheetName val="5. COST SCHEDULE PER EXPENSE"/>
      <sheetName val="단위세대"/>
      <sheetName val="관리비"/>
      <sheetName val="dg"/>
      <sheetName val="5공철탑검토표"/>
      <sheetName val="4공철탑검토"/>
      <sheetName val="부대대비"/>
      <sheetName val="냉연집계"/>
      <sheetName val="코드표"/>
      <sheetName val="산근"/>
      <sheetName val="Parts 1 Feb 2004"/>
      <sheetName val="Model"/>
      <sheetName val="Ⅱ1-0타"/>
      <sheetName val="장비당단가 (1)"/>
      <sheetName val="COST"/>
      <sheetName val="표지 (2)"/>
      <sheetName val="대비2"/>
      <sheetName val="동원인원산출"/>
      <sheetName val="설계명세서(선로)"/>
      <sheetName val="전기일위목록"/>
      <sheetName val="IMP(MAIN)"/>
      <sheetName val="IMP (REACTOR)"/>
      <sheetName val="오산갈곳"/>
      <sheetName val="입찰안"/>
      <sheetName val="별표"/>
      <sheetName val="부대공집계표"/>
      <sheetName val="전기"/>
      <sheetName val="설계서"/>
      <sheetName val="개요"/>
      <sheetName val="예산내역서"/>
      <sheetName val="백암비스타내역"/>
      <sheetName val="구왤집계표"/>
      <sheetName val="Ⅴ-2.공종별내역"/>
      <sheetName val="sum1 (2)"/>
      <sheetName val="현대물량"/>
      <sheetName val="SLAB"/>
      <sheetName val="보도경계블럭"/>
      <sheetName val="재료집계"/>
      <sheetName val="봉방동근생"/>
      <sheetName val="물량산출근거"/>
      <sheetName val="Proposal"/>
      <sheetName val="설산1.나"/>
      <sheetName val="본사S"/>
      <sheetName val="보차도경계석"/>
      <sheetName val="BOQ-Summary_Form A2"/>
      <sheetName val="단가조사표"/>
      <sheetName val="Indirect Cost"/>
      <sheetName val="조도"/>
      <sheetName val="명세서"/>
      <sheetName val="J直材4"/>
      <sheetName val="DIAPHRAGM"/>
      <sheetName val="공사설명서"/>
      <sheetName val="CS2"/>
      <sheetName val="구리토평1전기"/>
      <sheetName val="물량표"/>
      <sheetName val="가설건물"/>
      <sheetName val="IP좌표"/>
      <sheetName val="입적표"/>
      <sheetName val="Qheet3"/>
      <sheetName val="CALCULATION"/>
      <sheetName val="DESIGN_CRETERIA"/>
      <sheetName val="Base_Data"/>
      <sheetName val="정산입력"/>
      <sheetName val="단가표 "/>
      <sheetName val="토사(PE)"/>
      <sheetName val="가시설(TYPE-A)"/>
      <sheetName val="1호맨홀가감수량"/>
      <sheetName val="1-1평균터파기고(1)"/>
      <sheetName val="1호맨홀수량산출"/>
      <sheetName val="8&amp;장비투입현황"/>
      <sheetName val="ꕬ완터널조명(할증제외)"/>
      <sheetName val="굤완터널소화기(할증)"/>
      <sheetName val="일밐공사"/>
      <sheetName val="단가조정"/>
      <sheetName val="96수출"/>
      <sheetName val="INPUT"/>
      <sheetName val="설계내역(2001)"/>
      <sheetName val="총누계"/>
      <sheetName val="남양내역"/>
      <sheetName val="3.건축(현장안)"/>
      <sheetName val="물가"/>
      <sheetName val="118.세금과공과"/>
      <sheetName val="날개벽(시점좌측)"/>
      <sheetName val="RAHMEN"/>
      <sheetName val="요율"/>
      <sheetName val="98수금사업"/>
      <sheetName val="골재집계"/>
      <sheetName val="200"/>
      <sheetName val="Page 1A - Proposal Strategy "/>
      <sheetName val="작성"/>
      <sheetName val="말뚝지지력산정"/>
      <sheetName val="건물현황"/>
      <sheetName val="재무가정"/>
      <sheetName val="EP0618"/>
      <sheetName val="표지1"/>
      <sheetName val="일위단가"/>
      <sheetName val="LOPCALC"/>
      <sheetName val="진주방향"/>
      <sheetName val="일"/>
      <sheetName val="월선수금"/>
      <sheetName val="일위대가(가설)"/>
      <sheetName val="단가조사"/>
      <sheetName val="Breakdown"/>
      <sheetName val="통합"/>
      <sheetName val="공종분류"/>
      <sheetName val="일위대가(계측기설치)"/>
      <sheetName val="Budget 2005(DW)"/>
      <sheetName val="ins"/>
      <sheetName val="교통대책내역"/>
      <sheetName val="FILE1"/>
      <sheetName val="설계명세서"/>
      <sheetName val="ATS단가"/>
      <sheetName val="방송노임"/>
      <sheetName val="Despacho (c.civil)"/>
      <sheetName val="심사계산"/>
      <sheetName val="심사물량"/>
      <sheetName val="단가비교표_공통1"/>
      <sheetName val="세목별"/>
      <sheetName val="Main"/>
      <sheetName val="원가계산서(남측)"/>
      <sheetName val="부재리스트"/>
      <sheetName val="투찰내역"/>
      <sheetName val="부재력정리"/>
      <sheetName val="재집"/>
      <sheetName val="직재"/>
      <sheetName val="20관리비율"/>
      <sheetName val="List Price"/>
      <sheetName val="부대공"/>
      <sheetName val="방호벽"/>
      <sheetName val="교통표지"/>
      <sheetName val="낙석방지책"/>
      <sheetName val="전압강하계산"/>
      <sheetName val="BSD (2)"/>
      <sheetName val="배수공토공"/>
      <sheetName val="단면치수"/>
      <sheetName val="안정검토"/>
      <sheetName val="비교표"/>
      <sheetName val="효성CB 1P기초"/>
      <sheetName val="CABLE_SIZE_CALCULATION_SHEET"/>
      <sheetName val="IMPEADENCE_MAP_"/>
      <sheetName val="IMPEADENCE_"/>
      <sheetName val="입찰참가보고_(2)"/>
      <sheetName val="공정현황보고(3_20)_(2)"/>
      <sheetName val="추진공정(법인)3_20"/>
      <sheetName val="공정현황보고(3_27)_(2)"/>
      <sheetName val="추진공정(법인)3_27"/>
      <sheetName val="공정현황보고(4_2)"/>
      <sheetName val="1_공사집행계획서"/>
      <sheetName val="2_예산내역검토서"/>
      <sheetName val="3_실행원가내역서"/>
      <sheetName val="4_실행예산단가산출서(단가)"/>
      <sheetName val="4_실행예산단가산출서(금액)"/>
      <sheetName val="5_현장관리비"/>
      <sheetName val="6_공사예정공정표"/>
      <sheetName val="7_인원동원현황"/>
      <sheetName val="8_장비투입현황"/>
      <sheetName val="9_문제점_및_대책"/>
      <sheetName val="10_설계변경_및_추가공사"/>
      <sheetName val="1_철주신설"/>
      <sheetName val="2_철주신설"/>
      <sheetName val="설변내역1"/>
      <sheetName val="가설공사내역"/>
      <sheetName val="부대공Ⅱ"/>
      <sheetName val="현장관리비내역서"/>
      <sheetName val="B767"/>
      <sheetName val="내역표지"/>
      <sheetName val="수량산출근거"/>
      <sheetName val="양식"/>
      <sheetName val="3_철주신설"/>
      <sheetName val="4_비임신설"/>
      <sheetName val="5_기기가대"/>
      <sheetName val="6_철주기초"/>
      <sheetName val="7_기기기초"/>
      <sheetName val="8_기기기초"/>
      <sheetName val="9_기기기초"/>
      <sheetName val="10_단권변압기"/>
      <sheetName val="11_가스절연"/>
      <sheetName val="12_전자식제어반"/>
      <sheetName val="13_고장점표정반"/>
      <sheetName val="14_GP"/>
      <sheetName val="COVER"/>
      <sheetName val="공통"/>
      <sheetName val="투자효율분석"/>
      <sheetName val="남ꌀ전JC"/>
      <sheetName val="배수관공"/>
      <sheetName val="D040416"/>
      <sheetName val="1.설계조건"/>
      <sheetName val="착공내역"/>
      <sheetName val="연습"/>
      <sheetName val="본부소개"/>
      <sheetName val="아파트1"/>
      <sheetName val="타워기초"/>
      <sheetName val="1.우편집중내역서"/>
      <sheetName val="품셈(기초)"/>
      <sheetName val="가시설수량"/>
      <sheetName val="일반맨홀수량집계"/>
      <sheetName val="전기단가조사서"/>
      <sheetName val="변경내역"/>
      <sheetName val="VXXX"/>
      <sheetName val="쵽괄표"/>
      <sheetName val="쵽물량표"/>
      <sheetName val="정산민량표"/>
      <sheetName val="4.실행예산단가삼출서(단갌)"/>
      <sheetName val="4.실행예산단가삼출서(금액)"/>
      <sheetName val="5.현잣관리비"/>
      <sheetName val="토&amp;흙"/>
      <sheetName val="BQ-Offsite"/>
      <sheetName val="PipWT"/>
      <sheetName val="갑지(추정)"/>
      <sheetName val="원본"/>
      <sheetName val="FAB별"/>
      <sheetName val="기계경비(시간당)"/>
      <sheetName val="대림경상68억"/>
      <sheetName val="s"/>
      <sheetName val="기초견적가"/>
      <sheetName val="MW-S"/>
      <sheetName val="NYS"/>
      <sheetName val="MW-BM"/>
      <sheetName val="내역(전체)"/>
      <sheetName val="배"/>
      <sheetName val="Data&amp;Result"/>
      <sheetName val="dt0301"/>
      <sheetName val="dtt0301"/>
      <sheetName val="일용노임단가"/>
      <sheetName val="L형옹벽"/>
      <sheetName val="별첨1"/>
      <sheetName val="CAPVC"/>
      <sheetName val="토공 토적표"/>
      <sheetName val="6공구전체"/>
      <sheetName val="1NYS(당)"/>
      <sheetName val="방음벽 기초 일반수량"/>
      <sheetName val="SORCE1"/>
      <sheetName val="가시설단위수량"/>
      <sheetName val="3련 BOX"/>
      <sheetName val="하조서"/>
      <sheetName val="기타 정보통신공사"/>
      <sheetName val="표지판현황"/>
      <sheetName val="1호맨홀토공"/>
      <sheetName val="순공사비총괄"/>
      <sheetName val="갑지1"/>
      <sheetName val="b_balju_cho"/>
      <sheetName val="구의33고"/>
      <sheetName val="당초수량"/>
      <sheetName val="구조물공"/>
      <sheetName val="가격조사서"/>
      <sheetName val="참고"/>
      <sheetName val="2002년요약"/>
      <sheetName val="자판실행"/>
      <sheetName val="99.6"/>
      <sheetName val="단가(1)"/>
      <sheetName val="3.현장배치"/>
      <sheetName val="견적정보"/>
      <sheetName val="공사내역"/>
      <sheetName val="포장공"/>
      <sheetName val="배수공1"/>
      <sheetName val="원가집계"/>
      <sheetName val="공통가설공사"/>
      <sheetName val="EQUIPMENT -2"/>
      <sheetName val="KP1590_E"/>
      <sheetName val="Condition"/>
      <sheetName val="부하LOAD"/>
      <sheetName val="부대"/>
      <sheetName val="RING WALL"/>
      <sheetName val="기계"/>
      <sheetName val="I一般比"/>
      <sheetName val="Coeffiecient"/>
      <sheetName val="사진"/>
      <sheetName val="FLANGE"/>
      <sheetName val="VALVE"/>
      <sheetName val="Studiþ"/>
      <sheetName val="기타공"/>
      <sheetName val="배수집계"/>
      <sheetName val="3.하중산정4.지지력"/>
      <sheetName val="CAL"/>
      <sheetName val="시행예산"/>
      <sheetName val="대우단가(풍산)"/>
      <sheetName val="도장수량"/>
      <sheetName val="예산M5A"/>
      <sheetName val="포장복구집계"/>
      <sheetName val="공사기본내용입력"/>
      <sheetName val="산๿"/>
      <sheetName val="재료缀ᨎ"/>
      <sheetName val="품질 및 缀ᨎ԰_x0000_缀_x0000__x0000_"/>
      <sheetName val="명헾】"/>
      <sheetName val="BQ(실행)"/>
      <sheetName val="15_전철용RTU"/>
      <sheetName val="16_R-C_BANK"/>
      <sheetName val="17_모선배선"/>
      <sheetName val="18_제어및전력케이블"/>
      <sheetName val="19_핏트"/>
      <sheetName val="20_배수로"/>
      <sheetName val="21_스틸그레이팅"/>
      <sheetName val="22_접지장치"/>
      <sheetName val="23_옥외전선관"/>
      <sheetName val="24_옥외외등"/>
      <sheetName val="25_무인화설비"/>
      <sheetName val="26_콘크리트포장"/>
      <sheetName val="27_자갈부설"/>
      <sheetName val="28_휀스"/>
      <sheetName val="29_소내용TR"/>
      <sheetName val="30_고배용VCB"/>
      <sheetName val="31_고배용RTU"/>
      <sheetName val="32_기기기초"/>
      <sheetName val="33_지중케이블"/>
      <sheetName val="34_전력용관로"/>
      <sheetName val="35_장주신설"/>
      <sheetName val="36_맨홀"/>
      <sheetName val="37_운반비"/>
      <sheetName val="복구량산정_및_전용회선_사용"/>
      <sheetName val="-15.0"/>
      <sheetName val="BOM-Form A.1.III"/>
      <sheetName val="L_RPTA05_목록"/>
      <sheetName val="기준자료"/>
      <sheetName val="DESIGN CRETERIA"/>
      <sheetName val="토류판설치(t=60)"/>
      <sheetName val="사급자재"/>
      <sheetName val="기성내역서표지"/>
      <sheetName val="항목별내԰_x0000_"/>
      <sheetName val="SUB일위대가"/>
      <sheetName val="견적을지"/>
      <sheetName val="적용 기준(환율)-1"/>
      <sheetName val="적용 기준(환율)"/>
      <sheetName val="자재단가 "/>
      <sheetName val="단가산출3"/>
      <sheetName val="단가산출_목록"/>
      <sheetName val="6동"/>
      <sheetName val="합계"/>
      <sheetName val="건축공사"/>
      <sheetName val="내역서(기성청구)"/>
      <sheetName val="적현로"/>
      <sheetName val="현장경비"/>
      <sheetName val="차수"/>
      <sheetName val="FLA"/>
      <sheetName val="토공,기초"/>
      <sheetName val="대전21토목내역서"/>
      <sheetName val="6PILE  (돌출)"/>
      <sheetName val="T진도"/>
      <sheetName val="4.말뚝설계"/>
      <sheetName val="DS_3Q"/>
      <sheetName val="studio"/>
      <sheetName val="세부내역서(전기)"/>
      <sheetName val="토공(우물통,기타) "/>
      <sheetName val="전동기 SP԰_x0000_"/>
      <sheetName val="도급및 실행내역"/>
      <sheetName val="환율"/>
      <sheetName val="신우"/>
      <sheetName val="소요자재명세서"/>
      <sheetName val="노무비명세서"/>
      <sheetName val="단가_x0005__x0000_"/>
      <sheetName val="IMPEADENC_x0000__x0000_"/>
      <sheetName val=""/>
      <sheetName val="설비내역서"/>
      <sheetName val="건축내역서"/>
      <sheetName val="전기내역서"/>
      <sheetName val="BASIC (2)"/>
      <sheetName val="을 2"/>
      <sheetName val="CC16-내역서"/>
      <sheetName val="산출"/>
      <sheetName val="기본자료"/>
      <sheetName val="송중자재"/>
      <sheetName val="공구손료_산출내역"/>
      <sheetName val="11_자재단가"/>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F_회의실견적(5_14_일대)"/>
      <sheetName val="남양시작동자105노65기1_3화1_2"/>
      <sheetName val="_견적서"/>
      <sheetName val="31_고RTU"/>
      <sheetName val="노원열병합__건축공사기성내역서"/>
      <sheetName val="Sheet1_(2)"/>
      <sheetName val="신규단가-00_11_30"/>
      <sheetName val="I_설계조건"/>
      <sheetName val="전차선로_물량표"/>
      <sheetName val="증감대비"/>
      <sheetName val="Manual Valve List"/>
      <sheetName val="ᰀ"/>
      <sheetName val="작성방법"/>
      <sheetName val="2선재"/>
      <sheetName val="원형䀀ኀ㠀ኃ"/>
      <sheetName val="원형︀ᇕ԰_x0000_"/>
      <sheetName val="전동기 SP︀ᇕ"/>
      <sheetName val="적聀_x0012_"/>
      <sheetName val="월선︀ᇕ"/>
      <sheetName val="8.자재단가비교표"/>
      <sheetName val="5.수량집계"/>
      <sheetName val="3.일위대가표"/>
      <sheetName val="언어보정"/>
      <sheetName val="품질보정"/>
      <sheetName val="CRUDE RE-bar"/>
      <sheetName val="기본DATA"/>
      <sheetName val="TB-내역서"/>
      <sheetName val="COPING"/>
      <sheetName val="단가조건(02년)"/>
      <sheetName val="B토목"/>
      <sheetName val="배수공"/>
      <sheetName val="암거"/>
      <sheetName val="입력1"/>
      <sheetName val="품의서"/>
      <sheetName val="인사자료총집계"/>
      <sheetName val="건설성적"/>
      <sheetName val="XL4Poppy"/>
      <sheetName val="31.고_x005f_x0000_RTU"/>
      <sheetName val="Data Vol"/>
      <sheetName val="type-F"/>
      <sheetName val="NEYOK"/>
      <sheetName val="B부대공"/>
      <sheetName val="재해-호표"/>
      <sheetName val="전선 및 전선관"/>
      <sheetName val="공사비명세서"/>
      <sheetName val="제잡비계산"/>
      <sheetName val="N賃率-職"/>
      <sheetName val="물량"/>
      <sheetName val="맨홀토공수량"/>
      <sheetName val="총괄-1"/>
      <sheetName val="직공비"/>
      <sheetName val="코헾⿾"/>
      <sheetName val="00내역서"/>
      <sheetName val="Galaxy 소비자가격표"/>
      <sheetName val="BOQ건축"/>
      <sheetName val="DNW"/>
      <sheetName val="입출재고현황 (2)"/>
      <sheetName val="99총공사내역서"/>
      <sheetName val="견적"/>
      <sheetName val="산출내역서집계표"/>
      <sheetName val="날개벽(좌,우=45도,75도)"/>
      <sheetName val="123"/>
      <sheetName val="토공사"/>
      <sheetName val="신천교(음성)"/>
      <sheetName val="실행내역서 "/>
      <sheetName val="TCA"/>
      <sheetName val="dg-VTu"/>
      <sheetName val="APT내역"/>
      <sheetName val="부대시설"/>
      <sheetName val="저"/>
      <sheetName val="단가 및 재료비"/>
      <sheetName val="파일의이용"/>
      <sheetName val="각종장비전압강하계산"/>
      <sheetName val="소요자재"/>
      <sheetName val="05년5월"/>
      <sheetName val="자재㔰቎԰"/>
      <sheetName val="계화㔀቎"/>
      <sheetName val="자재㗇቎԰"/>
      <sheetName val="자재㗈቎԰"/>
      <sheetName val="자재㔀቎԰"/>
      <sheetName val="자재㕑቎԰"/>
      <sheetName val="종합"/>
      <sheetName val="기본입력"/>
      <sheetName val="#4DUCT SUPPORT 체크LIST"/>
      <sheetName val="예산M︀ᇕ԰"/>
      <sheetName val="ASEM내역"/>
      <sheetName val="슬래브(유곡)"/>
      <sheetName val="전기簀፰쐀፰"/>
      <sheetName val="데리네이타현황"/>
      <sheetName val="재료"/>
      <sheetName val="1.취수장"/>
      <sheetName val="공조생기"/>
      <sheetName val="성토도수로현황"/>
      <sheetName val="날개벽(TYPE3)"/>
      <sheetName val="별鰀"/>
      <sheetName val="계摠"/>
      <sheetName val="Ⅴ-2.砀鹅瘂/"/>
      <sheetName val="Ⅴ-2.ᰀ፜搀፜"/>
      <sheetName val="오산갈橂"/>
      <sheetName val="POL6차-PIPING"/>
      <sheetName val="견ԯ_x0000_缀"/>
      <sheetName val="총누_x0005_"/>
      <sheetName val="1,2공구원가계산서"/>
      <sheetName val="2공구산출내역"/>
      <sheetName val="1공구산출내역서"/>
      <sheetName val="단면炜_x0013_"/>
      <sheetName val="부Ç_x0000_Ԁ"/>
      <sheetName val="안က_x0000_瀀"/>
      <sheetName val="안/_x0000_ "/>
      <sheetName val="Ⅴ-2.缀ᨎ԰_x0000_缀"/>
      <sheetName val="일반맨԰_x0000_缀_x0000__x0000_"/>
      <sheetName val="비목군단가비교표"/>
      <sheetName val="분석"/>
      <sheetName val="AP1"/>
      <sheetName val="Ⅴ-2.԰_x0000_缀_x0000__x0000_"/>
      <sheetName val="집수정단"/>
      <sheetName val="총괄내역԰"/>
      <sheetName val="제품목록"/>
      <sheetName val="계丵"/>
      <sheetName val="유도0"/>
      <sheetName val="유도렀"/>
      <sheetName val="유도_x0000_"/>
      <sheetName val="오산갈׃"/>
      <sheetName val="Ⅴ-2.공종별0_x0000_"/>
      <sheetName val="안전쌎ᄅ0"/>
      <sheetName val="오산갈_x0010_"/>
      <sheetName val="8.자재_x0000__x0000_"/>
      <sheetName val="총공사비"/>
      <sheetName val="Mp-team 1"/>
      <sheetName val="입력"/>
      <sheetName val="1.설계기준"/>
      <sheetName val="단︀ᇕ԰"/>
      <sheetName val="부쌔ᄅ0"/>
      <sheetName val="단က_x0000_　"/>
      <sheetName val="말뚝지ᘀ᨜԰_x0000_"/>
      <sheetName val="Ⅴ-2.공ᛇ᨜԰_x0000_"/>
      <sheetName val="오산갈醜"/>
      <sheetName val="말뚝지怀፵∀ᩃ"/>
      <sheetName val="부대_x0005__x0000_"/>
      <sheetName val="견적_x0005__x0000_"/>
      <sheetName val="Ԁ"/>
      <sheetName val="조명시설"/>
      <sheetName val="말뚝지怀፵ን"/>
      <sheetName val="96보완계획7.12"/>
      <sheetName val="산_x0005_"/>
      <sheetName val="배수贘_x0013_릠"/>
      <sheetName val="배수午_x0013_ᡐ"/>
      <sheetName val="편입토지조서"/>
      <sheetName val="일반맨홀수량집계(A-7 LINE)"/>
      <sheetName val="물량산〒_x0005_"/>
      <sheetName val="부紀ዱ԰"/>
      <sheetName val="BOX"/>
      <sheetName val="총누怸"/>
      <sheetName val="총누_x0010_"/>
      <sheetName val="청제공기계일위대가"/>
      <sheetName val="장비"/>
      <sheetName val="PRO_DCI"/>
      <sheetName val="INST_DCI"/>
      <sheetName val="HVAC_DCI"/>
      <sheetName val="PIPE_DCI"/>
      <sheetName val="공사비 내역 (가)"/>
      <sheetName val="지계"/>
      <sheetName val="Sitec120"/>
      <sheetName val="내역서(total)"/>
      <sheetName val="118.세금丵⼞_x0005_"/>
      <sheetName val="옹벽"/>
      <sheetName val="AS복구"/>
      <sheetName val="중기터파기"/>
      <sheetName val="변수값"/>
      <sheetName val="중기상차"/>
      <sheetName val="증감내역서"/>
      <sheetName val="부ﻇᇕ԰"/>
      <sheetName val="코鰀፰"/>
      <sheetName val="direct"/>
      <sheetName val="wage"/>
      <sheetName val="안᐀ባ혀"/>
      <sheetName val="경비_원본"/>
      <sheetName val="︀ᇕ"/>
      <sheetName val="설계산출기䀀"/>
      <sheetName val="구왤_x0000__x0000_⯐"/>
      <sheetName val="봉방동근_x0005_"/>
      <sheetName val="직_x0005_"/>
      <sheetName val="HRSG SMALL07220"/>
      <sheetName val="구왤집︀ᇕ"/>
      <sheetName val="현장유지관리비"/>
      <sheetName val="자재"/>
      <sheetName val="공통(20-91)"/>
      <sheetName val="FB25JN"/>
      <sheetName val="PILE길이산출(DRA)"/>
      <sheetName val="시공측량-을"/>
      <sheetName val="단0_x0000_"/>
      <sheetName val="단0_x0000_砀"/>
      <sheetName val="단堀᎟鰀"/>
      <sheetName val="Testing"/>
      <sheetName val="공사입력"/>
      <sheetName val="설계산㔀቎԰"/>
      <sheetName val="11"/>
      <sheetName val="오산갈漰"/>
      <sheetName val="오산갈_x0005_"/>
      <sheetName val="식재"/>
      <sheetName val="시설물"/>
      <sheetName val="식재출력용"/>
      <sheetName val="유지관리"/>
      <sheetName val="공사비총괄표"/>
      <sheetName val="자료(통합)"/>
      <sheetName val="대상공사(조달청)"/>
      <sheetName val="품셈"/>
      <sheetName val="비교_x0005_"/>
      <sheetName val="수량산출근窨"/>
      <sheetName val="문산방향-교대(A2)"/>
      <sheetName val="6-3차"/>
      <sheetName val="Parameter"/>
      <sheetName val="수량산๿〚_x0005_"/>
      <sheetName val="비교硐"/>
      <sheetName val="계Ԁ "/>
      <sheetName val="구왤집계甌"/>
      <sheetName val="계0_x0000_砀"/>
      <sheetName val="96_x0005__x0000_"/>
      <sheetName val="9က_x0000_堀"/>
      <sheetName val="9က_x0000_倀"/>
      <sheetName val="9က_x0000_退"/>
      <sheetName val="118.세금과_x0000__x0000_"/>
      <sheetName val="9-1차이내역"/>
      <sheetName val="해평견적"/>
      <sheetName val="사진대지"/>
      <sheetName val="1-1"/>
      <sheetName val="단㔀቎԰"/>
      <sheetName val="구왤집䈀ᑪ"/>
      <sheetName val="118.세금劈,橂"/>
      <sheetName val="특수선일위대가"/>
      <sheetName val="하도금액분계"/>
      <sheetName val="말뚝지ᴀᨈ԰_x0000_"/>
      <sheetName val="단가조๿"/>
      <sheetName val="가감수량"/>
      <sheetName val="맨홀수량산출"/>
      <sheetName val="단가표"/>
      <sheetName val="내역(원안-대안)"/>
      <sheetName val="design criteria"/>
      <sheetName val="working load at the btm ft."/>
      <sheetName val="plan&amp;section of foundation"/>
      <sheetName val="토사԰_x0000_缀_x0000_"/>
      <sheetName val="비대缀ᨎ԰"/>
      <sheetName val="개԰"/>
      <sheetName val="산尜"/>
      <sheetName val="맨홀수량"/>
      <sheetName val="세부내역"/>
      <sheetName val="현장별계약현황('98.10.31)"/>
      <sheetName val="CAT_5"/>
      <sheetName val="오산︀폕"/>
      <sheetName val="stability check"/>
      <sheetName val="design load"/>
      <sheetName val="내역서(우)"/>
      <sheetName val="Wt of Mod."/>
      <sheetName val="DRAIN DRUM PIT D-301"/>
      <sheetName val="내역총헾】"/>
      <sheetName val="부翇ᨎ԰"/>
      <sheetName val="부缀ᨎ԰"/>
      <sheetName val="예가표"/>
      <sheetName val="일위산출"/>
      <sheetName val="예산"/>
      <sheetName val="간접비내역-1"/>
      <sheetName val="CAL."/>
      <sheetName val="SILICATE"/>
      <sheetName val="사급자재총괄"/>
      <sheetName val="일위대가㢸"/>
      <sheetName val="GL연결용"/>
      <sheetName val="비교缀"/>
      <sheetName val="화산경계"/>
      <sheetName val="J︀ᇕ԰"/>
      <sheetName val="자료입력"/>
      <sheetName val="설계산砊ⵍ堀"/>
      <sheetName val="설계산砷ⵍ쀀"/>
      <sheetName val="설계산硁ⵍꠀ"/>
      <sheetName val="설계산砊ⵍࠀ"/>
      <sheetName val="설계缀ᨪ԰_x0000_"/>
      <sheetName val="입〒"/>
      <sheetName val="예산爋ⱈ0"/>
      <sheetName val="안전壠6"/>
      <sheetName val="MRS세부"/>
      <sheetName val="노임변동률"/>
      <sheetName val="Sheet17"/>
      <sheetName val="채권(하반기)"/>
      <sheetName val="건축마감(E)"/>
      <sheetName val="수문일1"/>
      <sheetName val="품셈TABLE"/>
      <sheetName val="목차 "/>
      <sheetName val="SUMMARY"/>
      <sheetName val="PAINT"/>
      <sheetName val="단가址&quot;垌"/>
      <sheetName val="D01"/>
      <sheetName val="단가디비"/>
      <sheetName val="경비실"/>
      <sheetName val="제조98"/>
      <sheetName val="7내역"/>
      <sheetName val="물︀"/>
      <sheetName val="보집계표"/>
      <sheetName val="계렀቟԰"/>
      <sheetName val="P.԰_x0000_缀"/>
      <sheetName val="광주광역시신청사"/>
      <sheetName val="문정동3차조합"/>
      <sheetName val="연세대국제대학원"/>
      <sheetName val="일위대가(1)"/>
      <sheetName val="SRC CLOUMN 설계"/>
      <sheetName val="입헾】"/>
      <sheetName val="신축수량"/>
      <sheetName val="3) 클레임 반영시"/>
      <sheetName val="남원(내)"/>
      <sheetName val="L형옹๿"/>
      <sheetName val="L형옹_x0005_"/>
      <sheetName val="L형옹尜"/>
      <sheetName val="연령현황"/>
      <sheetName val="문학간접"/>
      <sheetName val="sheets"/>
      <sheetName val="전등"/>
      <sheetName val="Baby일위대가"/>
      <sheetName val="기안"/>
      <sheetName val="입缀蜎"/>
      <sheetName val="입 ⭷"/>
      <sheetName val="입倀᩵"/>
      <sheetName val="수지표"/>
      <sheetName val="셀명"/>
      <sheetName val="1.수인터翇"/>
      <sheetName val="구왤집Ⰰ⭸"/>
      <sheetName val="계԰_x0000_缀"/>
      <sheetName val="공종분尜"/>
      <sheetName val="차량한계11M (2)"/>
      <sheetName val="기초부재력검토"/>
      <sheetName val="전기일ԯ_x0000_缀"/>
      <sheetName val="Code-&gt;No"/>
      <sheetName val="sc0314 Index"/>
      <sheetName val="EQUIP-H"/>
      <sheetName val="공종분徸"/>
      <sheetName val="95WBS"/>
      <sheetName val="전도금청구서_(2)"/>
      <sheetName val="금전출납_"/>
      <sheetName val="식대_"/>
      <sheetName val="기성고조서(폐기물)_(2)"/>
      <sheetName val="Sheet3_(5)"/>
      <sheetName val="Sheet3_(6)"/>
      <sheetName val="8_PILE__(돌출)"/>
      <sheetName val="내역서_"/>
      <sheetName val="준검_내역서"/>
      <sheetName val="화재_탐지_설비"/>
      <sheetName val="3BL공동구_수량"/>
      <sheetName val="Site_Expenses"/>
      <sheetName val="조도계산서_(도서)"/>
      <sheetName val="7_1유효폭"/>
      <sheetName val="32_銅기기초"/>
      <sheetName val="국공유지및԰_x0000_缀"/>
      <sheetName val="대치판정"/>
      <sheetName val="Proposa_x0005_"/>
      <sheetName val="비교尜"/>
      <sheetName val="원가계산 (2)"/>
      <sheetName val="방음벽 기초 尜_x0013_層_x0013_"/>
      <sheetName val="계화배尜"/>
      <sheetName val="구왤집계徸"/>
      <sheetName val="154TW"/>
      <sheetName val="공사원가계산㔀"/>
      <sheetName val="㗇቎"/>
      <sheetName val="방음벽 기초 丵〒_x0005__x0000_"/>
      <sheetName val="노무"/>
      <sheetName val="안㔀቎԰"/>
      <sheetName val="S1"/>
      <sheetName val="진행 DATA (2)"/>
      <sheetName val="CONTENTS"/>
      <sheetName val="쵽괄墌"/>
      <sheetName val="기자재비"/>
      <sheetName val="우각부보강"/>
      <sheetName val="Ⅴ-2.︀ᇕ԰_x0000_缀"/>
      <sheetName val="대로근거"/>
      <sheetName val="guard(mac)"/>
      <sheetName val="안ﺬ_xd9d5_ԯ"/>
      <sheetName val="안⢬㢂氀"/>
      <sheetName val="노임(1차)"/>
      <sheetName val="45,4H"/>
      <sheetName val="MFAB"/>
      <sheetName val="MFRT"/>
      <sheetName val="MPKG"/>
      <sheetName val="MPRD"/>
      <sheetName val="치수표"/>
      <sheetName val="KSTAR-M"/>
      <sheetName val="조도계산"/>
      <sheetName val="J"/>
      <sheetName val="도급대︀"/>
      <sheetName val="FRT_O"/>
      <sheetName val="개별직종노임단가(2003.9)"/>
      <sheetName val="집"/>
      <sheetName val="포장직선구간"/>
      <sheetName val="H-PILE수량집계"/>
      <sheetName val="Modeþ"/>
      <sheetName val="Mode_x0000_"/>
      <sheetName val="Macro(전선)"/>
      <sheetName val="광속"/>
      <sheetName val="Macro(전등)"/>
      <sheetName val="포장공사"/>
      <sheetName val="토 _x0000__x0000__x0005_"/>
      <sheetName val="FAB_I"/>
      <sheetName val="부대頀ኗ"/>
      <sheetName val="항목蠀㑗䈀ᝪ"/>
      <sheetName val="항목簀䐼ᨱ"/>
      <sheetName val="[DS-LOAD.XLS]안/_x0000_ "/>
      <sheetName val="가로등기초"/>
      <sheetName val="0"/>
      <sheetName val="장비당단가 ︀ᇕ԰"/>
      <sheetName val="P.쀀⊒缀"/>
      <sheetName val="P.尀⊓ꐀ"/>
      <sheetName val="방송丵〒"/>
      <sheetName val=" ︀ו԰"/>
      <sheetName val=" ︀Õ԰"/>
      <sheetName val=" 䠀嚚谀"/>
      <sheetName val=" ꠀ筊가"/>
      <sheetName val=" ԯ_x0000_缀"/>
      <sheetName val=" 䅰㰀"/>
      <sheetName val="공사ࠗ欀"/>
      <sheetName val="공사頀欀"/>
      <sheetName val="장비당단가 (ﺳ諕"/>
      <sheetName val="EACT10"/>
      <sheetName val="공사원가_x0005__x0000_"/>
      <sheetName val=""/>
      <sheetName val="/_x0000_"/>
      <sheetName val="Ⰰὖ"/>
      <sheetName val="䀀⹛"/>
      <sheetName val="국내조달(통합-1)"/>
      <sheetName val="　ፙ"/>
      <sheetName val="Construction"/>
      <sheetName val="d_x0010_"/>
      <sheetName val="자탐수량산출서"/>
      <sheetName val="裁"/>
      <sheetName val="쏁"/>
      <sheetName val="怀"/>
      <sheetName val="쀀ፐ"/>
      <sheetName val="缀ᨎ"/>
      <sheetName val="TRE TABLE"/>
      <sheetName val="#2_일위대가목록"/>
      <sheetName val="倀Ṙ"/>
      <sheetName val=" ㇆"/>
      <sheetName val="_x0000_㇇"/>
      <sheetName val="က_x0000_"/>
      <sheetName val="정보매체A동"/>
      <sheetName val="공주-교대(A1)"/>
      <sheetName val="공사비예산서(토목분)"/>
      <sheetName val="상촌2교-일반수량집계"/>
      <sheetName val="산헾"/>
      <sheetName val="dÉ"/>
      <sheetName val="견적내용입력"/>
      <sheetName val="발신정보"/>
      <sheetName val="D-ELECT"/>
      <sheetName val="코드蚘"/>
      <sheetName val="표지頀ᎆ뤀ᨇ"/>
      <sheetName val="내역頀ᎆ뤀"/>
      <sheetName val="내역︀ᇕ԰"/>
      <sheetName val="계화徸〒"/>
      <sheetName val="KP1590__x0005_"/>
      <sheetName val="을 1"/>
      <sheetName val="방배동내역(리라)"/>
      <sheetName val="부대공사총괄"/>
      <sheetName val="건축공사집계표"/>
      <sheetName val="방배동내역 (총괄)"/>
      <sheetName val="BOM"/>
      <sheetName val="계화_x0005__x0000_"/>
      <sheetName val="계화髜_x0013_"/>
      <sheetName val="5지구단위"/>
      <sheetName val="약품공급2"/>
      <sheetName val="중기사용료산출근거"/>
      <sheetName val="지표"/>
      <sheetName val="실행철강矨_x001e_"/>
      <sheetName val="실행철헾】_x0005_"/>
      <sheetName val="계획세_x0005_"/>
      <sheetName val="계획세喀"/>
      <sheetName val="항목별내역헾"/>
      <sheetName val="1.설계설명서"/>
      <sheetName val="부대공헾】_x0005_"/>
      <sheetName val="계획세헾"/>
      <sheetName val="Inquiry"/>
      <sheetName val="9호관로"/>
      <sheetName val="사통"/>
      <sheetName val="40총괄"/>
      <sheetName val="40집계"/>
      <sheetName val="J直材_x0005_"/>
      <sheetName val="콘크리트타설집계표"/>
      <sheetName val="단위헾】"/>
      <sheetName val="보렀቟԰"/>
      <sheetName val="자재집계표"/>
      <sheetName val="물량산출근䡲"/>
      <sheetName val="보ᰀ፜搀"/>
      <sheetName val="전신환매︀ᇕ"/>
      <sheetName val="2.입력"/>
      <sheetName val="간접비"/>
      <sheetName val="1F"/>
      <sheetName val="JUCKEYK"/>
      <sheetName val="M1"/>
      <sheetName val="도급예산내역᐀ባ搀腳"/>
      <sheetName val="101동"/>
      <sheetName val="총괄내_x0000__x0000_"/>
      <sheetName val="업무처리전"/>
      <sheetName val="버스운행안내"/>
      <sheetName val="단가԰_x0000_缀"/>
      <sheetName val="원하대비"/>
      <sheetName val="원도급"/>
      <sheetName val="하도급"/>
      <sheetName val="인건비 "/>
      <sheetName val="조경일람"/>
      <sheetName val="부대廠_x0013_"/>
      <sheetName val="부대浜_x0015_"/>
      <sheetName val="DPRKMHDT"/>
      <sheetName val="골재헾】"/>
      <sheetName val="J直԰_x0000_"/>
      <sheetName val="1_철주신_x0005_"/>
      <sheetName val="현장관리비๿〚_x0005_"/>
      <sheetName val="현장관리비_x0005__x0000_"/>
      <sheetName val="현장관리비헾】_x0005_"/>
      <sheetName val="1_철주신尜"/>
      <sheetName val="개ᰀ"/>
      <sheetName val="1_철주신徸"/>
      <sheetName val="개렀"/>
      <sheetName val="총괄내역렀"/>
      <sheetName val="토사(᐀ባ切"/>
      <sheetName val="토사(ꃈፐ"/>
      <sheetName val="입적헾"/>
      <sheetName val="Mode¸"/>
      <sheetName val="Modex"/>
      <sheetName val="RAHME"/>
      <sheetName val="96수︀"/>
      <sheetName val="예산Mꠀ⹿"/>
      <sheetName val="예산Mᕙ렀"/>
      <sheetName val="예산Mԯ_x0000_缀"/>
      <sheetName val="예산MㅾⰀ"/>
      <sheetName val="예산M룇졟ԯ"/>
      <sheetName val="예산M㠀㑔렀"/>
      <sheetName val="예산M᠀㙖렀"/>
      <sheetName val="깨기"/>
      <sheetName val="공종"/>
      <sheetName val="총괄내역㔀"/>
      <sheetName val="1_철주신丵"/>
      <sheetName val="개㔀"/>
      <sheetName val="전기㔀቎԰_x0000_"/>
      <sheetName val="SLAB&quot;1&quot;"/>
      <sheetName val="토목공사"/>
      <sheetName val="설계서을"/>
      <sheetName val="DATA-UPS"/>
      <sheetName val="1_철주신圠"/>
      <sheetName val="c.s"/>
      <sheetName val="투︀ᇕ԰"/>
      <sheetName val="암거공"/>
      <sheetName val="전기︀ᇕ"/>
      <sheetName val="명԰_x0000_"/>
      <sheetName val="설계가"/>
      <sheetName val="짬뽕최종2-2"/>
      <sheetName val="각형맨홀"/>
      <sheetName val="E총15"/>
      <sheetName val="MAT"/>
      <sheetName val="철거수_x0000_"/>
      <sheetName val="조직"/>
      <sheetName val="MEMBER"/>
      <sheetName val="목창호"/>
      <sheetName val="견적대비표"/>
      <sheetName val="금액"/>
      <sheetName val="Macro2"/>
      <sheetName val="경영혁신본부"/>
      <sheetName val="BOJUNGGM"/>
      <sheetName val="예산M렀቟԰"/>
      <sheetName val="U-TYPE(15"/>
      <sheetName val="안_x0000__x0000__x0005_"/>
      <sheetName val="설산1⥸"/>
      <sheetName val="설산1⠀ᡶ"/>
      <sheetName val="설산1찀᎔"/>
      <sheetName val="설산1倀⮓"/>
      <sheetName val="설산1저ᱵ"/>
      <sheetName val="설산1Ⰰ⊎"/>
      <sheetName val="설산1蠀⍶"/>
      <sheetName val="설산1ࠀṴ"/>
      <sheetName val="설산1ᵈ"/>
      <sheetName val="부재泬#洴"/>
      <sheetName val="설산1⍬"/>
      <sheetName val="부재_x0005__x0000_"/>
      <sheetName val="설산1_xdc00_ㅭ"/>
      <sheetName val="설산1谀❳"/>
      <sheetName val="설산1氀ᥰ"/>
      <sheetName val="설계명세서韈.헾⿓"/>
      <sheetName val="부재韈.헾"/>
      <sheetName val="설산1䠀ⅷ"/>
      <sheetName val="유_x0010__x0000_"/>
      <sheetName val="단위਀魉"/>
      <sheetName val="토공정보"/>
      <sheetName val="PIPE"/>
      <sheetName val="원가서"/>
      <sheetName val="member design"/>
      <sheetName val="soil bearing check"/>
      <sheetName val="물량내역"/>
      <sheetName val="입적橂"/>
      <sheetName val="총 원가계산"/>
      <sheetName val="견֮_x0000_缀"/>
      <sheetName val="일반전기"/>
      <sheetName val="전기공사"/>
      <sheetName val="wall"/>
      <sheetName val="96작생능"/>
      <sheetName val="보԰_x0000_缀"/>
      <sheetName val="말뚝지지0_x0000_怀"/>
      <sheetName val="오산갈墨"/>
      <sheetName val="입_x0005__x0000_"/>
      <sheetName val="부하(성남)"/>
      <sheetName val="수량산출서-2"/>
      <sheetName val="일석"/>
      <sheetName val="archi(본사)"/>
      <sheetName val="입찰견적보고서"/>
      <sheetName val="118.세금과丵〒"/>
      <sheetName val="경상비내역서"/>
      <sheetName val="명단"/>
      <sheetName val="부표총괄"/>
      <sheetName val="계장ANAL"/>
      <sheetName val="35_x005f_x000e_장주신설"/>
      <sheetName val="말뚝지㰀᎕萀᎕"/>
      <sheetName val="철거丵〒"/>
      <sheetName val="설산1ꠀᑶ"/>
      <sheetName val="설산1ꠀᡳ"/>
      <sheetName val="설산1⠀ᙵ"/>
      <sheetName val="설산1⠀❴"/>
      <sheetName val="설산1ԯ_x0000_"/>
      <sheetName val="설산1저⺗"/>
      <sheetName val="자재총집계"/>
      <sheetName val="TYPE-A"/>
      <sheetName val="설산1렀⑙"/>
      <sheetName val="계墨"/>
      <sheetName val="계橂"/>
      <sheetName val="계唸"/>
      <sheetName val="계_x0005_"/>
      <sheetName val="계勠"/>
      <sheetName val="4.2유효폭의 계산"/>
      <sheetName val="기본(98)"/>
      <sheetName val="J直材㥨"/>
      <sheetName val="J直材_x0010_"/>
      <sheetName val="쌌ᄅ"/>
      <sheetName val="계획세_x0010_"/>
      <sheetName val="계획세׃"/>
      <sheetName val="설산1䈀潪"/>
      <sheetName val="설산1_x0000_艭"/>
      <sheetName val="지장물C"/>
      <sheetName val="가설_x0005__x0000_"/>
      <sheetName val="1"/>
      <sheetName val="Facility Information"/>
      <sheetName val="General"/>
      <sheetName val="Instructions"/>
      <sheetName val="People"/>
      <sheetName val="Quality"/>
      <sheetName val="Risk"/>
      <sheetName val="Training"/>
      <sheetName val="Calcs"/>
      <sheetName val="개쌈"/>
      <sheetName val="산徸"/>
      <sheetName val="FILE¸"/>
      <sheetName val="FILE_x0000_"/>
      <sheetName val="c._x0010_"/>
      <sheetName val="c.¨"/>
      <sheetName val="산_x0010_"/>
      <sheetName val="GI_x0010__x0000_"/>
      <sheetName val="공정코드"/>
      <sheetName val="날개벽수량표"/>
      <sheetName val="점공통경비배부"/>
      <sheetName val="118.세금Ԉ_x0000_缀"/>
      <sheetName val="현장관리비참조"/>
      <sheetName val="기계내역서"/>
      <sheetName val="Motor Data"/>
      <sheetName val="단가¬⽘"/>
      <sheetName val="단가֬_x0000_"/>
      <sheetName val="연돌일위집계"/>
      <sheetName val="설산_x0000__x0000_嬜"/>
      <sheetName val="工완성공사율"/>
      <sheetName val="물량 산출 통신 맨홀"/>
      <sheetName val="설산嗸0丵"/>
      <sheetName val="설산岘_x001b_幌"/>
      <sheetName val="내역_ver1.0"/>
      <sheetName val="적용환율"/>
      <sheetName val="유도ֹ"/>
      <sheetName val="유도㔀"/>
      <sheetName val="단讬ᨪ԰"/>
      <sheetName val="General Data"/>
      <sheetName val="토적표"/>
      <sheetName val="부대tu"/>
      <sheetName val="수목데이타"/>
      <sheetName val="일반부하"/>
      <sheetName val="계화㠀⡿"/>
      <sheetName val="ꠀ፺"/>
      <sheetName val="정읍농소"/>
      <sheetName val="전체실적"/>
      <sheetName val="물缀ᨎ"/>
      <sheetName val="계缀ᨎ԰"/>
      <sheetName val="입사시직위"/>
      <sheetName val="8월현금흐름표"/>
      <sheetName val="Ⅴ-2.공尜_x0013_層_x0013_"/>
      <sheetName val="Ⅴ-2.공徸〒_x0005__x0000_"/>
      <sheetName val="미지급이자(분쟁대상)"/>
      <sheetName val="JUYO"/>
      <sheetName val="오산԰"/>
      <sheetName val="오산缀"/>
      <sheetName val="오산缀_xdf0e_"/>
      <sheetName val="오산"/>
      <sheetName val="오산뀀⵺"/>
      <sheetName val="오산缀뤎"/>
      <sheetName val="오산　"/>
      <sheetName val="오산뭇"/>
      <sheetName val="감가상각"/>
      <sheetName val="B76_x0005_"/>
      <sheetName val="산怀"/>
      <sheetName val="B76_x001c_"/>
      <sheetName val="물ᘀ᨜"/>
      <sheetName val="오산ꈀ"/>
      <sheetName val="오산Ⰰⵕ"/>
      <sheetName val="Input Names"/>
      <sheetName val="구왤렀቟԰"/>
      <sheetName val="내역(자100%,노100%)기아화성UD동"/>
      <sheetName val="건԰_x0000_缀"/>
      <sheetName val="건ᰀ፜搀"/>
      <sheetName val="주요항목별"/>
      <sheetName val="뚝토공"/>
      <sheetName val="00하노임"/>
      <sheetName val="증감분석"/>
      <sheetName val="기초일위"/>
      <sheetName val="시설일위"/>
      <sheetName val="식재일위"/>
      <sheetName val="노무비계"/>
      <sheetName val="전체"/>
      <sheetName val="설계명세서丵〒_x0005__x0000_"/>
      <sheetName val="ꀀፐ"/>
      <sheetName val="견頀⢀_xdc00_"/>
      <sheetName val="조달요청서"/>
      <sheetName val="재1"/>
      <sheetName val="4)유동표"/>
      <sheetName val="2001예정공정표 "/>
      <sheetName val="역T형"/>
      <sheetName val="부재치수입력"/>
      <sheetName val="봉방동근︀"/>
      <sheetName val="견적업체"/>
      <sheetName val="물량산출_x0005__x0000_"/>
      <sheetName val="Tot-sum"/>
      <sheetName val="HORI. VESSEL"/>
      <sheetName val="2.설계제원"/>
      <sheetName val="Manpower"/>
      <sheetName val="단위竀7"/>
      <sheetName val="고려단가"/>
      <sheetName val="일위대가표-3"/>
      <sheetName val="UR2-Calculation"/>
      <sheetName val="주경기-오배수"/>
      <sheetName val="하중계산"/>
      <sheetName val="과천MAIN"/>
      <sheetName val="경영상태"/>
      <sheetName val="예산Mꠀᕗ䈀"/>
      <sheetName val="예산Mࠀ⩗䈀"/>
      <sheetName val="예산M䈀뉪ԯ"/>
      <sheetName val="예산M栀⡓䈀"/>
      <sheetName val="U-TYPE(1ø"/>
      <sheetName val="실행_x0005__x0000_"/>
      <sheetName val="건축원恽べ_x0000__x0000_"/>
      <sheetName val="건축원_x0000__x0000_Ἐ_x0000_"/>
      <sheetName val="건축원_x0000__x0000_혠_x0000_"/>
      <sheetName val="건축원_x0000__x0000_᫰_x0000_"/>
      <sheetName val="건축원懇⿔_x0000__x0000_"/>
      <sheetName val="수량산唈&amp;橂"/>
      <sheetName val="96수헾"/>
      <sheetName val="설계명세서က_x0000_ꠀ"/>
      <sheetName val="Mobilization"/>
      <sheetName val="Input Table"/>
      <sheetName val="unit_4"/>
      <sheetName val="TYPE-B_평균H"/>
      <sheetName val="35장주신설"/>
      <sheetName val="31_고"/>
      <sheetName val="일위대가_(목록)"/>
      <sheetName val="단면_(2)"/>
      <sheetName val="공종별_집계"/>
      <sheetName val="Explanation_for_Page_17"/>
      <sheetName val="06-BATCH_"/>
      <sheetName val="Customer_Databas"/>
      <sheetName val="토_적_표"/>
      <sheetName val="귀래_설계_공내역서"/>
      <sheetName val="2_예산냴역검토서"/>
      <sheetName val="Indirect_Cost"/>
      <sheetName val="플랜트_설치"/>
      <sheetName val="1_수인터널"/>
      <sheetName val="8_자재단가"/>
      <sheetName val="Ⅴ-2_공종별내역"/>
      <sheetName val="품질_및_특성_보정계수"/>
      <sheetName val="P_M_별"/>
      <sheetName val="IMP_(REACTOR)"/>
      <sheetName val="장비당단가_(1)"/>
      <sheetName val="2_대외공문"/>
      <sheetName val="다이꾸"/>
      <sheetName val="A-11 Steel Str (2)"/>
      <sheetName val="IPL_SCHEDULE"/>
      <sheetName val="Material"/>
      <sheetName val="JOINT1"/>
      <sheetName val="TIE-IN"/>
      <sheetName val="부안일위"/>
      <sheetName val="EE-PROP"/>
      <sheetName val="횡배수관"/>
      <sheetName val="공사비내역서"/>
      <sheetName val="부대᐀፣"/>
      <sheetName val="D-3109"/>
      <sheetName val="비용"/>
      <sheetName val="[DS-LOAD.XLS]Ⅴ-2.砀鹅瘂/"/>
      <sheetName val="배수공炕"/>
      <sheetName val="사업부배부A"/>
      <sheetName val="보차도경계석수량"/>
      <sheetName val="현장설명서"/>
      <sheetName val="산근1"/>
      <sheetName val="전체내역서"/>
      <sheetName val="관경별우수관집계"/>
      <sheetName val="대차대조표"/>
      <sheetName val="손익계산서"/>
      <sheetName val="설계예시"/>
      <sheetName val="C &amp; G RH_x0000_"/>
      <sheetName val="조명율데이타"/>
      <sheetName val="ᰀЀࠀ܀ЀԀЀ؀̀"/>
      <sheetName val=" 견徸〒"/>
      <sheetName val=" 견헾】"/>
      <sheetName val=" 견丵〒"/>
      <sheetName val="운반헾】_x0005_"/>
      <sheetName val="롤러"/>
      <sheetName val="Recording,Phone,Headset,PC"/>
      <sheetName val="118.세금과丵⼼"/>
      <sheetName val="118.세금과_x0005__x0000_"/>
      <sheetName val="Macro(전기)"/>
      <sheetName val="주요업체"/>
      <sheetName val="풍하중1"/>
      <sheetName val="BM"/>
      <sheetName val="GR"/>
      <sheetName val="OCT.FDN"/>
      <sheetName val="단면ᘀ᨜"/>
      <sheetName val="20"/>
      <sheetName val="관리사무소"/>
      <sheetName val="계԰"/>
      <sheetName val="가시_x0005__x0000_"/>
      <sheetName val="구왤헾】_x0005_"/>
      <sheetName val="물가시세"/>
      <sheetName val="구왤집계闰"/>
      <sheetName val="현장코드"/>
      <sheetName val="해외코드"/>
      <sheetName val="RH-BEAM"/>
      <sheetName val="우석문틀"/>
      <sheetName val="안전사尀"/>
      <sheetName val="안전사֬"/>
      <sheetName val="안전사ԯ"/>
      <sheetName val="안전사堀"/>
      <sheetName val="MEXICO-C"/>
      <sheetName val="일위대가(계측_x0005__x0000__x0000_"/>
      <sheetName val="일위대가(계측垀*闰⼯"/>
      <sheetName val="일위대가(계측闰⽌_x0005__x0000_"/>
      <sheetName val="일위대가(계측埬_x0012_場_x0012_"/>
      <sheetName val="일위대가(계측徸⿚_x0005__x0000_"/>
      <sheetName val="안ᰀ፜搀"/>
      <sheetName val="예산ᰀ፜搀"/>
      <sheetName val="안蠱⥐蠀"/>
      <sheetName val="안頴⥞ꠀ"/>
      <sheetName val="AC-01-원본"/>
      <sheetName val="L형옹丵"/>
      <sheetName val="CB"/>
      <sheetName val="현장관리비집尜_x0013_"/>
      <sheetName val="평당"/>
      <sheetName val="건㔀቎԰"/>
      <sheetName val="DS-최_x0005_"/>
      <sheetName val="DS-최畠"/>
      <sheetName val="IO LIST"/>
      <sheetName val="쵽_x0005__x0000_"/>
      <sheetName val="표지(도서)"/>
      <sheetName val="변압기용량"/>
      <sheetName val="발전기"/>
      <sheetName val="발전기부하"/>
      <sheetName val="축전지"/>
      <sheetName val="전압조건(도서)"/>
      <sheetName val="전압(도서)"/>
      <sheetName val="부하조건(도서)"/>
      <sheetName val="조도계산서 _도서_"/>
      <sheetName val="케이블"/>
      <sheetName val="현황산출서"/>
      <sheetName val="산#3-1"/>
      <sheetName val="단가산출집계"/>
      <sheetName val="별표 "/>
      <sheetName val="자재테이블"/>
      <sheetName val="외자배분"/>
      <sheetName val="조인트"/>
      <sheetName val="노임단가(0.3)"/>
      <sheetName val="콘크리트 블록 유형별 수량"/>
      <sheetName val="도"/>
      <sheetName val="내력서"/>
      <sheetName val="spec1"/>
      <sheetName val="단가표 (2)"/>
      <sheetName val="하수실행"/>
      <sheetName val="단가대비"/>
      <sheetName val="壓降計算基本資料"/>
      <sheetName val="견적접수"/>
      <sheetName val="견적내역서"/>
      <sheetName val="비대칭ׇ_x0000_"/>
      <sheetName val="찍기"/>
      <sheetName val="M-EQPT-Z"/>
      <sheetName val="명_x0005__x0000_"/>
      <sheetName val="Ⅴ-2.︀ԯ_x0000_缀"/>
      <sheetName val="부대僰_x0013_"/>
      <sheetName val="토사(僰_x0013_闰"/>
      <sheetName val="7단가"/>
      <sheetName val="견"/>
      <sheetName val="예산변︽ᇕ԰"/>
      <sheetName val="운반_x0000__x0000_㚐"/>
      <sheetName val="자재단䈀Ὢ"/>
      <sheetName val="건축외주"/>
      <sheetName val="자  재"/>
      <sheetName val="물가대비표"/>
      <sheetName val="C1ㅇ"/>
      <sheetName val="crude.SLAB RE-bar"/>
      <sheetName val="품질 및 특성 쌞ᄅ0_x0000_"/>
      <sheetName val="별䠍"/>
      <sheetName val="월별자금계획"/>
      <sheetName val="총공사내역서"/>
      <sheetName val="총누_x0000_"/>
      <sheetName val="을부담운반헾"/>
      <sheetName val="연부97-1"/>
      <sheetName val="DATA (EPS)"/>
      <sheetName val="DATA (TRAY)"/>
      <sheetName val="부대시설-부하계산서"/>
      <sheetName val="䈀ᅪ"/>
      <sheetName val="직勨"/>
      <sheetName val="봉방_x0000__x0000_沰"/>
      <sheetName val="봉방䡲る_x0000_"/>
      <sheetName val="예산礊"/>
      <sheetName val="견적쌐똅"/>
      <sheetName val="도급예산내역서총괄_x0005_"/>
      <sheetName val="도급예산내역서총괄罸"/>
      <sheetName val="총누䟣"/>
      <sheetName val="별표총괄표"/>
      <sheetName val="ModeÄ"/>
      <sheetName val="구왤집계謀"/>
      <sheetName val="노무자도장2"/>
      <sheetName val="일반맨홀鲕ԯ_x0000_"/>
      <sheetName val=""/>
      <sheetName val="전체_x0005__x0000_"/>
      <sheetName val="전체헾⼝_x0005_"/>
      <sheetName val="총누헾"/>
      <sheetName val="[DS-LOAD.XLS]/_x0000_"/>
      <sheetName val="도로구조공사비"/>
      <sheetName val="도로토공공사비"/>
      <sheetName val="여수토공사비"/>
      <sheetName val="Ⅴ-2.공종별_x0005__x0000_"/>
      <sheetName val="계화배׃"/>
      <sheetName val="5.정산서"/>
      <sheetName val="설계밇譤0_x0000_"/>
      <sheetName val="호표산출내역"/>
      <sheetName val="국공유԰_x0000_缀_x0000__x0000_"/>
      <sheetName val="부대헾】"/>
      <sheetName val="C &amp; Ô_x0000_Ԁ_x0000_耀"/>
      <sheetName val="C &amp; Ô_x0000_Ԁ_x0000__x0000_"/>
      <sheetName val="운반비정산"/>
      <sheetName val="정산"/>
      <sheetName val="118.세금과공簀"/>
      <sheetName val="118.세금과공缀"/>
      <sheetName val="118.세금과공ꠀ"/>
      <sheetName val="기계경비일람"/>
      <sheetName val="산揄"/>
      <sheetName val="쵽괄_x0005_"/>
      <sheetName val="STRUCTURAL STEEL"/>
      <sheetName val="개0"/>
      <sheetName val="검사현황"/>
      <sheetName val="5월"/>
      <sheetName val="근태"/>
      <sheetName val="Architecture Work"/>
      <sheetName val="견적990322"/>
      <sheetName val="전체도급"/>
      <sheetName val="SUMMARY(S)"/>
      <sheetName val="비대ⴀ癆顶"/>
      <sheetName val="단위傡"/>
      <sheetName val="단위_x0000__x0000_"/>
      <sheetName val="단위䈳牪"/>
      <sheetName val="단위䈳奪"/>
      <sheetName val="지질조사"/>
      <sheetName val="䠾㥿"/>
      <sheetName val="48일위"/>
      <sheetName val="22일위"/>
      <sheetName val="49일위"/>
      <sheetName val="BKDN"/>
      <sheetName val="산丵"/>
      <sheetName val="총누荈"/>
      <sheetName val="물량산출ᣇẞ"/>
      <sheetName val="관尜_x0013_"/>
      <sheetName val="6공구_x0005__x0000_"/>
      <sheetName val="오산쀀♖"/>
      <sheetName val="9ԯ_x0000_缀"/>
      <sheetName val="오산ᰀ፜"/>
      <sheetName val="9ᰀ፜搀"/>
      <sheetName val="을헾"/>
      <sheetName val="미드수량"/>
      <sheetName val="공사착공계"/>
      <sheetName val="예산蔘_x001c_蕜_x001c_"/>
      <sheetName val="예산诘_x001c_谜_x001c_"/>
      <sheetName val="(자가망)일위대가표"/>
      <sheetName val="을부담_x0000__x0000_頀"/>
      <sheetName val="발주설계서(당초)"/>
      <sheetName val="2차공사"/>
      <sheetName val="J直材崀"/>
      <sheetName val="설산1餀"/>
      <sheetName val="설계명세서_x0005__x0000__x0000_"/>
      <sheetName val="정산표"/>
      <sheetName val="년차계산분"/>
      <sheetName val="토공A"/>
      <sheetName val="코드猂"/>
      <sheetName val="계화丵〒"/>
      <sheetName val="설비운영"/>
      <sheetName val="쵽午_x0013_"/>
      <sheetName val="쵽䡲る"/>
      <sheetName val="dH"/>
      <sheetName val="3.CCTV설비공사"/>
      <sheetName val="도체종-상수표"/>
      <sheetName val="단락전류-A"/>
      <sheetName val=" 閍"/>
      <sheetName val="예산변ﻔᇕ԰"/>
      <sheetName val="전체헾】_x0005_"/>
      <sheetName val="3헾】_x0005_"/>
      <sheetName val="실행๿〚_x0005_"/>
      <sheetName val="LOPCAL_x0005_"/>
      <sheetName val="GI_x0000__x0000_"/>
      <sheetName val="GI0_x0000_"/>
      <sheetName val="DS-최尜"/>
      <sheetName val="공사원가Â"/>
      <sheetName val="확약서"/>
      <sheetName val="구왤֮"/>
      <sheetName val="구왤룠቟԰"/>
      <sheetName val="구왤㗇ԯ"/>
      <sheetName val="구왤낼㝗ﰀ"/>
      <sheetName val="장비분석"/>
      <sheetName val="도급양식"/>
      <sheetName val="오ԯ_x0000_缀"/>
      <sheetName val="오砀⦁︀"/>
      <sheetName val="예산변경_x0000__x0000_"/>
      <sheetName val="연동 내역서"/>
      <sheetName val="DJ1"/>
      <sheetName val="주빔의 설계"/>
      <sheetName val="IMP (REAC罈_x001e_羌_x001e_"/>
      <sheetName val="중로근거"/>
      <sheetName val="jan"/>
      <sheetName val="2월"/>
      <sheetName val="입丵⼳"/>
      <sheetName val="입啨/"/>
      <sheetName val="E01-02(EV-1-LBS)"/>
      <sheetName val="공사비산출내역"/>
      <sheetName val="첨부파일"/>
      <sheetName val="동해title"/>
      <sheetName val="4_실행예산단가산출서(단壅Ꮕ"/>
      <sheetName val="중연"/>
      <sheetName val="설계산출ᰀ፜"/>
      <sheetName val="[DS-LOAD.XLS][DS-LOAD.XLS]/_x0000_"/>
      <sheetName val="Languages"/>
      <sheetName val="조명투자및환수계획"/>
      <sheetName val="제조중간결과"/>
      <sheetName val="맨홀공 수량집계표"/>
      <sheetName val="건축원가계산懊"/>
      <sheetName val="건축원가계산懇"/>
      <sheetName val="건축원가계산㡨"/>
      <sheetName val="건축원가계산㛘"/>
      <sheetName val="건축원가계산㧨"/>
      <sheetName val="건축원가계산㏈"/>
      <sheetName val="건축원가계산㒸"/>
      <sheetName val="관리대장(2001장비)"/>
      <sheetName val="견적조ᰀ"/>
      <sheetName val="118.세금과공᳇"/>
      <sheetName val="오산︀ᇕ"/>
      <sheetName val="조헾"/>
      <sheetName val="조竈"/>
      <sheetName val="설계︀"/>
      <sheetName val="장비당단가 (︀ᇕ"/>
      <sheetName val="단면헾】"/>
      <sheetName val="물헾】"/>
      <sheetName val="공틀⡀"/>
      <sheetName val="변䈀ᅪ԰"/>
      <sheetName val="쵽괄夰"/>
      <sheetName val="외주"/>
      <sheetName val="안전԰_x0000_缀"/>
      <sheetName val="부ԯ_x0000_缀"/>
      <sheetName val="당초Ȁ腳"/>
      <sheetName val="노무비(DB)"/>
      <sheetName val="BOX규격및 설계조건입력"/>
      <sheetName val="다각결합형"/>
      <sheetName val="A-8 PD(도로중앙)"/>
      <sheetName val="부䕇ԯ"/>
      <sheetName val="공정현황보고(3_27呐/䟣⿏_x0005_"/>
      <sheetName val="부倀⽔"/>
      <sheetName val="부僇⽔"/>
      <sheetName val="부က_x0000_렀"/>
      <sheetName val="안전사Ԁ"/>
      <sheetName val="특별교실"/>
      <sheetName val="건︀ᇕ԰"/>
      <sheetName val="Id"/>
      <sheetName val="Intro2"/>
      <sheetName val="2004SS"/>
      <sheetName val="2004CJ"/>
      <sheetName val="MCC제원"/>
      <sheetName val="원가계산서(남측_x0000_"/>
      <sheetName val="F4-F7"/>
      <sheetName val="장비당단가 _x0005__x0000__x0000_"/>
      <sheetName val="ASP"/>
      <sheetName val="운영및유지보수"/>
      <sheetName val="총사업비명세"/>
      <sheetName val="DSRA"/>
      <sheetName val="재원조달계획"/>
      <sheetName val="유지관리비외"/>
      <sheetName val="부채상환계획"/>
      <sheetName val="계양가시설"/>
      <sheetName val="SE-退ꩽ܁"/>
      <sheetName val="이익영"/>
      <sheetName val="부대단위수량"/>
      <sheetName val="Constant"/>
      <sheetName val="건축일위"/>
      <sheetName val="그라우팅일위"/>
      <sheetName val="디자이너"/>
      <sheetName val="2-2.매출분석"/>
      <sheetName val="GAEYO"/>
      <sheetName val="bearing"/>
      <sheetName val="구왤집䈀ᅪ"/>
      <sheetName val="오산갈㥝"/>
      <sheetName val="7.PILE  (돌출)"/>
      <sheetName val="1근거"/>
      <sheetName val="현장관리비聀_x0012_茸"/>
      <sheetName val="명세헾"/>
      <sheetName val="현장관리비⩿〚_x0005_"/>
      <sheetName val="공사설ᰀ፜"/>
      <sheetName val="공사설렀቟"/>
      <sheetName val="모델링"/>
      <sheetName val="수로단위수량"/>
      <sheetName val="재료-CODE"/>
      <sheetName val="9.2단가산출서"/>
      <sheetName val="손료"/>
      <sheetName val="예산䠀ད䰁"/>
      <sheetName val="수량산출근헾"/>
      <sheetName val="총누㠀"/>
      <sheetName val="수량산출근_xdaa2_"/>
      <sheetName val="계_x0000_ፓ䰀"/>
      <sheetName val="계_xd800_ᙘ儀"/>
      <sheetName val="단԰_x0000_缀"/>
      <sheetName val="산㔀"/>
      <sheetName val="단栀፿㔀"/>
      <sheetName val="예산_x0000__x0000_Ԁ"/>
      <sheetName val="수량산출서 (2)"/>
      <sheetName val="98수문일위"/>
      <sheetName val="기초코드"/>
      <sheetName val="전산output"/>
      <sheetName val="단면_x0005__x0000_"/>
      <sheetName val="예산䠀⥖䈀"/>
      <sheetName val="Indirect Cosþ"/>
      <sheetName val="봉방동헾】"/>
      <sheetName val="용수간선"/>
      <sheetName val="오㠀ⶀ簀"/>
      <sheetName val="ASALTOTA"/>
      <sheetName val="견적서을2"/>
      <sheetName val="설계내역(2_x0005__x0000__x0000_"/>
      <sheetName val="H-pile(298x299)"/>
      <sheetName val="H-pile(250x250)"/>
      <sheetName val="#3E1_GCR"/>
      <sheetName val="공사원가계산헾"/>
      <sheetName val="공사원가계산丵"/>
      <sheetName val="20_배_x0005__x0000_"/>
      <sheetName val="기계경縸"/>
      <sheetName val="계정"/>
      <sheetName val="도급예산내역서ᰖ〚_x0005_"/>
      <sheetName val="[DS-LOAD.XLS][DS-LOAD.XLS]안/_x0000_ "/>
      <sheetName val="ITEMLIST990101"/>
      <sheetName val="비대_x0001__x0000_䀀"/>
      <sheetName val="비대ﴀ汅恵"/>
      <sheetName val="적용률"/>
      <sheetName val="장비당단가֬_x0000_缀_x0000_"/>
      <sheetName val="DS적용내역서"/>
      <sheetName val="DATE2001"/>
      <sheetName val="평가데이터"/>
      <sheetName val="일위집계표"/>
      <sheetName val="항목별蠀᝙㔀"/>
      <sheetName val="항목별㔀艎ԯ"/>
      <sheetName val="항목별ㅊ䈀"/>
      <sheetName val="항목별䈀Ꝫԯ"/>
      <sheetName val="설산㔀቎԰"/>
      <sheetName val="설계명세서(怀፵"/>
      <sheetName val="부대공ԯ_x0000_缀"/>
      <sheetName val="설계명세서(԰_x0000_缀"/>
      <sheetName val="총누᠀"/>
      <sheetName val="협조전"/>
      <sheetName val="코徸〒"/>
      <sheetName val="4.동력"/>
      <sheetName val="YES-T"/>
      <sheetName val="설계산렀ꮫԯ"/>
      <sheetName val="[DS-LOAD.XLS]입啨/"/>
      <sheetName val="Q827"/>
      <sheetName val="총괄내畠_x0013_"/>
      <sheetName val="물가단가"/>
      <sheetName val="내역서(1)"/>
      <sheetName val="기초"/>
      <sheetName val="전동기 ⹠敇"/>
      <sheetName val="전동기 ԯ_x0000_缀_x0000_"/>
      <sheetName val="전동기 밀ⱙЀⱚ"/>
      <sheetName val="전동기 퀀Ⱡ袕"/>
      <sheetName val="전동기 축ԯ_x0000_"/>
      <sheetName val="전동기 ԯ_x0000_"/>
      <sheetName val="전동기 _xdc00_⡘␀⡙"/>
      <sheetName val="전동기 ⍡辕"/>
      <sheetName val="전동기 㔀ݎ԰_x0000_"/>
      <sheetName val="전동기 塴㍒렀륟"/>
      <sheetName val="전동기 ︀ԯ_x0000_"/>
      <sheetName val="전동기 㕴㥎ԯ_x0000_"/>
      <sheetName val="전동기 倀䅒鰀䅒"/>
      <sheetName val="Int'l_Price_List"/>
      <sheetName val="전동기 㔀畎ԯ_x0000_"/>
      <sheetName val="전동기 爂版0_x0000_"/>
      <sheetName val="부산"/>
      <sheetName val="고객상담실"/>
      <sheetName val="서부산"/>
      <sheetName val="양산"/>
      <sheetName val="부품기술(1)"/>
      <sheetName val="상용부품"/>
      <sheetName val="상용정비"/>
      <sheetName val="서대구"/>
      <sheetName val="서울서부"/>
      <sheetName val="서울정비"/>
      <sheetName val="승용부품"/>
      <sheetName val="광주정비"/>
      <sheetName val="정비교육"/>
      <sheetName val="인천정비"/>
      <sheetName val="정비기술"/>
      <sheetName val="정비운영팀"/>
      <sheetName val="조달팀"/>
      <sheetName val="기획및경리팀"/>
      <sheetName val="중부부품물류"/>
      <sheetName val="해외서비스담당"/>
      <sheetName val="전주정비"/>
      <sheetName val="관리팀"/>
      <sheetName val="구로"/>
      <sheetName val="국민차"/>
      <sheetName val="대전"/>
      <sheetName val="신탄진"/>
      <sheetName val="동서울"/>
      <sheetName val="원주"/>
      <sheetName val="전동기 렀慟ԯ_x0000_"/>
      <sheetName val="공종분_x0005_"/>
      <sheetName val="Construction Schedule"/>
      <sheetName val="별㔀"/>
      <sheetName val="수량이동"/>
      <sheetName val="주소록"/>
      <sheetName val="인원계획-미화"/>
      <sheetName val="3_2_집기비품교체주기"/>
      <sheetName val="사무실1"/>
      <sheetName val="별က"/>
      <sheetName val="배수공_x0005__x0000_"/>
      <sheetName val="배수공橂】"/>
      <sheetName val="장비당단가ԯ_x0000_缀_x0000_"/>
      <sheetName val="새공통"/>
      <sheetName val="사용자정의"/>
      <sheetName val="제품표준규격"/>
      <sheetName val="설산1က፭"/>
      <sheetName val="설산1蠀᥮"/>
      <sheetName val="방음벽 기초䈀㉪ԯ_x0000_缀"/>
      <sheetName val="PREFACE"/>
      <sheetName val="d"/>
      <sheetName val="배수공토婜"/>
      <sheetName val="배수공토_x0005_"/>
      <sheetName val="일위대가(계측기설㔀቎"/>
      <sheetName val="일위대가(계측기설︀ᇕ"/>
      <sheetName val="1.2.1 마루높이결정"/>
      <sheetName val="1차 내역서"/>
      <sheetName val="공璈ã瓌"/>
      <sheetName val="전 기"/>
      <sheetName val="Front"/>
      <sheetName val="계᐀ባ切"/>
      <sheetName val="DS-장비"/>
      <sheetName val="NW-장비"/>
      <sheetName val="품셈1-17"/>
      <sheetName val="물⩿〚"/>
      <sheetName val="수목데이타 "/>
      <sheetName val="재무가Ç"/>
      <sheetName val="렀"/>
      <sheetName val="㔀"/>
      <sheetName val="ꠋ"/>
      <sheetName val="砌"/>
      <sheetName val="예산ᛅ⼝_x0005_"/>
      <sheetName val=""/>
      <sheetName val="밃"/>
      <sheetName val="노무산출서"/>
      <sheetName val="堇"/>
      <sheetName val="踂"/>
      <sheetName val="철거산출근거"/>
      <sheetName val="단위세萸"/>
      <sheetName val="단위세_x0005_"/>
      <sheetName val="노단"/>
      <sheetName val="36단가"/>
      <sheetName val="내역_FILE"/>
      <sheetName val="분류표"/>
      <sheetName val="위치조서"/>
      <sheetName val="별ꠀ"/>
      <sheetName val="명芘'"/>
      <sheetName val="IMPEADENCE MAP 취수장"/>
      <sheetName val="단위별 일위대가표"/>
      <sheetName val="단위昀⭝"/>
      <sheetName val="단위3_x0000_"/>
      <sheetName val="비대甂㘼_x0001_"/>
      <sheetName val="비대_x0001__x0000_퀀"/>
      <sheetName val="비대저᥻԰"/>
      <sheetName val="LKVL-CK-HT-GD1"/>
      <sheetName val="TONGKE-HT"/>
      <sheetName val="밸브설치"/>
      <sheetName val="P.M猂⿻"/>
      <sheetName val="P.M塈_x0016_"/>
      <sheetName val="국공유지및사︀ᇕ"/>
      <sheetName val="배수관헾"/>
      <sheetName val="효성CB︀ᇕ԰_x0000_缀"/>
      <sheetName val="안정검토(온1)"/>
      <sheetName val="BID9697"/>
      <sheetName val="배수공Ô澾"/>
      <sheetName val="유도"/>
      <sheetName val="오산갈_x0000_"/>
      <sheetName val="오산갈헾"/>
      <sheetName val="Ⅴ-2.က_x0000_⠀밴쌏"/>
      <sheetName val="설계산출기Ç"/>
      <sheetName val="오산갈壸"/>
      <sheetName val="오산갈嬨"/>
      <sheetName val="오산갈蔈"/>
      <sheetName val="䀀"/>
      <sheetName val="ꠀ蘒"/>
      <sheetName val="안전Ç_x0000_ꠀ"/>
      <sheetName val="안전Ç_x0000_"/>
      <sheetName val="유도栀"/>
      <sheetName val="DOGI"/>
      <sheetName val="입력값1"/>
      <sheetName val="DS-LOAD.XLS"/>
      <sheetName val="TABLE3"/>
      <sheetName val="관거공︀࿕"/>
      <sheetName val="구왤䈀ԯ"/>
      <sheetName val="구왤瀀ፒ밀"/>
      <sheetName val="구왤ꀀᙒ"/>
      <sheetName val="구왤ԯ_x0000_缀"/>
      <sheetName val="구왤씀䰖ԯ"/>
      <sheetName val="평균물량산출서"/>
      <sheetName val="기본"/>
      <sheetName val="하수급㥝〒_x0005__x0000_"/>
      <sheetName val="표지 렔ጺ頀"/>
      <sheetName val="CABLE_SIZE_CALCULATION_SHEET2"/>
      <sheetName val="IMPEADENCE_MAP_2"/>
      <sheetName val="IMPEADENCE_2"/>
      <sheetName val="입찰참가보고_(2)2"/>
      <sheetName val="공정현황보고(3_20)_(2)2"/>
      <sheetName val="추진공정(법인)3_202"/>
      <sheetName val="공정현황보고(3_27)_(2)2"/>
      <sheetName val="추진공정(법인)3_272"/>
      <sheetName val="공정현황보고(4_2)2"/>
      <sheetName val="1_공사집행계획서2"/>
      <sheetName val="2_예산내역검토서2"/>
      <sheetName val="3_실행원가내역서2"/>
      <sheetName val="4_실행예산단가산출서(단가)2"/>
      <sheetName val="4_실행예산단가산출서(금액)2"/>
      <sheetName val="5_현장관리비2"/>
      <sheetName val="6_공사예정공정표2"/>
      <sheetName val="7_인원동원현황2"/>
      <sheetName val="8_장비투입현황2"/>
      <sheetName val="9_문제점_및_대책2"/>
      <sheetName val="10_설계변경_및_추가공사2"/>
      <sheetName val="1_철주신설2"/>
      <sheetName val="2_철주신설2"/>
      <sheetName val="3_철주신설2"/>
      <sheetName val="4_비임신설2"/>
      <sheetName val="5_기기가대2"/>
      <sheetName val="6_철주기초2"/>
      <sheetName val="7_기기기초2"/>
      <sheetName val="8_기기기초2"/>
      <sheetName val="9_기기기초2"/>
      <sheetName val="10_단권변압기2"/>
      <sheetName val="11_가스절연2"/>
      <sheetName val="12_전자식제어반2"/>
      <sheetName val="13_고장점표정반2"/>
      <sheetName val="14_GP2"/>
      <sheetName val="15_전철용RTU2"/>
      <sheetName val="16_R-C_BANK2"/>
      <sheetName val="17_모선배선2"/>
      <sheetName val="18_제어및전력케이블2"/>
      <sheetName val="19_핏트2"/>
      <sheetName val="20_배수로2"/>
      <sheetName val="21_스틸그레이팅2"/>
      <sheetName val="22_접지장치2"/>
      <sheetName val="23_옥외전선관2"/>
      <sheetName val="24_옥외외등2"/>
      <sheetName val="25_무인화설비2"/>
      <sheetName val="26_콘크리트포장2"/>
      <sheetName val="27_자갈부설2"/>
      <sheetName val="28_휀스2"/>
      <sheetName val="29_소내용TR2"/>
      <sheetName val="30_고배용VCB2"/>
      <sheetName val="31_고배용RTU2"/>
      <sheetName val="32_기기기초2"/>
      <sheetName val="33_지중케이블2"/>
      <sheetName val="34_전력용관로2"/>
      <sheetName val="35_장주신설2"/>
      <sheetName val="36_맨홀2"/>
      <sheetName val="37_운반비2"/>
      <sheetName val="복구량산정_및_전용회선_사용2"/>
      <sheetName val="공구손료_산출내역2"/>
      <sheetName val="2F_회의실견적(5_14_일대)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남양시작동자105노65기1_3화1_22"/>
      <sheetName val="전차선로_물량표2"/>
      <sheetName val="노원열병합__건축공사기성내역서2"/>
      <sheetName val="신규단가-00_11_302"/>
      <sheetName val="Sheet1_(2)2"/>
      <sheetName val="11_자재단가2"/>
      <sheetName val="I_설계조건2"/>
      <sheetName val="전도금청구서_(2)2"/>
      <sheetName val="금전출납_2"/>
      <sheetName val="식대_2"/>
      <sheetName val="기성고조서(폐기물)_(2)2"/>
      <sheetName val="Sheet3_(5)2"/>
      <sheetName val="Sheet3_(6)2"/>
      <sheetName val="내역서_2"/>
      <sheetName val="준검_내역서2"/>
      <sheetName val="8_PILE__(돌출)2"/>
      <sheetName val="3BL공동구_수량2"/>
      <sheetName val="32_銅기기초2"/>
      <sheetName val="화재_탐지_설비2"/>
      <sheetName val="조도계산서_(도서)2"/>
      <sheetName val="Site_Expenses2"/>
      <sheetName val="7_1유효폭2"/>
      <sheetName val="TYPE-B_평균H2"/>
      <sheetName val="장비당단가_(1)2"/>
      <sheetName val="품질_및_특성_보정계수2"/>
      <sheetName val="31_고2"/>
      <sheetName val="C_&amp;_G_RHS2"/>
      <sheetName val="Customer_Databas2"/>
      <sheetName val="Explanation_for_Page_172"/>
      <sheetName val="단면_(2)2"/>
      <sheetName val="토_적_표2"/>
      <sheetName val="공종별_집계2"/>
      <sheetName val="일위대가_(목록)2"/>
      <sheetName val="귀래_설계_공내역서2"/>
      <sheetName val="unit_42"/>
      <sheetName val="2_예산냴역검토서2"/>
      <sheetName val="토공(우물통,기타)_2"/>
      <sheetName val="1_수인터널2"/>
      <sheetName val="플랜트_설치2"/>
      <sheetName val="BOQ-Summary_Form_A22"/>
      <sheetName val="06-BATCH_2"/>
      <sheetName val="P_M_별2"/>
      <sheetName val="IMP_(REACTOR)2"/>
      <sheetName val="방음벽_기초_일반수량2"/>
      <sheetName val="설산1_나2"/>
      <sheetName val="8_자재단가2"/>
      <sheetName val="5__COST_SCHEDULE_PER_EXPENSE2"/>
      <sheetName val="C_&amp;_G_RHS"/>
      <sheetName val="토공(우물통,기타)_"/>
      <sheetName val="BOQ-Summary_Form_A2"/>
      <sheetName val="방음벽_기초_일반수량"/>
      <sheetName val="설산1_나"/>
      <sheetName val="5__COST_SCHEDULE_PER_EXPENSE"/>
      <sheetName val="CABLE_SIZE_CALCULATION_SHEET1"/>
      <sheetName val="IMPEADENCE_MAP_1"/>
      <sheetName val="IMPEADENCE_1"/>
      <sheetName val="입찰참가보고_(2)1"/>
      <sheetName val="공정현황보고(3_20)_(2)1"/>
      <sheetName val="추진공정(법인)3_201"/>
      <sheetName val="공정현황보고(3_27)_(2)1"/>
      <sheetName val="추진공정(법인)3_271"/>
      <sheetName val="공정현황보고(4_2)1"/>
      <sheetName val="1_공사집행계획서1"/>
      <sheetName val="2_예산내역검토서1"/>
      <sheetName val="3_실행원가내역서1"/>
      <sheetName val="4_실행예산단가산출서(단가)1"/>
      <sheetName val="4_실행예산단가산출서(금액)1"/>
      <sheetName val="5_현장관리비1"/>
      <sheetName val="6_공사예정공정표1"/>
      <sheetName val="7_인원동원현황1"/>
      <sheetName val="8_장비투입현황1"/>
      <sheetName val="9_문제점_및_대책1"/>
      <sheetName val="10_설계변경_및_추가공사1"/>
      <sheetName val="1_철주신설1"/>
      <sheetName val="2_철주신설1"/>
      <sheetName val="3_철주신설1"/>
      <sheetName val="4_비임신설1"/>
      <sheetName val="5_기기가대1"/>
      <sheetName val="6_철주기초1"/>
      <sheetName val="7_기기기초1"/>
      <sheetName val="8_기기기초1"/>
      <sheetName val="9_기기기초1"/>
      <sheetName val="10_단권변압기1"/>
      <sheetName val="11_가스절연1"/>
      <sheetName val="12_전자식제어반1"/>
      <sheetName val="13_고장점표정반1"/>
      <sheetName val="14_GP1"/>
      <sheetName val="15_전철용RTU1"/>
      <sheetName val="16_R-C_BANK1"/>
      <sheetName val="17_모선배선1"/>
      <sheetName val="18_제어및전력케이블1"/>
      <sheetName val="19_핏트1"/>
      <sheetName val="20_배수로1"/>
      <sheetName val="21_스틸그레이팅1"/>
      <sheetName val="22_접지장치1"/>
      <sheetName val="23_옥외전선관1"/>
      <sheetName val="24_옥외외등1"/>
      <sheetName val="25_무인화설비1"/>
      <sheetName val="26_콘크리트포장1"/>
      <sheetName val="27_자갈부설1"/>
      <sheetName val="28_휀스1"/>
      <sheetName val="29_소내용TR1"/>
      <sheetName val="30_고배용VCB1"/>
      <sheetName val="31_고배용RTU1"/>
      <sheetName val="32_기기기초1"/>
      <sheetName val="33_지중케이블1"/>
      <sheetName val="34_전력용관로1"/>
      <sheetName val="35_장주신설1"/>
      <sheetName val="36_맨홀1"/>
      <sheetName val="37_운반비1"/>
      <sheetName val="복구량산정_및_전용회선_사용1"/>
      <sheetName val="공구손료_산출내역1"/>
      <sheetName val="2F_회의실견적(5_14_일대)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남양시작동자105노65기1_3화1_21"/>
      <sheetName val="전차선로_물량표1"/>
      <sheetName val="노원열병합__건축공사기성내역서1"/>
      <sheetName val="신규단가-00_11_301"/>
      <sheetName val="Sheet1_(2)1"/>
      <sheetName val="11_자재단가1"/>
      <sheetName val="I_설계조건1"/>
      <sheetName val="전도금청구서_(2)1"/>
      <sheetName val="금전출납_1"/>
      <sheetName val="식대_1"/>
      <sheetName val="기성고조서(폐기물)_(2)1"/>
      <sheetName val="Sheet3_(5)1"/>
      <sheetName val="Sheet3_(6)1"/>
      <sheetName val="내역서_1"/>
      <sheetName val="준검_내역서1"/>
      <sheetName val="8_PILE__(돌출)1"/>
      <sheetName val="3BL공동구_수량1"/>
      <sheetName val="32_銅기기초1"/>
      <sheetName val="화재_탐지_설비1"/>
      <sheetName val="조도계산서_(도서)1"/>
      <sheetName val="Site_Expenses1"/>
      <sheetName val="7_1유효폭1"/>
      <sheetName val="TYPE-B_평균H1"/>
      <sheetName val="장비당단가_(1)1"/>
      <sheetName val="품질_및_특성_보정계수1"/>
      <sheetName val="31_고1"/>
      <sheetName val="C_&amp;_G_RHS1"/>
      <sheetName val="Customer_Databas1"/>
      <sheetName val="Explanation_for_Page_171"/>
      <sheetName val="단면_(2)1"/>
      <sheetName val="토_적_표1"/>
      <sheetName val="공종별_집계1"/>
      <sheetName val="일위대가_(목록)1"/>
      <sheetName val="귀래_설계_공내역서1"/>
      <sheetName val="unit_41"/>
      <sheetName val="2_예산냴역검토서1"/>
      <sheetName val="토공(우물통,기타)_1"/>
      <sheetName val="1_수인터널1"/>
      <sheetName val="플랜트_설치1"/>
      <sheetName val="BOQ-Summary_Form_A21"/>
      <sheetName val="06-BATCH_1"/>
      <sheetName val="P_M_별1"/>
      <sheetName val="IMP_(REACTOR)1"/>
      <sheetName val="방음벽_기초_일반수량1"/>
      <sheetName val="설산1_나1"/>
      <sheetName val="8_자재단가1"/>
      <sheetName val="5__COST_SCHEDULE_PER_EXPENSE1"/>
      <sheetName val="운반비집계"/>
      <sheetName val="근고 블록 유형별 수량"/>
      <sheetName val="Assumptions"/>
      <sheetName val="우배수"/>
      <sheetName val="개략"/>
      <sheetName val="o현장경비"/>
      <sheetName val="적용단위길이"/>
      <sheetName val="IN"/>
      <sheetName val="제품(수출)매출"/>
      <sheetName val="상품보조수불"/>
      <sheetName val="제조원가계산서 (2)"/>
      <sheetName val="제품입고(생산)"/>
      <sheetName val="bm-marine"/>
      <sheetName val="전체현황"/>
      <sheetName val="단면치缙"/>
      <sheetName val="MACS-COIL(CW)"/>
      <sheetName val="구왤집炬⭯"/>
      <sheetName val="전_x0005_"/>
      <sheetName val="PRE"/>
      <sheetName val="L형옹呸"/>
      <sheetName val="유림골조"/>
      <sheetName val="공문(신)"/>
      <sheetName val="예산Mἀ膦ԯ"/>
      <sheetName val="예산Mⵗ㰀"/>
      <sheetName val="118.세금删%剬"/>
      <sheetName val="2000.11월설계내역"/>
      <sheetName val="단가견적조사표"/>
      <sheetName val="을부담_xd800_⑖턀"/>
      <sheetName val="1.수인터ﻇ"/>
      <sheetName val="Indirect Cos_x0005_"/>
      <sheetName val="전신환︀ᇕ԰"/>
      <sheetName val="Ⅴ-2.공ﻇᇕ԰_x0000_"/>
      <sheetName val="중기조종사 단위단가"/>
      <sheetName val="구왤집ԯ_x0000_"/>
      <sheetName val="각종양식"/>
      <sheetName val="3CHBDC"/>
      <sheetName val="2001년 MCC 집계"/>
      <sheetName val="하도급업체"/>
      <sheetName val="WIND-EQ"/>
      <sheetName val="BQLIST"/>
      <sheetName val="EQUIPMENT"/>
      <sheetName val="Piping"/>
      <sheetName val="WORKING"/>
      <sheetName val="BQ List MNHRS"/>
      <sheetName val="BQ_Equip_Pipe"/>
      <sheetName val="insulation"/>
      <sheetName val="PBS"/>
      <sheetName val="GROUNDING SYSTEM"/>
      <sheetName val="9_문제점_및_대저"/>
      <sheetName val="9_문제점_및_대밅"/>
      <sheetName val="비교丵"/>
      <sheetName val="단0_x0000_倀"/>
      <sheetName val="관급"/>
      <sheetName val="재료ⵓ"/>
      <sheetName val="관⩿〚"/>
      <sheetName val="설비"/>
      <sheetName val="S0"/>
      <sheetName val="본공사"/>
      <sheetName val="방음벽 기초 일반纘$"/>
      <sheetName val="설계명세서렀቟԰_x0000_"/>
      <sheetName val="기별수량산출서"/>
      <sheetName val="집계"/>
      <sheetName val="직簀"/>
      <sheetName val="직谀"/>
      <sheetName val="직Ⰰ"/>
      <sheetName val="직_xdc00_"/>
      <sheetName val="Boq"/>
      <sheetName val="입喸)"/>
      <sheetName val="p"/>
      <sheetName val="안정缀䜎"/>
      <sheetName val="계緇"/>
      <sheetName val="산"/>
      <sheetName val="6공구ମ⽝"/>
      <sheetName val="제경᠀"/>
      <sheetName val="제경렀"/>
      <sheetName val="70%"/>
      <sheetName val="공정 (총괄) (2)"/>
      <sheetName val="안缀ᨎ԰"/>
      <sheetName val="안/_x0000_"/>
      <sheetName val="안ࠋ቎蠀"/>
      <sheetName val="안/_x0000_뀀"/>
      <sheetName val="Macro(차단기)"/>
      <sheetName val="자재砀⪜︀"/>
      <sheetName val="내역서01"/>
      <sheetName val="입丵〒"/>
      <sheetName val="J直丵〒"/>
      <sheetName val="입찰참가㖬቎԰_x0000_缀_x0000_"/>
      <sheetName val="입찰참가㗇቎԰_x0000_缀_x0000_"/>
      <sheetName val="J直_x0005__x0000_"/>
      <sheetName val="입찰참가ׇ_x0000_缀_x0000__x0000__x0000_"/>
      <sheetName val="96냇ᕓ"/>
      <sheetName val="별ԯ"/>
      <sheetName val="별䋌"/>
      <sheetName val="자재԰_x0000_缀"/>
      <sheetName val="변경비교-을"/>
      <sheetName val="BSD_(2)"/>
      <sheetName val="Despacho_(c_civil)"/>
      <sheetName val="일위대가표(유단가)"/>
      <sheetName val="을橂"/>
      <sheetName val="변수"/>
      <sheetName val="PLCAL"/>
      <sheetName val="을齘"/>
      <sheetName val="1.수인터䋇"/>
      <sheetName val="BOQ-Summary_F袹㛿㤂彩ᰀ樼"/>
      <sheetName val="[DS-LOAD.XLS]공정현황보고(3_27呐/䟣⿏_x0005_"/>
      <sheetName val="P.M_x0005__x0000_"/>
      <sheetName val="부_x0000__x0000_Ԁ"/>
      <sheetName val="96수_x0005_"/>
      <sheetName val="방음벽 기초 怀፵ꈀᇚ"/>
      <sheetName val="준공조서갑지"/>
      <sheetName val="식재인부"/>
      <sheetName val="계頀塔攀"/>
      <sheetName val="계Ç_x0000_"/>
      <sheetName val="유도쐂"/>
      <sheetName val="계Ç_x0000_렀"/>
      <sheetName val="전력구구조물산근"/>
      <sheetName val="종배수관면벽구"/>
      <sheetName val="형상"/>
      <sheetName val="자㠅"/>
      <sheetName val="철거ᨀꍙ"/>
      <sheetName val="자怀"/>
      <sheetName val="일︀ᇕ԰"/>
      <sheetName val="Sh丵⼺_x0005__x0000_"/>
      <sheetName val="철근량"/>
      <sheetName val="단"/>
      <sheetName val="Modeø"/>
      <sheetName val="Modeè"/>
      <sheetName val="sum_x0000__x0000_〸_x0000__x0000_"/>
      <sheetName val="명세厀"/>
      <sheetName val="출력X"/>
      <sheetName val="계怀⽍렀"/>
      <sheetName val="여과지동"/>
      <sheetName val="내역(중앙)"/>
      <sheetName val="투찰가"/>
      <sheetName val="역T형교대(말뚝기초)"/>
      <sheetName val="가로등내역서"/>
      <sheetName val="9811"/>
      <sheetName val="입哨_x0013_"/>
      <sheetName val="오산ፔ"/>
      <sheetName val="건축원가계산呠"/>
      <sheetName val="입呠&amp;"/>
      <sheetName val="A-General"/>
      <sheetName val="템플릿"/>
      <sheetName val="을부담ԯ_x0000_缀"/>
      <sheetName val="참조일람"/>
      <sheetName val="sum1_(2)"/>
      <sheetName val="3_건축(현장안)"/>
      <sheetName val="GIS_Ry재"/>
      <sheetName val="118_세금과공과"/>
      <sheetName val="전동기_SPEC"/>
      <sheetName val="4_실행예산단가삼출서(단갌)"/>
      <sheetName val="4_실행예산단가삼출서(금액)"/>
      <sheetName val="5_현잣관리비"/>
      <sheetName val="단가표_"/>
      <sheetName val="1_취수장"/>
      <sheetName val="표지_(2)"/>
      <sheetName val="Page_1A_-_Proposal_Strategy_"/>
      <sheetName val="3_현장배치"/>
      <sheetName val="1_우편집중내역서"/>
      <sheetName val="토공_토적표"/>
      <sheetName val="DESIGN_CRETERIA1"/>
      <sheetName val="1_설계조건"/>
      <sheetName val="3_하중산정4_지지력"/>
      <sheetName val="EQUIPMENT_-2"/>
      <sheetName val="-15_0"/>
      <sheetName val="BOM-Form_A_1_III"/>
      <sheetName val="3련_BOX"/>
      <sheetName val="효성CB_1P기초"/>
      <sheetName val="품질_및_缀ᨎ԰缀"/>
      <sheetName val="적용_기준(환율)-1"/>
      <sheetName val="적용_기준(환율)"/>
      <sheetName val="자재단가_"/>
      <sheetName val="을_2"/>
      <sheetName val="Budget_2005(DW)"/>
      <sheetName val="기타_정보통신공사"/>
      <sheetName val="99_6"/>
      <sheetName val="RING_WALL"/>
      <sheetName val="일위㦐ͨ_xda0b_"/>
      <sheetName val="예산M1_x0005__x0000_"/>
      <sheetName val="부대Ç_x0000_退="/>
      <sheetName val="표지 (_x0005__x0000_"/>
      <sheetName val="표지 (嫐0"/>
      <sheetName val="표지 (垼+"/>
      <sheetName val="표지 (寠-"/>
      <sheetName val="표지 (妼_x001b_"/>
      <sheetName val="표지 (嚀#"/>
      <sheetName val="건물︀ᇕ"/>
      <sheetName val="실행간접비용"/>
      <sheetName val="설계׃"/>
      <sheetName val="설계_x0005_"/>
      <sheetName val="동력부하(도산)"/>
      <sheetName val="일위대가표 (2)"/>
      <sheetName val="입合¾"/>
      <sheetName val="þ"/>
      <sheetName val="요⋞"/>
      <sheetName val="일반부표"/>
      <sheetName val="1단계"/>
      <sheetName val="방음벽 기초䈀ｪԯ_x0000_缀"/>
      <sheetName val="Ⅴ-2.공종별헾】"/>
      <sheetName val="일위대가-1"/>
      <sheetName val="요Հ陭"/>
      <sheetName val="RAHME¨"/>
      <sheetName val="입적齘"/>
      <sheetName val="예산窨_x0013_竬"/>
      <sheetName val="È"/>
      <sheetName val="DB"/>
      <sheetName val="내︀ᇕ԰"/>
      <sheetName val="구왤_x0000__x0000_㶐"/>
      <sheetName val="관거공ԯ_x0000_"/>
      <sheetName val="3.자재비(총괄)"/>
      <sheetName val="제잡비"/>
      <sheetName val="물_x0005__x0000_"/>
      <sheetName val="상수보호"/>
      <sheetName val="명鉈0"/>
      <sheetName val="수로BOX"/>
      <sheetName val="견적서-을지"/>
      <sheetName val="IW-LIST"/>
      <sheetName val="설계개요"/>
      <sheetName val="설변내渀荷"/>
      <sheetName val="설변내≖"/>
      <sheetName val="etc"/>
      <sheetName val="공사원가계산_x0005_"/>
      <sheetName val="우수"/>
      <sheetName val="지사인원"/>
      <sheetName val="공사원가헾】_x0005_"/>
      <sheetName val="◀-▶"/>
      <sheetName val="보도경계블Ç"/>
      <sheetName val="자단"/>
      <sheetName val="전선(IEC)"/>
      <sheetName val="계화膸)"/>
      <sheetName val="계화⪔"/>
      <sheetName val="설계⪔堀"/>
      <sheetName val="NAI"/>
      <sheetName val="마산방향"/>
      <sheetName val="횡배수관토공수량"/>
      <sheetName val="공구원가계산"/>
      <sheetName val="인건-측정"/>
      <sheetName val="공사蠀㑬턀"/>
      <sheetName val="공사ᒎ_x0000_"/>
      <sheetName val="공사倀Ẓ_x0000_"/>
      <sheetName val="공사큁Ợ_x0000_"/>
      <sheetName val="공사偁Ẓ_x0000_"/>
      <sheetName val="공사灁ẋ_x0000_"/>
      <sheetName val="공사衁㑬턀"/>
      <sheetName val="공사ԯ_x0000_缀"/>
      <sheetName val="토 닑⿭_x0005_"/>
      <sheetName val="사방수량근거"/>
      <sheetName val="재료비"/>
      <sheetName val="변전소+TIE POST"/>
      <sheetName val="전차선설비공사"/>
      <sheetName val="12.3P"/>
      <sheetName val="아산추가1220"/>
      <sheetName val="건축집계표"/>
      <sheetName val="부대尜_x0013_"/>
      <sheetName val="하수급_x0005__x0000__x0000_"/>
      <sheetName val="5공철탑ⶅ︀"/>
      <sheetName val="장비작업내용"/>
      <sheetName val="기초단가"/>
      <sheetName val="99년신청"/>
      <sheetName val="개정1의 갑"/>
      <sheetName val="213"/>
      <sheetName val="공종별 집䀀"/>
      <sheetName val="원형맨홀_x0010__x0000_"/>
      <sheetName val="원형맨홀㡶"/>
      <sheetName val="원형_x0000__x0000__x0005__x0000_"/>
      <sheetName val="FUSE_MCB"/>
      <sheetName val="공사원가계산_x0000_"/>
      <sheetName val="목표세부명세"/>
      <sheetName val="공사㡁䙱턀"/>
      <sheetName val="2. 공원조도"/>
      <sheetName val="1_x0005_"/>
      <sheetName val="관거공⠏᜶"/>
      <sheetName val="관거공䈀ᅪ"/>
      <sheetName val="관거공耀⩩"/>
      <sheetName val="직䣈"/>
      <sheetName val="부_x0000__x0000_杻"/>
      <sheetName val="부郯"/>
      <sheetName val="견적대비"/>
      <sheetName val="IMP (REAC䕝瘙蚰ɡ"/>
      <sheetName val="전산망"/>
      <sheetName val="세부내역서"/>
      <sheetName val="BOX 본체"/>
      <sheetName val="일위대가표(DEEP)"/>
      <sheetName val="PUMP"/>
      <sheetName val="오산헾】"/>
      <sheetName val="을부/_x0000_퀀¤"/>
      <sheetName val="을부က_x0000_᠀蘸"/>
      <sheetName val="토사(闰⾘_x0005_"/>
      <sheetName val="단_x0005__x0004__x0004_"/>
      <sheetName val="_x0000__x0005__x0000__x0005__x0000__x0013__x0000_"/>
      <sheetName val="ȀЀԀ؀Ԁ̀ЀऀЀ"/>
      <sheetName val="_x0009__x0000__x0005__x0000_"/>
      <sheetName val="̀Ȁ̀"/>
      <sheetName val=" _x0000__x0005__x0000_"/>
      <sheetName val="옥내아파트(전기)"/>
      <sheetName val="도급정산"/>
      <sheetName val="NEGO"/>
      <sheetName val="INSTR"/>
      <sheetName val="_x0005_"/>
      <sheetName val="8"/>
      <sheetName val="¸"/>
      <sheetName val="유도쐃"/>
      <sheetName val="유도쐎"/>
      <sheetName val="부대공က_x0000_"/>
      <sheetName val="코헾】"/>
      <sheetName val="코_x0005__x0000_"/>
      <sheetName val="관거공사_x0001_"/>
      <sheetName val="관거공사_x000c_"/>
      <sheetName val="관거공사ð"/>
      <sheetName val="물량산출근헾"/>
      <sheetName val="입찰헾"/>
      <sheetName val="물량산출근窨"/>
      <sheetName val="입찰窨"/>
      <sheetName val="실행내ﻔᇕ"/>
      <sheetName val="GIS._x0005__x0000__x0000_"/>
      <sheetName val="8. 내진해석"/>
      <sheetName val="가설공사"/>
      <sheetName val="단가결정"/>
      <sheetName val="내역아"/>
      <sheetName val="울타리"/>
      <sheetName val="단위︀ᇕ"/>
      <sheetName val="물량표S"/>
      <sheetName val="안䈀ᅪ԰"/>
      <sheetName val="ERL_TBL"/>
      <sheetName val="계산표지"/>
      <sheetName val="setup"/>
      <sheetName val="내역총괄妌"/>
      <sheetName val="IMP "/>
      <sheetName val="DESIGN_Cჳ굲1_x0000__x0000__x0000__x0000_"/>
      <sheetName val="G㑈ď鎀"/>
      <sheetName val="2006기계경비산출표"/>
      <sheetName val="공사설_x0010__x0000_"/>
      <sheetName val="공사설_x0000__x0000_"/>
      <sheetName val="P.M _x0000_"/>
      <sheetName val="45,_x0000__x0000_"/>
      <sheetName val="Ⅴ-2.공㔀቎԰_x0000_"/>
      <sheetName val="현장관리비집계㔀"/>
      <sheetName val="민속촌메뉴"/>
      <sheetName val="IMP (REACTO헾⽴"/>
      <sheetName val="국공유԰"/>
      <sheetName val="31.䈌"/>
      <sheetName val="majo԰"/>
      <sheetName val="원형1호맨홀토공수량"/>
      <sheetName val="瀀"/>
      <sheetName val="하수급_x0000__x0000__x0005__x0000_"/>
      <sheetName val=" 총괄표"/>
      <sheetName val="조԰"/>
      <sheetName val="조_x0005_"/>
      <sheetName val="아파薸(藼"/>
      <sheetName val="예산변경䈀ᅪ"/>
      <sheetName val="명일작업계획 (3)"/>
      <sheetName val="토류판설치(t=60׈"/>
      <sheetName val="토류판설치(t=60磈"/>
      <sheetName val="암거단위"/>
      <sheetName val="비대︀Ǖ԰"/>
      <sheetName val="기본사항"/>
      <sheetName val="개산공사비"/>
      <sheetName val="남대문빌딩"/>
      <sheetName val="자동제어"/>
      <sheetName val="Noname 1"/>
      <sheetName val="PROJECT"/>
      <sheetName val="간접비(1)"/>
      <sheetName val="J0_x0000__x0000_"/>
      <sheetName val="J0_x0000_⠀"/>
      <sheetName val="Jꠀ⢄︀"/>
      <sheetName val="BOX(상시)"/>
      <sheetName val="조橂"/>
      <sheetName val="오산䈀"/>
      <sheetName val="P&amp;L01-02GR"/>
      <sheetName val="오산/"/>
      <sheetName val="ML"/>
      <sheetName val="VXXB"/>
      <sheetName val="단가 (2)"/>
      <sheetName val="FOOTING단면력"/>
      <sheetName val="추가및 공제(방파제)"/>
      <sheetName val="수문보고"/>
      <sheetName val="착공계"/>
      <sheetName val="근생APT-신마감"/>
      <sheetName val="복지관_FIART"/>
      <sheetName val="근생APT-FIART"/>
      <sheetName val="근생-FIART"/>
      <sheetName val="반중력식옹벽3.5"/>
      <sheetName val="J형측구단위수량"/>
      <sheetName val="D25"/>
      <sheetName val="D16"/>
      <sheetName val="D22"/>
      <sheetName val="Sheet3 (2)"/>
      <sheetName val="2002계약현황"/>
      <sheetName val="자재단가 산출근거"/>
      <sheetName val="철거︀ᇕ"/>
      <sheetName val="철거ᰀ፜"/>
      <sheetName val="철거렀቟"/>
      <sheetName val="철거㔀቎"/>
      <sheetName val="1차분내역-2"/>
      <sheetName val="오산餀ኘ"/>
      <sheetName val="118.세금과공䀀"/>
      <sheetName val="입墐 "/>
      <sheetName val="입啐'"/>
      <sheetName val="입ꮸ⾚"/>
      <sheetName val="입呠0"/>
      <sheetName val="입牘!"/>
      <sheetName val="입ꮸ「"/>
      <sheetName val="입盀_x001d_"/>
      <sheetName val="입疰_x001e_"/>
      <sheetName val="유통망계획"/>
      <sheetName val="오산픀"/>
      <sheetName val="오산ን"/>
      <sheetName val="오산"/>
      <sheetName val="오산Ⰰ"/>
      <sheetName val="일위대가(계측기설쀀᝹"/>
      <sheetName val="오산げ"/>
      <sheetName val="입׃⽾"/>
      <sheetName val="내역및총괄"/>
      <sheetName val="Moder"/>
      <sheetName val="Mode_x0010_"/>
      <sheetName val="횡배수관 토공량 산출"/>
      <sheetName val="FORM7"/>
      <sheetName val="기별"/>
      <sheetName val="실행대비"/>
      <sheetName val="2.대외_x0010__x0000_"/>
      <sheetName val="계화배_x0005_"/>
      <sheetName val="봉양~조차장간고하개명(신설)"/>
      <sheetName val="전기일위헾⿕"/>
      <sheetName val="KP1590_B"/>
      <sheetName val="BREAKDOWN(철거설치)"/>
      <sheetName val="dÃ"/>
      <sheetName val="봉방_x0000__x0000_"/>
      <sheetName val="설계爏譈0_x0000_"/>
      <sheetName val="설계산출기纘"/>
      <sheetName val="퀀⡖"/>
      <sheetName val="㔀ｎ"/>
      <sheetName val="제주노형(금액)"/>
      <sheetName val="Ⅴ-2.공종별내렃"/>
      <sheetName val="토목내역서 (도급단가)"/>
      <sheetName val="______C_WINDOWS_9605G_DS_LOAD_2"/>
      <sheetName val="구왤집ꠧ᭑"/>
      <sheetName val="35 장주신설"/>
      <sheetName val="실행"/>
      <sheetName val="관거損Ø稐"/>
      <sheetName val="실행_x0000_Ԁ"/>
      <sheetName val="실행Ԕ_x0000_缀"/>
      <sheetName val="관거뚸⒳_x0000_"/>
      <sheetName val="관거ᾏRꞨ"/>
      <sheetName val="관거ᾏRȰ"/>
      <sheetName val="관거㮀⡯_x0000_"/>
      <sheetName val="기기리스트"/>
      <sheetName val="허용전류-IEC"/>
      <sheetName val="허용전류-IEC DATA"/>
      <sheetName val="범용개발순소요비용"/>
      <sheetName val="제직재"/>
      <sheetName val="관로공내역서"/>
      <sheetName val="구왤睮め_x0005_"/>
      <sheetName val="구왤丵〒_x0005_"/>
      <sheetName val="물량산출근_x0000_"/>
      <sheetName val="G.R300경비"/>
      <sheetName val="G_x0000__x0000__x0005_"/>
      <sheetName val="hvac(제어동徸"/>
      <sheetName val="견적서세부내용"/>
      <sheetName val="품질 및 특성 보_xdcf0_®"/>
      <sheetName val="참고(2)"/>
      <sheetName val="유도헾"/>
      <sheetName val="구왤집계︀"/>
      <sheetName val="구왤집계䈀"/>
      <sheetName val="1호맨홀䈀ᅪ"/>
      <sheetName val="건축원가계산齘"/>
      <sheetName val="오산렀"/>
      <sheetName val="북방3터널"/>
      <sheetName val="계怀"/>
      <sheetName val="계餀"/>
      <sheetName val="4_실행예산단가산԰_x0000_缀_x0000__x0000__x0000_"/>
      <sheetName val="1_공사집๿〚_x0005__x0000_"/>
      <sheetName val="4_실행예산단가산缀ᨎ԰_x0000_缀_x0000_"/>
      <sheetName val="Ⅴ-2.Ԁ_x0000_缀_x0000__x0000_"/>
      <sheetName val="계֬"/>
      <sheetName val="계ᰀ"/>
      <sheetName val="계뢬"/>
      <sheetName val="계퀀"/>
      <sheetName val="계㔀"/>
      <sheetName val="계䀀"/>
      <sheetName val="계ﺬ"/>
      <sheetName val="계뀀"/>
      <sheetName val="계⠀"/>
      <sheetName val="오산갈䈀"/>
      <sheetName val="오산갈"/>
      <sheetName val="별쌐"/>
      <sheetName val="추가예산"/>
      <sheetName val="C &amp; G _x0000__x0000__x0005_"/>
      <sheetName val="C &amp; G "/>
      <sheetName val="특2호하천산근"/>
      <sheetName val="특2호부관하천산근"/>
      <sheetName val="계장 품셈표"/>
      <sheetName val="[DS-LOAD.XLS]오산/"/>
      <sheetName val="3.1.4 F-FR8"/>
      <sheetName val="봉방동근単"/>
      <sheetName val="봉방동근呐"/>
      <sheetName val="봉방동근丵"/>
      <sheetName val="봉방동근夘"/>
      <sheetName val="총_x0000__x0000_"/>
      <sheetName val="총쀀"/>
      <sheetName val="총迬"/>
      <sheetName val="총耀埭"/>
      <sheetName val="설계내역(㠵£_x0000_該"/>
      <sheetName val="총_x0000_问"/>
      <sheetName val="총뀀駪"/>
      <sheetName val="설계내역(豯V_x0000_萢"/>
      <sheetName val="총怀俬"/>
      <sheetName val="총Ⴭ㛭"/>
      <sheetName val="총⃅飫"/>
      <sheetName val="총瀀룯"/>
      <sheetName val="총耀ᷮ"/>
      <sheetName val="총࿟"/>
      <sheetName val="도_x0000__x0000__x0005_"/>
      <sheetName val="안정검_x0000_"/>
      <sheetName val="내역 (2)"/>
      <sheetName val="예산변경사Z"/>
      <sheetName val="작성기준"/>
      <sheetName val="GIS԰"/>
      <sheetName val="도급예산내역서총橂】"/>
      <sheetName val="실행(표지,갑,을)"/>
      <sheetName val="투찰내缀"/>
      <sheetName val="관거午_x0013_ὐ"/>
      <sheetName val="관거午_x0013_㐨"/>
      <sheetName val="관거午_x0013_떰"/>
      <sheetName val="보0_x0000_蠀"/>
      <sheetName val="보0_x0000_堀"/>
      <sheetName val="보0_x0000_倀"/>
      <sheetName val="보0_x0000_"/>
      <sheetName val="보0_x0000_⠀"/>
      <sheetName val="업무연락"/>
      <sheetName val="CFLOW"/>
      <sheetName val="관거_x0000__x0000_篬"/>
      <sheetName val="관거薘$藜"/>
      <sheetName val="관거헾⾅_x0005_"/>
      <sheetName val="보정계수산정(1)"/>
      <sheetName val="보정계수산정(2)"/>
      <sheetName val="보정계수산정(3)"/>
      <sheetName val="견䋉ᅪ԰"/>
      <sheetName val="䋇ᅪ"/>
      <sheetName val="국공유翇ᨎ԰_x0000_缀"/>
      <sheetName val="국공유ﻇᇕ԰_x0000_缀"/>
      <sheetName val="설계명세서(선尜_x0013_"/>
      <sheetName val="공사원가丵〒_x0005_"/>
      <sheetName val="안전က_x0000_"/>
      <sheetName val="안전က_x0000_砀"/>
      <sheetName val="변_x0005__x0000__x0000_"/>
      <sheetName val="형강류 단가 CODE"/>
      <sheetName val="criteria"/>
      <sheetName val="철거ﺬ鿕"/>
      <sheetName val="Parameters"/>
      <sheetName val="영업점별목표산출"/>
      <sheetName val="연평잔"/>
      <sheetName val="EXPENSE"/>
      <sheetName val="BAU-ITEMLIST"/>
      <sheetName val="시산"/>
      <sheetName val="WBS98"/>
      <sheetName val="Köpfe"/>
      <sheetName val="원_VL"/>
      <sheetName val="99노임기준"/>
      <sheetName val="Man Power &amp; Comp"/>
      <sheetName val="내역조적"/>
      <sheetName val="hvac(헾⽯_x0005__x0000_"/>
      <sheetName val="2.내역서"/>
      <sheetName val="사각맨홀"/>
      <sheetName val="계약내력"/>
      <sheetName val="경산"/>
      <sheetName val="년도별시공"/>
      <sheetName val="구리토평ᬂ௓_x0001_"/>
      <sheetName val="토공 토䐀໰"/>
      <sheetName val="본사ᰖ"/>
      <sheetName val="단가︀ᇕ԰"/>
      <sheetName val="8.릐̖Ā"/>
      <sheetName val="오산ᗂ恭"/>
      <sheetName val="조洕"/>
      <sheetName val="ITB COST"/>
      <sheetName val="단가蔨_x001b_᪸"/>
      <sheetName val="단가䶸!ﻠ"/>
      <sheetName val="단가懇⾢_x0000_"/>
      <sheetName val="예산׃⿢_x0000__x0000_"/>
      <sheetName val="예산_x0010__x0000_뻠ɂ"/>
      <sheetName val="예산׃⽞_x0000__x0000_"/>
      <sheetName val="예산_x0010__x0000_ꛈЦ"/>
      <sheetName val="정류기"/>
      <sheetName val="[DS-LOAD.XLS][DS-LOAD.XLS]오산/"/>
      <sheetName val="검ﺬ"/>
      <sheetName val="공정"/>
      <sheetName val="1.관로"/>
      <sheetName val="관집계"/>
      <sheetName val="수량산출(음암)"/>
      <sheetName val="하수급︀ᇕ԰_x0000_"/>
      <sheetName val="본׃⿇"/>
      <sheetName val="소상 &quot;1&quot;"/>
      <sheetName val="옹벽기초자료"/>
      <sheetName val="안전담당"/>
      <sheetName val="예산M㄀抣ԯ"/>
      <sheetName val="예산M蠊⸴"/>
      <sheetName val="예산M蠑⸴"/>
      <sheetName val="전기䀀⒑"/>
      <sheetName val="전기↏"/>
      <sheetName val="전기退ろ"/>
      <sheetName val="DS-최怀"/>
      <sheetName val="2002상반기노임기준"/>
      <sheetName val="산耀"/>
      <sheetName val=" 견적뀀"/>
      <sheetName val=" 견적瀀"/>
      <sheetName val="신설개소별 총집계표(동해-배전)"/>
      <sheetName val="안평역사 총집계"/>
      <sheetName val="당초"/>
      <sheetName val="연수_x0000_"/>
      <sheetName val="경비산출"/>
      <sheetName val="전기자료"/>
      <sheetName val="예산ᑛꈀ꣚"/>
      <sheetName val="5. COST SCHEDULE PER E绸o헾⾧_x0005__x0000_"/>
      <sheetName val="유도ԋ"/>
      <sheetName val="그림"/>
      <sheetName val="무정전통보"/>
      <sheetName val="인계"/>
      <sheetName val="지입재료비"/>
      <sheetName val="적요"/>
      <sheetName val="산출명세서"/>
      <sheetName val="일위대가호표"/>
      <sheetName val="단위단가"/>
      <sheetName val="b_gunmul"/>
      <sheetName val="b_balju (2)"/>
      <sheetName val="현장관리비집계Á"/>
      <sheetName val="중간"/>
      <sheetName val="예산ﺻ叕ԯ_x0000_"/>
      <sheetName val="설계산출표ԯ"/>
      <sheetName val="공Ö_x0000_Ԁ"/>
      <sheetName val="DS︀ᇕ԰"/>
      <sheetName val="내역서1"/>
      <sheetName val="입橂】"/>
      <sheetName val="INP킬❨"/>
      <sheetName val="ᩓ"/>
      <sheetName val="기본단가표"/>
      <sheetName val="CJE"/>
      <sheetName val="hvac(제어동_x0005_"/>
      <sheetName val="C &amp; G R_x0000__x0000_"/>
      <sheetName val="SE-⠀⎃氀"/>
      <sheetName val="[DS-LOAD.XLS][DS-LOAD.XLS]입啨/"/>
      <sheetName val="소운반"/>
      <sheetName val="물량산출근氐"/>
      <sheetName val="PAY"/>
      <sheetName val="96ׇ_x0000_"/>
      <sheetName val="별Ⴓ"/>
      <sheetName val="팬찰내역"/>
      <sheetName val="_xdbec_장공"/>
      <sheetName val="법면"/>
      <sheetName val="공감비"/>
      <sheetName val="준검 내엩서"/>
      <sheetName val="견적내역"/>
      <sheetName val="4_실행예산단가산㠀ᱫ鬀ﰓԯ_x0000_"/>
      <sheetName val="BOX복구단위수량"/>
      <sheetName val="총괄내_x0005__x0000_"/>
      <sheetName val="총괄내誀걜"/>
      <sheetName val="총괄내紴"/>
      <sheetName val="요︀훕"/>
      <sheetName val="덕전리"/>
      <sheetName val="실행철⑴䀀"/>
      <sheetName val="VXXXXXXX"/>
      <sheetName val="공사원가계산坨"/>
      <sheetName val="공사원가계산닑"/>
      <sheetName val="공사원가계산牰"/>
      <sheetName val="요소"/>
      <sheetName val="단༃_xdb6c_/"/>
      <sheetName val="주beam"/>
      <sheetName val="철거³_x0000_"/>
      <sheetName val="산출서집계"/>
      <sheetName val="hvac(제어동腘"/>
      <sheetName val="hvac(제어동헾"/>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sum"/>
      <sheetName val="견적을"/>
      <sheetName val="예산변턂붵尀"/>
      <sheetName val="3B"/>
      <sheetName val="APT"/>
      <sheetName val="Ⅴ-2.공종별헾⾓"/>
      <sheetName val="조작대(1연)"/>
      <sheetName val="개발운영비청구"/>
      <sheetName val="단가塸_x001e_娬"/>
      <sheetName val="단면鰀፰"/>
      <sheetName val="단면쀀ፐ"/>
      <sheetName val="단면 (2b"/>
      <sheetName val="구왤 ⩘氀"/>
      <sheetName val="VXXp"/>
      <sheetName val="표지 ︀ᇕ԰"/>
      <sheetName val="표지 저፺ఀ"/>
      <sheetName val="내역서(삼호)"/>
      <sheetName val="하수급݈╯͔"/>
      <sheetName val="국공유지및사碌,"/>
      <sheetName val="장비당단가怀倣԰_x0000_"/>
      <sheetName val="118.세금과迠ዘ"/>
      <sheetName val="118.세금과鐠寑"/>
      <sheetName val="아파트_x0000__x0000_"/>
      <sheetName val="부대栨ǥ"/>
      <sheetName val="부대栨ǂ"/>
      <sheetName val="부대栨ǭ"/>
      <sheetName val="관거공렀靟"/>
      <sheetName val="5. COST SCHEDULE PER E=_x0000_砀%_x0000__x0000_"/>
      <sheetName val="입찰蔨"/>
      <sheetName val="신표지1"/>
      <sheetName val="샘플표지"/>
      <sheetName val="ET2TOT"/>
      <sheetName val="단多뫿ࠀ"/>
      <sheetName val="단多뫿쀀"/>
      <sheetName val="건축토목내역"/>
      <sheetName val="개소별수량산출"/>
      <sheetName val="______C_WINDOWS_9605G_DS_LOAD_3"/>
      <sheetName val="______C_WINDOWS_9605G_DS_LOAD_4"/>
      <sheetName val="대가근거_입력"/>
      <sheetName val="재무가䣇"/>
      <sheetName val="재무가ﻇ"/>
      <sheetName val="전체총_x0000__x0000_"/>
      <sheetName val="전체총地+"/>
      <sheetName val="설계명세䑲〆_x0000__x0000_"/>
      <sheetName val="사  업  비  수  지  예  산  서"/>
      <sheetName val="원老㎿耜"/>
      <sheetName val="원态᣽_x001b_"/>
      <sheetName val="정산입ᰀ"/>
      <sheetName val="정산입툀"/>
      <sheetName val="정산입㔀"/>
      <sheetName val="C &amp; Ô"/>
      <sheetName val="토사԰"/>
      <sheetName val="견֮"/>
      <sheetName val="공사원가_x0005_"/>
      <sheetName val="전기일ԯ"/>
      <sheetName val="품질 및 缀ᨎ԰"/>
      <sheetName val="단က"/>
      <sheetName val="항목堐_x001c_塜_x001c_"/>
      <sheetName val="항목ሧ⿯_x0005__x0000_"/>
      <sheetName val="예산변_x0000__x0000__x0005_"/>
      <sheetName val="설산1丵⾾"/>
      <sheetName val="설산1爸_x0017_"/>
      <sheetName val="설산1浘_x0019_"/>
      <sheetName val="설산1_x0005__x0000_"/>
      <sheetName val="설산1橂⿇"/>
      <sheetName val="노무자DB"/>
      <sheetName val="2_대외공문1"/>
      <sheetName val="118_세금과공과1"/>
      <sheetName val="단가표_1"/>
      <sheetName val="Ⅴ-2_공종별내역1"/>
      <sheetName val="기초헾】_x0005_"/>
      <sheetName val="부대徸〒"/>
      <sheetName val="______C_WINDOWS_9605G_DS_LOAD_5"/>
      <sheetName val="hvac(제箘৓䑲"/>
      <sheetName val="hvac(제_x0000__x0000_⫰"/>
      <sheetName val="hvac(제_x0000__x0000_逸"/>
      <sheetName val="hvac(제_x0000__x0000_退"/>
      <sheetName val="hvac(제䑲⿷_x0000_"/>
      <sheetName val="hvac(제_x0000__x0000_"/>
      <sheetName val="건축원가계芘)"/>
      <sheetName val="하수급_xdc58_⍻_x0000__x0000_"/>
      <sheetName val="매출"/>
      <sheetName val="보_x0005__x0000__x0000__x0000__x0000_"/>
      <sheetName val="내역서(2)"/>
      <sheetName val="공종별 집耀"/>
      <sheetName val="도_x0000__x0000_Ā"/>
      <sheetName val="아파트⃊"/>
      <sheetName val="steam table"/>
      <sheetName val="MP MOB"/>
      <sheetName val="Table_1"/>
      <sheetName val="MH_Data"/>
      <sheetName val="Name_ID"/>
      <sheetName val="WORK-VOL"/>
      <sheetName val="일위대가(계측_x0005_"/>
      <sheetName val="비탈면보호공수량산출"/>
      <sheetName val="TH-Dien"/>
      <sheetName val="철거₳"/>
      <sheetName val="TYԀ"/>
      <sheetName val="31.䃁"/>
      <sheetName val="TYԀ_x0000_缀"/>
      <sheetName val="Pipe ID"/>
      <sheetName val="CBS"/>
      <sheetName val="도장수량(하1)"/>
      <sheetName val="주형"/>
      <sheetName val="국사현황"/>
      <sheetName val="한전위탁_x0000__x0000_倀1"/>
      <sheetName val="오산叀&gt;"/>
      <sheetName val="입찰참가보고_(2_x0000_"/>
      <sheetName val="하수급견적툀ᩘ"/>
      <sheetName val="하수급견적ⶁ"/>
      <sheetName val="계약내역"/>
      <sheetName val="31.고?RTU"/>
      <sheetName val="장비당단가 (壈."/>
      <sheetName val="말고개터널조명전압강하"/>
      <sheetName val="LOPCAL_x0000_"/>
      <sheetName val="예산변鰀㵺"/>
      <sheetName val="터널-1"/>
      <sheetName val="예산M㠀ᎍ簀"/>
      <sheetName val="변수2"/>
      <sheetName val="저항"/>
      <sheetName val="RAHME¸"/>
      <sheetName val="RAHME5"/>
      <sheetName val="실행내역서_"/>
      <sheetName val="design_criteria"/>
      <sheetName val="working_load_at_the_btm_ft_"/>
      <sheetName val="plan&amp;section_of_foundation"/>
      <sheetName val="6PILE__(돌출)"/>
      <sheetName val="Galaxy_소비자가격표"/>
      <sheetName val="#4DUCT_SUPPORT_체크LIST"/>
      <sheetName val="도급및_실행내역"/>
      <sheetName val="Wt_of_Mod_"/>
      <sheetName val="DRAIN_DRUM_PIT_D-301"/>
      <sheetName val="물량산〒"/>
      <sheetName val="일반맨홀수량집계(A-7_LINE)"/>
      <sheetName val="31_고_x005f_x0000_RTU"/>
      <sheetName val="CRUDE_RE-bar"/>
      <sheetName val="5_정산서"/>
      <sheetName val="1_설계기준"/>
      <sheetName val="개별직종노임단가(2003_9)"/>
      <sheetName val="현장별계약현황('98_10_31)"/>
      <sheetName val="stability_check"/>
      <sheetName val="design_load"/>
      <sheetName val="4_말뚝설계"/>
      <sheetName val="인건비_"/>
      <sheetName val="8_자재"/>
      <sheetName val="Parts_1_Feb_2004"/>
      <sheetName val="list_price"/>
      <sheetName val="Ⅴ-2_缀ᨎ԰缀"/>
      <sheetName val="Ⅴ-2_ᰀ፜搀፜"/>
      <sheetName val="Ⅴ-2_공종별0"/>
      <sheetName val="sc0314_Index"/>
      <sheetName val="BASIC_(2)"/>
      <sheetName val="DATA_(EPS)"/>
      <sheetName val="DATA_(TRAY)"/>
      <sheetName val="입출재고현황_(2)"/>
      <sheetName val="단면炜"/>
      <sheetName val="Ⅴ-2_԰缀"/>
      <sheetName val="Mp-team_1"/>
      <sheetName val="Ⅴ-2_공ᛇ᨜԰"/>
      <sheetName val="96보완계획7_12"/>
      <sheetName val="배수贘릠"/>
      <sheetName val="배수午ᡐ"/>
      <sheetName val="공사비_내역_(가)"/>
      <sheetName val="118_세금丵⼞"/>
      <sheetName val="총_원가계산"/>
      <sheetName val="입"/>
      <sheetName val="단가_및_재료비"/>
      <sheetName val="견頀⢀"/>
      <sheetName val="118_세금Ԉ缀"/>
      <sheetName val="부대공헾】"/>
      <sheetName val="가설"/>
      <sheetName val="을_1"/>
      <sheetName val="일위대가(계측"/>
      <sheetName val="일위대가(계측闰⽌"/>
      <sheetName val="일위대가(계측埬場"/>
      <sheetName val="일위대가(계측徸⿚"/>
      <sheetName val="설계명세서丵〒"/>
      <sheetName val="직"/>
      <sheetName val="118_세금과공簀"/>
      <sheetName val="118_세금과공缀"/>
      <sheetName val="118_세금과공ꠀ"/>
      <sheetName val="c_s"/>
      <sheetName val="CAL_"/>
      <sheetName val="Ⅴ-2_砀鹅瘂/"/>
      <sheetName val="비교"/>
      <sheetName val="쵽괄"/>
      <sheetName val="Ⅴ-2_︀ᇕ԰缀"/>
      <sheetName val="실행철헾】"/>
      <sheetName val="계획세"/>
      <sheetName val="J直材"/>
      <sheetName val="_԰缀"/>
      <sheetName val="공사원가"/>
      <sheetName val="Facility_Information"/>
      <sheetName val="1_철주신"/>
      <sheetName val="현장관리비๿〚"/>
      <sheetName val="현장관리비"/>
      <sheetName val="현장관리비헾】"/>
      <sheetName val="Ⅴ-2_공尜層"/>
      <sheetName val="Ⅴ-2_공徸〒"/>
      <sheetName val="B76"/>
      <sheetName val="전선_및_전선관"/>
      <sheetName val="실행철강矨"/>
      <sheetName val="1_설계설명서"/>
      <sheetName val="TRE_TABLE"/>
      <sheetName val="SRC_CLOUMN_설계"/>
      <sheetName val="3)_클레임_반영시"/>
      <sheetName val="2001예정공정표_"/>
      <sheetName val="crude_SLAB_RE-bar"/>
      <sheetName val="품질_및_특성_쌞ᄅ0"/>
      <sheetName val="4_동력"/>
      <sheetName val="Architecture_Work"/>
      <sheetName val="2-2_매출분석"/>
      <sheetName val="KP1590_"/>
      <sheetName val="방배동내역_(총괄)"/>
      <sheetName val="Data_Vol"/>
      <sheetName val="계화"/>
      <sheetName val="계화髜"/>
      <sheetName val="전동기_SP԰"/>
      <sheetName val="인버터"/>
      <sheetName val="COA-17"/>
      <sheetName val="C-18"/>
      <sheetName val="보건노"/>
      <sheetName val="장비당단가탕᭎_x0000_"/>
      <sheetName val="현장관리비집계헾"/>
      <sheetName val="1.수인터Æ"/>
      <sheetName val="한전위탁공사頀គ"/>
      <sheetName val="관거_x0002__x0000_"/>
      <sheetName val="관거_x0001__x0000_"/>
      <sheetName val="관거_x0000__x0000__xdd28_"/>
      <sheetName val="관거밽"/>
      <sheetName val="관거밽á鿨"/>
      <sheetName val="오산갈쳐"/>
      <sheetName val="공정현황보고(3_20)_(徸〒"/>
      <sheetName val="장비당단가 (ᰀ፜"/>
      <sheetName val="조徸"/>
      <sheetName val="설계堀"/>
      <sheetName val="장비당단가 (렀቟"/>
      <sheetName val="Ⅴ-2.공종별ﻇᇕ"/>
      <sheetName val="일위대가(계측기설㶃"/>
      <sheetName val="내역劬_x0010__x0000_"/>
      <sheetName val="공종분_x0000_"/>
      <sheetName val="자재_x0005__x0000__x0000_"/>
      <sheetName val="수안보-MBR1"/>
      <sheetName val="계縸"/>
      <sheetName val="계興"/>
      <sheetName val="계蔈"/>
      <sheetName val="2011년상반기노임단가"/>
      <sheetName val="총사업비현황"/>
      <sheetName val="예산M렋ⴲ᠀"/>
      <sheetName val="가격정보"/>
      <sheetName val="사업개요"/>
      <sheetName val="건축공사이월"/>
      <sheetName val="총괄내跀"/>
      <sheetName val="단가LIST(8.16)"/>
      <sheetName val="[DS-LOAD.XLS][DS-LOAD.XLS]_DS_2"/>
      <sheetName val="[DS-LOAD.XLS][DS-LOAD.XLS]__2_2"/>
      <sheetName val="도급ø_x0000_"/>
      <sheetName val="철골공사"/>
      <sheetName val="9؀_x0001__x0000_"/>
      <sheetName val="자재/_x0000_"/>
      <sheetName val="자재/_x0000_쀀"/>
      <sheetName val="자재␸蠀"/>
      <sheetName val="8.자재_xdee0_⪏"/>
      <sheetName val="8.자재賐⪏"/>
      <sheetName val="8.자재㳏"/>
      <sheetName val="8.자재"/>
      <sheetName val="전_xda90_堏*"/>
      <sheetName val="전뽠⭖T"/>
      <sheetName val="비대칭계ԯ"/>
      <sheetName val="설산1Ç_x0000_"/>
      <sheetName val="ELECTRIC"/>
      <sheetName val="전㨰ኈ_x0000_"/>
      <sheetName val="C &amp; G RH_x0010_"/>
      <sheetName val="06-BATCHB"/>
      <sheetName val="을부담운ࢭ麀"/>
      <sheetName val="요소_xdf88_"/>
      <sheetName val="전체_x0000__x0000__x0005_"/>
      <sheetName val="GIS_x0005_"/>
      <sheetName val="Ⅴ-2.공종별내_x0005_"/>
      <sheetName val="1. 설계조건 2.단면가정 3. 하중계산"/>
      <sheetName val="자재단暷⾒"/>
      <sheetName val="자재단_x0010__x0000_"/>
      <sheetName val="계산중"/>
      <sheetName val="견적_x0010_"/>
      <sheetName val="견적༨ʹ"/>
      <sheetName val="안전사㡃"/>
      <sheetName val="공틀공頉"/>
      <sheetName val="저콙"/>
      <sheetName val="쌍송교"/>
      <sheetName val="국공유지및사_x0000__x0000_"/>
      <sheetName val="을부담운텐ꆲ"/>
      <sheetName val="내역서2안"/>
      <sheetName val="데리네이타_x0000__x0000_"/>
      <sheetName val="물가자료"/>
      <sheetName val="hvac(제어동닑"/>
      <sheetName val="조午"/>
      <sheetName val="군남내역서"/>
      <sheetName val="요소³"/>
      <sheetName val="합천내역"/>
      <sheetName val="06.04.28물량내역"/>
      <sheetName val="관거_x0010_"/>
      <sheetName val="관거_x0010__x0000_"/>
      <sheetName val="관거_x0010__x0000_㣀"/>
      <sheetName val="계화배跐"/>
      <sheetName val="구조물철거타공정이웜"/>
      <sheetName val="8.자재茸·"/>
      <sheetName val="8.자재蒨ÿ"/>
      <sheetName val="8.자재繘®"/>
      <sheetName val="8.자재_x0005__x0000_"/>
      <sheetName val="공사원가계산毐"/>
      <sheetName val="공사원가계산牨"/>
      <sheetName val="5직접"/>
      <sheetName val="편성절차"/>
      <sheetName val="직접공사비 집계표"/>
      <sheetName val="보԰"/>
      <sheetName val="말뚝지지0"/>
      <sheetName val="부Ç"/>
      <sheetName val="안က"/>
      <sheetName val="안/"/>
      <sheetName val="Ⅴ-2.缀ᨎ԰"/>
      <sheetName val="일반맨԰"/>
      <sheetName val="Ⅴ-2.԰"/>
      <sheetName val="118.세금Ԉ"/>
      <sheetName val="단0"/>
      <sheetName val="Ⅴ-2.︀ᇕ԰"/>
      <sheetName val=" ԰"/>
      <sheetName val="현장관리비_x0005_"/>
      <sheetName val="예산Mԯ"/>
      <sheetName val="부재_x0005_"/>
      <sheetName val="가시_x0005_"/>
      <sheetName val="계0"/>
      <sheetName val="9က"/>
      <sheetName val="P.԰"/>
      <sheetName val="국공유지및԰"/>
      <sheetName val="을부담"/>
      <sheetName val="실행_x0005_"/>
      <sheetName val="설계명세서က"/>
      <sheetName val="안전԰"/>
      <sheetName val="부ԯ"/>
      <sheetName val="설계명세서_x0005_"/>
      <sheetName val="부က"/>
      <sheetName val="[DS-LOAD.XLS]안/"/>
      <sheetName val="봉방"/>
      <sheetName val="Ⅴ-2.︀ԯ"/>
      <sheetName val="9ԯ"/>
      <sheetName val="[DS-LOAD.XLS][DS-LOAD.XLS]안/"/>
      <sheetName val="비대_x0001_"/>
      <sheetName val="장비당단가֬"/>
      <sheetName val="건԰"/>
      <sheetName val="설계명세서(԰"/>
      <sheetName val="방음벽 기초䈀㉪ԯ"/>
      <sheetName val="운반"/>
      <sheetName val="안"/>
      <sheetName val="설산"/>
      <sheetName val="예산변경攭⾵"/>
      <sheetName val="I-KAMAR"/>
      <sheetName val="오ԯ"/>
      <sheetName val="설계내역(2_x0005_"/>
      <sheetName val="Ⅴ-2.က"/>
      <sheetName val="안전Ç"/>
      <sheetName val="장비당단가ԯ"/>
      <sheetName val="자본금99(수)"/>
      <sheetName val="총렐䌴"/>
      <sheetName val="총耀쿟"/>
      <sheetName val="보차도경渀腷"/>
      <sheetName val="보차도경Ç_x0000_"/>
      <sheetName val="보차도경︀ᇕ"/>
      <sheetName val="보차도경ﻇᇕ"/>
      <sheetName val="노임이"/>
      <sheetName val="운반_x0010__x0000_ⓐ"/>
      <sheetName val="품질 및 특성 보정계碱"/>
      <sheetName val="품질 및 특성 보정계ֱ"/>
      <sheetName val="L-type"/>
      <sheetName val="SE-6︀ᇕ"/>
      <sheetName val="VENDOR LIST"/>
      <sheetName val="EQT-ESTN"/>
      <sheetName val="Base Model"/>
      <sheetName val="7.5 재질별 수율"/>
      <sheetName val="Control Sheet"/>
      <sheetName val="효성CB︀ᇕ԰"/>
      <sheetName val="J直埰_x0012_"/>
      <sheetName val="부대공狇၄0"/>
      <sheetName val="Balance Sheet"/>
      <sheetName val="Indirect_Cost1"/>
      <sheetName val="sum1_(2)1"/>
      <sheetName val="Despacho_(c_civil)1"/>
      <sheetName val="Charts"/>
      <sheetName val="인월수표"/>
      <sheetName val="back-data"/>
      <sheetName val="_견적서1"/>
      <sheetName val="전동기_SPEC1"/>
      <sheetName val="GIS_Ry재1"/>
      <sheetName val="표지_(2)1"/>
      <sheetName val="1_설계조건1"/>
      <sheetName val="EQUIPMENT_-21"/>
      <sheetName val="RING_WALL1"/>
      <sheetName val="4_실행예산단가삼출서(단갌)1"/>
      <sheetName val="4_실행예산단가삼출서(금액)1"/>
      <sheetName val="5_현잣관리비1"/>
      <sheetName val="효성CB_1P기초1"/>
      <sheetName val="BSD_(2)1"/>
      <sheetName val="Budget_2005(DW)1"/>
      <sheetName val="토공_토적표1"/>
      <sheetName val="기타_정보통신공사1"/>
      <sheetName val="-15_01"/>
      <sheetName val="3_현장배치1"/>
      <sheetName val="3련_BOX1"/>
      <sheetName val="Page_1A_-_Proposal_Strategy_1"/>
      <sheetName val="3_하중산정4_지지력1"/>
      <sheetName val="CAL_1"/>
      <sheetName val="plan&amp;section_of_foundation1"/>
      <sheetName val="design_criteria1"/>
      <sheetName val="Ⅴ-2_砀鹅瘂/1"/>
      <sheetName val="Ⅴ-2_ᰀ፜搀፜1"/>
      <sheetName val="DESIGN_CRETERIA2"/>
      <sheetName val="실행내역서_1"/>
      <sheetName val="99_61"/>
      <sheetName val="3_건축(현장안)1"/>
      <sheetName val="#4DUCT_SUPPORT_체크LIST1"/>
      <sheetName val="입啨_"/>
      <sheetName val="Content"/>
      <sheetName val="제_x0003__x0000_"/>
      <sheetName val="2_입력"/>
      <sheetName val="[DS-LOAD_XLS]입啨/"/>
      <sheetName val="[DS-LOAD_XLS][DS-LOAD_XLS]입啨/"/>
      <sheetName val="물량_산출_통신_맨홀"/>
      <sheetName val="쵽午"/>
      <sheetName val="General_Data"/>
      <sheetName val="쵽"/>
      <sheetName val="Motor_Data"/>
      <sheetName val="내역_ver1_0"/>
      <sheetName val="설산岘幌"/>
      <sheetName val="진행_DATA_(2)"/>
      <sheetName val="_견徸〒"/>
      <sheetName val="_견헾】"/>
      <sheetName val="_견丵〒"/>
      <sheetName val="운반헾】"/>
      <sheetName val="부대浜"/>
      <sheetName val="c_"/>
      <sheetName val="c_¨"/>
      <sheetName val="부대廠"/>
      <sheetName val="STRUCTURAL_STEEL"/>
      <sheetName val="방음벽_기초_尜層"/>
      <sheetName val="Proposa"/>
      <sheetName val="원가계산_(2)"/>
      <sheetName val="방음벽_기초_丵〒"/>
      <sheetName val="118_세금과丵〒"/>
      <sheetName val="전체"/>
      <sheetName val="전체헾⼝"/>
      <sheetName val="Input_Table"/>
      <sheetName val="A-11_Steel_Str_(2)"/>
      <sheetName val="P_԰缀"/>
      <sheetName val="수량산๿〚"/>
      <sheetName val="96"/>
      <sheetName val="118_세금과"/>
      <sheetName val="Input_Names"/>
      <sheetName val="부재"/>
      <sheetName val="설산1ㅭ"/>
      <sheetName val="설계명세서韈_헾⿓"/>
      <sheetName val="부재韈_헾"/>
      <sheetName val="맨홀공_수량집계표"/>
      <sheetName val="HORI__VESSEL"/>
      <sheetName val="2_설계제원"/>
      <sheetName val="실행"/>
      <sheetName val="4_2유효폭의_계산"/>
      <sheetName val="C_&amp;_G_RH"/>
      <sheetName val="Ⅴ-2_공종별"/>
      <sheetName val="Ⅴ-2_︀ԯ缀"/>
      <sheetName val="부대僰"/>
      <sheetName val="토사(僰闰"/>
      <sheetName val="DS-최"/>
      <sheetName val="설계명세서"/>
      <sheetName val="자__재"/>
      <sheetName val="단가_x0005_"/>
      <sheetName val="도급예산내/_x0000_ꠀp_x0000_"/>
      <sheetName val="내역총_x0001__x0000_"/>
      <sheetName val="말뚝지_x0000__x0000_Ԁ_x0000_"/>
      <sheetName val="118.세금뜈ǻ囉"/>
      <sheetName val="2.대외_x0005__x0000_"/>
      <sheetName val="Ⅱ1蠀燿㤂"/>
      <sheetName val="Ⅱ1聵ᕹ蠀"/>
      <sheetName val="Ⅱ1蠀矿㤂"/>
      <sheetName val="Ⅱ1蠀盿㤁"/>
      <sheetName val="Ⅱ1퐀㬸⠀"/>
      <sheetName val="Ⅱ1퐁㜸"/>
      <sheetName val="검뢬"/>
      <sheetName val="admin"/>
      <sheetName val="유丵〒"/>
      <sheetName val="유睮め"/>
      <sheetName val="유_x0000__x0000_"/>
      <sheetName val="유奈_x001b_"/>
      <sheetName val="유慨_x0013_"/>
      <sheetName val="1공구(을)"/>
      <sheetName val="입찰참가㖬቎԰"/>
      <sheetName val="입찰참가㗇቎԰"/>
      <sheetName val="입찰참가ׇ"/>
      <sheetName val="도급예산내/"/>
      <sheetName val="5. COST SCHEDULE럇ㅦ0_x0000_倀/_x0000__x0000_저耱䴆텳"/>
      <sheetName val="5. COST SCHEDULE랜❦0_x0000_㠀÷_x0000__x0000_က痸䠆얀"/>
      <sheetName val="산출3ƭ동력"/>
      <sheetName val="산출Ƶƭ피뢰침"/>
      <sheetName val="예산_x0010_"/>
      <sheetName val="부대Ç"/>
      <sheetName val="방음벽 기초䈀ｪԯ"/>
      <sheetName val="공사ԯ"/>
      <sheetName val="계Ç"/>
      <sheetName val="국공유翇ᨎ԰"/>
      <sheetName val="국공유ﻇᇕ԰"/>
      <sheetName val="안전က"/>
      <sheetName val="전동기 ԯ"/>
      <sheetName val="부대공က"/>
      <sheetName val="을부/"/>
      <sheetName val="을부က"/>
      <sheetName val="4_실행예산단가산缀ᨎ԰"/>
      <sheetName val="Ⅴ-2.Ԁ"/>
      <sheetName val="실행"/>
      <sheetName val="내역총茨3"/>
      <sheetName val="내역총_x0000__x0000_"/>
      <sheetName val="견䈀浪ԯ"/>
      <sheetName val="[DS-LOAD.XLS]자재/_x0000_"/>
      <sheetName val="[DS-LOAD.XLS]자재/_x0000_쀀"/>
      <sheetName val="요䈀ᅪ"/>
      <sheetName val="공사원가계_x0000_"/>
      <sheetName val="공사원가계_x0010__x0000_"/>
      <sheetName val="사용내역喜"/>
      <sheetName val="구리토헾】_x0005__x0000_"/>
      <sheetName val="오　聽԰"/>
      <sheetName val="오怀ⱔ가"/>
      <sheetName val="오餀侘ԯ"/>
      <sheetName val="소산진입"/>
      <sheetName val="118._x0000__x0000_Ԁ_x0000_䀀"/>
      <sheetName val="준공내역"/>
      <sheetName val="철거ღ⯟"/>
      <sheetName val="실행BOQ"/>
      <sheetName val="Ⅴ-2.翇ᨎ԰_x0000_缀"/>
      <sheetName val="단면(RW_x0000_"/>
      <sheetName val="관거_x0005__x0000_"/>
      <sheetName val="hvac(제어동_x0000_"/>
      <sheetName val="hvac(제어동昸"/>
      <sheetName val="난간벽단위"/>
      <sheetName val="sum1 (2橂"/>
      <sheetName val="sum1 (2洅"/>
      <sheetName val="Ⅴ-2.공o_x0000_Ԁ_x0000_"/>
      <sheetName val="안전담_xdb00_ᆅ"/>
      <sheetName val="안전담텷ᆲ"/>
      <sheetName val="안전담_x0000__x0000_"/>
      <sheetName val="관기성공.내"/>
      <sheetName val="가도공"/>
      <sheetName val="토 적 _x0000_"/>
      <sheetName val="기본일위"/>
      <sheetName val="전_x0013__x0000_"/>
      <sheetName val="BOQ-Summary닑⽜_x0005__x0000__x0000__x0000__x0000_"/>
      <sheetName val="BOQ-Summary刘v닑⿎_x0005__x0000__x0000_"/>
      <sheetName val="BOQ-Summary唐o啜o닑⼠_x0005__x0000_"/>
      <sheetName val="5공철厰?叼?"/>
      <sheetName val="교대(A1-A2)"/>
      <sheetName val="열교환기"/>
      <sheetName val="수량계산"/>
      <sheetName val="물량_x0000__x0000_Ā_x0000_"/>
      <sheetName val="물량_x0000__x0000__x0005__x0000_"/>
      <sheetName val="물량_x0000__x0000_ȭ_x0000_"/>
      <sheetName val="계ꨀᄞ԰"/>
      <sheetName val="계䈀ᅪ԰"/>
      <sheetName val="계਀腹԰"/>
      <sheetName val="한전위탁d_x0000_Ԁ_x0000_"/>
      <sheetName val="한전위탁_x0000__x0000_Ԁ_x0000_"/>
      <sheetName val="한전위탁³_x0000_Ԁ_x0000_"/>
      <sheetName val="한전위탁d"/>
      <sheetName val="31.d"/>
      <sheetName val="MANUFACTORY"/>
      <sheetName val="본관"/>
      <sheetName val="5CHBDC"/>
      <sheetName val="규격"/>
      <sheetName val="계�ᙘ儀"/>
      <sheetName val="을부담�⑖턀"/>
      <sheetName val="C &amp; GÇ_x0000__x0000__x0001_"/>
      <sheetName val="명세쎮"/>
      <sheetName val="Ⅴ-2.공종별내_x0000_"/>
      <sheetName val="관리_x0000_"/>
      <sheetName val="실행礊め_x0005_"/>
      <sheetName val="일위대가勀"/>
      <sheetName val="전산품의"/>
      <sheetName val="화설내"/>
      <sheetName val="설산1︀ᇕ"/>
      <sheetName val="설산1ꠊₒ"/>
      <sheetName val="오산鯆ሓ"/>
      <sheetName val="Apps"/>
      <sheetName val="영동(D)"/>
      <sheetName val="도급예산내역_x0000_㉕䰀㉕"/>
      <sheetName val="C &amp; G 䕝瞐"/>
      <sheetName val="제출내역 (2)"/>
      <sheetName val="견_x0000__x0000_Ԁ"/>
      <sheetName val="견⠦┏휂"/>
      <sheetName val="간접경상비"/>
      <sheetName val="수선비분석"/>
      <sheetName val="토 "/>
      <sheetName val="보0"/>
      <sheetName val="관거"/>
      <sheetName val="4_실행예산단가산԰"/>
      <sheetName val="예산변"/>
      <sheetName val="설계내역(㠵£"/>
      <sheetName val="설계내역(豯V"/>
      <sheetName val="BOQ-Summary_For_x0000__x0000__x0000__x0000_"/>
      <sheetName val="물량ׯ_x0000_缀_x0000_"/>
      <sheetName val="물량䣯╷谀╷"/>
      <sheetName val="관거공사켁"/>
      <sheetName val="철거缤ᨎ"/>
      <sheetName val="현장관리비집계_x0000_"/>
      <sheetName val="예산변­"/>
      <sheetName val="이름표"/>
      <sheetName val="품종_품명"/>
      <sheetName val="음료실행"/>
      <sheetName val="입埰_x0015_"/>
      <sheetName val="입奐'"/>
      <sheetName val="입坈_x001c_"/>
      <sheetName val="입嘨%"/>
      <sheetName val="spinning1"/>
      <sheetName val="전압강닑⽿_x0005_"/>
      <sheetName val="도급대®"/>
      <sheetName val="적용기준"/>
      <sheetName val="일위대가Â"/>
      <sheetName val="IMP(MAIN"/>
      <sheetName val="지수"/>
      <sheetName val="일위목차"/>
      <sheetName val="품질 및 _x0000_∖_x0002__x0000__x0000__x0000_"/>
      <sheetName val="석축설면"/>
      <sheetName val="전체헾〄_x0005_"/>
      <sheetName val="설炠「"/>
      <sheetName val="토 적 羸"/>
      <sheetName val="BOQ-Summary_x0000__x0000__x0005__x0000_Ⴐ헐ĭ_x0000_"/>
      <sheetName val="현장관리蠁滿㤁㊄"/>
      <sheetName val="견턀嶲ԯ"/>
      <sheetName val="견턀抲ԯ"/>
      <sheetName val="견턀妲ԯ"/>
      <sheetName val="P.Mⷂ齅"/>
      <sheetName val="P.M탂戊"/>
      <sheetName val="2.대외공飈"/>
      <sheetName val="A"/>
      <sheetName val="실행N"/>
      <sheetName val="실행Á"/>
      <sheetName val="C &amp; G_x0000__x0000__x0000__x0000_"/>
      <sheetName val="1.수인터餰"/>
      <sheetName val="1.수인터슠"/>
      <sheetName val="계섅ꅬ/"/>
      <sheetName val="안전담당쿚"/>
      <sheetName val="______C_WINDOWS_9605G_DS_LOAD_6"/>
      <sheetName val="IMP (REAC_x0000__x0000__x0000__x0000_"/>
      <sheetName val="ꠀគ"/>
      <sheetName val="유鏠_x0013_"/>
      <sheetName val="유趐)"/>
      <sheetName val="부대공_xda02_ɵ쀁"/>
      <sheetName val="부대공蠂 "/>
      <sheetName val="식생블럭단위수량"/>
      <sheetName val="Qhe闰⾖_x0005_"/>
      <sheetName val="CABLE_SIZE_CALCULATION_SHEET3"/>
      <sheetName val="IMPEADENCE_MAP_3"/>
      <sheetName val="IMPEADENCE_3"/>
      <sheetName val="입찰참가보고_(2)3"/>
      <sheetName val="공정현황보고(3_20)_(2)3"/>
      <sheetName val="추진공정(법인)3_203"/>
      <sheetName val="공정현황보고(3_27)_(2)3"/>
      <sheetName val="추진공정(법인)3_273"/>
      <sheetName val="공정현황보고(4_2)3"/>
      <sheetName val="1_공사집행계획서3"/>
      <sheetName val="2_예산내역검토서3"/>
      <sheetName val="3_실행원가내역서3"/>
      <sheetName val="4_실행예산단가산출서(단가)3"/>
      <sheetName val="4_실행예산단가산출서(금액)3"/>
      <sheetName val="5_현장관리비3"/>
      <sheetName val="6_공사예정공정표3"/>
      <sheetName val="7_인원동원현황3"/>
      <sheetName val="8_장비투입현황3"/>
      <sheetName val="9_문제점_및_대책3"/>
      <sheetName val="10_설계변경_및_추가공사3"/>
      <sheetName val="복구량산정_및_전용회선_사용3"/>
      <sheetName val="1_철주신설3"/>
      <sheetName val="2_철주신설3"/>
      <sheetName val="3_철주신설3"/>
      <sheetName val="4_비임신설3"/>
      <sheetName val="5_기기가대3"/>
      <sheetName val="6_철주기초3"/>
      <sheetName val="7_기기기초3"/>
      <sheetName val="8_기기기초3"/>
      <sheetName val="9_기기기초3"/>
      <sheetName val="10_단권변압기3"/>
      <sheetName val="11_가스절연3"/>
      <sheetName val="12_전자식제어반3"/>
      <sheetName val="13_고장점표정반3"/>
      <sheetName val="14_GP3"/>
      <sheetName val="15_전철용RTU3"/>
      <sheetName val="16_R-C_BANK3"/>
      <sheetName val="17_모선배선3"/>
      <sheetName val="18_제어및전력케이블3"/>
      <sheetName val="19_핏트3"/>
      <sheetName val="20_배수로3"/>
      <sheetName val="21_스틸그레이팅3"/>
      <sheetName val="22_접지장치3"/>
      <sheetName val="23_옥외전선관3"/>
      <sheetName val="24_옥외외등3"/>
      <sheetName val="25_무인화설비3"/>
      <sheetName val="26_콘크리트포장3"/>
      <sheetName val="27_자갈부설3"/>
      <sheetName val="28_휀스3"/>
      <sheetName val="29_소내용TR3"/>
      <sheetName val="30_고배용VCB3"/>
      <sheetName val="31_고배용RTU3"/>
      <sheetName val="32_기기기초3"/>
      <sheetName val="33_지중케이블3"/>
      <sheetName val="34_전력용관로3"/>
      <sheetName val="35_장주신설3"/>
      <sheetName val="36_맨홀3"/>
      <sheetName val="37_운반비3"/>
      <sheetName val="3BL공동구_수량3"/>
      <sheetName val="공구손료_산출내역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2F_회의실견적(5_14_일대)3"/>
      <sheetName val="남양시작동자105노65기1_3화1_23"/>
      <sheetName val="신규단가-00_11_303"/>
      <sheetName val="전차선로_물량표3"/>
      <sheetName val="노원열병합__건축공사기성내역서3"/>
      <sheetName val="I_설계조건3"/>
      <sheetName val="전도금청구서_(2)3"/>
      <sheetName val="금전출납_3"/>
      <sheetName val="식대_3"/>
      <sheetName val="기성고조서(폐기물)_(2)3"/>
      <sheetName val="Sheet3_(5)3"/>
      <sheetName val="Sheet3_(6)3"/>
      <sheetName val="Sheet1_(2)3"/>
      <sheetName val="8_PILE__(돌출)3"/>
      <sheetName val="11_자재단가3"/>
      <sheetName val="내역서_3"/>
      <sheetName val="준검_내역서3"/>
      <sheetName val="화재_탐지_설비3"/>
      <sheetName val="32_銅기기초3"/>
      <sheetName val="Site_Expenses3"/>
      <sheetName val="조도계산서_(도서)3"/>
      <sheetName val="TYPE-B_평균H3"/>
      <sheetName val="7_1유효폭3"/>
      <sheetName val="31_고3"/>
      <sheetName val="Customer_Databas3"/>
      <sheetName val="2_예산냴역검토서3"/>
      <sheetName val="공종별_집계3"/>
      <sheetName val="Explanation_for_Page_173"/>
      <sheetName val="귀래_설계_공내역서3"/>
      <sheetName val="단면_(2)3"/>
      <sheetName val="일위대가_(목록)3"/>
      <sheetName val="unit_43"/>
      <sheetName val="C_&amp;_G_RHS3"/>
      <sheetName val="방음벽_기초_일반수량3"/>
      <sheetName val="P_M_별3"/>
      <sheetName val="플랜트_설치3"/>
      <sheetName val="토_적_표3"/>
      <sheetName val="품질_및_특성_보정계수3"/>
      <sheetName val="06-BATCH_3"/>
      <sheetName val="IMP_(REACTOR)3"/>
      <sheetName val="8_자재단가3"/>
      <sheetName val="BOQ-Summary_Form_A23"/>
      <sheetName val="1_수인터널3"/>
      <sheetName val="장비당단가_(1)3"/>
      <sheetName val="5__COST_SCHEDULE_PER_EXPENSE3"/>
      <sheetName val="설산1_나3"/>
      <sheetName val="토공(우물통,기타)_3"/>
      <sheetName val="118_세금과丵⼼"/>
      <sheetName val="member_design"/>
      <sheetName val="soil_bearing_check"/>
      <sheetName val="HRSG_SMALL07220"/>
      <sheetName val="118_세금劈,橂"/>
      <sheetName val="목차_"/>
      <sheetName val="1_수인터翇"/>
      <sheetName val="차량한계11M_(2)"/>
      <sheetName val="BQ_List_MNHRS"/>
      <sheetName val="OCT_FDN"/>
      <sheetName val="GROUNDING_SYSTEM"/>
      <sheetName val="관尜"/>
      <sheetName val="6공구"/>
      <sheetName val="7_PILE__(돌출)"/>
      <sheetName val="가시"/>
      <sheetName val="장비당단가_︀ᇕ԰"/>
      <sheetName val="구왤헾】"/>
      <sheetName val="단면"/>
      <sheetName val="Indirect_Cosþ"/>
      <sheetName val="Construction_Schedule"/>
      <sheetName val="118_세금과공᳇"/>
      <sheetName val="장비당단가_(︀ᇕ"/>
      <sheetName val="BOX규격및_설계조건입력"/>
      <sheetName val="A-8_PD(도로중앙)"/>
      <sheetName val="공정현황보고(3_27呐/䟣⿏"/>
      <sheetName val="현장관리비聀茸"/>
      <sheetName val="현장관리비⩿〚"/>
      <sheetName val="20_배"/>
      <sheetName val="1_수인터ﻇ"/>
      <sheetName val="P_M猂⿻"/>
      <sheetName val="P_M塈"/>
      <sheetName val="1_2_1_마루높이결정"/>
      <sheetName val="수량산출서_(2)"/>
      <sheetName val="Indirect_Cos"/>
      <sheetName val="Ⅴ-2_공ﻇᇕ԰"/>
      <sheetName val="[DS-LOAD_XLS]안/ "/>
      <sheetName val="[DS-LOAD_XLS]Ⅴ-2_砀鹅瘂/"/>
      <sheetName val="[DS-LOAD_XLS]공정현황보고(3_27呐/䟣⿏"/>
      <sheetName val="[DS-LOAD_XLS]/"/>
      <sheetName val="P_M"/>
      <sheetName val="전체헾】"/>
      <sheetName val="3헾】"/>
      <sheetName val="도급예산내역서총괄"/>
      <sheetName val="주빔의_설계"/>
      <sheetName val="IO_LIST"/>
      <sheetName val="Ⅴ-2_က⠀밴쌏"/>
      <sheetName val="1_수인터䋇"/>
      <sheetName val="9_2단가산출서"/>
      <sheetName val="3_CCTV설비공사"/>
      <sheetName val="실행๿〚"/>
      <sheetName val="C_&amp;_ÔԀ耀"/>
      <sheetName val="C_&amp;_ÔԀ"/>
      <sheetName val="DS-LOAD_XLS"/>
      <sheetName val="방음벽_기초_怀፵ꈀᇚ"/>
      <sheetName val="방음벽_기초䈀㉪ԯ缀"/>
      <sheetName val="연동_내역서"/>
      <sheetName val="관거午ὐ"/>
      <sheetName val="관거午㐨"/>
      <sheetName val="관거午떰"/>
      <sheetName val="공정_(총괄)_(2)"/>
      <sheetName val="118_세금과공䀀"/>
      <sheetName val="입墐_"/>
      <sheetName val="입盀"/>
      <sheetName val="입疰"/>
      <sheetName val="입哨"/>
      <sheetName val="총괄내畠"/>
      <sheetName val="비대䀀"/>
      <sheetName val="8_자재단가비교표"/>
      <sheetName val="5_수량집계"/>
      <sheetName val="3_일위대가표"/>
      <sheetName val="1차_내역서"/>
      <sheetName val="단위별_일위대가표"/>
      <sheetName val="P_쀀⊒缀"/>
      <sheetName val="P_尀⊓ꐀ"/>
      <sheetName val="IMPEADENCE_MAP_취수장"/>
      <sheetName val="IMP_(REAC罈羌"/>
      <sheetName val="[DS-LOAD_XLS][DS-LOAD_XLS]/"/>
      <sheetName val="조도계산서__도서_"/>
      <sheetName val="배수공토"/>
      <sheetName val="예산蔘蕜"/>
      <sheetName val="예산诘谜"/>
      <sheetName val="별표_"/>
      <sheetName val="노임단가(0_3)"/>
      <sheetName val="콘크리트_블록_유형별_수량"/>
      <sheetName val="단가표_(2)"/>
      <sheetName val="중기조종사_단위단가"/>
      <sheetName val="하수급㥝〒"/>
      <sheetName val="표지_렔ጺ頀"/>
      <sheetName val="설계내역(2"/>
      <sheetName val="방음벽_기초䈀ｪԯ缀"/>
      <sheetName val="[DS-LOAD_XLS][DS-LOAD_XLS]안/ "/>
      <sheetName val="수목데이타_"/>
      <sheetName val="현장관리비집尜"/>
      <sheetName val="명일작업계획_(3)"/>
      <sheetName val="도급예산내역서ᰖ〚"/>
      <sheetName val="단가"/>
      <sheetName val="Manual_Valve_List"/>
      <sheetName val="전동기_SP︀ᇕ"/>
      <sheetName val="적聀"/>
      <sheetName val="근고_블록_유형별_수량"/>
      <sheetName val="제조원가계산서_(2)"/>
      <sheetName val="예산窨竬"/>
      <sheetName val="1_공사집๿〚"/>
      <sheetName val="Ⅴ-2_Ԁ缀"/>
      <sheetName val="118_세금删%剬"/>
      <sheetName val="2000_11월설계내역"/>
      <sheetName val="토사(闰⾘"/>
      <sheetName val="전"/>
      <sheetName val="Noname_1"/>
      <sheetName val="코"/>
      <sheetName val="Ⅴ-2_공종별헾】"/>
      <sheetName val="8__내진해석"/>
      <sheetName val="GIS_"/>
      <sheetName val="횡배수관_토공량_산출"/>
      <sheetName val="Ⅴ-2_공㔀቎԰"/>
      <sheetName val="2_대외"/>
      <sheetName val="계화배"/>
      <sheetName val="03.01.11"/>
      <sheetName val="Indirect C_x0000__x0000__x0005_"/>
      <sheetName val="한전위_x0000__x0000_Ā_x0000__x0005_"/>
      <sheetName val="공틀̂"/>
      <sheetName val="공틀_x0000__x0000_"/>
      <sheetName val="설계鍠支÷"/>
      <sheetName val="예산ᛅ⼝"/>
      <sheetName val="단위세"/>
      <sheetName val="1.기타원가(BA)"/>
      <sheetName val="1.손익(CP)"/>
      <sheetName val="1.기타(CP)"/>
      <sheetName val="을부담운脂ꆙ"/>
      <sheetName val="설계산贠㡯"/>
      <sheetName val="설계산_xdad0_㡯"/>
      <sheetName val="단가산출퀀"/>
      <sheetName val="예산헾⽕_x0005_"/>
      <sheetName val="GIS.ᨇ彬0"/>
      <sheetName val="기계¾_x0000_"/>
      <sheetName val="BOQ-Summary"/>
      <sheetName val="전신환매_x0000__x0000_"/>
      <sheetName val="현장관리비"/>
      <sheetName val="보도︀ᇕ԰_x0000_"/>
      <sheetName val="ﻇᇕ"/>
      <sheetName val="[DS-LOAD.XLS][DS-LOAD.XLS]_DS_3"/>
      <sheetName val="[DS-LOAD.XLS][DS-LOAD.XLS]____2"/>
      <sheetName val="장비당단가 (ីĢ"/>
      <sheetName val="도급예산내역서_x0000__x0000_Ā"/>
      <sheetName val="가설개략"/>
      <sheetName val="기자재단가조사서"/>
      <sheetName val="명세_x0000_"/>
      <sheetName val="설계설명서 (2)"/>
      <sheetName val="WFGInfo"/>
      <sheetName val="연수헾"/>
      <sheetName val="전동기 ᡙ렀筟"/>
      <sheetName val="예É_x0000_"/>
      <sheetName val="sum1 _x0000_꾒樱"/>
      <sheetName val="설계산출."/>
      <sheetName val="설계산출쐃"/>
      <sheetName val="SS"/>
      <sheetName val="전신환매헾⽁"/>
      <sheetName val="전신환매脘:"/>
      <sheetName val="전신환매莈:"/>
      <sheetName val="전신환매肘0"/>
      <sheetName val="대공종"/>
      <sheetName val="대비표(토공1안)"/>
      <sheetName val="토 _x0000__x0000_Ԁ"/>
      <sheetName val="토 က_x0000_蠀"/>
      <sheetName val="토 _x0000__x0000_"/>
      <sheetName val="토 _x0000__x0000_가"/>
      <sheetName val="부대공ヿ邌䉄"/>
      <sheetName val="배관"/>
      <sheetName val="gyun"/>
      <sheetName val="한전위탁缀稪ԯ_x0000_"/>
      <sheetName val="C &amp; ׀_x0000_缀_x0000__x0000_"/>
      <sheetName val="C &amp; 飀፺_xdc00_፺︀"/>
      <sheetName val="CABLE_SIZE_CALCULATION_SHEET7"/>
      <sheetName val="IMPEADENCE_MAP_7"/>
      <sheetName val="IMPEADENCE_7"/>
      <sheetName val="입찰참가보고_(2)7"/>
      <sheetName val="공정현황보고(3_20)_(2)7"/>
      <sheetName val="추진공정(법인)3_207"/>
      <sheetName val="공정현황보고(3_27)_(2)7"/>
      <sheetName val="추진공정(법인)3_277"/>
      <sheetName val="공정현황보고(4_2)7"/>
      <sheetName val="1_공사집행계획서7"/>
      <sheetName val="2_예산내역검토서7"/>
      <sheetName val="3_실행원가내역서7"/>
      <sheetName val="4_실행예산단가산출서(단가)7"/>
      <sheetName val="4_실행예산단가산출서(금액)7"/>
      <sheetName val="5_현장관리비7"/>
      <sheetName val="6_공사예정공정표7"/>
      <sheetName val="7_인원동원현황7"/>
      <sheetName val="8_장비투입현황7"/>
      <sheetName val="9_문제점_및_대책7"/>
      <sheetName val="10_설계변경_및_추가공사7"/>
      <sheetName val="1_철주신설7"/>
      <sheetName val="2_철주신설7"/>
      <sheetName val="3_철주신설7"/>
      <sheetName val="4_비임신설7"/>
      <sheetName val="5_기기가대7"/>
      <sheetName val="6_철주기초7"/>
      <sheetName val="7_기기기초7"/>
      <sheetName val="8_기기기초7"/>
      <sheetName val="9_기기기초7"/>
      <sheetName val="10_단권변압기7"/>
      <sheetName val="11_가스절연7"/>
      <sheetName val="12_전자식제어반7"/>
      <sheetName val="13_고장점표정반7"/>
      <sheetName val="14_GP7"/>
      <sheetName val="15_전철용RTU7"/>
      <sheetName val="16_R-C_BANK7"/>
      <sheetName val="17_모선배선7"/>
      <sheetName val="18_제어및전력케이블7"/>
      <sheetName val="19_핏트7"/>
      <sheetName val="20_배수로7"/>
      <sheetName val="21_스틸그레이팅7"/>
      <sheetName val="22_접지장치7"/>
      <sheetName val="23_옥외전선관7"/>
      <sheetName val="24_옥외외등7"/>
      <sheetName val="25_무인화설비7"/>
      <sheetName val="26_콘크리트포장7"/>
      <sheetName val="27_자갈부설7"/>
      <sheetName val="28_휀스7"/>
      <sheetName val="29_소내용TR7"/>
      <sheetName val="30_고배용VCB7"/>
      <sheetName val="31_고배용RTU7"/>
      <sheetName val="32_기기기초7"/>
      <sheetName val="33_지중케이블7"/>
      <sheetName val="34_전력용관로7"/>
      <sheetName val="35_장주신설7"/>
      <sheetName val="36_맨홀7"/>
      <sheetName val="37_운반비7"/>
      <sheetName val="복구량산정_및_전용회선_사용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공구손료_산출내역7"/>
      <sheetName val="2F_회의실견적(5_14_일대)7"/>
      <sheetName val="남양시작동자105노65기1_3화1_27"/>
      <sheetName val="Sheet1_(2)7"/>
      <sheetName val="신규단가-00_11_307"/>
      <sheetName val="노원열병합__건축공사기성내역서7"/>
      <sheetName val="전차선로_물량표7"/>
      <sheetName val="I_설계조건7"/>
      <sheetName val="전도금청구서_(2)7"/>
      <sheetName val="금전출납_7"/>
      <sheetName val="식대_7"/>
      <sheetName val="기성고조서(폐기물)_(2)7"/>
      <sheetName val="Sheet3_(5)7"/>
      <sheetName val="Sheet3_(6)7"/>
      <sheetName val="11_자재단가7"/>
      <sheetName val="8_PILE__(돌출)7"/>
      <sheetName val="TYPE-B_평균H7"/>
      <sheetName val="내역서_7"/>
      <sheetName val="준검_내역서7"/>
      <sheetName val="7_1유효폭7"/>
      <sheetName val="2_대외공문7"/>
      <sheetName val="3BL공동구_수량7"/>
      <sheetName val="Site_Expenses7"/>
      <sheetName val="화재_탐지_설비7"/>
      <sheetName val="조도계산서_(도서)7"/>
      <sheetName val="31_고7"/>
      <sheetName val="32_銅기기초7"/>
      <sheetName val="일위대가_(목록)7"/>
      <sheetName val="Explanation_for_Page_177"/>
      <sheetName val="06-BATCH_7"/>
      <sheetName val="공종별_집계7"/>
      <sheetName val="귀래_설계_공내역서7"/>
      <sheetName val="단면_(2)7"/>
      <sheetName val="Customer_Databas7"/>
      <sheetName val="2_예산냴역검토서7"/>
      <sheetName val="플랜트_설치7"/>
      <sheetName val="_견적서3"/>
      <sheetName val="Indirect_Cost7"/>
      <sheetName val="토_적_표7"/>
      <sheetName val="1_수인터널7"/>
      <sheetName val="unit_47"/>
      <sheetName val="Ⅴ-2_공종별내역7"/>
      <sheetName val="sum1_(2)3"/>
      <sheetName val="장비당단가_(1)7"/>
      <sheetName val="16-1"/>
      <sheetName val="철"/>
      <sheetName val="철က_x0000__x0000_"/>
      <sheetName val="J直材가"/>
      <sheetName val="J直材⠀"/>
      <sheetName val="배수통관(좌)"/>
      <sheetName val="용소리교"/>
      <sheetName val="명세밀"/>
      <sheetName val="설 계"/>
      <sheetName val="C_d"/>
      <sheetName val="sum萹_x0000__x0000__x0005__x0000_"/>
      <sheetName val="돈암사업"/>
      <sheetName val="예정공정표(도급)"/>
      <sheetName val="아파트건ﱁ"/>
      <sheetName val="Ⅴ-2.공종별내餀"/>
      <sheetName val="구왤집颙⽛"/>
      <sheetName val="Controls"/>
      <sheetName val="진주방¬"/>
      <sheetName val="Qhe?_x0000_Ԁ"/>
      <sheetName val="현장관리비집계萹"/>
      <sheetName val="5. COST SCHEDULE PERࠀ鰣_x001e__x0000__x0000__x0000_吀讀"/>
      <sheetName val="관거羘᚝_x0000_"/>
      <sheetName val="5. COST SCHEDULE PER䠀ᛥᐃ⨑堀%_x0000_"/>
      <sheetName val="5. COST SCHEDULE PER저᐀ᄑ傐&quot;_x0000_"/>
      <sheetName val="관거_x0000__x0000__x0005_"/>
      <sheetName val="관거讀ɋ뺱"/>
      <sheetName val="P.駮ኘ԰"/>
      <sheetName val="원가계산서(남측耀"/>
      <sheetName val="진주방_x0000_"/>
      <sheetName val="예산내ԯ_x0000_"/>
      <sheetName val="CPM챠트"/>
      <sheetName val="도급예산/_x0000__x0000__x0000_"/>
      <sheetName val="도급예산/_x0000_ꠀP_x0000__x0000_"/>
      <sheetName val="도급예산렀⿓܁Ⲏ/_x0000_"/>
      <sheetName val="도급예산/_x0000_뀀_x0015__x0000__x0000_"/>
      <sheetName val="도급예산/_x0000_蠀_x0000__x0000_"/>
      <sheetName val="도급예산/_x0000_᠀Ñ_x0000__x0000_"/>
      <sheetName val="도급예산က_x0000__xd800_ﶹ쌉_xdc05_"/>
      <sheetName val="도급예산쌅ꄅ/_x0000_砀\"/>
      <sheetName val="도급예산/_x0000__x0000_î_x0000__x0000_"/>
      <sheetName val="도급예산က_x0000_퀀瓫܆㊎"/>
      <sheetName val="도급예산က_x0000_栀ݩ쌂씅"/>
      <sheetName val="도급예산紁쁠/_x0000_倀q"/>
      <sheetName val="도급예산䠏ፓ᠀鱁爇譈"/>
      <sheetName val="도급예산䠈ፓ렀넳爀譈"/>
      <sheetName val="도급예산䠈ፓ⠀爀譈"/>
      <sheetName val="도급예산䠈ፓ瀀怐爌譈"/>
      <sheetName val="도급예산䠌ፓ瀀쐌譣"/>
      <sheetName val="도급예산ᵏ　䎉紀"/>
      <sheetName val="1차증가원가계산"/>
      <sheetName val="단㏛頀"/>
      <sheetName val="단섢ࠚ"/>
      <sheetName val="Mac䖇ñ땘"/>
      <sheetName val="공종별¬_x0000_Ԁ"/>
      <sheetName val="__"/>
      <sheetName val="한전위탁저㾃ఀ㾄"/>
      <sheetName val="도급예산º_x0000__x0000__x0000__x0000__x0001_"/>
      <sheetName val="도급예산º_x0000__x0000__x0000__x0000__x0000_"/>
      <sheetName val="5.모델링"/>
      <sheetName val="OPT"/>
      <sheetName val="일위대V_x0000__x0000_"/>
      <sheetName val="Ñ"/>
      <sheetName val="표준견적서"/>
      <sheetName val="토목검측서"/>
      <sheetName val="변화치ި"/>
      <sheetName val="예산M12¬"/>
      <sheetName val="재정비직인"/>
      <sheetName val="재정비내역"/>
      <sheetName val="지적고시내역"/>
      <sheetName val="하수급"/>
      <sheetName val="배수공헾⿐"/>
      <sheetName val="구왤_x0000__x0000__x0005_"/>
      <sheetName val="전동기 S"/>
      <sheetName val="전동기 S_x0000__x0000__x0005_"/>
      <sheetName val="한전위탁"/>
      <sheetName val="광산내역"/>
      <sheetName val="투㠀ㆄ簀"/>
      <sheetName val="월별수입"/>
      <sheetName val="전채분"/>
      <sheetName val="2_대외공문2"/>
      <sheetName val="품질 및 특Ā考ᜈ̮業؀"/>
      <sheetName val="용산1(해보)"/>
      <sheetName val="플랜트 설_x0005_"/>
      <sheetName val="한전위_x0000__x0000__x0005__x0000_邀"/>
      <sheetName val="내  역  서"/>
      <sheetName val="C &amp; G _x0000__x0000_ȶ"/>
      <sheetName val="C &amp; G _x0000__x0000_ɔ"/>
      <sheetName val="C &amp; G _x0000_彩_x0000_"/>
      <sheetName val="C &amp; G _x0000__x0000_Ȳ"/>
      <sheetName val="C &amp; G _x0000__x0000_ŏ"/>
      <sheetName val="C &amp; G 渨믎½"/>
      <sheetName val="C &amp; G ၒ_x0000__x0000_"/>
      <sheetName val="C &amp; G _x0000_ㅦ_x0000_"/>
      <sheetName val="C &amp; G _x0000_퇧_x0000_"/>
      <sheetName val="C &amp; G Ć_x0000__x0000_"/>
      <sheetName val="C &amp; G _x0000__x0000_Ā"/>
      <sheetName val="C &amp; G _x0000_㙌_x0000_"/>
      <sheetName val="C &amp; G _x0000_셡_x0000_"/>
      <sheetName val="C &amp; G _x0000_骻_x0000_"/>
      <sheetName val="현장관리비집퀀ည"/>
      <sheetName val="방음벽 기䈀ᅪ԰_x0000_缀_x0000_"/>
      <sheetName val="45︀ᇕ԰"/>
      <sheetName val="3臨N般"/>
      <sheetName val="안영볷개터널조명(할증제외)"/>
      <sheetName val="안영볷개터널소화기(할증제외)"/>
      <sheetName val="아파트건_x0000_"/>
      <sheetName val="내역총0_x0000_"/>
      <sheetName val="물량산출翨4"/>
      <sheetName val="물량산출磨8"/>
      <sheetName val="오산单"/>
      <sheetName val="오산ↅ"/>
      <sheetName val="요킭"/>
      <sheetName val="말뚝지_xdea6_蘁몽"/>
      <sheetName val="Raw Data"/>
      <sheetName val="�장공"/>
      <sheetName val="%관리보수계산내역"/>
      <sheetName val="노무비(첨부4-4)"/>
      <sheetName val="개별직종노임단가(2003_9)1"/>
      <sheetName val="목차_1"/>
      <sheetName val="BASIC_(2)1"/>
      <sheetName val="118_세금과공과2"/>
      <sheetName val="표지_(2)2"/>
      <sheetName val="전동기_SPEC2"/>
      <sheetName val="Ⅴ-2_공종별내역2"/>
      <sheetName val="Despacho_(c_civil)2"/>
      <sheetName val="sum1_(2)2"/>
      <sheetName val="Indirect_Cost2"/>
      <sheetName val="_견적서2"/>
      <sheetName val="GIS_Ry재2"/>
      <sheetName val="Page_1A_-_Proposal_Strategy_2"/>
      <sheetName val="-15_02"/>
      <sheetName val="개별직종노임단가(2003_9)2"/>
      <sheetName val="1_설계조건2"/>
      <sheetName val="토공_토적표2"/>
      <sheetName val="EQUIPMENT_-22"/>
      <sheetName val="목차_2"/>
      <sheetName val="BASIC_(2)2"/>
      <sheetName val="효성CB_1P기초2"/>
      <sheetName val="3_현장배치2"/>
      <sheetName val="Budget_2005(DW)2"/>
      <sheetName val="기타_정보통신공사2"/>
      <sheetName val="CABLE_SIZE_CALCULATION_SHEET4"/>
      <sheetName val="IMPEADENCE_MAP_4"/>
      <sheetName val="IMPEADENCE_4"/>
      <sheetName val="복구량산정_및_전용회선_사용4"/>
      <sheetName val="입찰참가보고_(2)4"/>
      <sheetName val="공정현황보고(3_20)_(2)4"/>
      <sheetName val="추진공정(법인)3_204"/>
      <sheetName val="공정현황보고(3_27)_(2)4"/>
      <sheetName val="추진공정(법인)3_274"/>
      <sheetName val="공정현황보고(4_2)4"/>
      <sheetName val="1_공사집행계획서4"/>
      <sheetName val="2_예산내역검토서4"/>
      <sheetName val="3_실행원가내역서4"/>
      <sheetName val="4_실행예산단가산출서(단가)4"/>
      <sheetName val="4_실행예산단가산출서(금액)4"/>
      <sheetName val="5_현장관리비4"/>
      <sheetName val="6_공사예정공정표4"/>
      <sheetName val="7_인원동원현황4"/>
      <sheetName val="8_장비투입현황4"/>
      <sheetName val="9_문제점_및_대책4"/>
      <sheetName val="10_설계변경_및_추가공사4"/>
      <sheetName val="1_철주신설4"/>
      <sheetName val="2_철주신설4"/>
      <sheetName val="3_철주신설4"/>
      <sheetName val="4_비임신설4"/>
      <sheetName val="5_기기가대4"/>
      <sheetName val="6_철주기초4"/>
      <sheetName val="7_기기기초4"/>
      <sheetName val="8_기기기초4"/>
      <sheetName val="9_기기기초4"/>
      <sheetName val="10_단권변압기4"/>
      <sheetName val="11_가스절연4"/>
      <sheetName val="12_전자식제어반4"/>
      <sheetName val="13_고장점표정반4"/>
      <sheetName val="14_GP4"/>
      <sheetName val="15_전철용RTU4"/>
      <sheetName val="16_R-C_BANK4"/>
      <sheetName val="17_모선배선4"/>
      <sheetName val="18_제어및전력케이블4"/>
      <sheetName val="19_핏트4"/>
      <sheetName val="20_배수로4"/>
      <sheetName val="21_스틸그레이팅4"/>
      <sheetName val="22_접지장치4"/>
      <sheetName val="23_옥외전선관4"/>
      <sheetName val="24_옥외외등4"/>
      <sheetName val="25_무인화설비4"/>
      <sheetName val="26_콘크리트포장4"/>
      <sheetName val="27_자갈부설4"/>
      <sheetName val="28_휀스4"/>
      <sheetName val="29_소내용TR4"/>
      <sheetName val="30_고배용VCB4"/>
      <sheetName val="31_고배용RTU4"/>
      <sheetName val="32_기기기초4"/>
      <sheetName val="33_지중케이블4"/>
      <sheetName val="34_전력용관로4"/>
      <sheetName val="35_장주신설4"/>
      <sheetName val="36_맨홀4"/>
      <sheetName val="37_운반비4"/>
      <sheetName val="공구손료_산출내역4"/>
      <sheetName val="2F_회의실견적(5_14_일대)4"/>
      <sheetName val="남양시작동자105노65기1_3화1_2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전차선로_물량표4"/>
      <sheetName val="노원열병합__건축공사기성내역서4"/>
      <sheetName val="신규단가-00_11_304"/>
      <sheetName val="Sheet1_(2)4"/>
      <sheetName val="3BL공동구_수량4"/>
      <sheetName val="11_자재단가4"/>
      <sheetName val="전도금청구서_(2)4"/>
      <sheetName val="금전출납_4"/>
      <sheetName val="식대_4"/>
      <sheetName val="기성고조서(폐기물)_(2)4"/>
      <sheetName val="Sheet3_(5)4"/>
      <sheetName val="Sheet3_(6)4"/>
      <sheetName val="I_설계조건4"/>
      <sheetName val="8_PILE__(돌출)4"/>
      <sheetName val="내역서_4"/>
      <sheetName val="준검_내역서4"/>
      <sheetName val="7_1유효폭4"/>
      <sheetName val="조도계산서_(도서)4"/>
      <sheetName val="Site_Expenses4"/>
      <sheetName val="화재_탐지_설비4"/>
      <sheetName val="32_銅기기초4"/>
      <sheetName val="2_대외공문3"/>
      <sheetName val="118_세금과공과3"/>
      <sheetName val="표지_(2)3"/>
      <sheetName val="전동기_SPEC3"/>
      <sheetName val="Ⅴ-2_공종별내역3"/>
      <sheetName val="Despacho_(c_civil)3"/>
      <sheetName val="Indirect_Cost3"/>
      <sheetName val="GIS_Ry재3"/>
      <sheetName val="Page_1A_-_Proposal_Strategy_3"/>
      <sheetName val="-15_03"/>
      <sheetName val="개별직종노임단가(2003_9)3"/>
      <sheetName val="1_설계조건3"/>
      <sheetName val="토공_토적표3"/>
      <sheetName val="EQUIPMENT_-23"/>
      <sheetName val="목차_3"/>
      <sheetName val="BASIC_(2)3"/>
      <sheetName val="효성CB_1P기초3"/>
      <sheetName val="3_현장배치3"/>
      <sheetName val="Budget_2005(DW)3"/>
      <sheetName val="기타_정보통신공사3"/>
      <sheetName val="총괄㠸|⇸"/>
      <sheetName val="蠀"/>
      <sheetName val="︰"/>
      <sheetName val="ﻒ"/>
      <sheetName val="1.설계丵⿏"/>
      <sheetName val="1.설계_x0005__x0000_"/>
      <sheetName val="부대공수량산출"/>
      <sheetName val="T13(P68~72,78)"/>
      <sheetName val="Despacho (¾_x0000_Ԁ_x0000_䀀ꄲ_x0007__x0000_"/>
      <sheetName val="Despacho (¾_x0000_Ԁ_x0000__x0000_툇_x000f__x0000_"/>
      <sheetName val="Despacho (¾_x0000_Ԁ_x0000_䀀붚_x000f__x0000_"/>
      <sheetName val="Despacho (¾_x0000_Ԁ_x0000__x0000_㾃_x000b__x0000_"/>
      <sheetName val="Despacho (¾_x0000_Ԁ_x0000_쀀毾_x0009__x0000_"/>
      <sheetName val="Despacho (¾_x0000_Ԁ_x0000__x0000_덯_x000e__x0000_"/>
      <sheetName val="화전내"/>
      <sheetName val="안전炠〼"/>
      <sheetName val="빌딩 안내"/>
      <sheetName val="자재목록"/>
      <sheetName val="2.대외공㒮"/>
      <sheetName val="Indirect C닑"/>
      <sheetName val="31.Á"/>
      <sheetName val="실행Á_x0000_Ԁ"/>
      <sheetName val="3.공통공사대비"/>
      <sheetName val="총괄 _x0000__x0000_"/>
      <sheetName val="Sh丵⼺"/>
      <sheetName val="전동기_⹠敇"/>
      <sheetName val="전동기_ԯ缀"/>
      <sheetName val="전동기_밀ⱙЀⱚ"/>
      <sheetName val="전동기_퀀Ⱡ袕"/>
      <sheetName val="전동기_축ԯ"/>
      <sheetName val="전동기_ԯ"/>
      <sheetName val="전동기_⡘␀⡙"/>
      <sheetName val="전동기_⍡辕"/>
      <sheetName val="전동기_㔀ݎ԰"/>
      <sheetName val="전동기_塴㍒렀륟"/>
      <sheetName val="전동기_︀ԯ"/>
      <sheetName val="전동기_㕴㥎ԯ"/>
      <sheetName val="전동기_倀䅒鰀䅒"/>
      <sheetName val="전동기_㔀畎ԯ"/>
      <sheetName val="전동기_爂版0"/>
      <sheetName val="전동기_렀慟ԯ"/>
      <sheetName val="1_우편집중내역서1"/>
      <sheetName val="BOM-Form_A_1_III1"/>
      <sheetName val="6PILE__(돌출)1"/>
      <sheetName val="DRAIN_DRUM_PIT_D-3011"/>
      <sheetName val="도급및_실행내역1"/>
      <sheetName val="1_취수장1"/>
      <sheetName val="c_s1"/>
      <sheetName val="c_¨1"/>
      <sheetName val="Parts_1_Feb_20041"/>
      <sheetName val="list_price1"/>
      <sheetName val="현장별계약현황('98_10_31)1"/>
      <sheetName val="1_설계기준1"/>
      <sheetName val="working_load_at_the_btm_ft_1"/>
      <sheetName val="공사비_내역_(가)1"/>
      <sheetName val="적용_기준(환율)-11"/>
      <sheetName val="적용_기준(환율)1"/>
      <sheetName val="자재단가_1"/>
      <sheetName val="stability_check1"/>
      <sheetName val="design_load1"/>
      <sheetName val="Galaxy_소비자가격표1"/>
      <sheetName val="전선_및_전선관1"/>
      <sheetName val="31_고_x005f_x0000_RTU1"/>
      <sheetName val="Wt_of_Mod_1"/>
      <sheetName val="일반맨홀수량집계(A-7_LINE)1"/>
      <sheetName val="총_원가계산1"/>
      <sheetName val="SRC_CLOUMN_설계1"/>
      <sheetName val="3)_클레임_반영시1"/>
      <sheetName val="CRUDE_RE-bar1"/>
      <sheetName val="96보완계획7_121"/>
      <sheetName val="입출재고현황_(2)1"/>
      <sheetName val="단가_및_재료비1"/>
      <sheetName val="Mp-team_11"/>
      <sheetName val="을_21"/>
      <sheetName val="2001예정공정표_1"/>
      <sheetName val="4_말뚝설계1"/>
      <sheetName val="1_설계설명서1"/>
      <sheetName val="Input_Table1"/>
      <sheetName val="A-11_Steel_Str_(2)1"/>
      <sheetName val="을_11"/>
      <sheetName val="TRE_TABLE1"/>
      <sheetName val="Facility_Information1"/>
      <sheetName val="HORI__VESSEL1"/>
      <sheetName val="2_설계제원1"/>
      <sheetName val="설계명세서韈_헾⿓1"/>
      <sheetName val="부재韈_헾1"/>
      <sheetName val="진행_DATA_(2)1"/>
      <sheetName val="원가계산_(2)1"/>
      <sheetName val="118_세금과丵〒1"/>
      <sheetName val="4_2유효폭의_계산1"/>
      <sheetName val="맨홀공_수량집계표1"/>
      <sheetName val="2_입력1"/>
      <sheetName val="Construction_Schedule1"/>
      <sheetName val="물량_산출_통신_맨홀1"/>
      <sheetName val="General_Data1"/>
      <sheetName val="8_자재단가비교표1"/>
      <sheetName val="5_수량집계1"/>
      <sheetName val="3_일위대가표1"/>
      <sheetName val="[DS-LOAD_XLS]Ⅴ-2_砀鹅瘂/1"/>
      <sheetName val="Data_Vol1"/>
      <sheetName val="sc0314_Index1"/>
      <sheetName val="자__재1"/>
      <sheetName val="1_2_1_마루높이결정1"/>
      <sheetName val="장비당단가_︀ᇕ԰1"/>
      <sheetName val="crude_SLAB_RE-bar1"/>
      <sheetName val="Architecture_Work1"/>
      <sheetName val="_견徸〒1"/>
      <sheetName val="_견헾】1"/>
      <sheetName val="_견丵〒1"/>
      <sheetName val="주빔의_설계1"/>
      <sheetName val="IO_LIST1"/>
      <sheetName val="방배동내역_(총괄)1"/>
      <sheetName val="인건비_1"/>
      <sheetName val="DATA_(EPS)1"/>
      <sheetName val="DATA_(TRAY)1"/>
      <sheetName val="4_동력1"/>
      <sheetName val="[DS-LOAD_XLS]입啨/1"/>
      <sheetName val="조도계산서__도서_1"/>
      <sheetName val="2-2_매출분석1"/>
      <sheetName val="전동기_SP︀ᇕ1"/>
      <sheetName val="member_design1"/>
      <sheetName val="soil_bearing_check1"/>
      <sheetName val="3_CCTV설비공사1"/>
      <sheetName val="Motor_Data1"/>
      <sheetName val="내역_ver1_01"/>
      <sheetName val="전동기_⹠敇1"/>
      <sheetName val="전동기_밀ⱙЀⱚ1"/>
      <sheetName val="전동기_퀀Ⱡ袕1"/>
      <sheetName val="전동기_⍡辕1"/>
      <sheetName val="전동기_塴㍒렀륟1"/>
      <sheetName val="전동기_倀䅒鰀䅒1"/>
      <sheetName val="118_세금劈,橂1"/>
      <sheetName val="장비당단가_(︀ᇕ1"/>
      <sheetName val="BOX규격및_설계조건입력1"/>
      <sheetName val="A-8_PD(도로중앙)1"/>
      <sheetName val="9_2단가산출서1"/>
      <sheetName val="1_수인터翇1"/>
      <sheetName val="차량한계11M_(2)1"/>
      <sheetName val="수량산출서_(2)1"/>
      <sheetName val="Indirect_Cosþ1"/>
      <sheetName val="별표_1"/>
      <sheetName val="노임단가(0_3)1"/>
      <sheetName val="콘크리트_블록_유형별_수량1"/>
      <sheetName val="단가표_(2)1"/>
      <sheetName val="118_세금과공簀1"/>
      <sheetName val="118_세금과공缀1"/>
      <sheetName val="118_세금과공ꠀ1"/>
      <sheetName val="STRUCTURAL_STEEL1"/>
      <sheetName val="HRSG_SMALL072201"/>
      <sheetName val="5_정산서1"/>
      <sheetName val="7_PILE__(돌출)1"/>
      <sheetName val="P_M猂⿻1"/>
      <sheetName val="Input_Names1"/>
      <sheetName val="118_세금과공䀀1"/>
      <sheetName val="입墐_1"/>
      <sheetName val="수목데이타_1"/>
      <sheetName val="공정_(총괄)_(2)1"/>
      <sheetName val="OCT_FDN1"/>
      <sheetName val="118_세금删%剬1"/>
      <sheetName val="2000_11월설계내역1"/>
      <sheetName val="8__내진해석1"/>
      <sheetName val="4_실행예산단가삼출서(단갌)2"/>
      <sheetName val="4_실행예산단가삼출서(금액)2"/>
      <sheetName val="5_현잣관리비2"/>
      <sheetName val="#4DUCT_SUPPORT_체크LIST2"/>
      <sheetName val="BSD_(2)2"/>
      <sheetName val="3_건축(현장안)2"/>
      <sheetName val="1_우편집중내역서2"/>
      <sheetName val="3_하중산정4_지지력2"/>
      <sheetName val="BOM-Form_A_1_III2"/>
      <sheetName val="단가표_2"/>
      <sheetName val="3련_BOX2"/>
      <sheetName val="RING_WALL2"/>
      <sheetName val="6PILE__(돌출)2"/>
      <sheetName val="DRAIN_DRUM_PIT_D-3012"/>
      <sheetName val="99_62"/>
      <sheetName val="도급및_실행내역2"/>
      <sheetName val="1_취수장2"/>
      <sheetName val="DESIGN_CRETERIA3"/>
      <sheetName val="c_s2"/>
      <sheetName val="c_¨2"/>
      <sheetName val="Parts_1_Feb_20042"/>
      <sheetName val="list_price2"/>
      <sheetName val="현장별계약현황('98_10_31)2"/>
      <sheetName val="1_설계기준2"/>
      <sheetName val="design_criteria2"/>
      <sheetName val="working_load_at_the_btm_ft_2"/>
      <sheetName val="plan&amp;section_of_foundation2"/>
      <sheetName val="공사비_내역_(가)2"/>
      <sheetName val="적용_기준(환율)-12"/>
      <sheetName val="적용_기준(환율)2"/>
      <sheetName val="자재단가_2"/>
      <sheetName val="stability_check2"/>
      <sheetName val="design_load2"/>
      <sheetName val="Galaxy_소비자가격표2"/>
      <sheetName val="전선_및_전선관2"/>
      <sheetName val="실행내역서_2"/>
      <sheetName val="31_고_x005f_x0000_RTU2"/>
      <sheetName val="Wt_of_Mod_2"/>
      <sheetName val="일반맨홀수량집계(A-7_LINE)2"/>
      <sheetName val="총_원가계산2"/>
      <sheetName val="SRC_CLOUMN_설계2"/>
      <sheetName val="3)_클레임_반영시2"/>
      <sheetName val="CRUDE_RE-bar2"/>
      <sheetName val="96보완계획7_122"/>
      <sheetName val="입출재고현황_(2)2"/>
      <sheetName val="단가_및_재료비2"/>
      <sheetName val="Ⅴ-2_ᰀ፜搀፜2"/>
      <sheetName val="Mp-team_12"/>
      <sheetName val="을_22"/>
      <sheetName val="2001예정공정표_2"/>
      <sheetName val="4_말뚝설계2"/>
      <sheetName val="1_설계설명서2"/>
      <sheetName val="Ⅴ-2_砀鹅瘂/2"/>
      <sheetName val="Input_Table2"/>
      <sheetName val="CAL_2"/>
      <sheetName val="A-11_Steel_Str_(2)2"/>
      <sheetName val="을_12"/>
      <sheetName val="TRE_TABLE2"/>
      <sheetName val="Facility_Information2"/>
      <sheetName val="HORI__VESSEL2"/>
      <sheetName val="2_설계제원2"/>
      <sheetName val="설계명세서韈_헾⿓2"/>
      <sheetName val="부재韈_헾2"/>
      <sheetName val="진행_DATA_(2)2"/>
      <sheetName val="원가계산_(2)2"/>
      <sheetName val="118_세금과丵〒2"/>
      <sheetName val="4_2유효폭의_계산2"/>
      <sheetName val="맨홀공_수량집계표2"/>
      <sheetName val="2_입력2"/>
      <sheetName val="Construction_Schedule2"/>
      <sheetName val="물량_산출_통신_맨홀2"/>
      <sheetName val="General_Data2"/>
      <sheetName val="8_자재단가비교표2"/>
      <sheetName val="5_수량집계2"/>
      <sheetName val="3_일위대가표2"/>
      <sheetName val="[DS-LOAD_XLS]Ⅴ-2_砀鹅瘂/2"/>
      <sheetName val="Data_Vol2"/>
      <sheetName val="sc0314_Index2"/>
      <sheetName val="자__재2"/>
      <sheetName val="1_2_1_마루높이결정2"/>
      <sheetName val="장비당단가_︀ᇕ԰2"/>
      <sheetName val="crude_SLAB_RE-bar2"/>
      <sheetName val="Architecture_Work2"/>
      <sheetName val="_견徸〒2"/>
      <sheetName val="_견헾】2"/>
      <sheetName val="_견丵〒2"/>
      <sheetName val="주빔의_설계2"/>
      <sheetName val="IO_LIST2"/>
      <sheetName val="방배동내역_(총괄)2"/>
      <sheetName val="인건비_2"/>
      <sheetName val="DATA_(EPS)2"/>
      <sheetName val="DATA_(TRAY)2"/>
      <sheetName val="4_동력2"/>
      <sheetName val="[DS-LOAD_XLS]입啨/2"/>
      <sheetName val="조도계산서__도서_2"/>
      <sheetName val="2-2_매출분석2"/>
      <sheetName val="전동기_SP︀ᇕ2"/>
      <sheetName val="member_design2"/>
      <sheetName val="soil_bearing_check2"/>
      <sheetName val="3_CCTV설비공사2"/>
      <sheetName val="Motor_Data2"/>
      <sheetName val="내역_ver1_02"/>
      <sheetName val="전동기_⹠敇2"/>
      <sheetName val="전동기_밀ⱙЀⱚ2"/>
      <sheetName val="전동기_퀀Ⱡ袕2"/>
      <sheetName val="전동기_⍡辕2"/>
      <sheetName val="전동기_塴㍒렀륟2"/>
      <sheetName val="전동기_倀䅒鰀䅒2"/>
      <sheetName val="118_세금劈,橂2"/>
      <sheetName val="장비당단가_(︀ᇕ2"/>
      <sheetName val="BOX규격및_설계조건입력2"/>
      <sheetName val="A-8_PD(도로중앙)2"/>
      <sheetName val="9_2단가산출서2"/>
      <sheetName val="1_수인터翇2"/>
      <sheetName val="차량한계11M_(2)2"/>
      <sheetName val="수량산출서_(2)2"/>
      <sheetName val="Indirect_Cosþ2"/>
      <sheetName val="별표_2"/>
      <sheetName val="노임단가(0_3)2"/>
      <sheetName val="콘크리트_블록_유형별_수량2"/>
      <sheetName val="단가표_(2)2"/>
      <sheetName val="118_세금과공簀2"/>
      <sheetName val="118_세금과공缀2"/>
      <sheetName val="118_세금과공ꠀ2"/>
      <sheetName val="STRUCTURAL_STEEL2"/>
      <sheetName val="HRSG_SMALL072202"/>
      <sheetName val="5_정산서2"/>
      <sheetName val="7_PILE__(돌출)2"/>
      <sheetName val="P_M猂⿻2"/>
      <sheetName val="Input_Names2"/>
      <sheetName val="118_세금과공䀀2"/>
      <sheetName val="입墐_2"/>
      <sheetName val="수목데이타_2"/>
      <sheetName val="공정_(총괄)_(2)2"/>
      <sheetName val="OCT_FDN2"/>
      <sheetName val="118_세금删%剬2"/>
      <sheetName val="2000_11월설계내역2"/>
      <sheetName val="8__내진해석2"/>
      <sheetName val="2001년_MCC_집계"/>
      <sheetName val="방음벽_기초_일반纘$"/>
      <sheetName val="예산M1"/>
      <sheetName val="표지_("/>
      <sheetName val="표지_(嫐0"/>
      <sheetName val="표지_(垼+"/>
      <sheetName val="표지_(寠-"/>
      <sheetName val="표지_(妼"/>
      <sheetName val="표지_(嚀#"/>
      <sheetName val="3_자재비(총괄)"/>
      <sheetName val="장비당단가_"/>
      <sheetName val="12_3P"/>
      <sheetName val="단가_(2)"/>
      <sheetName val="추가및_공제(방파제)"/>
      <sheetName val="반중력식옹벽3_5"/>
      <sheetName val="Sheet3_(2)"/>
      <sheetName val="자재단가_산출근거"/>
      <sheetName val="비대甂㘼"/>
      <sheetName val="비대퀀"/>
      <sheetName val="P_M_"/>
      <sheetName val="Ⅴ-2_공종별내렃"/>
      <sheetName val="품질_및_특성_보®"/>
      <sheetName val="계장_품셈표"/>
      <sheetName val="설계명세서(선尜"/>
      <sheetName val="공사원가丵〒"/>
      <sheetName val="공사원가헾】"/>
      <sheetName val="C_&amp;_G_"/>
      <sheetName val="하수급"/>
      <sheetName val="[DS-LOAD_XLS]오산/"/>
      <sheetName val="3_1_4_F-FR8"/>
      <sheetName val="구왤睮め"/>
      <sheetName val="구왤丵〒"/>
      <sheetName val="형강류_단가_CODE"/>
      <sheetName val="관거공사"/>
      <sheetName val="Man_Power_&amp;_Comp"/>
      <sheetName val="전_기"/>
      <sheetName val="관거헾⾅"/>
      <sheetName val="8_릐̖Ā"/>
      <sheetName val="_견적뀀"/>
      <sheetName val="_견적瀀"/>
      <sheetName val="분야별_집계표"/>
      <sheetName val="_공사설정_"/>
      <sheetName val="[DS-LOAD_XLS][DS-LOAD_XLS]오산/"/>
      <sheetName val="토_적_羸"/>
      <sheetName val="2_내역서"/>
      <sheetName val="hvac(헾⽯"/>
      <sheetName val="b_balju_(2)"/>
      <sheetName val="일위대가표_(2)"/>
      <sheetName val="1_수인터Æ"/>
      <sheetName val="원态᣽"/>
      <sheetName val="_"/>
      <sheetName val="토_"/>
      <sheetName val="부대尜"/>
      <sheetName val="변"/>
      <sheetName val="구리토평ᬂ௓"/>
      <sheetName val="토공_토䐀໰"/>
      <sheetName val="118_세금Ԉ"/>
      <sheetName val="품질_및_缀ᨎ԰"/>
      <sheetName val="공사원가"/>
      <sheetName val="Ⅴ-2_԰"/>
      <sheetName val="Ⅴ-2_缀ᨎ԰"/>
      <sheetName val="일위대가(계측"/>
      <sheetName val="[DS-LOAD_XLS]안/"/>
      <sheetName val="P_԰"/>
      <sheetName val="Ⅴ-2_︀ԯ"/>
      <sheetName val="부재"/>
      <sheetName val="Ⅴ-2_︀ᇕ԰"/>
      <sheetName val="방음벽_기초䈀㉪ԯ"/>
      <sheetName val="[DS-LOAD_XLS][DS-LOAD_XLS]안/"/>
      <sheetName val="비대"/>
      <sheetName val="C_&amp;_Ô"/>
      <sheetName val="1_관로"/>
      <sheetName val="ITB_COST"/>
      <sheetName val="Ⅴ-2_공종별헾⾓"/>
      <sheetName val="단가蔨᪸"/>
      <sheetName val="예산뻠ɂ"/>
      <sheetName val="예산ꛈЦ"/>
      <sheetName val="31_䈌"/>
      <sheetName val="IMP_(REACTO헾⽴"/>
      <sheetName val="수량3"/>
      <sheetName val="전기ⶌ"/>
      <sheetName val="제출계산서"/>
      <sheetName val="LeadSchedule"/>
      <sheetName val="汇总"/>
      <sheetName val="GLOBAL"/>
      <sheetName val="_x0009_"/>
      <sheetName val="도급예산내역"/>
      <sheetName val="C &amp; ׀"/>
      <sheetName val="hvac(제어동刈"/>
      <sheetName val="계획세Ȁ"/>
      <sheetName val="Ⅴ-2.공碙᲎瀀摠"/>
      <sheetName val="Ⅴ-2.공킙Ű0_x0000_"/>
      <sheetName val="Ⅴ-2.공֙_x0000_缀_x0000_"/>
      <sheetName val="31._x0000_"/>
      <sheetName val="vs"/>
      <sheetName val="단가대_x0000__x0000_"/>
      <sheetName val="SE-6À_x0000_"/>
      <sheetName val="산瀀"/>
      <sheetName val="Despacho (¾_x0000_Ԁ_x0000_쀀毾 _x0000_"/>
      <sheetName val="공조"/>
      <sheetName val="DIAP䑲⾫_x0000__x0000_㛈"/>
      <sheetName val="C &amp; G RႾ_x0000_"/>
      <sheetName val="C &amp; G R¾_x0000_"/>
      <sheetName val="5. COST SCHEDULE PER E٘̔毅⾺_x0000__x0000_"/>
      <sheetName val="예산M12_x0000_"/>
      <sheetName val="Mac"/>
      <sheetName val="C_&amp;_G_R"/>
      <sheetName val="자재단"/>
      <sheetName val="C_&amp;_G_䕝瞐"/>
      <sheetName val="신설개소별_총집계표(동해-배전)"/>
      <sheetName val="안평역사_총집계"/>
      <sheetName val="steam_table"/>
      <sheetName val="MP_MOB"/>
      <sheetName val="허용전류-IEC_DATA"/>
      <sheetName val="IMP (R糑ó訐⛒먘◿_x0000_"/>
      <sheetName val="장비당단가Õ_x0000_Ԁ_x0000_"/>
      <sheetName val="장비당단가Õ"/>
      <sheetName val="BOQ-Summary哈Ï닑⿃_x0005__x0000__x0000_"/>
      <sheetName val="BOQ-Summary_For_xd8d0_⽾ᰁ⽿"/>
      <sheetName val="품질 및 특성 보정_x0000__x0000_"/>
      <sheetName val="전기Հ_x0000_"/>
      <sheetName val="품질 및 _x0000_욚_x0000__x0000_Ā꥜K"/>
      <sheetName val="물량_x0005__x0000__x0000_"/>
      <sheetName val="실행_x0000__x0000__x0000__x0001_"/>
      <sheetName val="COVER-P"/>
      <sheetName val="계ꃈ늒傡"/>
      <sheetName val="MOPS"/>
      <sheetName val="도급예산내역서_x0004__x0000_Ą"/>
      <sheetName val="도급예산내역서_x0006__x0005__x000d_"/>
      <sheetName val="_x0000__x000a__x0000__x0005_"/>
      <sheetName val="지구단위계획"/>
      <sheetName val="예산내역Ç"/>
      <sheetName val="신규품셈목차"/>
      <sheetName val="시중노임단가"/>
      <sheetName val="별표집계"/>
      <sheetName val="Daily summary "/>
      <sheetName val="HOC"/>
      <sheetName val="Home Office"/>
      <sheetName val="단가劐0勜"/>
      <sheetName val="전계가"/>
      <sheetName val="P.M 匈"/>
      <sheetName val="일위대가^"/>
      <sheetName val="참조"/>
      <sheetName val="금융비용"/>
      <sheetName val="Ⅱ1䁶⹸蠀"/>
      <sheetName val="총괄내역䃠"/>
      <sheetName val="cost9702"/>
      <sheetName val="05.04.22(6소초 물량)"/>
      <sheetName val="소방"/>
      <sheetName val="내역총喈#"/>
      <sheetName val="내역총囸$"/>
      <sheetName val="도貰ø"/>
      <sheetName val="CABLE_SIZE_CALCULATION_SHEET5"/>
      <sheetName val="IMPEADENCE_MAP_5"/>
      <sheetName val="IMPEADENCE_5"/>
      <sheetName val="입찰참가보고_(2)5"/>
      <sheetName val="공정현황보고(3_20)_(2)5"/>
      <sheetName val="추진공정(법인)3_205"/>
      <sheetName val="공정현황보고(3_27)_(2)5"/>
      <sheetName val="추진공정(법인)3_275"/>
      <sheetName val="공정현황보고(4_2)5"/>
      <sheetName val="1_공사집행계획서5"/>
      <sheetName val="2_예산내역검토서5"/>
      <sheetName val="3_실행원가내역서5"/>
      <sheetName val="4_실행예산단가산출서(단가)5"/>
      <sheetName val="4_실행예산단가산출서(금액)5"/>
      <sheetName val="5_현장관리비5"/>
      <sheetName val="6_공사예정공정표5"/>
      <sheetName val="7_인원동원현황5"/>
      <sheetName val="8_장비투입현황5"/>
      <sheetName val="9_문제점_및_대책5"/>
      <sheetName val="10_설계변경_및_추가공사5"/>
      <sheetName val="1_철주신설5"/>
      <sheetName val="2_철주신설5"/>
      <sheetName val="3_철주신설5"/>
      <sheetName val="4_비임신설5"/>
      <sheetName val="5_기기가대5"/>
      <sheetName val="6_철주기초5"/>
      <sheetName val="7_기기기초5"/>
      <sheetName val="8_기기기초5"/>
      <sheetName val="9_기기기초5"/>
      <sheetName val="10_단권변압기5"/>
      <sheetName val="11_가스절연5"/>
      <sheetName val="12_전자식제어반5"/>
      <sheetName val="13_고장점표정반5"/>
      <sheetName val="14_GP5"/>
      <sheetName val="15_전철용RTU5"/>
      <sheetName val="16_R-C_BANK5"/>
      <sheetName val="17_모선배선5"/>
      <sheetName val="18_제어및전력케이블5"/>
      <sheetName val="19_핏트5"/>
      <sheetName val="20_배수로5"/>
      <sheetName val="21_스틸그레이팅5"/>
      <sheetName val="22_접지장치5"/>
      <sheetName val="23_옥외전선관5"/>
      <sheetName val="24_옥외외등5"/>
      <sheetName val="25_무인화설비5"/>
      <sheetName val="26_콘크리트포장5"/>
      <sheetName val="27_자갈부설5"/>
      <sheetName val="28_휀스5"/>
      <sheetName val="29_소내용TR5"/>
      <sheetName val="30_고배용VCB5"/>
      <sheetName val="31_고배용RTU5"/>
      <sheetName val="32_기기기초5"/>
      <sheetName val="33_지중케이블5"/>
      <sheetName val="34_전력용관로5"/>
      <sheetName val="35_장주신설5"/>
      <sheetName val="36_맨홀5"/>
      <sheetName val="37_운반비5"/>
      <sheetName val="복구량산정_및_전용회선_사용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2F_회의실견적(5_14_일대)5"/>
      <sheetName val="공구손료_산출내역5"/>
      <sheetName val="남양시작동자105노65기1_3화1_25"/>
      <sheetName val="신규단가-00_11_305"/>
      <sheetName val="노원열병합__건축공사기성내역서5"/>
      <sheetName val="I_설계조건5"/>
      <sheetName val="전차선로_물량표5"/>
      <sheetName val="Sheet1_(2)5"/>
      <sheetName val="전도금청구서_(2)5"/>
      <sheetName val="금전출납_5"/>
      <sheetName val="식대_5"/>
      <sheetName val="기성고조서(폐기물)_(2)5"/>
      <sheetName val="Sheet3_(5)5"/>
      <sheetName val="Sheet3_(6)5"/>
      <sheetName val="8_PILE__(돌출)5"/>
      <sheetName val="11_자재단가5"/>
      <sheetName val="Site_Expenses5"/>
      <sheetName val="내역서_5"/>
      <sheetName val="준검_내역서5"/>
      <sheetName val="화재_탐지_설비5"/>
      <sheetName val="32_銅기기초5"/>
      <sheetName val="조도계산서_(도서)5"/>
      <sheetName val="TYPE-B_평균H5"/>
      <sheetName val="3BL공동구_수량5"/>
      <sheetName val="31_고5"/>
      <sheetName val="공종별_집계5"/>
      <sheetName val="7_1유효폭5"/>
      <sheetName val="Customer_Databas5"/>
      <sheetName val="Explanation_for_Page_175"/>
      <sheetName val="단면_(2)5"/>
      <sheetName val="귀래_설계_공내역서5"/>
      <sheetName val="일위대가_(목록)5"/>
      <sheetName val="unit_45"/>
      <sheetName val="C_&amp;_G_RHS5"/>
      <sheetName val="1_수인터널5"/>
      <sheetName val="2_예산냴역검토서5"/>
      <sheetName val="P_M_별5"/>
      <sheetName val="플랜트_설치5"/>
      <sheetName val="8_자재단가5"/>
      <sheetName val="토_적_표5"/>
      <sheetName val="품질_및_특성_보정계수5"/>
      <sheetName val="장비당단가_(1)5"/>
      <sheetName val="06-BATCH_5"/>
      <sheetName val="IMP_(REACTOR)5"/>
      <sheetName val="BOQ-Summary_Form_A25"/>
      <sheetName val="5__COST_SCHEDULE_PER_EXPENSE5"/>
      <sheetName val="99_63"/>
      <sheetName val="설산1_나5"/>
      <sheetName val="4_실행예산단가삼출서(단갌)3"/>
      <sheetName val="4_실행예산단가삼출서(금액)3"/>
      <sheetName val="5_현잣관리비3"/>
      <sheetName val="방음벽_기초_일반수량5"/>
      <sheetName val="BSD_(2)3"/>
      <sheetName val="3_건축(현장안)3"/>
      <sheetName val="적용_기준(환율)-13"/>
      <sheetName val="적용_기준(환율)3"/>
      <sheetName val="자재단가_3"/>
      <sheetName val="1_우편집중내역서3"/>
      <sheetName val="단가표_3"/>
      <sheetName val="P_쀀⊒缀2"/>
      <sheetName val="P_尀⊓ꐀ2"/>
      <sheetName val="3련_BOX3"/>
      <sheetName val="1_취수장3"/>
      <sheetName val="3_하중산정4_지지력3"/>
      <sheetName val="토공(우물통,기타)_5"/>
      <sheetName val="BOM-Form_A_1_III3"/>
      <sheetName val="DESIGN_CRETERIA4"/>
      <sheetName val="RING_WALL3"/>
      <sheetName val="을_23"/>
      <sheetName val="Manual_Valve_List2"/>
      <sheetName val="31_고4"/>
      <sheetName val="품질_및_특성_보정계수4"/>
      <sheetName val="토_적_표4"/>
      <sheetName val="8_자재단가4"/>
      <sheetName val="IMP_(REACTOR)4"/>
      <sheetName val="Explanation_for_Page_174"/>
      <sheetName val="일위대가_(목록)4"/>
      <sheetName val="TYPE-B_평균H4"/>
      <sheetName val="Customer_Databas4"/>
      <sheetName val="C_&amp;_G_RHS4"/>
      <sheetName val="공종별_집계4"/>
      <sheetName val="단면_(2)4"/>
      <sheetName val="귀래_설계_공내역서4"/>
      <sheetName val="unit_44"/>
      <sheetName val="2_예산냴역검토서4"/>
      <sheetName val="06-BATCH_4"/>
      <sheetName val="1_수인터널4"/>
      <sheetName val="5__COST_SCHEDULE_PER_EXPENSE4"/>
      <sheetName val="플랜트_설치4"/>
      <sheetName val="P_M_별4"/>
      <sheetName val="설산1_나4"/>
      <sheetName val="장비당단가_(1)4"/>
      <sheetName val="BOQ-Summary_Form_A24"/>
      <sheetName val="방음벽_기초_일반수량4"/>
      <sheetName val="토공(우물통,기타)_4"/>
      <sheetName val="Manual_Valve_List1"/>
      <sheetName val="118_세금과공᳇1"/>
      <sheetName val="P_쀀⊒缀1"/>
      <sheetName val="P_尀⊓ꐀ1"/>
      <sheetName val="연동_내역서1"/>
      <sheetName val="DS-LOAD_XLS1"/>
      <sheetName val="단위별_일위대가표1"/>
      <sheetName val="근고_블록_유형별_수량1"/>
      <sheetName val="1차_내역서1"/>
      <sheetName val="Ⅴ-2_공종별헾】1"/>
      <sheetName val="IMPEADENCE_MAP_취수장1"/>
      <sheetName val="표지_렔ጺ頀1"/>
      <sheetName val="118_세금과丵⼼1"/>
      <sheetName val="중기조종사_단위단가1"/>
      <sheetName val="단가_(2)1"/>
      <sheetName val="추가및_공제(방파제)1"/>
      <sheetName val="반중력식옹벽3_51"/>
      <sheetName val="Sheet3_(2)1"/>
      <sheetName val="자재단가_산출근거1"/>
      <sheetName val="1_수인터ﻇ1"/>
      <sheetName val="BQ_List_MNHRS1"/>
      <sheetName val="GROUNDING_SYSTEM1"/>
      <sheetName val="전_기1"/>
      <sheetName val="2001년_MCC_집계1"/>
      <sheetName val="방음벽_기초_일반纘$1"/>
      <sheetName val="1_수인터䋇1"/>
      <sheetName val="표지_(嫐01"/>
      <sheetName val="표지_(垼+1"/>
      <sheetName val="표지_(寠-1"/>
      <sheetName val="표지_(嚀#1"/>
      <sheetName val="명일작업계획_(3)1"/>
      <sheetName val="일위대가표_(2)1"/>
      <sheetName val="[DS-LOAD_XLS]오산/1"/>
      <sheetName val="제조원가계산서_(2)1"/>
      <sheetName val="Noname_11"/>
      <sheetName val="방음벽_기초_怀፵ꈀᇚ1"/>
      <sheetName val="횡배수관_토공량_산출1"/>
      <sheetName val="12_3P1"/>
      <sheetName val="Ⅴ-2_공종별헾⾓1"/>
      <sheetName val="C &amp; G R_x0000_"/>
      <sheetName val="전체ၒ_x0000__x0000_"/>
      <sheetName val="전체_x0000_꺞ǜ"/>
      <sheetName val="내역荨7莬"/>
      <sheetName val="P.M 릘"/>
      <sheetName val="노무비 근거"/>
      <sheetName val="4차원가계산서"/>
      <sheetName val="List"/>
      <sheetName val="10"/>
      <sheetName val="2"/>
      <sheetName val="3"/>
      <sheetName val="4"/>
      <sheetName val="5"/>
      <sheetName val="6"/>
      <sheetName val="7"/>
      <sheetName val="가로수분설치현황"/>
      <sheetName val="6.INTER CONNECTING"/>
      <sheetName val="3_자재비(총괄)1"/>
      <sheetName val="Ⅴ-2_공종별내렃1"/>
      <sheetName val="ITB_COST1"/>
      <sheetName val="2_내역서1"/>
      <sheetName val="C_&amp;_G_1"/>
      <sheetName val="토공_토䐀໰1"/>
      <sheetName val="8_릐̖Ā1"/>
      <sheetName val="_견적뀀1"/>
      <sheetName val="_견적瀀1"/>
      <sheetName val="[DS-LOAD_XLS][DS-LOAD_XLS]오산/1"/>
      <sheetName val="계장_품셈표1"/>
      <sheetName val="b_balju_(2)1"/>
      <sheetName val="31_䈌1"/>
      <sheetName val="IMP_(REACTO헾⽴1"/>
      <sheetName val="1_관로1"/>
      <sheetName val="형강류_단가_CODE1"/>
      <sheetName val="Man_Power_&amp;_Comp1"/>
      <sheetName val="_︀ו԰"/>
      <sheetName val="_︀Õ԰"/>
      <sheetName val="_䠀嚚谀"/>
      <sheetName val="_ꠀ筊가"/>
      <sheetName val="_䅰㰀"/>
      <sheetName val="장비당단가_(ﺳ諕"/>
      <sheetName val="3_1_4_F-FR81"/>
      <sheetName val="분야별_집계표1"/>
      <sheetName val="_공사설정_1"/>
      <sheetName val="[DS-LOAD_XLS][DS-LOAD_XLS]입啨/1"/>
      <sheetName val="항목堐塜"/>
      <sheetName val="항목ሧ⿯"/>
      <sheetName val="전동기_S"/>
      <sheetName val="C_&amp;_Ô1"/>
      <sheetName val="품질_및_缀ᨎ԰1"/>
      <sheetName val="118_세금Ԉ1"/>
      <sheetName val="Ⅴ-2_缀ᨎ԰1"/>
      <sheetName val="Ⅴ-2_԰1"/>
      <sheetName val="P_԰1"/>
      <sheetName val="Ⅴ-2_︀ᇕ԰1"/>
      <sheetName val="Ⅴ-2_︀ԯ1"/>
      <sheetName val="[DS-LOAD_XLS]안/1"/>
      <sheetName val="[DS-LOAD_XLS][DS-LOAD_XLS]안/1"/>
      <sheetName val="가시"/>
      <sheetName val="설계내역(2"/>
      <sheetName val="방음벽_기초䈀㉪ԯ1"/>
      <sheetName val="Ⅴ-2_က"/>
      <sheetName val="방음벽_기초䈀ｪԯ"/>
      <sheetName val="전동기_ԯ"/>
      <sheetName val="Ⅴ-2_Ԁ"/>
      <sheetName val="토_1"/>
      <sheetName val="내역_(2)"/>
      <sheetName val="소상_&quot;1&quot;"/>
      <sheetName val="2__공원조도"/>
      <sheetName val="토_닑⿭"/>
      <sheetName val="변전소+TIE_POST"/>
      <sheetName val="1_수인터Æ1"/>
      <sheetName val="품질_및_특성_보정계碱"/>
      <sheetName val="품질_및_특성_보정계ֱ"/>
      <sheetName val="표지_︀ᇕ԰"/>
      <sheetName val="표지_저፺ఀ"/>
      <sheetName val="유奈"/>
      <sheetName val="유慨"/>
      <sheetName val="토_적_羸1"/>
      <sheetName val="sum1_(2橂"/>
      <sheetName val="sum1_(2洅"/>
      <sheetName val="8_자재⪏"/>
      <sheetName val="8_자재賐⪏"/>
      <sheetName val="8_자재㳏"/>
      <sheetName val="8_자재"/>
      <sheetName val="Pipe_ID"/>
      <sheetName val="기초헾】"/>
      <sheetName val="VENDOR_LIST"/>
      <sheetName val="설산1爸"/>
      <sheetName val="설산1浘"/>
      <sheetName val="IMP_"/>
      <sheetName val="관거"/>
      <sheetName val="단가LIST(8_16)"/>
      <sheetName val="G_R300경비"/>
      <sheetName val="G"/>
      <sheetName val="_총괄표"/>
      <sheetName val="제"/>
      <sheetName val="[DS-LOAD_XLS][DS-LOAD_XLS]_DS_2"/>
      <sheetName val="[DS-LOAD_XLS][DS-LOAD_XLS]__2_2"/>
      <sheetName val="118_세금과迠ዘ"/>
      <sheetName val="118_세금과鐠寑"/>
      <sheetName val="공사원가계"/>
      <sheetName val="5__COST_SCHEDULE_PER_E绸o헾⾧"/>
      <sheetName val="내역劬"/>
      <sheetName val="직접공사비_집계표"/>
      <sheetName val="운반ⓐ"/>
      <sheetName val="Base_Model"/>
      <sheetName val="7_5_재질별_수율"/>
      <sheetName val="Control_Sheet"/>
      <sheetName val="준검_내엩서"/>
      <sheetName val="장비당단가_(ᰀ፜"/>
      <sheetName val="장비당단가_(렀቟"/>
      <sheetName val="Ⅴ-2_공종별ﻇᇕ"/>
      <sheetName val="품질_및_∖"/>
      <sheetName val="35_장주신설6"/>
      <sheetName val="실행내역서_3"/>
      <sheetName val="Mp-team_13"/>
      <sheetName val="DRAIN_DRUM_PIT_D-3013"/>
      <sheetName val="Parts_1_Feb_20043"/>
      <sheetName val="list_price3"/>
      <sheetName val="31_고_x005f_x0000_RTU3"/>
      <sheetName val="을_13"/>
      <sheetName val="방배동내역_(총괄)3"/>
      <sheetName val="6PILE__(돌출)3"/>
      <sheetName val="일반맨홀수량집계(A-7_LINE)3"/>
      <sheetName val="Wt_of_Mod_3"/>
      <sheetName val="4_말뚝설계3"/>
      <sheetName val="Galaxy_소비자가격표3"/>
      <sheetName val="design_criteria3"/>
      <sheetName val="working_load_at_the_btm_ft_3"/>
      <sheetName val="plan&amp;section_of_foundation3"/>
      <sheetName val="현장별계약현황('98_10_31)3"/>
      <sheetName val="stability_check3"/>
      <sheetName val="design_load3"/>
      <sheetName val="도급및_실행내역3"/>
      <sheetName val="#4DUCT_SUPPORT_체크LIST3"/>
      <sheetName val="입출재고현황_(2)3"/>
      <sheetName val="1_설계기준3"/>
      <sheetName val="CRUDE_RE-bar3"/>
      <sheetName val="전선_및_전선관3"/>
      <sheetName val="공사비_내역_(가)3"/>
      <sheetName val="1_설계설명서3"/>
      <sheetName val="단가_및_재료비3"/>
      <sheetName val="총_원가계산3"/>
      <sheetName val="TRE_TABLE3"/>
      <sheetName val="SRC_CLOUMN_설계3"/>
      <sheetName val="96보완계획7_123"/>
      <sheetName val="CAL_3"/>
      <sheetName val="Ⅴ-2_砀鹅瘂/3"/>
      <sheetName val="Ⅴ-2_ᰀ፜搀፜3"/>
      <sheetName val="3)_클레임_반영시3"/>
      <sheetName val="c_s3"/>
      <sheetName val="2001예정공정표_3"/>
      <sheetName val="Facility_Information3"/>
      <sheetName val="crude_SLAB_RE-bar3"/>
      <sheetName val="sc0314_Index3"/>
      <sheetName val="인건비_3"/>
      <sheetName val="DATA_(EPS)3"/>
      <sheetName val="DATA_(TRAY)3"/>
      <sheetName val="4_동력3"/>
      <sheetName val="Architecture_Work3"/>
      <sheetName val="Data_Vol3"/>
      <sheetName val="118_세금과공᳇2"/>
      <sheetName val="118_세금과공簀3"/>
      <sheetName val="118_세금과공缀3"/>
      <sheetName val="118_세금과공ꠀ3"/>
      <sheetName val="5_정산서3"/>
      <sheetName val="연동_내역서2"/>
      <sheetName val="2-2_매출분석3"/>
      <sheetName val="2001년_MCC_집계2"/>
      <sheetName val="단위별_일위대가표2"/>
      <sheetName val="IMPEADENCE_MAP_취수장2"/>
      <sheetName val="DS-LOAD_XLS2"/>
      <sheetName val="118_세금과丵⼼2"/>
      <sheetName val="BQ_List_MNHRS2"/>
      <sheetName val="GROUNDING_SYSTEM2"/>
      <sheetName val="1_수인터ﻇ2"/>
      <sheetName val="방음벽_기초_일반纘$2"/>
      <sheetName val="표지_렔ጺ頀2"/>
      <sheetName val="1_수인터䋇2"/>
      <sheetName val="표지_(嫐02"/>
      <sheetName val="표지_(垼+2"/>
      <sheetName val="표지_(寠-2"/>
      <sheetName val="표지_(嚀#2"/>
      <sheetName val="1차_내역서2"/>
      <sheetName val="3_자재비(총괄)2"/>
      <sheetName val="근고_블록_유형별_수량2"/>
      <sheetName val="Ⅴ-2_공종별헾】2"/>
      <sheetName val="중기조종사_단위단가2"/>
      <sheetName val="12_3P2"/>
      <sheetName val="단가_(2)2"/>
      <sheetName val="추가및_공제(방파제)2"/>
      <sheetName val="반중력식옹벽3_52"/>
      <sheetName val="Sheet3_(2)2"/>
      <sheetName val="자재단가_산출근거2"/>
      <sheetName val="명일작업계획_(3)2"/>
      <sheetName val="제조원가계산서_(2)2"/>
      <sheetName val="Ⅴ-2_공종별내렃2"/>
      <sheetName val="ITB_COST2"/>
      <sheetName val="2_내역서2"/>
      <sheetName val="방음벽_기초_怀፵ꈀᇚ2"/>
      <sheetName val="Noname_12"/>
      <sheetName val="횡배수관_토공량_산출2"/>
      <sheetName val="C_&amp;_G_2"/>
      <sheetName val="steam_table1"/>
      <sheetName val="MP_MOB1"/>
      <sheetName val="토공_토䐀໰2"/>
      <sheetName val="8_릐̖Ā2"/>
      <sheetName val="_견적뀀2"/>
      <sheetName val="_견적瀀2"/>
      <sheetName val="[DS-LOAD_XLS][DS-LOAD_XLS]오산/2"/>
      <sheetName val="계장_품셈표2"/>
      <sheetName val="b_balju_(2)2"/>
      <sheetName val="일위대가표_(2)2"/>
      <sheetName val="전_기2"/>
      <sheetName val="31_䈌2"/>
      <sheetName val="IMP_(REACTO헾⽴2"/>
      <sheetName val="1_관로2"/>
      <sheetName val="[DS-LOAD_XLS]오산/2"/>
      <sheetName val="형강류_단가_CODE2"/>
      <sheetName val="Man_Power_&amp;_Comp2"/>
      <sheetName val="Ⅴ-2_공종별헾⾓2"/>
      <sheetName val="_︀ו԰1"/>
      <sheetName val="_︀Õ԰1"/>
      <sheetName val="_䠀嚚谀1"/>
      <sheetName val="_ꠀ筊가1"/>
      <sheetName val="_䅰㰀1"/>
      <sheetName val="장비당단가_(ﺳ諕1"/>
      <sheetName val="3_1_4_F-FR82"/>
      <sheetName val="분야별_집계표2"/>
      <sheetName val="_공사설정_2"/>
      <sheetName val="[DS-LOAD_XLS][DS-LOAD_XLS]입啨/2"/>
      <sheetName val="전동기_S1"/>
      <sheetName val="C_&amp;_Ô2"/>
      <sheetName val="품질_및_缀ᨎ԰2"/>
      <sheetName val="118_세금Ԉ2"/>
      <sheetName val="Ⅴ-2_缀ᨎ԰2"/>
      <sheetName val="Ⅴ-2_԰2"/>
      <sheetName val="P_԰2"/>
      <sheetName val="_԰1"/>
      <sheetName val="Ⅴ-2_︀ᇕ԰2"/>
      <sheetName val="Ⅴ-2_︀ԯ2"/>
      <sheetName val="[DS-LOAD_XLS]안/2"/>
      <sheetName val="[DS-LOAD_XLS][DS-LOAD_XLS]안/2"/>
      <sheetName val="방음벽_기초䈀㉪ԯ2"/>
      <sheetName val="Ⅴ-2_က1"/>
      <sheetName val="방음벽_기초䈀ｪԯ1"/>
      <sheetName val="전동기_ԯ1"/>
      <sheetName val="Ⅴ-2_Ԁ1"/>
      <sheetName val="토_2"/>
      <sheetName val="내역_(2)1"/>
      <sheetName val="소상_&quot;1&quot;1"/>
      <sheetName val="2__공원조도1"/>
      <sheetName val="변전소+TIE_POST1"/>
      <sheetName val="1_수인터Æ2"/>
      <sheetName val="품질_및_특성_보정계碱1"/>
      <sheetName val="품질_및_특성_보정계ֱ1"/>
      <sheetName val="표지_︀ᇕ԰1"/>
      <sheetName val="표지_저፺ఀ1"/>
      <sheetName val="토_적_羸2"/>
      <sheetName val="sum1_(2橂1"/>
      <sheetName val="sum1_(2洅1"/>
      <sheetName val="8_자재賐⪏1"/>
      <sheetName val="8_자재㳏1"/>
      <sheetName val="8_자재1"/>
      <sheetName val="허용전류-IEC_DATA1"/>
      <sheetName val="Pipe_ID1"/>
      <sheetName val="VENDOR_LIST1"/>
      <sheetName val="IMP_1"/>
      <sheetName val="신설개소별_총집계표(동해-배전)1"/>
      <sheetName val="안평역사_총집계1"/>
      <sheetName val="단가LIST(8_16)1"/>
      <sheetName val="G_R300경비1"/>
      <sheetName val="_총괄표1"/>
      <sheetName val="[DS-LOAD_XLS][DS-LOAD_XLS]_DS_1"/>
      <sheetName val="[DS-LOAD_XLS][DS-LOAD_XLS]__2_1"/>
      <sheetName val="118_세금과迠ዘ1"/>
      <sheetName val="118_세금과鐠寑1"/>
      <sheetName val="CABLE_SIZE_CALCULATION_SHEET6"/>
      <sheetName val="IMPEADENCE_MAP_6"/>
      <sheetName val="IMPEADENCE_6"/>
      <sheetName val="입찰참가보고_(2)6"/>
      <sheetName val="공정현황보고(3_20)_(2)6"/>
      <sheetName val="추진공정(법인)3_206"/>
      <sheetName val="공정현황보고(3_27)_(2)6"/>
      <sheetName val="추진공정(법인)3_276"/>
      <sheetName val="공정현황보고(4_2)6"/>
      <sheetName val="1_공사집행계획서6"/>
      <sheetName val="2_예산내역검토서6"/>
      <sheetName val="3_실행원가내역서6"/>
      <sheetName val="4_실행예산단가산출서(단가)6"/>
      <sheetName val="4_실행예산단가산출서(금액)6"/>
      <sheetName val="5_현장관리비6"/>
      <sheetName val="6_공사예정공정표6"/>
      <sheetName val="7_인원동원현황6"/>
      <sheetName val="8_장비투입현황6"/>
      <sheetName val="9_문제점_및_대책6"/>
      <sheetName val="10_설계변경_및_추가공사6"/>
      <sheetName val="1_철주신설6"/>
      <sheetName val="2_철주신설6"/>
      <sheetName val="3_철주신설6"/>
      <sheetName val="4_비임신설6"/>
      <sheetName val="5_기기가대6"/>
      <sheetName val="6_철주기초6"/>
      <sheetName val="7_기기기초6"/>
      <sheetName val="8_기기기초6"/>
      <sheetName val="9_기기기초6"/>
      <sheetName val="10_단권변압기6"/>
      <sheetName val="11_가스절연6"/>
      <sheetName val="12_전자식제어반6"/>
      <sheetName val="13_고장점표정반6"/>
      <sheetName val="14_GP6"/>
      <sheetName val="15_전철용RTU6"/>
      <sheetName val="16_R-C_BANK6"/>
      <sheetName val="17_모선배선6"/>
      <sheetName val="18_제어및전력케이블6"/>
      <sheetName val="19_핏트6"/>
      <sheetName val="20_배수로6"/>
      <sheetName val="21_스틸그레이팅6"/>
      <sheetName val="22_접지장치6"/>
      <sheetName val="23_옥외전선관6"/>
      <sheetName val="24_옥외외등6"/>
      <sheetName val="25_무인화설비6"/>
      <sheetName val="26_콘크리트포장6"/>
      <sheetName val="27_자갈부설6"/>
      <sheetName val="28_휀스6"/>
      <sheetName val="29_소내용TR6"/>
      <sheetName val="30_고배용VCB6"/>
      <sheetName val="31_고배용RTU6"/>
      <sheetName val="32_기기기초6"/>
      <sheetName val="33_지중케이블6"/>
      <sheetName val="34_전력용관로6"/>
      <sheetName val="35_장주신설8"/>
      <sheetName val="36_맨홀6"/>
      <sheetName val="37_운반비6"/>
      <sheetName val="복구량산정_및_전용회선_사용6"/>
      <sheetName val="공구손료_산출내역6"/>
      <sheetName val="2F_회의실견적(5_14_일대)6"/>
      <sheetName val="남양시작동자105노65기1_3화1_2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노원열병합__건축공사기성내역서6"/>
      <sheetName val="Sheet1_(2)6"/>
      <sheetName val="신규단가-00_11_306"/>
      <sheetName val="전도금청구서_(2)6"/>
      <sheetName val="금전출납_6"/>
      <sheetName val="식대_6"/>
      <sheetName val="기성고조서(폐기물)_(2)6"/>
      <sheetName val="Sheet3_(5)6"/>
      <sheetName val="Sheet3_(6)6"/>
      <sheetName val="전차선로_물량표6"/>
      <sheetName val="I_설계조건6"/>
      <sheetName val="8_PILE__(돌출)6"/>
      <sheetName val="11_자재단가6"/>
      <sheetName val="내역서_6"/>
      <sheetName val="준검_내역서6"/>
      <sheetName val="3BL공동구_수량6"/>
      <sheetName val="화재_탐지_설비6"/>
      <sheetName val="조도계산서_(도서)6"/>
      <sheetName val="Site_Expenses6"/>
      <sheetName val="TYPE-B_평균H6"/>
      <sheetName val="32_銅기기초6"/>
      <sheetName val="31_고6"/>
      <sheetName val="Customer_Databas6"/>
      <sheetName val="일위대가_(목록)6"/>
      <sheetName val="7_1유효폭6"/>
      <sheetName val="품질_및_특성_보정계수6"/>
      <sheetName val="토_적_표6"/>
      <sheetName val="Explanation_for_Page_176"/>
      <sheetName val="unit_46"/>
      <sheetName val="플랜트_설치6"/>
      <sheetName val="1_수인터널6"/>
      <sheetName val="8_자재단가6"/>
      <sheetName val="2_예산냴역검토서6"/>
      <sheetName val="귀래_설계_공내역서6"/>
      <sheetName val="단면_(2)6"/>
      <sheetName val="공종별_집계6"/>
      <sheetName val="C_&amp;_G_RHS6"/>
      <sheetName val="2_대외공문4"/>
      <sheetName val="IMP_(REACTOR)6"/>
      <sheetName val="06-BATCH_6"/>
      <sheetName val="전동기_SPEC4"/>
      <sheetName val="Ⅴ-2_공종별내역4"/>
      <sheetName val="_견적서4"/>
      <sheetName val="P_M_별6"/>
      <sheetName val="Indirect_Cost4"/>
      <sheetName val="sum1_(2)4"/>
      <sheetName val="Despacho_(c_civil)4"/>
      <sheetName val="장비당단가_(1)6"/>
      <sheetName val="BOQ-Summary_Form_A26"/>
      <sheetName val="방음벽_기초_일반수량6"/>
      <sheetName val="설산1_나6"/>
      <sheetName val="표지_(2)4"/>
      <sheetName val="EQUIPMENT_-24"/>
      <sheetName val="118_세금과공과4"/>
      <sheetName val="BSD_(2)4"/>
      <sheetName val="GIS_Ry재4"/>
      <sheetName val="5__COST_SCHEDULE_PER_EXPENSE6"/>
      <sheetName val="3_건축(현장안)4"/>
      <sheetName val="1_설계조건4"/>
      <sheetName val="단가표_4"/>
      <sheetName val="효성CB_1P기초4"/>
      <sheetName val="1_우편집중내역서4"/>
      <sheetName val="4_실행예산단가삼출서(단갌)4"/>
      <sheetName val="4_실행예산단가삼출서(금액)4"/>
      <sheetName val="5_현잣관리비4"/>
      <sheetName val="실행내역서_4"/>
      <sheetName val="Mp-team_14"/>
      <sheetName val="RING_WALL4"/>
      <sheetName val="Page_1A_-_Proposal_Strategy_4"/>
      <sheetName val="3_현장배치4"/>
      <sheetName val="3_하중산정4_지지력4"/>
      <sheetName val="DRAIN_DRUM_PIT_D-3014"/>
      <sheetName val="Budget_2005(DW)4"/>
      <sheetName val="토공(우물통,기타)_6"/>
      <sheetName val="Parts_1_Feb_20044"/>
      <sheetName val="list_price4"/>
      <sheetName val="31_고_x005f_x0000_RTU4"/>
      <sheetName val="을_24"/>
      <sheetName val="을_14"/>
      <sheetName val="방배동내역_(총괄)4"/>
      <sheetName val="기타_정보통신공사4"/>
      <sheetName val="6PILE__(돌출)4"/>
      <sheetName val="일반맨홀수량집계(A-7_LINE)4"/>
      <sheetName val="3련_BOX4"/>
      <sheetName val="Wt_of_Mod_4"/>
      <sheetName val="4_말뚝설계4"/>
      <sheetName val="Galaxy_소비자가격표4"/>
      <sheetName val="-15_04"/>
      <sheetName val="BOM-Form_A_1_III4"/>
      <sheetName val="토공_토적표4"/>
      <sheetName val="design_criteria4"/>
      <sheetName val="working_load_at_the_btm_ft_4"/>
      <sheetName val="plan&amp;section_of_foundation4"/>
      <sheetName val="현장별계약현황('98_10_31)4"/>
      <sheetName val="stability_check4"/>
      <sheetName val="design_load4"/>
      <sheetName val="도급및_실행내역4"/>
      <sheetName val="DESIGN_CRETERIA5"/>
      <sheetName val="#4DUCT_SUPPORT_체크LIST4"/>
      <sheetName val="1_취수장4"/>
      <sheetName val="입출재고현황_(2)4"/>
      <sheetName val="1_설계기준4"/>
      <sheetName val="CRUDE_RE-bar4"/>
      <sheetName val="적용_기준(환율)-14"/>
      <sheetName val="적용_기준(환율)4"/>
      <sheetName val="자재단가_4"/>
      <sheetName val="물량_산출_통신_맨홀3"/>
      <sheetName val="Motor_Data3"/>
      <sheetName val="내역_ver1_03"/>
      <sheetName val="General_Data3"/>
      <sheetName val="전선_및_전선관4"/>
      <sheetName val="공사비_내역_(가)4"/>
      <sheetName val="99_64"/>
      <sheetName val="1_설계설명서4"/>
      <sheetName val="단가_및_재료비4"/>
      <sheetName val="총_원가계산4"/>
      <sheetName val="TRE_TABLE4"/>
      <sheetName val="BASIC_(2)4"/>
      <sheetName val="SRC_CLOUMN_설계4"/>
      <sheetName val="96보완계획7_124"/>
      <sheetName val="CAL_4"/>
      <sheetName val="Ⅴ-2_砀鹅瘂/4"/>
      <sheetName val="Ⅴ-2_ᰀ፜搀፜4"/>
      <sheetName val="3)_클레임_반영시4"/>
      <sheetName val="Input_Table3"/>
      <sheetName val="A-11_Steel_Str_(2)3"/>
      <sheetName val="c_s4"/>
      <sheetName val="2001예정공정표_4"/>
      <sheetName val="Facility_Information4"/>
      <sheetName val="HORI__VESSEL3"/>
      <sheetName val="2_설계제원3"/>
      <sheetName val="c_¨3"/>
      <sheetName val="개별직종노임단가(2003_9)4"/>
      <sheetName val="crude_SLAB_RE-bar4"/>
      <sheetName val="sc0314_Index4"/>
      <sheetName val="인건비_4"/>
      <sheetName val="DATA_(EPS)4"/>
      <sheetName val="DATA_(TRAY)4"/>
      <sheetName val="2_입력3"/>
      <sheetName val="진행_DATA_(2)3"/>
      <sheetName val="설계명세서韈_헾⿓3"/>
      <sheetName val="부재韈_헾3"/>
      <sheetName val="원가계산_(2)3"/>
      <sheetName val="118_세금과丵〒3"/>
      <sheetName val="1_수인터翇3"/>
      <sheetName val="차량한계11M_(2)3"/>
      <sheetName val="4_동력4"/>
      <sheetName val="_견徸〒3"/>
      <sheetName val="_견헾】3"/>
      <sheetName val="_견丵〒3"/>
      <sheetName val="HRSG_SMALL072203"/>
      <sheetName val="주빔의_설계3"/>
      <sheetName val="OCT_FDN3"/>
      <sheetName val="Architecture_Work4"/>
      <sheetName val="Data_Vol4"/>
      <sheetName val="member_design3"/>
      <sheetName val="soil_bearing_check3"/>
      <sheetName val="Input_Names3"/>
      <sheetName val="118_세금劈,橂3"/>
      <sheetName val="4_2유효폭의_계산3"/>
      <sheetName val="118_세금과공᳇3"/>
      <sheetName val="장비당단가_(︀ᇕ3"/>
      <sheetName val="118_세금과공簀4"/>
      <sheetName val="118_세금과공缀4"/>
      <sheetName val="118_세금과공ꠀ4"/>
      <sheetName val="장비당단가_︀ᇕ԰3"/>
      <sheetName val="5_정산서4"/>
      <sheetName val="BOX규격및_설계조건입력3"/>
      <sheetName val="A-8_PD(도로중앙)3"/>
      <sheetName val="IO_LIST3"/>
      <sheetName val="맨홀공_수량집계표3"/>
      <sheetName val="Construction_Schedule3"/>
      <sheetName val="수목데이타_3"/>
      <sheetName val="연동_내역서3"/>
      <sheetName val="2-2_매출분석4"/>
      <sheetName val="자__재3"/>
      <sheetName val="조도계산서__도서_3"/>
      <sheetName val="별표_3"/>
      <sheetName val="노임단가(0_3)3"/>
      <sheetName val="콘크리트_블록_유형별_수량3"/>
      <sheetName val="단가표_(2)3"/>
      <sheetName val="8_자재단가비교표3"/>
      <sheetName val="5_수량집계3"/>
      <sheetName val="3_일위대가표3"/>
      <sheetName val="STRUCTURAL_STEEL3"/>
      <sheetName val="[DS-LOAD_XLS]Ⅴ-2_砀鹅瘂/3"/>
      <sheetName val="9_2단가산출서3"/>
      <sheetName val="수량산출서_(2)3"/>
      <sheetName val="Indirect_Cosþ3"/>
      <sheetName val="2001년_MCC_집계3"/>
      <sheetName val="단위별_일위대가표3"/>
      <sheetName val="3_CCTV설비공사3"/>
      <sheetName val="IMPEADENCE_MAP_취수장3"/>
      <sheetName val="DS-LOAD_XLS3"/>
      <sheetName val="118_세금과丵⼼3"/>
      <sheetName val="BQ_List_MNHRS3"/>
      <sheetName val="GROUNDING_SYSTEM3"/>
      <sheetName val="7_PILE__(돌출)3"/>
      <sheetName val="1_수인터ﻇ3"/>
      <sheetName val="P_M猂⿻3"/>
      <sheetName val="1_2_1_마루높이결정3"/>
      <sheetName val="[DS-LOAD_XLS]입啨/3"/>
      <sheetName val="방음벽_기초_일반纘$3"/>
      <sheetName val="표지_렔ጺ頀3"/>
      <sheetName val="P_쀀⊒缀3"/>
      <sheetName val="P_尀⊓ꐀ3"/>
      <sheetName val="1_수인터䋇3"/>
      <sheetName val="표지_(嫐03"/>
      <sheetName val="표지_(垼+3"/>
      <sheetName val="표지_(寠-3"/>
      <sheetName val="표지_(嚀#3"/>
      <sheetName val="1차_내역서3"/>
      <sheetName val="3_자재비(총괄)3"/>
      <sheetName val="근고_블록_유형별_수량3"/>
      <sheetName val="Ⅴ-2_공종별헾】3"/>
      <sheetName val="중기조종사_단위단가3"/>
      <sheetName val="Manual_Valve_List3"/>
      <sheetName val="12_3P3"/>
      <sheetName val="전동기_SP︀ᇕ3"/>
      <sheetName val="118_세금删%剬3"/>
      <sheetName val="2000_11월설계내역3"/>
      <sheetName val="단가_(2)3"/>
      <sheetName val="추가및_공제(방파제)3"/>
      <sheetName val="반중력식옹벽3_53"/>
      <sheetName val="Sheet3_(2)3"/>
      <sheetName val="자재단가_산출근거3"/>
      <sheetName val="명일작업계획_(3)3"/>
      <sheetName val="제조원가계산서_(2)3"/>
      <sheetName val="Ⅴ-2_공종별내렃3"/>
      <sheetName val="ITB_COST3"/>
      <sheetName val="2_내역서3"/>
      <sheetName val="전동기_⹠敇3"/>
      <sheetName val="전동기_밀ⱙЀⱚ3"/>
      <sheetName val="전동기_퀀Ⱡ袕3"/>
      <sheetName val="전동기_⍡辕3"/>
      <sheetName val="전동기_塴㍒렀륟3"/>
      <sheetName val="전동기_倀䅒鰀䅒3"/>
      <sheetName val="방음벽_기초_怀፵ꈀᇚ3"/>
      <sheetName val="Noname_13"/>
      <sheetName val="횡배수관_토공량_산출3"/>
      <sheetName val="C_&amp;_G_3"/>
      <sheetName val="steam_table2"/>
      <sheetName val="MP_MOB2"/>
      <sheetName val="토공_토䐀໰3"/>
      <sheetName val="공정_(총괄)_(2)3"/>
      <sheetName val="8_릐̖Ā3"/>
      <sheetName val="_견적뀀3"/>
      <sheetName val="_견적瀀3"/>
      <sheetName val="[DS-LOAD_XLS][DS-LOAD_XLS]오산/3"/>
      <sheetName val="118_세금과공䀀3"/>
      <sheetName val="입墐_3"/>
      <sheetName val="계장_품셈표3"/>
      <sheetName val="8__내진해석3"/>
      <sheetName val="b_balju_(2)3"/>
      <sheetName val="일위대가표_(2)3"/>
      <sheetName val="전_기3"/>
      <sheetName val="31_䈌3"/>
      <sheetName val="IMP_(REACTO헾⽴3"/>
      <sheetName val="1_관로3"/>
      <sheetName val="[DS-LOAD_XLS]오산/3"/>
      <sheetName val="형강류_단가_CODE3"/>
      <sheetName val="Man_Power_&amp;_Comp3"/>
      <sheetName val="Ⅴ-2_공종별헾⾓3"/>
      <sheetName val="_︀ו԰2"/>
      <sheetName val="_︀Õ԰2"/>
      <sheetName val="_䠀嚚谀2"/>
      <sheetName val="_ꠀ筊가2"/>
      <sheetName val="_䅰㰀2"/>
      <sheetName val="장비당단가_(ﺳ諕2"/>
      <sheetName val="3_1_4_F-FR83"/>
      <sheetName val="분야별_집계표3"/>
      <sheetName val="_공사설정_3"/>
      <sheetName val="[DS-LOAD_XLS][DS-LOAD_XLS]입啨/3"/>
      <sheetName val="전동기_S2"/>
      <sheetName val="C_&amp;_Ô3"/>
      <sheetName val="품질_및_缀ᨎ԰3"/>
      <sheetName val="118_세금Ԉ3"/>
      <sheetName val="Ⅴ-2_缀ᨎ԰3"/>
      <sheetName val="Ⅴ-2_԰3"/>
      <sheetName val="P_԰3"/>
      <sheetName val="_԰2"/>
      <sheetName val="Ⅴ-2_︀ᇕ԰3"/>
      <sheetName val="Ⅴ-2_︀ԯ3"/>
      <sheetName val="[DS-LOAD_XLS]안/3"/>
      <sheetName val="[DS-LOAD_XLS][DS-LOAD_XLS]안/3"/>
      <sheetName val="방음벽_기초䈀㉪ԯ3"/>
      <sheetName val="Ⅴ-2_က2"/>
      <sheetName val="방음벽_기초䈀ｪԯ2"/>
      <sheetName val="전동기_ԯ2"/>
      <sheetName val="Ⅴ-2_Ԁ2"/>
      <sheetName val="토_3"/>
      <sheetName val="내역_(2)2"/>
      <sheetName val="소상_&quot;1&quot;2"/>
      <sheetName val="2__공원조도2"/>
      <sheetName val="변전소+TIE_POST2"/>
      <sheetName val="1_수인터Æ3"/>
      <sheetName val="품질_및_특성_보정계碱2"/>
      <sheetName val="품질_및_특성_보정계ֱ2"/>
      <sheetName val="표지_︀ᇕ԰2"/>
      <sheetName val="표지_저፺ఀ2"/>
      <sheetName val="토_적_羸3"/>
      <sheetName val="sum1_(2橂2"/>
      <sheetName val="sum1_(2洅2"/>
      <sheetName val="8_자재賐⪏2"/>
      <sheetName val="8_자재㳏2"/>
      <sheetName val="8_자재2"/>
      <sheetName val="허용전류-IEC_DATA2"/>
      <sheetName val="Pipe_ID2"/>
      <sheetName val="VENDOR_LIST2"/>
      <sheetName val="35_장주신설9"/>
      <sheetName val="IMP_2"/>
      <sheetName val="신설개소별_총집계표(동해-배전)2"/>
      <sheetName val="안평역사_총집계2"/>
      <sheetName val="단가LIST(8_16)2"/>
      <sheetName val="G_R300경비2"/>
      <sheetName val="_총괄표2"/>
      <sheetName val="[DS-LOAD_XLS][DS-LOAD_XLS]_DS_3"/>
      <sheetName val="[DS-LOAD_XLS][DS-LOAD_XLS]__2_3"/>
      <sheetName val="118_세금과迠ዘ2"/>
      <sheetName val="118_세금과鐠寑2"/>
      <sheetName val="sum萹ĮⰴA"/>
      <sheetName val="SE馸ᒘԯ_x0000_"/>
      <sheetName val="SEࢸ❔餀⶘"/>
      <sheetName val="예산_x0005_"/>
      <sheetName val="31.勀"/>
      <sheetName val="단가및재료비"/>
      <sheetName val="관거渀腷԰"/>
      <sheetName val=" 견적헾"/>
      <sheetName val=" 견적荘"/>
      <sheetName val=" 견적芈"/>
      <sheetName val="INP©봀"/>
      <sheetName val="INPl쐀"/>
      <sheetName val="INPl᠀"/>
      <sheetName val="5공철濬8瀴8"/>
      <sheetName val="5공철潬4澴4"/>
      <sheetName val="evaluate산출(피엔티)"/>
      <sheetName val="총¬_x0000_"/>
      <sheetName val="월별생산"/>
      <sheetName val="시중노임(공사)"/>
      <sheetName val="단위중기"/>
      <sheetName val="Summary Sheets"/>
      <sheetName val="운반_x0010_"/>
      <sheetName val="관거_x0002_"/>
      <sheetName val="관거_x0001_"/>
      <sheetName val="5. COST SCHEDULE럇ㅦ0"/>
      <sheetName val="5. COST SCHEDULE랜❦0"/>
      <sheetName val="C &amp; GÇ"/>
      <sheetName val="설계명세䑲〆"/>
      <sheetName val="단가산출1"/>
      <sheetName val="일위대가 A (H2.5)"/>
      <sheetName val="물량ၒ_x0000__x0000__x0000_"/>
      <sheetName val="8.수량산출 (2)"/>
      <sheetName val="2.1 단락전류의 계산"/>
      <sheetName val="4-1 Cable(설명)-IEC"/>
      <sheetName val="4.3 전력간선 굵기"/>
      <sheetName val="창호"/>
      <sheetName val="매입세"/>
      <sheetName val="평형별수량표"/>
      <sheetName val="확보일정"/>
      <sheetName val="Sens&amp;_x0000__x0000_뤰"/>
      <sheetName val="31炠〠"/>
      <sheetName val="31㕨ď"/>
      <sheetName val="안전గ"/>
      <sheetName val="31㔨Ï"/>
      <sheetName val="118.세금과헾】"/>
      <sheetName val="인명부"/>
      <sheetName val="SE-6ԯ_x0000_"/>
      <sheetName val="입찰참가胇⿛泘_x0000_츀ⷘ"/>
      <sheetName val="L형옹_x005f_x0005_"/>
      <sheetName val="봉방동근_x005f_x0005_"/>
      <sheetName val="견ԯ_x005f_x0000_缀"/>
      <sheetName val="총누_x005f_x0005_"/>
      <sheetName val="말뚝지ᴀᨈ԰_x005f_x0000_"/>
      <sheetName val="토사԰_x005f_x0000_缀_x005f_x0000_"/>
      <sheetName val="31.고_x005f_x005f_x005f_x0000_RTU"/>
      <sheetName val="35_x005f_x005f_x005f_x000e_장주신설"/>
      <sheetName val="물량산〒_x005f_x0005_"/>
      <sheetName val="견֮_x005f_x0000_缀"/>
      <sheetName val="118.세금Ԉ_x005f_x0000_缀"/>
      <sheetName val="Ⅴ-2.공ᛇ᨜԰_x005f_x0000_"/>
      <sheetName val="부대_x005f_x0005__x005f_x0000_"/>
      <sheetName val="견적_x005f_x0005__x005f_x0000_"/>
      <sheetName val="단က_x005f_x0000_　"/>
      <sheetName val="산_x005f_x0005_"/>
      <sheetName val="견頀⢀_x005f_xdc00_"/>
      <sheetName val="공사원가_x005f_x0005__x005f_x0000_"/>
      <sheetName val="비교_x005f_x0005_"/>
      <sheetName val="말뚝지ᘀ᨜԰_x005f_x0000_"/>
      <sheetName val="철거수_x005f_x0000_"/>
      <sheetName val="실행철강矨_x005f_x001e_"/>
      <sheetName val="실행철헾】_x005f_x0005_"/>
      <sheetName val="계획세_x005f_x0005_"/>
      <sheetName val="J直材_x005f_x0005_"/>
      <sheetName val=" ԰_x005f_x0000_缀"/>
      <sheetName val="품질 및 缀ᨎ԰_x005f_x0000_缀_x005f_x0000__x005f_x0000_"/>
      <sheetName val="안က_x005f_x0000_瀀"/>
      <sheetName val="안/_x005f_x0000_ "/>
      <sheetName val="항목별내԰_x005f_x0000_"/>
      <sheetName val="단면炜_x005f_x0013_"/>
      <sheetName val="부Ç_x005f_x0000_Ԁ"/>
      <sheetName val="Ⅴ-2.缀ᨎ԰_x005f_x0000_缀"/>
      <sheetName val="일반맨԰_x005f_x0000_缀_x005f_x0000__x005f_x0000_"/>
      <sheetName val="Ⅴ-2.԰_x005f_x0000_缀_x005f_x0000__x005f_x0000_"/>
      <sheetName val="유도_x005f_x0000_"/>
      <sheetName val="Ⅴ-2.공종별0_x005f_x0000_"/>
      <sheetName val="오산갈_x005f_x0010_"/>
      <sheetName val="부대공헾】_x005f_x0005_"/>
      <sheetName val="방음벽 기초 尜_x005f_x0013_層_x005f_x0013_"/>
      <sheetName val="Proposa_x005f_x0005_"/>
      <sheetName val="방음벽 기초 丵〒_x005f_x0005__x005f_x0000_"/>
      <sheetName val="/_x005f_x0000_"/>
      <sheetName val="d_x005f_x0010_"/>
      <sheetName val="IMPEADENC_x005f_x0000__x005f_x0000_"/>
      <sheetName val="_x005f_x0000_㇇"/>
      <sheetName val="က_x005f_x0000_"/>
      <sheetName val="오산갈_x005f_x0005_"/>
      <sheetName val="설계명세서丵〒_x005f_x0005__x005f_x0000_"/>
      <sheetName val="J直԰_x005f_x0000_"/>
      <sheetName val="1_철주신_x005f_x0005_"/>
      <sheetName val="현장관리비๿〚_x005f_x0005_"/>
      <sheetName val="현장관리비_x005f_x0005__x005f_x0000_"/>
      <sheetName val="현장관리비헾】_x005f_x0005_"/>
      <sheetName val="단0_x005f_x0000_"/>
      <sheetName val="단0_x005f_x0000_砀"/>
      <sheetName val="명԰_x005f_x0000_"/>
      <sheetName val="8.자재_x005f_x0000__x005f_x0000_"/>
      <sheetName val="C &amp; G RH_x005f_x0000_"/>
      <sheetName val="가설_x005f_x0005__x005f_x0000_"/>
      <sheetName val="예산Mԯ_x005f_x0000_缀"/>
      <sheetName val="전기㔀቎԰_x005f_x0000_"/>
      <sheetName val="GI_x005f_x0010__x005f_x0000_"/>
      <sheetName val="설계缀ᨪ԰_x005f_x0000_"/>
      <sheetName val="실행_x005f_x0005__x005f_x0000_"/>
      <sheetName val="건축원恽べ_x005f_x0000__x005f_x0000_"/>
      <sheetName val="건축원_x005f_x0000__x005f_x0000_Ἐ_x005f_x0000_"/>
      <sheetName val="건축원_x005f_x0000__x005f_x0000_혠_x005f_x0000_"/>
      <sheetName val="건축원_x005f_x0000__x005f_x0000_᫰_x005f_x0000_"/>
      <sheetName val="건축원懇⿔_x005f_x0000__x005f_x0000_"/>
      <sheetName val="총누_x005f_x0010_"/>
      <sheetName val="118.세금丵⼞_x005f_x0005_"/>
      <sheetName val="설계명세서က_x005f_x0000_ꠀ"/>
      <sheetName val="배수贘_x005f_x0013_릠"/>
      <sheetName val="배수午_x005f_x0013_ᡐ"/>
      <sheetName val="FILE_x005f_x0000_"/>
      <sheetName val="c._x005f_x0010_"/>
      <sheetName val="산_x005f_x0010_"/>
      <sheetName val="건԰_x005f_x0000_缀"/>
      <sheetName val="수량산๿〚_x005f_x0005_"/>
      <sheetName val="계0_x005f_x0000_砀"/>
      <sheetName val="96_x005f_x0005__x005f_x0000_"/>
      <sheetName val="9က_x005f_x0000_堀"/>
      <sheetName val="9က_x005f_x0000_倀"/>
      <sheetName val="9က_x005f_x0000_退"/>
      <sheetName val="118.세금과_x005f_x0000__x005f_x0000_"/>
      <sheetName val="J直材_x005f_x0010_"/>
      <sheetName val="구왤_x005f_x0000__x005f_x0000_⯐"/>
      <sheetName val="보԰_x005f_x0000_缀"/>
      <sheetName val="말뚝지지0_x005f_x0000_怀"/>
      <sheetName val="입_x005f_x0005__x005f_x0000_"/>
      <sheetName val="품질 및 특성 쌞ᄅ0_x005f_x0000_"/>
      <sheetName val="총누_x005f_x0000_"/>
      <sheetName val="P.԰_x005f_x0000_缀"/>
      <sheetName val="Ⅴ-2.︀ᇕ԰_x005f_x0000_缀"/>
      <sheetName val="봉방_x005f_x0000__x005f_x0000_沰"/>
      <sheetName val="봉방䡲る_x005f_x0000_"/>
      <sheetName val="도급예산내역서총괄_x005f_x0005_"/>
      <sheetName val="부대廠_x005f_x0013_"/>
      <sheetName val="부대浜_x005f_x0015_"/>
      <sheetName val="전체_x005f_x0005__x005f_x0000_"/>
      <sheetName val="전체헾⼝_x005f_x0005_"/>
      <sheetName val="운반헾】_x005f_x0005_"/>
      <sheetName val="물량산출_x005f_x0005__x005f_x0000_"/>
      <sheetName val="부재_x005f_x0005__x005f_x0000_"/>
      <sheetName val="설산1ԯ_x005f_x0000_"/>
      <sheetName val="설산1_x005f_xdc00_ㅭ"/>
      <sheetName val="계_x005f_x0005_"/>
      <sheetName val="단위_x005f_x0000__x005f_x0000_"/>
      <sheetName val="일반맨홀鲕ԯ_x005f_x0000_"/>
      <sheetName val="Ⅴ-2.︀ԯ_x005f_x0000_缀"/>
      <sheetName val="부대僰_x005f_x0013_"/>
      <sheetName val="토사(僰_x005f_x0013_闰"/>
      <sheetName val="DS-최_x005f_x0005_"/>
      <sheetName val="명_x005f_x0005__x005f_x0000_"/>
      <sheetName val="관尜_x005f_x0013_"/>
      <sheetName val="6공구_x005f_x0005__x005f_x0000_"/>
      <sheetName val="9ԯ_x005f_x0000_缀"/>
      <sheetName val="전동기 SP԰_x005f_x0000_"/>
      <sheetName val="KP1590__x005f_x0005_"/>
      <sheetName val="IMP (REAC罈_x005f_x001e_羌_x005f_x001e_"/>
      <sheetName val="총괄내_x005f_x0000__x005f_x0000_"/>
      <sheetName val="단가԰_x005f_x0000_缀"/>
      <sheetName val="가시_x005f_x0005__x005f_x0000_"/>
      <sheetName val="구왤헾】_x005f_x0005_"/>
      <sheetName val="일위대가(계측_x005f_x0005__x005f_x0000__x005f_x0000_"/>
      <sheetName val="일위대가(계측闰⽌_x005f_x0005__x005f_x0000_"/>
      <sheetName val="일위대가(계측埬_x005f_x0012_場_x005f_x0012_"/>
      <sheetName val="일위대가(계측徸⿚_x005f_x0005__x005f_x0000_"/>
      <sheetName val="Ⅴ-2.공尜_x005f_x0013_層_x005f_x0013_"/>
      <sheetName val="Ⅴ-2.공徸〒_x005f_x0005__x005f_x0000_"/>
      <sheetName val="오산缀_x005f_xdf0e_"/>
      <sheetName val="B76_x005f_x0005_"/>
      <sheetName val="B76_x005f_x001c_"/>
      <sheetName val="전기일ԯ_x005f_x0000_缀"/>
      <sheetName val="직_x005f_x0005_"/>
      <sheetName val="쵽괄_x005f_x0005_"/>
      <sheetName val="을부담_x005f_x0000__x005f_x0000_頀"/>
      <sheetName val="국공유지및԰_x005f_x0000_缀"/>
      <sheetName val="계԰_x005f_x0000_缀"/>
      <sheetName val="Ⅴ-2.공종별_x005f_x0005__x005f_x0000_"/>
      <sheetName val="설계밇譤0_x005f_x0000_"/>
      <sheetName val="국공유԰_x005f_x0000_缀_x005f_x0000__x005f_x0000_"/>
      <sheetName val="C &amp; Ô_x005f_x0000_Ԁ_x005f_x0000_耀"/>
      <sheetName val="C &amp; Ô_x005f_x0000_Ԁ_x005f_x0000__x005f_x0000_"/>
      <sheetName val="안전԰_x005f_x0000_缀"/>
      <sheetName val="설산1_x005f_x0000_艭"/>
      <sheetName val="부ԯ_x005f_x0000_缀"/>
      <sheetName val="설계명세서_x005f_x0005__x005f_x0000__x005f_x0000_"/>
      <sheetName val="공정현황보고(3_27呐/䟣⿏_x005f_x0005_"/>
      <sheetName val="부က_x005f_x0000_렀"/>
      <sheetName val="전체헾】_x005f_x0005_"/>
      <sheetName val="3헾】_x005f_x0005_"/>
      <sheetName val="[DS-LOAD.XLS]안/_x005f_x0000_ "/>
      <sheetName val="쵽_x005f_x0005__x005f_x0000_"/>
      <sheetName val="설산_x005f_x0000__x005f_x0000_嬜"/>
      <sheetName val="설산岘_x005f_x001b_幌"/>
      <sheetName val="단가֬_x005f_x0000_"/>
      <sheetName val="총괄내畠_x005f_x0013_"/>
      <sheetName val="장비당단가֬_x005f_x0000_缀_x005f_x0000_"/>
      <sheetName val="[DS-LOAD.XLS]/_x005f_x0000_"/>
      <sheetName val="20_배_x005f_x0005__x005f_x0000_"/>
      <sheetName val="을부담_x005f_xd800_⑖턀"/>
      <sheetName val="유_x005f_x0010__x005f_x0000_"/>
      <sheetName val="2.대외_x005f_x0010__x005f_x0000_"/>
      <sheetName val="자재԰_x005f_x0000_缀"/>
      <sheetName val="방음벽 기초䈀㉪ԯ_x005f_x0000_缀"/>
      <sheetName val="현장관리비聀_x005f_x0012_茸"/>
      <sheetName val="현장관리비⩿〚_x005f_x0005_"/>
      <sheetName val="수량산출근_x005f_xdaa2_"/>
      <sheetName val="계_x005f_x0000_ፓ䰀"/>
      <sheetName val="계_x005f_xd800_ᙘ儀"/>
      <sheetName val="단԰_x005f_x0000_缀"/>
      <sheetName val="예산_x005f_x0000__x005f_x0000_Ԁ"/>
      <sheetName val="단면_x005f_x0005__x005f_x0000_"/>
      <sheetName val="계화_x005f_x0005__x005f_x0000_"/>
      <sheetName val="구왤집ԯ_x005f_x0000_"/>
      <sheetName val="안/_x005f_x0000_"/>
      <sheetName val="안/_x005f_x0000_뀀"/>
      <sheetName val="P.M _x005f_x0000_"/>
      <sheetName val="단0_x005f_x0000_倀"/>
      <sheetName val="부대공ԯ_x005f_x0000_缀"/>
      <sheetName val="설계명세서(԰_x005f_x0000_缀"/>
      <sheetName val="오산갈_x005f_x0000_"/>
      <sheetName val="Ⅴ-2.က_x005f_x0000_⠀밴쌏"/>
      <sheetName val="안전Ç_x005f_x0000_ꠀ"/>
      <sheetName val="안전Ç_x005f_x0000_"/>
      <sheetName val="계Ç_x005f_x0000_"/>
      <sheetName val="계Ç_x005f_x0000_렀"/>
      <sheetName val="계화髜_x005f_x0013_"/>
      <sheetName val="쵽午_x005f_x0013_"/>
      <sheetName val="실행๿〚_x005f_x0005_"/>
      <sheetName val="안_x005f_x0000__x005f_x0000__x005f_x0005_"/>
      <sheetName val="118.세금과_x005f_x0005__x005f_x0000_"/>
      <sheetName val="계획세_x005f_x0010_"/>
      <sheetName val="공종분_x005f_x0005_"/>
      <sheetName val="P.M塈_x005f_x0016_"/>
      <sheetName val="배수공토_x005f_x0005_"/>
      <sheetName val="전_x005f_x0005_"/>
      <sheetName val="[DS-LOAD.XLS][DS-LOAD.XLS]__x_2"/>
      <sheetName val="예산蔘_x005f_x001c_蕜_x005f_x001c_"/>
      <sheetName val="예산诘_x005f_x001c_谜_x005f_x001c_"/>
      <sheetName val="비대칭ׇ_x005f_x0000_"/>
      <sheetName val="원가계산서(남측_x005f_x0000_"/>
      <sheetName val="장비당단가 _x005f_x0005__x005f_x0000__x005f_x0000_"/>
      <sheetName val="오ԯ_x005f_x0000_缀"/>
      <sheetName val="예산변경_x005f_x0000__x005f_x0000_"/>
      <sheetName val="Mode_x005f_x0000_"/>
      <sheetName val="P.M_x005f_x0005__x005f_x0000_"/>
      <sheetName val="단가_x005f_x0005__x005f_x0000_"/>
      <sheetName val="원형︀ᇕ԰_x005f_x0000_"/>
      <sheetName val="적聀_x005f_x0012_"/>
      <sheetName val="비대_x005f_x0001__x005f_x0000_䀀"/>
      <sheetName val="운반_x005f_x0000__x005f_x0000_㚐"/>
      <sheetName val="장비당단가ԯ_x005f_x0000_缀_x005f_x0000_"/>
      <sheetName val="효성CB︀ᇕ԰_x005f_x0000_缀"/>
      <sheetName val="구왤ԯ_x005f_x0000_缀"/>
      <sheetName val="하수급㥝〒_x005f_x0005__x005f_x0000_"/>
      <sheetName val="설계내역(2_x005f_x0005__x005f_x0000__x005f_x0000_"/>
      <sheetName val="Indirect Cos_x005f_x0005_"/>
      <sheetName val="Ⅴ-2.공ﻇᇕ԰_x005f_x0000_"/>
      <sheetName val="[DS-LOAD.XLS]_______3_27______2"/>
      <sheetName val="부_x005f_x0000__x005f_x0000_Ԁ"/>
      <sheetName val="96수_x005f_x0005_"/>
      <sheetName val="관거午_x005f_x0013_ὐ"/>
      <sheetName val="관거午_x005f_x0013_㐨"/>
      <sheetName val="관거午_x005f_x0013_떰"/>
      <sheetName val="부대Ç_x005f_x0000_退="/>
      <sheetName val="봉방_x005f_x0000__x005f_x0000_"/>
      <sheetName val="설계爏譈0_x005f_x0000_"/>
      <sheetName val="직_x005f_xdc00_"/>
      <sheetName val="입찰참가㖬቎԰_x005f_x0000_缀_x005f_x0000_"/>
      <sheetName val="입찰참가㗇቎԰_x005f_x0000_缀_x005f_x0000_"/>
      <sheetName val="J直_x005f_x0005__x005f_x0000_"/>
      <sheetName val="______x005f_x0000___x005f_x0000__x005f_x0000__x_2"/>
      <sheetName val="전동기 ԯ_x005f_x0000_缀_x005f_x0000_"/>
      <sheetName val="전동기 축ԯ_x005f_x0000_"/>
      <sheetName val="전동기 ԯ_x005f_x0000_"/>
      <sheetName val="전동기 _x005f_xdc00_⡘␀⡙"/>
      <sheetName val="전동기 㔀ݎ԰_x005f_x0000_"/>
      <sheetName val="전동기 ︀ԯ_x005f_x0000_"/>
      <sheetName val="전동기 㕴㥎ԯ_x005f_x0000_"/>
      <sheetName val="전동기 㔀畎ԯ_x005f_x0000_"/>
      <sheetName val="전동기 爂版0_x005f_x0000_"/>
      <sheetName val="전동기 렀慟ԯ_x005f_x0000_"/>
      <sheetName val="도급예산내역서ᰖ〚_x005f_x0005_"/>
      <sheetName val="배수공_x005f_x0005__x005f_x0000_"/>
      <sheetName val="현장관리비집尜_x005f_x0013_"/>
      <sheetName val="을부/_x005f_x0000_퀀¤"/>
      <sheetName val="을부က_x005f_x0000_᠀蘸"/>
      <sheetName val="공사원가헾】_x005f_x0005_"/>
      <sheetName val="토사(闰⾘_x005f_x0005_"/>
      <sheetName val="방음벽 기초䈀ｪԯ_x005f_x0000_缀"/>
      <sheetName val="설계명세서렀቟԰_x005f_x0000_"/>
      <sheetName val="구왤_x005f_x0000__x005f_x0000_㶐"/>
      <sheetName val="Mode_x005f_x0010_"/>
      <sheetName val="Sh丵⼺_x005f_x0005__x005f_x0000_"/>
      <sheetName val="sum_x005f_x0000__x005f_x0000___x005f_x0000__x00_2"/>
      <sheetName val="계䑲"/>
      <sheetName val="변경관급자재"/>
      <sheetName val="시점교대"/>
      <sheetName val="노임단가표"/>
      <sheetName val="주식"/>
      <sheetName val="GRDBS"/>
      <sheetName val="입력정보"/>
      <sheetName val="단위氚⾽"/>
      <sheetName val="기둥"/>
      <sheetName val="물가정보"/>
      <sheetName val="정부노임"/>
      <sheetName val="전기요헾"/>
      <sheetName val="한전위탁퀀蠊혁敧"/>
      <sheetName val="통장계좌번호"/>
      <sheetName val="일용노무비-직영 "/>
      <sheetName val="청구경비내역-6월 "/>
      <sheetName val="청구경비내역-7월"/>
      <sheetName val="현장관리비집계_x0010_"/>
      <sheetName val="사용내역㇄"/>
      <sheetName val="한전위_x0000__x0000__x0005__x0000_栀"/>
      <sheetName val="한전위_x0000__x0000__x0005__x0000_⣀"/>
      <sheetName val="한전위"/>
      <sheetName val="한전위_x0000__x0000__x0005__x0000_螀"/>
      <sheetName val="한전위_x0000__x0000__x0005__x0000_拀"/>
      <sheetName val="한전위_x0000__x0000__x0005__x0000__xdfc0_"/>
      <sheetName val="한전위_x0000__x0000__x0005__x0000_뜀"/>
      <sheetName val="한전위_x0000__x0000__x0005__x0000_局"/>
      <sheetName val="한전위_x0000__x0000__x0005__x0000_挀"/>
      <sheetName val="한전위_x0000__x0000__x0005__x0000_䔀"/>
      <sheetName val="한전위_x0000__x0000__x0005__x0000_뭀"/>
      <sheetName val="한전위_x0000__x0000__x0005__x0000_⩀"/>
      <sheetName val="한전위_x0000__x0000__x0005__x0000_﹀"/>
      <sheetName val="한전위_x0000__x0000__x0005__x0000_␀"/>
      <sheetName val="한전위_x0000__x0000__x0005__x0000_䋀"/>
      <sheetName val="한전위_x0000__x0000__x0005__x0000_貀"/>
      <sheetName val="한전위_x0000__x0000__x0005__x0000_䇀"/>
      <sheetName val="한전위_x0000__x0000__x0005__x0000_娀"/>
      <sheetName val="한전위_x0000__x0000__x0005__x0000_➀"/>
      <sheetName val="한전위_x0000__x0000__x0005__x0000_⛀"/>
      <sheetName val="한전위_x0000__x0000__x0005__x0000_㨀"/>
      <sheetName val="한전위_x0000__x0000__x0005__x0000_⊀"/>
      <sheetName val="한전위_x0000__x0000__x0005__x0000_嘀"/>
      <sheetName val="한전위_x0000__x0000__x0005__x0000_址"/>
      <sheetName val="한전위_x0000__x0000__x0005__x0000_唀"/>
      <sheetName val="한전위_x0000__x0000__x0005__x0000_꼀"/>
      <sheetName val="Qhe䑲⾆_x0000_"/>
      <sheetName val="부대공ⴀ큆롵"/>
      <sheetName val="실시_x0000_僊"/>
      <sheetName val="투堀ↀ툀"/>
      <sheetName val="BOQ-Summary닑⽜_x0005_"/>
      <sheetName val="BOQ-Summary刘v닑⿎_x0005_"/>
      <sheetName val="공Ö"/>
      <sheetName val="자재/"/>
      <sheetName val="[DS-LOAD.XLS]자재/"/>
      <sheetName val="말뚝지"/>
      <sheetName val="118."/>
      <sheetName val="현장관리비집_x0019_"/>
      <sheetName val="대구실행"/>
      <sheetName val="전기일위목ം"/>
      <sheetName val="예총"/>
      <sheetName val="총집계"/>
      <sheetName val="가시설(TYPE-Aԯ"/>
      <sheetName val="파이프류"/>
      <sheetName val="수입"/>
      <sheetName val="31.고_x005f_x005f_x005f_x005f_x005f_x005f_x005f_x0000_R"/>
      <sheetName val="35_x005f_x005f_x005f_x005f_x005f_x005f_x005f_x000e_장주신설"/>
      <sheetName val="상시"/>
      <sheetName val="단_x0000__x0000_Ԁ"/>
      <sheetName val="토 က"/>
      <sheetName val="Ⅴ-2.翇ᨎ԰"/>
      <sheetName val="Ⅴ-2.공o"/>
      <sheetName val="Indirect C"/>
      <sheetName val="5. COST SCHEDULE PER E="/>
      <sheetName val="방음벽 기䈀ᅪ԰"/>
      <sheetName val="품질 및 "/>
      <sheetName val="한전위탁³"/>
      <sheetName val="______C_WINDOWS_9605G_DS_LOAD_7"/>
      <sheetName val="______C_WINDOWS_9605G_DS_LOAD_8"/>
      <sheetName val="______C_WINDOWS_9605G_DS_LOAD_9"/>
      <sheetName val="______C_WINDOWS_9605G_DS_LOA_10"/>
      <sheetName val="______C_WINDOWS_9605G_DS_LOA_11"/>
      <sheetName val="______C_WINDOWS_9605G_DS_LOA_12"/>
      <sheetName val="majo琀"/>
      <sheetName val="구왤집계_x000d_"/>
      <sheetName val="IndirectȀ_x0000_᠀⺅鴃"/>
      <sheetName val="Indirect̀_x0000_栀劆崃"/>
      <sheetName val="정비사업팀"/>
      <sheetName val="개정1의_갑"/>
      <sheetName val="공종별_집䀀"/>
      <sheetName val="원형맨홀"/>
      <sheetName val="원형"/>
      <sheetName val="IMP_(REAC䕝瘙蚰ɡ"/>
      <sheetName val="BOX_본체"/>
      <sheetName val="토목내역서_(도급단가)"/>
      <sheetName val="단가塸娬"/>
      <sheetName val="사__업__비__수__지__예__산__서"/>
      <sheetName val="Ⅴ-2_공oԀ"/>
      <sheetName val="관기성공_내"/>
      <sheetName val="8_자재茸·"/>
      <sheetName val="8_자재蒨ÿ"/>
      <sheetName val="8_자재繘®"/>
      <sheetName val="5__COST_SCHEDULE럇ㅦ0倀/저耱䴆텳"/>
      <sheetName val="5__COST_SCHEDULE랜❦0㠀÷က痸䠆얀"/>
      <sheetName val="C_&amp;_GÇ"/>
      <sheetName val="1__설계조건_2_단면가정_3__하중계산"/>
      <sheetName val="Ⅴ-2_공종별내"/>
      <sheetName val="5__COST_SCHEDULE_PER_E=砀%"/>
      <sheetName val="BOQ-SummaryႰ헐ĭ"/>
      <sheetName val="118_Ԁ䀀"/>
      <sheetName val="[DS-LOAD_XLS]자재/"/>
      <sheetName val="[DS-LOAD_XLS]자재/쀀"/>
      <sheetName val="9؀"/>
      <sheetName val="구리토헾】"/>
      <sheetName val="제출내역_(2)"/>
      <sheetName val="관거"/>
      <sheetName val="관거㣀"/>
      <sheetName val="토_적_"/>
      <sheetName val="Indirect_C"/>
      <sheetName val="Ⅴ-2_翇ᨎ԰缀"/>
      <sheetName val="J直埰"/>
      <sheetName val="[DS-LOAD_XLS][DS-LOAD_XLS]____2"/>
      <sheetName val="공종별_집耀"/>
      <sheetName val="장비당단가_(ីĢ"/>
      <sheetName val="예산헾⽕"/>
      <sheetName val="31_고?RTU"/>
      <sheetName val="06_04_28물량내역"/>
      <sheetName val="전체헾〄"/>
      <sheetName val="SE-袔&gt;땨"/>
      <sheetName val="비대칭_x0000__x0000_"/>
      <sheetName val="원_x0000__x0000_Ԁ"/>
      <sheetName val="영창26"/>
      <sheetName val="토공(_x0005__x0004__x0003__x0012__x0004__x0009__x0009__x0006_"/>
      <sheetName val="_x0000__x0003__x0000__x0004__x0000__x0005__x0000__x0003__x0000__x0008__x0000__x0006__x0000_"/>
      <sheetName val="1련박스"/>
      <sheetName val="안꣈澃︀"/>
      <sheetName val="세금계산서"/>
      <sheetName val="U-TYPE(_x0000__x0000_"/>
      <sheetName val="전기_x0000_㠀"/>
      <sheetName val="ᰰ"/>
      <sheetName val="전기ᰀ፜"/>
      <sheetName val="물량산출"/>
      <sheetName val="실행Ԕ"/>
      <sheetName val="Ⅴ-2.᳇፜搀፜"/>
      <sheetName val="설계산출표ퟰ"/>
    </sheetNames>
    <sheetDataSet>
      <sheetData sheetId="0" refreshError="1">
        <row r="61">
          <cell r="B61">
            <v>2.5</v>
          </cell>
          <cell r="C61" t="str">
            <v>KA</v>
          </cell>
          <cell r="D61">
            <v>4.1717686147384132</v>
          </cell>
          <cell r="E61">
            <v>5.5</v>
          </cell>
        </row>
        <row r="62">
          <cell r="B62">
            <v>5</v>
          </cell>
          <cell r="C62" t="str">
            <v>KA</v>
          </cell>
          <cell r="D62">
            <v>8.3435372294768264</v>
          </cell>
          <cell r="E62">
            <v>14</v>
          </cell>
        </row>
        <row r="63">
          <cell r="B63">
            <v>8</v>
          </cell>
          <cell r="C63" t="str">
            <v>KA</v>
          </cell>
          <cell r="D63">
            <v>13.349659567162922</v>
          </cell>
          <cell r="E63">
            <v>14</v>
          </cell>
        </row>
        <row r="64">
          <cell r="B64">
            <v>12.5</v>
          </cell>
          <cell r="C64" t="str">
            <v>KA</v>
          </cell>
          <cell r="D64">
            <v>20.858843073692068</v>
          </cell>
          <cell r="E64">
            <v>22</v>
          </cell>
        </row>
        <row r="65">
          <cell r="B65">
            <v>16</v>
          </cell>
          <cell r="C65" t="str">
            <v>KA</v>
          </cell>
          <cell r="D65">
            <v>26.699319134325844</v>
          </cell>
          <cell r="E65">
            <v>38</v>
          </cell>
        </row>
        <row r="66">
          <cell r="B66">
            <v>20</v>
          </cell>
          <cell r="C66" t="str">
            <v>KA</v>
          </cell>
          <cell r="D66">
            <v>33.374148917907306</v>
          </cell>
          <cell r="E66">
            <v>38</v>
          </cell>
        </row>
        <row r="67">
          <cell r="B67">
            <v>25</v>
          </cell>
          <cell r="C67" t="str">
            <v>KA</v>
          </cell>
          <cell r="D67">
            <v>41.717686147384136</v>
          </cell>
          <cell r="E67">
            <v>60</v>
          </cell>
        </row>
        <row r="68">
          <cell r="B68">
            <v>40</v>
          </cell>
          <cell r="C68" t="str">
            <v>KA</v>
          </cell>
          <cell r="D68">
            <v>66.748297835814611</v>
          </cell>
          <cell r="E68">
            <v>100</v>
          </cell>
        </row>
      </sheetData>
      <sheetData sheetId="1">
        <row r="61">
          <cell r="B61">
            <v>2.5</v>
          </cell>
        </row>
      </sheetData>
      <sheetData sheetId="2">
        <row r="61">
          <cell r="B61">
            <v>2.5</v>
          </cell>
        </row>
      </sheetData>
      <sheetData sheetId="3">
        <row r="61">
          <cell r="B61">
            <v>2.5</v>
          </cell>
        </row>
      </sheetData>
      <sheetData sheetId="4">
        <row r="61">
          <cell r="B61">
            <v>2.5</v>
          </cell>
        </row>
      </sheetData>
      <sheetData sheetId="5"/>
      <sheetData sheetId="6">
        <row r="61">
          <cell r="B61">
            <v>2.5</v>
          </cell>
        </row>
      </sheetData>
      <sheetData sheetId="7">
        <row r="61">
          <cell r="B61">
            <v>2.5</v>
          </cell>
        </row>
      </sheetData>
      <sheetData sheetId="8">
        <row r="61">
          <cell r="B61">
            <v>2.5</v>
          </cell>
        </row>
      </sheetData>
      <sheetData sheetId="9">
        <row r="61">
          <cell r="B61">
            <v>2.5</v>
          </cell>
        </row>
      </sheetData>
      <sheetData sheetId="10">
        <row r="61">
          <cell r="B61">
            <v>2.5</v>
          </cell>
        </row>
      </sheetData>
      <sheetData sheetId="11">
        <row r="61">
          <cell r="B61">
            <v>2.5</v>
          </cell>
        </row>
      </sheetData>
      <sheetData sheetId="12">
        <row r="61">
          <cell r="B61">
            <v>2.5</v>
          </cell>
        </row>
      </sheetData>
      <sheetData sheetId="13"/>
      <sheetData sheetId="14"/>
      <sheetData sheetId="15"/>
      <sheetData sheetId="16">
        <row r="61">
          <cell r="B61" t="str">
            <v>BC 1.6m</v>
          </cell>
        </row>
      </sheetData>
      <sheetData sheetId="17"/>
      <sheetData sheetId="18"/>
      <sheetData sheetId="19"/>
      <sheetData sheetId="20"/>
      <sheetData sheetId="21">
        <row r="61">
          <cell r="B61" t="str">
            <v>BC 1.6m</v>
          </cell>
        </row>
      </sheetData>
      <sheetData sheetId="22">
        <row r="61">
          <cell r="B61" t="str">
            <v>BC 1.6m</v>
          </cell>
        </row>
      </sheetData>
      <sheetData sheetId="23">
        <row r="61">
          <cell r="B61" t="str">
            <v>BC 1.6m</v>
          </cell>
        </row>
      </sheetData>
      <sheetData sheetId="24">
        <row r="61">
          <cell r="B61" t="str">
            <v>BC 1.6m</v>
          </cell>
        </row>
      </sheetData>
      <sheetData sheetId="25">
        <row r="61">
          <cell r="B61" t="str">
            <v>BC 1.6m</v>
          </cell>
        </row>
      </sheetData>
      <sheetData sheetId="26">
        <row r="61">
          <cell r="B61" t="str">
            <v>BC 1.6m</v>
          </cell>
        </row>
      </sheetData>
      <sheetData sheetId="27">
        <row r="61">
          <cell r="B61" t="str">
            <v>BC 1.6m</v>
          </cell>
        </row>
      </sheetData>
      <sheetData sheetId="28">
        <row r="61">
          <cell r="B61" t="str">
            <v>BC 1.6m</v>
          </cell>
        </row>
      </sheetData>
      <sheetData sheetId="29">
        <row r="61">
          <cell r="B61" t="str">
            <v>BC 1.6m</v>
          </cell>
        </row>
      </sheetData>
      <sheetData sheetId="30">
        <row r="61">
          <cell r="B61" t="str">
            <v>BC 1.6m</v>
          </cell>
        </row>
      </sheetData>
      <sheetData sheetId="31">
        <row r="61">
          <cell r="B61" t="str">
            <v>BC 1.6m</v>
          </cell>
        </row>
      </sheetData>
      <sheetData sheetId="32">
        <row r="61">
          <cell r="B61" t="str">
            <v>BC 1.6m</v>
          </cell>
        </row>
      </sheetData>
      <sheetData sheetId="33">
        <row r="61">
          <cell r="B61" t="str">
            <v>BC 1.6m</v>
          </cell>
        </row>
      </sheetData>
      <sheetData sheetId="34">
        <row r="61">
          <cell r="B61" t="str">
            <v>BC 1.6m</v>
          </cell>
        </row>
      </sheetData>
      <sheetData sheetId="35">
        <row r="61">
          <cell r="B61" t="str">
            <v>BC 1.6m</v>
          </cell>
        </row>
      </sheetData>
      <sheetData sheetId="36">
        <row r="61">
          <cell r="B61" t="str">
            <v>BC 1.6m</v>
          </cell>
        </row>
      </sheetData>
      <sheetData sheetId="37"/>
      <sheetData sheetId="38">
        <row r="61">
          <cell r="B61" t="str">
            <v>BC 1.6m</v>
          </cell>
        </row>
      </sheetData>
      <sheetData sheetId="39">
        <row r="61">
          <cell r="B61" t="str">
            <v>BC 1.6m</v>
          </cell>
        </row>
      </sheetData>
      <sheetData sheetId="40">
        <row r="61">
          <cell r="B61" t="str">
            <v>BC 1.6m</v>
          </cell>
        </row>
      </sheetData>
      <sheetData sheetId="41">
        <row r="61">
          <cell r="B61" t="str">
            <v>BC 1.6m</v>
          </cell>
        </row>
      </sheetData>
      <sheetData sheetId="42">
        <row r="61">
          <cell r="B61" t="str">
            <v>BC 1.6m</v>
          </cell>
        </row>
      </sheetData>
      <sheetData sheetId="43">
        <row r="61">
          <cell r="B61" t="str">
            <v>BC 1.6m</v>
          </cell>
        </row>
      </sheetData>
      <sheetData sheetId="44">
        <row r="61">
          <cell r="B61" t="str">
            <v>BC 1.6m</v>
          </cell>
        </row>
      </sheetData>
      <sheetData sheetId="45">
        <row r="61">
          <cell r="B61" t="str">
            <v>BC 1.6m</v>
          </cell>
        </row>
      </sheetData>
      <sheetData sheetId="46">
        <row r="61">
          <cell r="B61" t="str">
            <v>BC 1.6m</v>
          </cell>
        </row>
      </sheetData>
      <sheetData sheetId="47">
        <row r="61">
          <cell r="B61" t="str">
            <v>BC 1.6m</v>
          </cell>
        </row>
      </sheetData>
      <sheetData sheetId="48"/>
      <sheetData sheetId="49">
        <row r="61">
          <cell r="B61" t="str">
            <v>BC 1.6m</v>
          </cell>
        </row>
      </sheetData>
      <sheetData sheetId="50">
        <row r="61">
          <cell r="B61" t="str">
            <v>BC 1.6m</v>
          </cell>
        </row>
      </sheetData>
      <sheetData sheetId="51">
        <row r="61">
          <cell r="B61" t="str">
            <v>BC 1.6m</v>
          </cell>
        </row>
      </sheetData>
      <sheetData sheetId="52">
        <row r="61">
          <cell r="B61" t="str">
            <v>BC 1.6m</v>
          </cell>
        </row>
      </sheetData>
      <sheetData sheetId="53">
        <row r="61">
          <cell r="B61" t="str">
            <v>BC 1.6m</v>
          </cell>
        </row>
      </sheetData>
      <sheetData sheetId="54">
        <row r="61">
          <cell r="B61" t="str">
            <v>BC 1.6m</v>
          </cell>
        </row>
      </sheetData>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ow r="61">
          <cell r="B61" t="str">
            <v>BC 1.6m</v>
          </cell>
        </row>
      </sheetData>
      <sheetData sheetId="64">
        <row r="61">
          <cell r="B61" t="str">
            <v>BC 1.6m</v>
          </cell>
        </row>
      </sheetData>
      <sheetData sheetId="65">
        <row r="61">
          <cell r="B61" t="str">
            <v>BC 1.6m</v>
          </cell>
        </row>
      </sheetData>
      <sheetData sheetId="66">
        <row r="61">
          <cell r="B61" t="str">
            <v>BC 1.6m</v>
          </cell>
        </row>
      </sheetData>
      <sheetData sheetId="67">
        <row r="61">
          <cell r="B61" t="str">
            <v>BC 1.6m</v>
          </cell>
        </row>
      </sheetData>
      <sheetData sheetId="68">
        <row r="61">
          <cell r="B61" t="str">
            <v>BC 1.6m</v>
          </cell>
        </row>
      </sheetData>
      <sheetData sheetId="69">
        <row r="61">
          <cell r="B61" t="str">
            <v>BC 1.6m</v>
          </cell>
        </row>
      </sheetData>
      <sheetData sheetId="70">
        <row r="61">
          <cell r="B61" t="str">
            <v>BC 1.6m</v>
          </cell>
        </row>
      </sheetData>
      <sheetData sheetId="71">
        <row r="61">
          <cell r="B61" t="str">
            <v>BC 1.6m</v>
          </cell>
        </row>
      </sheetData>
      <sheetData sheetId="72">
        <row r="61">
          <cell r="B61" t="str">
            <v>BC 1.6m</v>
          </cell>
        </row>
      </sheetData>
      <sheetData sheetId="73">
        <row r="61">
          <cell r="B61" t="str">
            <v>BC 1.6m</v>
          </cell>
        </row>
      </sheetData>
      <sheetData sheetId="74">
        <row r="61">
          <cell r="B61" t="str">
            <v>BC 1.6m</v>
          </cell>
        </row>
      </sheetData>
      <sheetData sheetId="75">
        <row r="61">
          <cell r="B61" t="str">
            <v>BC 1.6m</v>
          </cell>
        </row>
      </sheetData>
      <sheetData sheetId="76">
        <row r="61">
          <cell r="B61" t="str">
            <v>BC 1.6m</v>
          </cell>
        </row>
      </sheetData>
      <sheetData sheetId="77">
        <row r="61">
          <cell r="B61" t="str">
            <v>BC 1.6m</v>
          </cell>
        </row>
      </sheetData>
      <sheetData sheetId="78">
        <row r="61">
          <cell r="B61" t="str">
            <v>BC 1.6m</v>
          </cell>
        </row>
      </sheetData>
      <sheetData sheetId="79">
        <row r="61">
          <cell r="B61" t="str">
            <v>BC 1.6m</v>
          </cell>
        </row>
      </sheetData>
      <sheetData sheetId="80">
        <row r="61">
          <cell r="B61" t="str">
            <v>BC 1.6m</v>
          </cell>
        </row>
      </sheetData>
      <sheetData sheetId="81">
        <row r="61">
          <cell r="B61" t="str">
            <v>BC 1.6m</v>
          </cell>
        </row>
      </sheetData>
      <sheetData sheetId="82">
        <row r="61">
          <cell r="B61" t="str">
            <v>BC 1.6m</v>
          </cell>
        </row>
      </sheetData>
      <sheetData sheetId="83">
        <row r="61">
          <cell r="B61" t="str">
            <v>BC 1.6m</v>
          </cell>
        </row>
      </sheetData>
      <sheetData sheetId="84">
        <row r="61">
          <cell r="B61" t="str">
            <v>BC 1.6m</v>
          </cell>
        </row>
      </sheetData>
      <sheetData sheetId="85">
        <row r="61">
          <cell r="B61" t="str">
            <v>BC 1.6m</v>
          </cell>
        </row>
      </sheetData>
      <sheetData sheetId="86">
        <row r="61">
          <cell r="B61" t="str">
            <v>BC 1.6m</v>
          </cell>
        </row>
      </sheetData>
      <sheetData sheetId="87">
        <row r="61">
          <cell r="B61" t="str">
            <v>BC 1.6m</v>
          </cell>
        </row>
      </sheetData>
      <sheetData sheetId="88">
        <row r="61">
          <cell r="B61" t="str">
            <v>BC 1.6m</v>
          </cell>
        </row>
      </sheetData>
      <sheetData sheetId="89">
        <row r="61">
          <cell r="B61" t="str">
            <v>BC 1.6m</v>
          </cell>
        </row>
      </sheetData>
      <sheetData sheetId="90">
        <row r="61">
          <cell r="B61" t="str">
            <v>BC 1.6m</v>
          </cell>
        </row>
      </sheetData>
      <sheetData sheetId="91">
        <row r="61">
          <cell r="B61" t="str">
            <v>BC 1.6m</v>
          </cell>
        </row>
      </sheetData>
      <sheetData sheetId="92">
        <row r="61">
          <cell r="B61" t="str">
            <v>BC 1.6m</v>
          </cell>
        </row>
      </sheetData>
      <sheetData sheetId="93">
        <row r="61">
          <cell r="B61" t="str">
            <v>BC 1.6m</v>
          </cell>
        </row>
      </sheetData>
      <sheetData sheetId="94">
        <row r="61">
          <cell r="B61" t="str">
            <v>BC 1.6m</v>
          </cell>
        </row>
      </sheetData>
      <sheetData sheetId="95">
        <row r="61">
          <cell r="B61" t="str">
            <v>BC 1.6m</v>
          </cell>
        </row>
      </sheetData>
      <sheetData sheetId="96">
        <row r="61">
          <cell r="B61" t="str">
            <v>BC 1.6m</v>
          </cell>
        </row>
      </sheetData>
      <sheetData sheetId="97">
        <row r="61">
          <cell r="B61" t="str">
            <v>BC 1.6m</v>
          </cell>
        </row>
      </sheetData>
      <sheetData sheetId="98">
        <row r="61">
          <cell r="B61" t="str">
            <v>BC 1.6m</v>
          </cell>
        </row>
      </sheetData>
      <sheetData sheetId="99">
        <row r="61">
          <cell r="B61" t="str">
            <v>BC 1.6m</v>
          </cell>
        </row>
      </sheetData>
      <sheetData sheetId="100">
        <row r="61">
          <cell r="B61" t="str">
            <v>BC 1.6m</v>
          </cell>
        </row>
      </sheetData>
      <sheetData sheetId="101">
        <row r="61">
          <cell r="B61" t="str">
            <v>BC 1.6m</v>
          </cell>
        </row>
      </sheetData>
      <sheetData sheetId="102">
        <row r="61">
          <cell r="B61" t="str">
            <v>BC 1.6m</v>
          </cell>
        </row>
      </sheetData>
      <sheetData sheetId="103">
        <row r="61">
          <cell r="B61" t="str">
            <v>BC 1.6m</v>
          </cell>
        </row>
      </sheetData>
      <sheetData sheetId="104">
        <row r="61">
          <cell r="B61" t="str">
            <v>BC 1.6m</v>
          </cell>
        </row>
      </sheetData>
      <sheetData sheetId="105">
        <row r="61">
          <cell r="B61" t="str">
            <v>BC 1.6m</v>
          </cell>
        </row>
      </sheetData>
      <sheetData sheetId="106" refreshError="1"/>
      <sheetData sheetId="107" refreshError="1"/>
      <sheetData sheetId="108" refreshError="1"/>
      <sheetData sheetId="109" refreshError="1"/>
      <sheetData sheetId="110" refreshError="1"/>
      <sheetData sheetId="111">
        <row r="61">
          <cell r="B61" t="str">
            <v>BC 1.6m</v>
          </cell>
        </row>
      </sheetData>
      <sheetData sheetId="112" refreshError="1"/>
      <sheetData sheetId="113"/>
      <sheetData sheetId="114"/>
      <sheetData sheetId="115"/>
      <sheetData sheetId="116"/>
      <sheetData sheetId="117"/>
      <sheetData sheetId="118"/>
      <sheetData sheetId="119"/>
      <sheetData sheetId="120">
        <row r="61">
          <cell r="B61" t="str">
            <v>BC 1.6m</v>
          </cell>
        </row>
      </sheetData>
      <sheetData sheetId="121">
        <row r="61">
          <cell r="B61" t="str">
            <v>BC 1.6m</v>
          </cell>
        </row>
      </sheetData>
      <sheetData sheetId="122">
        <row r="61">
          <cell r="B61" t="str">
            <v>BC 1.6m</v>
          </cell>
        </row>
      </sheetData>
      <sheetData sheetId="123">
        <row r="61">
          <cell r="B61" t="str">
            <v>BC 1.6m</v>
          </cell>
        </row>
      </sheetData>
      <sheetData sheetId="124">
        <row r="61">
          <cell r="B61" t="str">
            <v>BC 1.6m</v>
          </cell>
        </row>
      </sheetData>
      <sheetData sheetId="125"/>
      <sheetData sheetId="126"/>
      <sheetData sheetId="127"/>
      <sheetData sheetId="128"/>
      <sheetData sheetId="129"/>
      <sheetData sheetId="130">
        <row r="61">
          <cell r="B61" t="str">
            <v>BC 1.6m</v>
          </cell>
        </row>
      </sheetData>
      <sheetData sheetId="131">
        <row r="61">
          <cell r="B61" t="str">
            <v>BC 1.6m</v>
          </cell>
        </row>
      </sheetData>
      <sheetData sheetId="132">
        <row r="61">
          <cell r="B61" t="str">
            <v>BC 1.6m</v>
          </cell>
        </row>
      </sheetData>
      <sheetData sheetId="133">
        <row r="61">
          <cell r="B61" t="str">
            <v>BC 1.6m</v>
          </cell>
        </row>
      </sheetData>
      <sheetData sheetId="134">
        <row r="61">
          <cell r="B61" t="str">
            <v>BC 1.6m</v>
          </cell>
        </row>
      </sheetData>
      <sheetData sheetId="135">
        <row r="61">
          <cell r="B61" t="str">
            <v>BC 1.6m</v>
          </cell>
        </row>
      </sheetData>
      <sheetData sheetId="136">
        <row r="61">
          <cell r="B61" t="str">
            <v>BC 1.6m</v>
          </cell>
        </row>
      </sheetData>
      <sheetData sheetId="137">
        <row r="61">
          <cell r="B61" t="str">
            <v>BC 1.6m</v>
          </cell>
        </row>
      </sheetData>
      <sheetData sheetId="138">
        <row r="61">
          <cell r="B61" t="str">
            <v>BC 1.6m</v>
          </cell>
        </row>
      </sheetData>
      <sheetData sheetId="139">
        <row r="61">
          <cell r="B61" t="str">
            <v>BC 1.6m</v>
          </cell>
        </row>
      </sheetData>
      <sheetData sheetId="140">
        <row r="61">
          <cell r="B61" t="str">
            <v>BC 1.6m</v>
          </cell>
        </row>
      </sheetData>
      <sheetData sheetId="141">
        <row r="61">
          <cell r="B61" t="str">
            <v>BC 1.6m</v>
          </cell>
        </row>
      </sheetData>
      <sheetData sheetId="142">
        <row r="61">
          <cell r="B61" t="str">
            <v>BC 1.6m</v>
          </cell>
        </row>
      </sheetData>
      <sheetData sheetId="143">
        <row r="61">
          <cell r="B61" t="str">
            <v>BC 1.6m</v>
          </cell>
        </row>
      </sheetData>
      <sheetData sheetId="144">
        <row r="61">
          <cell r="B61" t="str">
            <v>BC 1.6m</v>
          </cell>
        </row>
      </sheetData>
      <sheetData sheetId="145">
        <row r="61">
          <cell r="B61" t="str">
            <v>BC 1.6m</v>
          </cell>
        </row>
      </sheetData>
      <sheetData sheetId="146">
        <row r="61">
          <cell r="B61" t="str">
            <v>BC 1.6m</v>
          </cell>
        </row>
      </sheetData>
      <sheetData sheetId="147">
        <row r="61">
          <cell r="B61" t="str">
            <v>BC 1.6m</v>
          </cell>
        </row>
      </sheetData>
      <sheetData sheetId="148">
        <row r="61">
          <cell r="B61" t="str">
            <v>BC 1.6m</v>
          </cell>
        </row>
      </sheetData>
      <sheetData sheetId="149">
        <row r="61">
          <cell r="B61" t="str">
            <v>BC 1.6m</v>
          </cell>
        </row>
      </sheetData>
      <sheetData sheetId="150">
        <row r="61">
          <cell r="B61" t="str">
            <v>BC 1.6m</v>
          </cell>
        </row>
      </sheetData>
      <sheetData sheetId="151">
        <row r="61">
          <cell r="B61" t="str">
            <v>BC 1.6m</v>
          </cell>
        </row>
      </sheetData>
      <sheetData sheetId="152">
        <row r="61">
          <cell r="B61" t="str">
            <v>BC 1.6m</v>
          </cell>
        </row>
      </sheetData>
      <sheetData sheetId="153">
        <row r="61">
          <cell r="B61" t="str">
            <v>BC 1.6m</v>
          </cell>
        </row>
      </sheetData>
      <sheetData sheetId="154">
        <row r="61">
          <cell r="B61" t="str">
            <v>BC 1.6m</v>
          </cell>
        </row>
      </sheetData>
      <sheetData sheetId="155">
        <row r="61">
          <cell r="B61" t="str">
            <v>BC 1.6m</v>
          </cell>
        </row>
      </sheetData>
      <sheetData sheetId="156">
        <row r="61">
          <cell r="B61" t="str">
            <v>BC 1.6m</v>
          </cell>
        </row>
      </sheetData>
      <sheetData sheetId="157">
        <row r="61">
          <cell r="B61" t="str">
            <v>BC 1.6m</v>
          </cell>
        </row>
      </sheetData>
      <sheetData sheetId="158">
        <row r="61">
          <cell r="B61" t="str">
            <v>BC 1.6m</v>
          </cell>
        </row>
      </sheetData>
      <sheetData sheetId="159">
        <row r="61">
          <cell r="B61" t="str">
            <v>BC 1.6m</v>
          </cell>
        </row>
      </sheetData>
      <sheetData sheetId="160">
        <row r="61">
          <cell r="B61" t="str">
            <v>BC 1.6m</v>
          </cell>
        </row>
      </sheetData>
      <sheetData sheetId="161">
        <row r="61">
          <cell r="B61" t="str">
            <v>BC 1.6m</v>
          </cell>
        </row>
      </sheetData>
      <sheetData sheetId="162">
        <row r="61">
          <cell r="B61" t="str">
            <v>BC 1.6m</v>
          </cell>
        </row>
      </sheetData>
      <sheetData sheetId="163">
        <row r="61">
          <cell r="B61" t="str">
            <v>BC 1.6m</v>
          </cell>
        </row>
      </sheetData>
      <sheetData sheetId="164">
        <row r="61">
          <cell r="B61" t="str">
            <v>BC 1.6m</v>
          </cell>
        </row>
      </sheetData>
      <sheetData sheetId="165" refreshError="1"/>
      <sheetData sheetId="166"/>
      <sheetData sheetId="167"/>
      <sheetData sheetId="168" refreshError="1"/>
      <sheetData sheetId="169" refreshError="1"/>
      <sheetData sheetId="170" refreshError="1"/>
      <sheetData sheetId="171"/>
      <sheetData sheetId="172"/>
      <sheetData sheetId="173"/>
      <sheetData sheetId="174"/>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sheetData sheetId="224"/>
      <sheetData sheetId="225" refreshError="1"/>
      <sheetData sheetId="226" refreshError="1"/>
      <sheetData sheetId="227" refreshError="1"/>
      <sheetData sheetId="228"/>
      <sheetData sheetId="229"/>
      <sheetData sheetId="230"/>
      <sheetData sheetId="231" refreshError="1"/>
      <sheetData sheetId="232"/>
      <sheetData sheetId="233"/>
      <sheetData sheetId="234" refreshError="1"/>
      <sheetData sheetId="235"/>
      <sheetData sheetId="236"/>
      <sheetData sheetId="237" refreshError="1"/>
      <sheetData sheetId="238" refreshError="1"/>
      <sheetData sheetId="239" refreshError="1"/>
      <sheetData sheetId="240" refreshError="1"/>
      <sheetData sheetId="241" refreshError="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refreshError="1"/>
      <sheetData sheetId="260"/>
      <sheetData sheetId="261" refreshError="1"/>
      <sheetData sheetId="262" refreshError="1"/>
      <sheetData sheetId="263" refreshError="1"/>
      <sheetData sheetId="264" refreshError="1"/>
      <sheetData sheetId="265"/>
      <sheetData sheetId="266"/>
      <sheetData sheetId="267" refreshError="1"/>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sheetData sheetId="286" refreshError="1"/>
      <sheetData sheetId="287" refreshError="1"/>
      <sheetData sheetId="288" refreshError="1"/>
      <sheetData sheetId="289"/>
      <sheetData sheetId="290"/>
      <sheetData sheetId="291" refreshError="1"/>
      <sheetData sheetId="292"/>
      <sheetData sheetId="293" refreshError="1"/>
      <sheetData sheetId="294" refreshError="1"/>
      <sheetData sheetId="295" refreshError="1"/>
      <sheetData sheetId="296"/>
      <sheetData sheetId="297" refreshError="1"/>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refreshError="1"/>
      <sheetData sheetId="318" refreshError="1"/>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refreshError="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refreshError="1"/>
      <sheetData sheetId="761" refreshError="1"/>
      <sheetData sheetId="762" refreshError="1"/>
      <sheetData sheetId="763" refreshError="1"/>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sheetData sheetId="2549"/>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sheetData sheetId="2935"/>
      <sheetData sheetId="2936"/>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sheetData sheetId="3163"/>
      <sheetData sheetId="3164" refreshError="1"/>
      <sheetData sheetId="3165" refreshError="1"/>
      <sheetData sheetId="3166" refreshError="1"/>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sheetData sheetId="3220"/>
      <sheetData sheetId="3221"/>
      <sheetData sheetId="3222" refreshError="1"/>
      <sheetData sheetId="3223"/>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sheetData sheetId="3233"/>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sheetData sheetId="3459"/>
      <sheetData sheetId="3460"/>
      <sheetData sheetId="346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sheetData sheetId="3502"/>
      <sheetData sheetId="3503"/>
      <sheetData sheetId="3504"/>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sheetData sheetId="3573"/>
      <sheetData sheetId="3574"/>
      <sheetData sheetId="3575" refreshError="1"/>
      <sheetData sheetId="3576"/>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sheetData sheetId="3696"/>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ow r="61">
          <cell r="B61" t="str">
            <v>BC 1.6m</v>
          </cell>
        </row>
      </sheetData>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sheetData sheetId="3823" refreshError="1"/>
      <sheetData sheetId="3824"/>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sheetData sheetId="3837" refreshError="1"/>
      <sheetData sheetId="3838" refreshError="1"/>
      <sheetData sheetId="3839" refreshError="1"/>
      <sheetData sheetId="3840"/>
      <sheetData sheetId="384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ow r="61">
          <cell r="B61">
            <v>2.5</v>
          </cell>
        </row>
      </sheetData>
      <sheetData sheetId="3851">
        <row r="61">
          <cell r="B61">
            <v>2.5</v>
          </cell>
        </row>
      </sheetData>
      <sheetData sheetId="3852">
        <row r="61">
          <cell r="B61">
            <v>2.5</v>
          </cell>
        </row>
      </sheetData>
      <sheetData sheetId="3853">
        <row r="61">
          <cell r="B61">
            <v>2.5</v>
          </cell>
        </row>
      </sheetData>
      <sheetData sheetId="3854">
        <row r="61">
          <cell r="B61">
            <v>2.5</v>
          </cell>
        </row>
      </sheetData>
      <sheetData sheetId="3855">
        <row r="61">
          <cell r="B61" t="str">
            <v>BC 1.6m</v>
          </cell>
        </row>
      </sheetData>
      <sheetData sheetId="3856">
        <row r="61">
          <cell r="B61" t="str">
            <v>BC 1.6m</v>
          </cell>
        </row>
      </sheetData>
      <sheetData sheetId="3857">
        <row r="61">
          <cell r="B61" t="str">
            <v>BC 1.6m</v>
          </cell>
        </row>
      </sheetData>
      <sheetData sheetId="3858">
        <row r="61">
          <cell r="B61" t="str">
            <v>BC 1.6m</v>
          </cell>
        </row>
      </sheetData>
      <sheetData sheetId="3859">
        <row r="61">
          <cell r="B61" t="str">
            <v>BC 1.6m</v>
          </cell>
        </row>
      </sheetData>
      <sheetData sheetId="3860">
        <row r="61">
          <cell r="B61" t="str">
            <v>BC 1.6m</v>
          </cell>
        </row>
      </sheetData>
      <sheetData sheetId="3861">
        <row r="61">
          <cell r="B61" t="str">
            <v>BC 1.6m</v>
          </cell>
        </row>
      </sheetData>
      <sheetData sheetId="3862">
        <row r="61">
          <cell r="B61" t="str">
            <v>BC 1.6m</v>
          </cell>
        </row>
      </sheetData>
      <sheetData sheetId="3863">
        <row r="61">
          <cell r="B61" t="str">
            <v>BC 1.6m</v>
          </cell>
        </row>
      </sheetData>
      <sheetData sheetId="3864">
        <row r="61">
          <cell r="B61" t="str">
            <v>BC 1.6m</v>
          </cell>
        </row>
      </sheetData>
      <sheetData sheetId="3865">
        <row r="61">
          <cell r="B61" t="str">
            <v>BC 1.6m</v>
          </cell>
        </row>
      </sheetData>
      <sheetData sheetId="3866">
        <row r="61">
          <cell r="B61" t="str">
            <v>BC 1.6m</v>
          </cell>
        </row>
      </sheetData>
      <sheetData sheetId="3867">
        <row r="61">
          <cell r="B61" t="str">
            <v>BC 1.6m</v>
          </cell>
        </row>
      </sheetData>
      <sheetData sheetId="3868">
        <row r="61">
          <cell r="B61" t="str">
            <v>BC 1.6m</v>
          </cell>
        </row>
      </sheetData>
      <sheetData sheetId="3869">
        <row r="61">
          <cell r="B61" t="str">
            <v>BC 1.6m</v>
          </cell>
        </row>
      </sheetData>
      <sheetData sheetId="3870">
        <row r="61">
          <cell r="B61" t="str">
            <v>BC 1.6m</v>
          </cell>
        </row>
      </sheetData>
      <sheetData sheetId="3871">
        <row r="61">
          <cell r="B61" t="str">
            <v>BC 1.6m</v>
          </cell>
        </row>
      </sheetData>
      <sheetData sheetId="3872">
        <row r="61">
          <cell r="B61" t="str">
            <v>BC 1.6m</v>
          </cell>
        </row>
      </sheetData>
      <sheetData sheetId="3873">
        <row r="61">
          <cell r="B61" t="str">
            <v>BC 1.6m</v>
          </cell>
        </row>
      </sheetData>
      <sheetData sheetId="3874">
        <row r="61">
          <cell r="B61" t="str">
            <v>BC 1.6m</v>
          </cell>
        </row>
      </sheetData>
      <sheetData sheetId="3875">
        <row r="61">
          <cell r="B61" t="str">
            <v>BC 1.6m</v>
          </cell>
        </row>
      </sheetData>
      <sheetData sheetId="3876">
        <row r="61">
          <cell r="B61" t="str">
            <v>BC 1.6m</v>
          </cell>
        </row>
      </sheetData>
      <sheetData sheetId="3877">
        <row r="61">
          <cell r="B61" t="str">
            <v>BC 1.6m</v>
          </cell>
        </row>
      </sheetData>
      <sheetData sheetId="3878">
        <row r="61">
          <cell r="B61" t="str">
            <v>BC 1.6m</v>
          </cell>
        </row>
      </sheetData>
      <sheetData sheetId="3879">
        <row r="61">
          <cell r="B61" t="str">
            <v>BC 1.6m</v>
          </cell>
        </row>
      </sheetData>
      <sheetData sheetId="3880">
        <row r="61">
          <cell r="B61" t="str">
            <v>BC 1.6m</v>
          </cell>
        </row>
      </sheetData>
      <sheetData sheetId="3881">
        <row r="61">
          <cell r="B61" t="str">
            <v>BC 1.6m</v>
          </cell>
        </row>
      </sheetData>
      <sheetData sheetId="3882">
        <row r="61">
          <cell r="B61" t="str">
            <v>BC 1.6m</v>
          </cell>
        </row>
      </sheetData>
      <sheetData sheetId="3883">
        <row r="61">
          <cell r="B61" t="str">
            <v>BC 1.6m</v>
          </cell>
        </row>
      </sheetData>
      <sheetData sheetId="3884">
        <row r="61">
          <cell r="B61" t="str">
            <v>BC 1.6m</v>
          </cell>
        </row>
      </sheetData>
      <sheetData sheetId="3885">
        <row r="61">
          <cell r="B61" t="str">
            <v>BC 1.6m</v>
          </cell>
        </row>
      </sheetData>
      <sheetData sheetId="3886">
        <row r="61">
          <cell r="B61" t="str">
            <v>BC 1.6m</v>
          </cell>
        </row>
      </sheetData>
      <sheetData sheetId="3887">
        <row r="61">
          <cell r="B61" t="str">
            <v>BC 1.6m</v>
          </cell>
        </row>
      </sheetData>
      <sheetData sheetId="3888">
        <row r="61">
          <cell r="B61" t="str">
            <v>BC 1.6m</v>
          </cell>
        </row>
      </sheetData>
      <sheetData sheetId="3889">
        <row r="61">
          <cell r="B61" t="str">
            <v>BC 1.6m</v>
          </cell>
        </row>
      </sheetData>
      <sheetData sheetId="3890">
        <row r="61">
          <cell r="B61" t="str">
            <v>BC 1.6m</v>
          </cell>
        </row>
      </sheetData>
      <sheetData sheetId="3891">
        <row r="61">
          <cell r="B61" t="str">
            <v>BC 1.6m</v>
          </cell>
        </row>
      </sheetData>
      <sheetData sheetId="3892">
        <row r="61">
          <cell r="B61" t="str">
            <v>BC 1.6m</v>
          </cell>
        </row>
      </sheetData>
      <sheetData sheetId="3893">
        <row r="61">
          <cell r="B61" t="str">
            <v>BC 1.6m</v>
          </cell>
        </row>
      </sheetData>
      <sheetData sheetId="3894">
        <row r="61">
          <cell r="B61" t="str">
            <v>BC 1.6m</v>
          </cell>
        </row>
      </sheetData>
      <sheetData sheetId="3895">
        <row r="61">
          <cell r="B61" t="str">
            <v>BC 1.6m</v>
          </cell>
        </row>
      </sheetData>
      <sheetData sheetId="3896">
        <row r="61">
          <cell r="B61" t="str">
            <v>BC 1.6m</v>
          </cell>
        </row>
      </sheetData>
      <sheetData sheetId="3897">
        <row r="61">
          <cell r="B61" t="str">
            <v>BC 1.6m</v>
          </cell>
        </row>
      </sheetData>
      <sheetData sheetId="3898">
        <row r="61">
          <cell r="B61" t="str">
            <v>BC 1.6m</v>
          </cell>
        </row>
      </sheetData>
      <sheetData sheetId="3899">
        <row r="61">
          <cell r="B61" t="str">
            <v>BC 1.6m</v>
          </cell>
        </row>
      </sheetData>
      <sheetData sheetId="3900">
        <row r="61">
          <cell r="B61" t="str">
            <v>BC 1.6m</v>
          </cell>
        </row>
      </sheetData>
      <sheetData sheetId="3901">
        <row r="61">
          <cell r="B61" t="str">
            <v>BC 1.6m</v>
          </cell>
        </row>
      </sheetData>
      <sheetData sheetId="3902">
        <row r="61">
          <cell r="B61" t="str">
            <v>BC 1.6m</v>
          </cell>
        </row>
      </sheetData>
      <sheetData sheetId="3903">
        <row r="61">
          <cell r="B61" t="str">
            <v>BC 1.6m</v>
          </cell>
        </row>
      </sheetData>
      <sheetData sheetId="3904">
        <row r="61">
          <cell r="B61" t="str">
            <v>BC 1.6m</v>
          </cell>
        </row>
      </sheetData>
      <sheetData sheetId="3905">
        <row r="61">
          <cell r="B61" t="str">
            <v>BC 1.6m</v>
          </cell>
        </row>
      </sheetData>
      <sheetData sheetId="3906">
        <row r="61">
          <cell r="B61" t="str">
            <v>BC 1.6m</v>
          </cell>
        </row>
      </sheetData>
      <sheetData sheetId="3907">
        <row r="61">
          <cell r="B61" t="str">
            <v>BC 1.6m</v>
          </cell>
        </row>
      </sheetData>
      <sheetData sheetId="3908"/>
      <sheetData sheetId="3909">
        <row r="61">
          <cell r="B61" t="str">
            <v>BC 1.6m</v>
          </cell>
        </row>
      </sheetData>
      <sheetData sheetId="3910">
        <row r="61">
          <cell r="B61" t="str">
            <v>BC 1.6m</v>
          </cell>
        </row>
      </sheetData>
      <sheetData sheetId="3911">
        <row r="61">
          <cell r="B61" t="str">
            <v>BC 1.6m</v>
          </cell>
        </row>
      </sheetData>
      <sheetData sheetId="3912">
        <row r="61">
          <cell r="B61" t="str">
            <v>BC 1.6m</v>
          </cell>
        </row>
      </sheetData>
      <sheetData sheetId="3913">
        <row r="61">
          <cell r="B61" t="str">
            <v>BC 1.6m</v>
          </cell>
        </row>
      </sheetData>
      <sheetData sheetId="3914">
        <row r="61">
          <cell r="B61" t="str">
            <v>BC 1.6m</v>
          </cell>
        </row>
      </sheetData>
      <sheetData sheetId="3915">
        <row r="61">
          <cell r="B61" t="str">
            <v>BC 1.6m</v>
          </cell>
        </row>
      </sheetData>
      <sheetData sheetId="3916">
        <row r="61">
          <cell r="B61" t="str">
            <v>BC 1.6m</v>
          </cell>
        </row>
      </sheetData>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row r="61">
          <cell r="B61" t="str">
            <v>BC 1.6m</v>
          </cell>
        </row>
      </sheetData>
      <sheetData sheetId="4051">
        <row r="61">
          <cell r="B61" t="str">
            <v>BC 1.6m</v>
          </cell>
        </row>
      </sheetData>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refreshError="1"/>
      <sheetData sheetId="4082" refreshError="1"/>
      <sheetData sheetId="4083" refreshError="1"/>
      <sheetData sheetId="4084" refreshError="1"/>
      <sheetData sheetId="4085" refreshError="1"/>
      <sheetData sheetId="4086"/>
      <sheetData sheetId="4087">
        <row r="61">
          <cell r="B61" t="str">
            <v>BC 1.6m</v>
          </cell>
        </row>
      </sheetData>
      <sheetData sheetId="4088"/>
      <sheetData sheetId="4089" refreshError="1"/>
      <sheetData sheetId="4090" refreshError="1"/>
      <sheetData sheetId="4091" refreshError="1"/>
      <sheetData sheetId="4092" refreshError="1"/>
      <sheetData sheetId="4093"/>
      <sheetData sheetId="4094"/>
      <sheetData sheetId="4095"/>
      <sheetData sheetId="4096" refreshError="1"/>
      <sheetData sheetId="4097">
        <row r="61">
          <cell r="B61" t="str">
            <v>BC 1.6m</v>
          </cell>
        </row>
      </sheetData>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row r="61">
          <cell r="B61">
            <v>2.5</v>
          </cell>
        </row>
      </sheetData>
      <sheetData sheetId="4228">
        <row r="61">
          <cell r="B61">
            <v>2.5</v>
          </cell>
        </row>
      </sheetData>
      <sheetData sheetId="4229">
        <row r="61">
          <cell r="B61">
            <v>2.5</v>
          </cell>
        </row>
      </sheetData>
      <sheetData sheetId="4230">
        <row r="61">
          <cell r="B61">
            <v>2.5</v>
          </cell>
        </row>
      </sheetData>
      <sheetData sheetId="4231"/>
      <sheetData sheetId="4232"/>
      <sheetData sheetId="4233"/>
      <sheetData sheetId="4234"/>
      <sheetData sheetId="4235"/>
      <sheetData sheetId="4236">
        <row r="61">
          <cell r="B61" t="str">
            <v>BC 1.6m</v>
          </cell>
        </row>
      </sheetData>
      <sheetData sheetId="4237"/>
      <sheetData sheetId="4238">
        <row r="61">
          <cell r="B61" t="str">
            <v>BC 1.6m</v>
          </cell>
        </row>
      </sheetData>
      <sheetData sheetId="4239">
        <row r="61">
          <cell r="B61" t="str">
            <v>BC 1.6m</v>
          </cell>
        </row>
      </sheetData>
      <sheetData sheetId="4240">
        <row r="61">
          <cell r="B61" t="str">
            <v>BC 1.6m</v>
          </cell>
        </row>
      </sheetData>
      <sheetData sheetId="4241">
        <row r="61">
          <cell r="B61" t="str">
            <v>BC 1.6m</v>
          </cell>
        </row>
      </sheetData>
      <sheetData sheetId="4242">
        <row r="61">
          <cell r="B61" t="str">
            <v>BC 1.6m</v>
          </cell>
        </row>
      </sheetData>
      <sheetData sheetId="4243"/>
      <sheetData sheetId="4244"/>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sheetData sheetId="4350" refreshError="1"/>
      <sheetData sheetId="4351" refreshError="1"/>
      <sheetData sheetId="4352"/>
      <sheetData sheetId="4353" refreshError="1"/>
      <sheetData sheetId="4354" refreshError="1"/>
      <sheetData sheetId="4355" refreshError="1"/>
      <sheetData sheetId="4356" refreshError="1"/>
      <sheetData sheetId="4357"/>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sheetData sheetId="4372" refreshError="1"/>
      <sheetData sheetId="4373" refreshError="1"/>
      <sheetData sheetId="4374"/>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sheetData sheetId="4619"/>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sheetData sheetId="4650"/>
      <sheetData sheetId="4651"/>
      <sheetData sheetId="4652"/>
      <sheetData sheetId="4653"/>
      <sheetData sheetId="4654"/>
      <sheetData sheetId="4655"/>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sheetData sheetId="4669"/>
      <sheetData sheetId="4670"/>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row r="61">
          <cell r="B61" t="str">
            <v>BC 1.6m</v>
          </cell>
        </row>
      </sheetData>
      <sheetData sheetId="4834"/>
      <sheetData sheetId="4835"/>
      <sheetData sheetId="4836"/>
      <sheetData sheetId="4837"/>
      <sheetData sheetId="4838"/>
      <sheetData sheetId="4839"/>
      <sheetData sheetId="4840"/>
      <sheetData sheetId="4841"/>
      <sheetData sheetId="4842"/>
      <sheetData sheetId="4843"/>
      <sheetData sheetId="4844">
        <row r="61">
          <cell r="B61" t="str">
            <v>BC 1.6m</v>
          </cell>
        </row>
      </sheetData>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row r="61">
          <cell r="B61" t="str">
            <v>BC 1.6m</v>
          </cell>
        </row>
      </sheetData>
      <sheetData sheetId="4874"/>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ow r="61">
          <cell r="B61" t="str">
            <v>BC 1.6m</v>
          </cell>
        </row>
      </sheetData>
      <sheetData sheetId="4899">
        <row r="61">
          <cell r="B61" t="str">
            <v>BC 1.6m</v>
          </cell>
        </row>
      </sheetData>
      <sheetData sheetId="4900"/>
      <sheetData sheetId="4901"/>
      <sheetData sheetId="4902"/>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sheetData sheetId="4947"/>
      <sheetData sheetId="4948"/>
      <sheetData sheetId="4949"/>
      <sheetData sheetId="4950"/>
      <sheetData sheetId="4951"/>
      <sheetData sheetId="4952"/>
      <sheetData sheetId="4953"/>
      <sheetData sheetId="4954"/>
      <sheetData sheetId="4955">
        <row r="61">
          <cell r="B61" t="str">
            <v>BC 1.6m</v>
          </cell>
        </row>
      </sheetData>
      <sheetData sheetId="4956">
        <row r="61">
          <cell r="B61" t="str">
            <v>BC 1.6m</v>
          </cell>
        </row>
      </sheetData>
      <sheetData sheetId="4957">
        <row r="61">
          <cell r="B61" t="str">
            <v>BC 1.6m</v>
          </cell>
        </row>
      </sheetData>
      <sheetData sheetId="4958">
        <row r="61">
          <cell r="B61" t="str">
            <v>BC 1.6m</v>
          </cell>
        </row>
      </sheetData>
      <sheetData sheetId="4959">
        <row r="61">
          <cell r="B61" t="str">
            <v>BC 1.6m</v>
          </cell>
        </row>
      </sheetData>
      <sheetData sheetId="4960">
        <row r="61">
          <cell r="B61" t="str">
            <v>BC 1.6m</v>
          </cell>
        </row>
      </sheetData>
      <sheetData sheetId="4961">
        <row r="61">
          <cell r="B61" t="str">
            <v>BC 1.6m</v>
          </cell>
        </row>
      </sheetData>
      <sheetData sheetId="4962">
        <row r="61">
          <cell r="B61" t="str">
            <v>BC 1.6m</v>
          </cell>
        </row>
      </sheetData>
      <sheetData sheetId="4963">
        <row r="61">
          <cell r="B61" t="str">
            <v>BC 1.6m</v>
          </cell>
        </row>
      </sheetData>
      <sheetData sheetId="4964">
        <row r="61">
          <cell r="B61" t="str">
            <v>BC 1.6m</v>
          </cell>
        </row>
      </sheetData>
      <sheetData sheetId="4965">
        <row r="61">
          <cell r="B61" t="str">
            <v>BC 1.6m</v>
          </cell>
        </row>
      </sheetData>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row r="61">
          <cell r="B61" t="str">
            <v>BC 1.6m</v>
          </cell>
        </row>
      </sheetData>
      <sheetData sheetId="5004">
        <row r="61">
          <cell r="B61" t="str">
            <v>BC 1.6m</v>
          </cell>
        </row>
      </sheetData>
      <sheetData sheetId="5005">
        <row r="61">
          <cell r="B61" t="str">
            <v>BC 1.6m</v>
          </cell>
        </row>
      </sheetData>
      <sheetData sheetId="5006">
        <row r="61">
          <cell r="B61" t="str">
            <v>BC 1.6m</v>
          </cell>
        </row>
      </sheetData>
      <sheetData sheetId="5007">
        <row r="61">
          <cell r="B61" t="str">
            <v>BC 1.6m</v>
          </cell>
        </row>
      </sheetData>
      <sheetData sheetId="5008">
        <row r="61">
          <cell r="B61" t="str">
            <v>BC 1.6m</v>
          </cell>
        </row>
      </sheetData>
      <sheetData sheetId="5009">
        <row r="61">
          <cell r="B61" t="str">
            <v>BC 1.6m</v>
          </cell>
        </row>
      </sheetData>
      <sheetData sheetId="5010">
        <row r="61">
          <cell r="B61" t="str">
            <v>BC 1.6m</v>
          </cell>
        </row>
      </sheetData>
      <sheetData sheetId="5011"/>
      <sheetData sheetId="5012">
        <row r="61">
          <cell r="B61" t="str">
            <v>BC 1.6m</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row r="61">
          <cell r="B61" t="str">
            <v>BC 1.6m</v>
          </cell>
        </row>
      </sheetData>
      <sheetData sheetId="5432">
        <row r="61">
          <cell r="B61" t="str">
            <v>BC 1.6m</v>
          </cell>
        </row>
      </sheetData>
      <sheetData sheetId="5433">
        <row r="61">
          <cell r="B61" t="str">
            <v>BC 1.6m</v>
          </cell>
        </row>
      </sheetData>
      <sheetData sheetId="5434">
        <row r="61">
          <cell r="B61" t="str">
            <v>BC 1.6m</v>
          </cell>
        </row>
      </sheetData>
      <sheetData sheetId="5435">
        <row r="61">
          <cell r="B61" t="str">
            <v>BC 1.6m</v>
          </cell>
        </row>
      </sheetData>
      <sheetData sheetId="5436">
        <row r="61">
          <cell r="B61" t="str">
            <v>BC 1.6m</v>
          </cell>
        </row>
      </sheetData>
      <sheetData sheetId="5437">
        <row r="61">
          <cell r="B61" t="str">
            <v>BC 1.6m</v>
          </cell>
        </row>
      </sheetData>
      <sheetData sheetId="5438">
        <row r="61">
          <cell r="B61" t="str">
            <v>BC 1.6m</v>
          </cell>
        </row>
      </sheetData>
      <sheetData sheetId="5439">
        <row r="61">
          <cell r="B61" t="str">
            <v>BC 1.6m</v>
          </cell>
        </row>
      </sheetData>
      <sheetData sheetId="5440">
        <row r="61">
          <cell r="B61" t="str">
            <v>BC 1.6m</v>
          </cell>
        </row>
      </sheetData>
      <sheetData sheetId="5441">
        <row r="61">
          <cell r="B61" t="str">
            <v>BC 1.6m</v>
          </cell>
        </row>
      </sheetData>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row r="61">
          <cell r="B61" t="str">
            <v>BC 1.6m</v>
          </cell>
        </row>
      </sheetData>
      <sheetData sheetId="5480">
        <row r="61">
          <cell r="B61" t="str">
            <v>BC 1.6m</v>
          </cell>
        </row>
      </sheetData>
      <sheetData sheetId="5481"/>
      <sheetData sheetId="5482"/>
      <sheetData sheetId="5483">
        <row r="61">
          <cell r="B61" t="str">
            <v>BC 1.6m</v>
          </cell>
        </row>
      </sheetData>
      <sheetData sheetId="5484">
        <row r="61">
          <cell r="B61" t="str">
            <v>BC 1.6m</v>
          </cell>
        </row>
      </sheetData>
      <sheetData sheetId="5485">
        <row r="61">
          <cell r="B61" t="str">
            <v>BC 1.6m</v>
          </cell>
        </row>
      </sheetData>
      <sheetData sheetId="5486">
        <row r="61">
          <cell r="B61" t="str">
            <v>BC 1.6m</v>
          </cell>
        </row>
      </sheetData>
      <sheetData sheetId="5487">
        <row r="61">
          <cell r="B61" t="str">
            <v>BC 1.6m</v>
          </cell>
        </row>
      </sheetData>
      <sheetData sheetId="5488">
        <row r="61">
          <cell r="B61" t="str">
            <v>BC 1.6m</v>
          </cell>
        </row>
      </sheetData>
      <sheetData sheetId="5489">
        <row r="61">
          <cell r="B61" t="str">
            <v>BC 1.6m</v>
          </cell>
        </row>
      </sheetData>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sheetData sheetId="6199"/>
      <sheetData sheetId="6200" refreshError="1"/>
      <sheetData sheetId="6201" refreshError="1"/>
      <sheetData sheetId="6202" refreshError="1"/>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efreshError="1"/>
      <sheetData sheetId="6244"/>
      <sheetData sheetId="6245" refreshError="1"/>
      <sheetData sheetId="6246" refreshError="1"/>
      <sheetData sheetId="6247" refreshError="1"/>
      <sheetData sheetId="6248"/>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재료계산서"/>
      <sheetName val="설계계산"/>
      <sheetName val="봉암총"/>
      <sheetName val="지급"/>
      <sheetName val="내역"/>
      <sheetName val="한전"/>
      <sheetName val="노임"/>
      <sheetName val="99하노임"/>
      <sheetName val="도면"/>
      <sheetName val="요율"/>
      <sheetName val="상수도갑지"/>
      <sheetName val="상수도을지"/>
      <sheetName val="물가대비표"/>
      <sheetName val="인건비 "/>
      <sheetName val="데이타"/>
      <sheetName val="설계명세서"/>
      <sheetName val="일위대가 "/>
      <sheetName val="MOTOR"/>
      <sheetName val="9909봉암"/>
      <sheetName val="조도계산서 (도서)"/>
      <sheetName val="DATE"/>
      <sheetName val="간지"/>
      <sheetName val="Sheet1"/>
      <sheetName val="간지 (세)"/>
      <sheetName val="일반공사"/>
      <sheetName val="A 견적"/>
      <sheetName val="3련 BOX"/>
      <sheetName val="일위(통합 기존)"/>
      <sheetName val="내역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측입력"/>
      <sheetName val="외측입력"/>
      <sheetName val="내측결과"/>
      <sheetName val="외측결과"/>
      <sheetName val="목차"/>
      <sheetName val="단면가정"/>
      <sheetName val="슬래브"/>
      <sheetName val="설계조건"/>
      <sheetName val="사용성검토 "/>
      <sheetName val="주beam"/>
      <sheetName val="활하중 집계"/>
      <sheetName val="단면력 집계"/>
      <sheetName val="휨응력"/>
      <sheetName val="시공단계별응력"/>
      <sheetName val="PRESTRESS "/>
      <sheetName val="연결부설계"/>
      <sheetName val="가로보설계"/>
      <sheetName val="SHOE용량산정"/>
      <sheetName val="신축량산정(2연속)"/>
      <sheetName val="ABUT수량-A1"/>
      <sheetName val="3련 BOX"/>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상부단면력"/>
      <sheetName val="사용성검토"/>
      <sheetName val="신축이음"/>
      <sheetName val="배력철근"/>
      <sheetName val="교각계산"/>
      <sheetName val="FOOTING단면력"/>
      <sheetName val="Sheet5"/>
      <sheetName val="Sheet6"/>
      <sheetName val="Sheet7"/>
      <sheetName val="Sheet8"/>
      <sheetName val="Sheet9"/>
      <sheetName val="Sheet10"/>
      <sheetName val="Sheet11"/>
      <sheetName val="Sheet12"/>
      <sheetName val="Sheet13"/>
      <sheetName val="Sheet14"/>
      <sheetName val="Sheet15"/>
      <sheetName val="Sheet16"/>
      <sheetName val="원형1호맨홀토공수량"/>
      <sheetName val="3련 BOX"/>
      <sheetName val="내역서"/>
      <sheetName val="ⴭⴭⴭⴭ"/>
      <sheetName val="BID"/>
      <sheetName val="설계조건"/>
      <sheetName val="지진시"/>
      <sheetName val="ABUT수량-A1"/>
      <sheetName val="VXXXXXXX"/>
      <sheetName val="#REF"/>
      <sheetName val="tggwan(mac)"/>
      <sheetName val="MOTOR"/>
      <sheetName val="001"/>
      <sheetName val="단위중량"/>
      <sheetName val="1.설계기준"/>
      <sheetName val="바닥판"/>
      <sheetName val="토사(PE)"/>
      <sheetName val="일반맨홀수량집계"/>
      <sheetName val="일반맨홀수량집계(A-7 LINE)"/>
      <sheetName val="단면가정"/>
      <sheetName val="6PILE  (돌출)"/>
      <sheetName val="안정검토(온1)"/>
      <sheetName val="날개벽수량표"/>
      <sheetName val="덕전리"/>
      <sheetName val="맨홀수량집계"/>
      <sheetName val="8.PILE  (돌출)"/>
      <sheetName val="타공종이기"/>
      <sheetName val="U-TYPE(1)"/>
      <sheetName val="역T형교대(말뚝기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데이타"/>
      <sheetName val="식재인부"/>
      <sheetName val="공통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FOOTING단면력"/>
      <sheetName val="중산교"/>
      <sheetName val="신점2리"/>
      <sheetName val="BID"/>
      <sheetName val="주차구획선수량"/>
      <sheetName val="3련 BOX"/>
      <sheetName val="날개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Sheet1"/>
      <sheetName val="부하계산서"/>
      <sheetName val="개요"/>
      <sheetName val="노무비"/>
      <sheetName val="LOPCALC"/>
      <sheetName val="WORK"/>
      <sheetName val="MOTOR"/>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laroux"/>
      <sheetName val="집계표"/>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OSO아산"/>
      <sheetName val="단가비교표 (계측제어)"/>
      <sheetName val="DATA"/>
      <sheetName val="Sheet1"/>
      <sheetName val="기준"/>
      <sheetName val="BQ(실행)"/>
      <sheetName val="BID"/>
      <sheetName val="Total"/>
      <sheetName val="토사(PE)"/>
      <sheetName val="Macro(차단기)"/>
      <sheetName val="실행철강하도"/>
      <sheetName val="WORK"/>
      <sheetName val="TB-내역서"/>
      <sheetName val="STORAGE"/>
      <sheetName val="정부노임단가"/>
      <sheetName val="Cost bd-&quot;A&quot;"/>
      <sheetName val="JUCK"/>
      <sheetName val="경상비"/>
      <sheetName val="청주(철골발주의뢰서)"/>
      <sheetName val="공업용수관로"/>
      <sheetName val="piping"/>
      <sheetName val="BACK DATA"/>
      <sheetName val="1-1"/>
      <sheetName val="품의서"/>
      <sheetName val="물가시세"/>
      <sheetName val="노임단가"/>
      <sheetName val="MOTOR"/>
      <sheetName val="토목내역"/>
      <sheetName val="Sheet5"/>
      <sheetName val="부하계산서"/>
      <sheetName val="MACRO(AT)"/>
      <sheetName val="발신정보"/>
      <sheetName val="기계경비일람"/>
      <sheetName val="SRC-B3U2"/>
      <sheetName val="Sheet4"/>
      <sheetName val="을"/>
      <sheetName val="물량표"/>
      <sheetName val="공통(20-91)"/>
      <sheetName val="전차선로 물량표"/>
      <sheetName val="내역서"/>
      <sheetName val="Sheet3"/>
      <sheetName val="L_RPTA05_목록"/>
      <sheetName val="일반공사"/>
      <sheetName val="4.2유효폭의 계산"/>
      <sheetName val="단가"/>
      <sheetName val="ITEM"/>
      <sheetName val="결선list"/>
      <sheetName val="설계서(7)"/>
      <sheetName val="환율-LIBOR"/>
      <sheetName val="TEL"/>
      <sheetName val="공통비"/>
      <sheetName val="전기"/>
      <sheetName val="CONCRETE"/>
      <sheetName val="가설건물"/>
      <sheetName val="대비"/>
      <sheetName val="금액내역서"/>
      <sheetName val="판매보고서"/>
      <sheetName val="노무비"/>
      <sheetName val="단가조사서"/>
      <sheetName val="내역서비교"/>
      <sheetName val="설계조건"/>
      <sheetName val="노무비단가"/>
      <sheetName val="COPY"/>
      <sheetName val="공사내역"/>
      <sheetName val="LOPCALC"/>
      <sheetName val="간접비"/>
      <sheetName val="재료"/>
      <sheetName val="재료비 (2)"/>
      <sheetName val="입찰안"/>
      <sheetName val="다이꾸"/>
      <sheetName val="factor"/>
      <sheetName val="NOMUBI"/>
      <sheetName val="터널조도"/>
      <sheetName val="조도계산서 (도서)"/>
      <sheetName val="DATE"/>
      <sheetName val="자재단가"/>
      <sheetName val="품조정율(97-99)"/>
      <sheetName val="인부신상자료"/>
      <sheetName val="선정요령"/>
      <sheetName val="토공A"/>
      <sheetName val="Macro1"/>
      <sheetName val="안정계산"/>
      <sheetName val="단면검토"/>
      <sheetName val="부대대비"/>
      <sheetName val="냉연집계"/>
      <sheetName val="부하LO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 val="FOOTING단면력"/>
      <sheetName val="Sheet1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특별교실"/>
      <sheetName val="기숙사"/>
      <sheetName val="화장실"/>
      <sheetName val="총집계-1"/>
      <sheetName val="총집계-2"/>
      <sheetName val="원가-1"/>
      <sheetName val="원가-2"/>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노무비"/>
      <sheetName val="Macro(전선)"/>
      <sheetName val="간선계산"/>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N賃率-職"/>
      <sheetName val="C3"/>
      <sheetName val="98지급계획"/>
      <sheetName val="남양시작동자105노65기1.3화1.2"/>
      <sheetName val="일반공사"/>
      <sheetName val="표지 (2)"/>
      <sheetName val="제-노임"/>
      <sheetName val="제직재"/>
      <sheetName val="을지"/>
      <sheetName val="일위대가"/>
      <sheetName val="을"/>
      <sheetName val="FILE1"/>
      <sheetName val="기초단가"/>
      <sheetName val="ITEM"/>
      <sheetName val="매립"/>
      <sheetName val="0.집계"/>
      <sheetName val="1.수변전설비공사"/>
      <sheetName val="Baby일위대가"/>
      <sheetName val="단가산출"/>
      <sheetName val="인건비"/>
      <sheetName val="대치판정"/>
      <sheetName val="대구실행"/>
      <sheetName val="입찰안"/>
      <sheetName val="직노"/>
      <sheetName val="실행내역"/>
      <sheetName val="DATA"/>
      <sheetName val="200"/>
      <sheetName val="CTEMCOST"/>
      <sheetName val="MOTOR"/>
      <sheetName val="말뚝지지력산정"/>
      <sheetName val="우배수"/>
      <sheetName val="맨홀"/>
      <sheetName val="3.공통공사대비"/>
      <sheetName val="지급자재"/>
      <sheetName val="자동 철거"/>
      <sheetName val="자동 설치"/>
      <sheetName val="토목 철주"/>
      <sheetName val="철거 일위대가(1-19)"/>
      <sheetName val="철거 일위대가(20-22)"/>
      <sheetName val="설치 일위대가(23-45호)"/>
      <sheetName val="설치 일위대가(46~78호)"/>
      <sheetName val="토량산출서"/>
      <sheetName val="금리계산"/>
      <sheetName val="원가계산서"/>
      <sheetName val="일위대가(가설)"/>
      <sheetName val="조명율표"/>
      <sheetName val="부하계산서"/>
      <sheetName val="조도계산서 (도서)"/>
      <sheetName val="전선"/>
      <sheetName val="CABLE"/>
      <sheetName val="일위대가목차"/>
      <sheetName val="자재단가"/>
      <sheetName val="MAIN_TABLE"/>
      <sheetName val="1.설계조건"/>
      <sheetName val="내역"/>
      <sheetName val="재료"/>
      <sheetName val="Macro1"/>
      <sheetName val="중기일위대가"/>
      <sheetName val="#REF"/>
      <sheetName val="전선 및 전선관"/>
      <sheetName val="연습"/>
      <sheetName val="LOPCALC"/>
      <sheetName val="가로등부표"/>
      <sheetName val="내역(설계)"/>
      <sheetName val="식생블럭단위수량"/>
      <sheetName val="3-1.CB"/>
      <sheetName val="입찰보고"/>
      <sheetName val="노무비단가"/>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아산추가1220"/>
      <sheetName val="당초"/>
      <sheetName val="1.수인터널"/>
      <sheetName val="XL4Poppy"/>
      <sheetName val="본공사"/>
      <sheetName val="DANGA"/>
      <sheetName val="BQ"/>
      <sheetName val="준검 내역서"/>
      <sheetName val="DATE"/>
      <sheetName val="타공종이기"/>
      <sheetName val="철거집계"/>
      <sheetName val="AIR SHOWER(3인용)"/>
      <sheetName val="부대공Ⅱ"/>
      <sheetName val="설계내역서"/>
      <sheetName val="부하LOAD"/>
      <sheetName val="내역서 (2)"/>
      <sheetName val="신우"/>
      <sheetName val="손익분석"/>
      <sheetName val="노임"/>
      <sheetName val="ITB COST"/>
      <sheetName val="시중노임단가"/>
      <sheetName val="건축내역"/>
      <sheetName val="기본DATA"/>
      <sheetName val="- INFORMATION -"/>
      <sheetName val="Module1"/>
      <sheetName val="Module2"/>
      <sheetName val="Module3"/>
      <sheetName val="Module4"/>
      <sheetName val="Module5"/>
      <sheetName val="Module6"/>
      <sheetName val="Module8"/>
      <sheetName val="Module9"/>
      <sheetName val="Module7"/>
      <sheetName val="전기일위대가"/>
      <sheetName val="기계경비(시간당)"/>
      <sheetName val="램머"/>
      <sheetName val="단위단가"/>
      <sheetName val="공사원가계산서)"/>
      <sheetName val="내역집계표"/>
      <sheetName val="전기내역"/>
      <sheetName val="대가집계표"/>
      <sheetName val="대가전기"/>
      <sheetName val="자료"/>
      <sheetName val="집계표(관급)"/>
      <sheetName val="전기내역관급"/>
      <sheetName val="U-TYPE(1)"/>
      <sheetName val="90.03실행 "/>
      <sheetName val="자료입력"/>
      <sheetName val="실행내역서"/>
      <sheetName val="BID-도로"/>
      <sheetName val="001"/>
      <sheetName val="대비"/>
      <sheetName val="산출내역서집계표"/>
      <sheetName val="총계"/>
      <sheetName val="내력서"/>
      <sheetName val="집계표"/>
      <sheetName val="단가"/>
      <sheetName val="총괄표"/>
      <sheetName val="실행철강하도"/>
      <sheetName val="내역서2안"/>
      <sheetName val="소야공정계획표"/>
      <sheetName val="조명시설"/>
      <sheetName val="1차설계변경내역"/>
      <sheetName val="Total"/>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데이타"/>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총괄내역서"/>
      <sheetName val="토공"/>
      <sheetName val="99총공사내역서"/>
      <sheetName val="98NS-N"/>
      <sheetName val="단가 및 재료비"/>
      <sheetName val="봉양~조차장간고하개명(신설)"/>
      <sheetName val="주상도"/>
      <sheetName val="6호기"/>
      <sheetName val="INPUT"/>
      <sheetName val="하조서"/>
      <sheetName val="보증수수료산출"/>
      <sheetName val="기계경비"/>
      <sheetName val="가로등"/>
      <sheetName val="공사비예산서(토목분)"/>
      <sheetName val="수목데이타 "/>
      <sheetName val="변압기 및 발전기 용량"/>
      <sheetName val="단가조사"/>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부대내역"/>
      <sheetName val="수입"/>
      <sheetName val="조건표"/>
      <sheetName val="JJ"/>
      <sheetName val="설계"/>
      <sheetName val="설 계"/>
      <sheetName val="ASP포장"/>
      <sheetName val="내역서(전기)"/>
      <sheetName val="정부노임단가"/>
      <sheetName val="3BL공동구 수량"/>
      <sheetName val="일위대가표"/>
      <sheetName val="단가산출서(기계)"/>
      <sheetName val="에너지동"/>
      <sheetName val="코드표"/>
      <sheetName val="Sheet1 (2)"/>
      <sheetName val="공사비"/>
      <sheetName val="가드레일산근"/>
      <sheetName val="수량집계표"/>
      <sheetName val="수량"/>
      <sheetName val="단가비교"/>
      <sheetName val="적용2002"/>
      <sheetName val="중기"/>
      <sheetName val="45,46"/>
      <sheetName val="교대(A1)"/>
      <sheetName val="교대(A1-A2)"/>
      <sheetName val="교각1"/>
      <sheetName val="요율"/>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JUCKEYK"/>
      <sheetName val="돌망태단위수량"/>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6PILE  (돌출)"/>
      <sheetName val="구역화물"/>
      <sheetName val="단가일람"/>
      <sheetName val="전차선로 물량표"/>
      <sheetName val="한강운반비"/>
      <sheetName val="자재"/>
      <sheetName val="공통(20-91)"/>
      <sheetName val="계수시트"/>
      <sheetName val="건축공사"/>
      <sheetName val="철거산출근거"/>
      <sheetName val="공종별내역서"/>
      <sheetName val="I一般比"/>
      <sheetName val="재집"/>
      <sheetName val="직재"/>
      <sheetName val="48전력선로일위"/>
      <sheetName val="49-119"/>
      <sheetName val="설직재-1"/>
      <sheetName val="2F 회의실견적(5_14 일대)"/>
      <sheetName val="노원열병합  건축공사기성내역서"/>
      <sheetName val="unit 4"/>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전기2005"/>
      <sheetName val="통신2005"/>
      <sheetName val="보차도경계석"/>
      <sheetName val="율촌법률사무소2내역"/>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지주목시비량산출서"/>
      <sheetName val="부대시설"/>
      <sheetName val="Apt내역"/>
      <sheetName val="적용공정"/>
      <sheetName val="L_RPTB02_01"/>
      <sheetName val="기초자료"/>
      <sheetName val="여과지동"/>
      <sheetName val="내역표지"/>
      <sheetName val="보할공정"/>
      <sheetName val="보합"/>
      <sheetName val="예산명세서"/>
      <sheetName val="금호"/>
      <sheetName val="노무비 근거"/>
      <sheetName val="가설건물"/>
      <sheetName val="증감대비"/>
      <sheetName val="토목원가계산서"/>
      <sheetName val="토목원가"/>
      <sheetName val="집계장"/>
      <sheetName val="설계내역"/>
      <sheetName val="제외공종"/>
      <sheetName val="기계원가계산서"/>
      <sheetName val="기계원가"/>
      <sheetName val="집계"/>
      <sheetName val="가설내역"/>
      <sheetName val="DATA1"/>
      <sheetName val="22단가(철거)"/>
      <sheetName val="49단가"/>
      <sheetName val="49단가(철거)"/>
      <sheetName val="22단가"/>
      <sheetName val="과천MAIN"/>
      <sheetName val="효성CB 1P기초"/>
      <sheetName val="EQ-R1"/>
      <sheetName val="Chart1"/>
      <sheetName val="단위내역목록"/>
      <sheetName val="단위내역서"/>
      <sheetName val="원가(1)"/>
      <sheetName val="원가(2)"/>
      <sheetName val="공량산출서"/>
      <sheetName val="품목"/>
      <sheetName val="2006기계경비산출표"/>
      <sheetName val="일용노임단가"/>
      <sheetName val="TOT"/>
      <sheetName val="단  가  대  비  표"/>
      <sheetName val="일  위  대  가  목  록"/>
      <sheetName val="MFAB"/>
      <sheetName val="MFRT"/>
      <sheetName val="MPKG"/>
      <sheetName val="MPRD"/>
      <sheetName val="일위"/>
      <sheetName val="전체"/>
      <sheetName val="간접"/>
      <sheetName val="부하(성남)"/>
      <sheetName val="Sheet17"/>
      <sheetName val="96보완계획7.12"/>
      <sheetName val="지진시"/>
      <sheetName val="약전닥트"/>
      <sheetName val="건축부하"/>
      <sheetName val="FA설치명세"/>
      <sheetName val="FD"/>
      <sheetName val="Customer Databas"/>
      <sheetName val="유첨#2"/>
      <sheetName val="설비내역서"/>
      <sheetName val="건축내역서"/>
      <sheetName val="전기내역서"/>
      <sheetName val="단가 "/>
      <sheetName val="관리,공감"/>
      <sheetName val="수로교총재료집계"/>
      <sheetName val="TYPE-1"/>
      <sheetName val="고분전시관"/>
      <sheetName val="설비"/>
      <sheetName val="설계명세서"/>
      <sheetName val="기초코드"/>
      <sheetName val="차수공개요"/>
      <sheetName val="직공비"/>
      <sheetName val="주관사업"/>
      <sheetName val="수문일1"/>
      <sheetName val="발주설계서(당초)"/>
      <sheetName val="unit"/>
      <sheetName val="안정검토"/>
      <sheetName val="SG"/>
      <sheetName val="연부97-1"/>
      <sheetName val="갑지1"/>
      <sheetName val="J直材4"/>
      <sheetName val="3련 BOX"/>
      <sheetName val="12월31일"/>
      <sheetName val="1차증가원가계산"/>
      <sheetName val="Macro2"/>
      <sheetName val="const."/>
      <sheetName val="별표"/>
      <sheetName val="간접비"/>
      <sheetName val="계산식"/>
      <sheetName val="가도공"/>
      <sheetName val="동해title"/>
      <sheetName val="3.내역서"/>
      <sheetName val="개요"/>
      <sheetName val="말뚝물량"/>
      <sheetName val="고등학교"/>
      <sheetName val="연결관암거"/>
      <sheetName val="인건-측정"/>
      <sheetName val="품셈"/>
      <sheetName val="COPING"/>
      <sheetName val="CA지입"/>
      <sheetName val="발신정보"/>
      <sheetName val="OPGW기별"/>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목차"/>
      <sheetName val="Summary Sheets"/>
      <sheetName val="일위목록-기"/>
      <sheetName val="6동"/>
      <sheetName val="주사무실종합"/>
      <sheetName val="L_RPTA05_목록"/>
      <sheetName val="연결임시"/>
      <sheetName val="48평단가"/>
      <sheetName val="57단가"/>
      <sheetName val="54평단가"/>
      <sheetName val="66평단가"/>
      <sheetName val="61단가"/>
      <sheetName val="89평단가"/>
      <sheetName val="84평단가"/>
      <sheetName val="가시설흙막이"/>
      <sheetName val="경상직원"/>
      <sheetName val="포장공"/>
      <sheetName val="본부소개"/>
      <sheetName val="COVER"/>
      <sheetName val="역T형교대(말뚝기초)"/>
      <sheetName val="EQUIPMENT -2"/>
      <sheetName val="빌딩 안내"/>
      <sheetName val="데리네이타현황"/>
      <sheetName val="MBR9"/>
      <sheetName val="공비대비"/>
      <sheetName val="총괄집계표"/>
      <sheetName val="고창터널(고창방향)"/>
      <sheetName val="일반수량"/>
      <sheetName val="1공구(을)"/>
      <sheetName val="대공종"/>
      <sheetName val="적상기초자료"/>
      <sheetName val="화재 탐지 설비"/>
      <sheetName val="날개벽(시점좌측)"/>
      <sheetName val="금액내역서"/>
      <sheetName val="단"/>
      <sheetName val="BOQ"/>
      <sheetName val="유동표(변경)"/>
      <sheetName val="대림경상68억"/>
      <sheetName val="기계경비일람"/>
      <sheetName val="변경내역을"/>
      <sheetName val="대외공문"/>
      <sheetName val="1._x0018_변전설비"/>
      <sheetName val="노무비산출"/>
      <sheetName val="차종별"/>
      <sheetName val="PIPE"/>
      <sheetName val="VALVE"/>
      <sheetName val="FOOTING단면력"/>
      <sheetName val="Man Power &amp; Comp"/>
      <sheetName val="ELECTRIC"/>
      <sheetName val="SCHEDULE"/>
      <sheetName val="품의서"/>
      <sheetName val="s"/>
      <sheetName val="실행간접비용"/>
      <sheetName val="2002하반기노임기준"/>
      <sheetName val="본부장"/>
      <sheetName val="내역서(삼호)"/>
      <sheetName val="총수량집계표"/>
      <sheetName val="SLAB&quot;1&quot;"/>
      <sheetName val="합천내역"/>
      <sheetName val="교통대책내역"/>
      <sheetName val="TABLE"/>
      <sheetName val="내역서(토목)"/>
      <sheetName val="샘플표지"/>
      <sheetName val="산#2-1 (2)"/>
      <sheetName val="골재산출"/>
      <sheetName val="³ëÀÓ"/>
      <sheetName val="BJJIN"/>
      <sheetName val="DWPM"/>
      <sheetName val="2000년 공정표"/>
      <sheetName val="BOQ(전체)"/>
      <sheetName val="다이꾸"/>
      <sheetName val="교각별철근수량집계표"/>
      <sheetName val="단위수량"/>
      <sheetName val="맨홀토공수량"/>
      <sheetName val="토목주소"/>
      <sheetName val="프랜트면허"/>
      <sheetName val="점검총괄"/>
      <sheetName val="CABLE SIZE-3"/>
      <sheetName val="공구원가계산"/>
      <sheetName val="경산"/>
      <sheetName val="사전공사"/>
      <sheetName val="인사자료총집계"/>
      <sheetName val="물가시세"/>
      <sheetName val="1공구 건정토건 토공"/>
      <sheetName val=" 총괄표"/>
      <sheetName val="구동"/>
      <sheetName val="기자재비"/>
      <sheetName val="현장관리비내역서"/>
      <sheetName val="포장복구집계"/>
      <sheetName val=" 견적서"/>
      <sheetName val="내역서(전체)"/>
      <sheetName val="관접합및부설"/>
      <sheetName val="5.공종별예산내역서"/>
      <sheetName val="EACT10"/>
      <sheetName val="대림산업"/>
      <sheetName val="연령현황"/>
      <sheetName val="현관"/>
      <sheetName val="구리토평1전기"/>
      <sheetName val="세부내역"/>
      <sheetName val="220 (2)"/>
      <sheetName val="NYS"/>
      <sheetName val="플랜트 설치"/>
      <sheetName val="집수정(600-700)"/>
      <sheetName val="맨홀수량산출"/>
      <sheetName val="세목전체"/>
      <sheetName val="접지수량"/>
      <sheetName val="견적"/>
      <sheetName val="96정변2"/>
      <sheetName val="전기"/>
      <sheetName val="전신환매도율"/>
      <sheetName val="물가자료"/>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물량산출근거"/>
      <sheetName val="토목내역"/>
      <sheetName val="CONCRETE"/>
      <sheetName val="일위대가목록"/>
      <sheetName val="설산1.나"/>
      <sheetName val="본사S"/>
      <sheetName val="전압강하계산"/>
      <sheetName val="D-3503"/>
      <sheetName val="조건"/>
      <sheetName val="여흥"/>
      <sheetName val="단면가정"/>
      <sheetName val="MIJIBI"/>
      <sheetName val="건축직"/>
      <sheetName val="노임이"/>
      <sheetName val="A갑지"/>
      <sheetName val="BSD (2)"/>
      <sheetName val="예산조서(무선)"/>
      <sheetName val="성원계약"/>
      <sheetName val="내역총괄"/>
      <sheetName val="내역총괄2"/>
      <sheetName val="내역총괄3"/>
      <sheetName val="9GNG운반"/>
      <sheetName val="20관리비율"/>
      <sheetName val="입적표"/>
      <sheetName val="공종"/>
      <sheetName val="세부견적서(DAS Call Back)"/>
      <sheetName val="TEL"/>
      <sheetName val="건설장비기초단가"/>
      <sheetName val="TRE TABLE"/>
      <sheetName val="기계경비및산출근거서"/>
      <sheetName val="토적표"/>
      <sheetName val="36신설수량"/>
      <sheetName val="통장출금액"/>
      <sheetName val="기계경비시간당손료목록"/>
      <sheetName val="동력부하(도산)"/>
      <sheetName val="2000전체분"/>
      <sheetName val="상수도토공집계표"/>
      <sheetName val="단가목록"/>
      <sheetName val="물량표"/>
      <sheetName val="자재목록"/>
      <sheetName val="연결관산출조서"/>
      <sheetName val="투찰내역"/>
      <sheetName val="9811"/>
      <sheetName val="기자재대비표"/>
      <sheetName val="1단계"/>
      <sheetName val="암거날개벽재료집계"/>
      <sheetName val="경비_원본"/>
      <sheetName val="AS포장복구 "/>
      <sheetName val=" 상부공통집계(총괄)"/>
      <sheetName val="간접1"/>
      <sheetName val="VA_code"/>
      <sheetName val="공종별원가계산"/>
      <sheetName val="말고개터널조명전압강하"/>
      <sheetName val="외주"/>
      <sheetName val="구조물철거타공정이월"/>
      <sheetName val="Macro(차단기)"/>
      <sheetName val="조경일람"/>
      <sheetName val="경비2내역"/>
      <sheetName val="일위대가표 (2)"/>
      <sheetName val="REACTION(USD지진시)"/>
      <sheetName val="REACTION(USE평시)"/>
      <sheetName val="단가대비표"/>
      <sheetName val="Testing"/>
      <sheetName val="계화배수"/>
      <sheetName val="방음벽 기초 일반수량"/>
      <sheetName val="I.설계조건"/>
      <sheetName val="부재력정리"/>
      <sheetName val="BLOCK(1)"/>
      <sheetName val="단면치수"/>
      <sheetName val="NEYOK"/>
      <sheetName val="참조-(1)"/>
      <sheetName val="관급총괄"/>
      <sheetName val="2007일위 "/>
      <sheetName val="토목일위 (83~)"/>
      <sheetName val="표지판일위(105~"/>
      <sheetName val="장비일위"/>
      <sheetName val="재료1월호"/>
      <sheetName val="노무비 "/>
      <sheetName val="00000000"/>
      <sheetName val="BOX전기내역"/>
      <sheetName val="하수급견적대비"/>
      <sheetName val="9-1차이내역"/>
      <sheetName val="수안보-MBR1"/>
      <sheetName val="입력DATA"/>
      <sheetName val="°ø»ç¿ø°¡°è»ê¼­"/>
      <sheetName val="ÃÑ³»¿ª¼­"/>
      <sheetName val="°ü±Þ³»¿ª¼­"/>
      <sheetName val="ÀÌÀüºñ³»¿ª¼­"/>
      <sheetName val="¹°·®"/>
      <sheetName val="¹è¼±¼³°è"/>
      <sheetName val="ºÎÇÏ°è»ê"/>
      <sheetName val="±âÃÊ»êÃâ¼­"/>
      <sheetName val="MANUFACTORY"/>
      <sheetName val="강북라우터"/>
      <sheetName val="효동"/>
      <sheetName val="기초자료입력"/>
      <sheetName val="48일위"/>
      <sheetName val="일위산출근거"/>
      <sheetName val="기성"/>
      <sheetName val="기성내역 진짜"/>
      <sheetName val="기성갑지"/>
      <sheetName val="2회기성사정"/>
      <sheetName val="3회기성갑지"/>
      <sheetName val="3회총괄"/>
      <sheetName val="산출내역서"/>
      <sheetName val="변경총괄지(1)"/>
      <sheetName val="경율산정"/>
      <sheetName val="백암비스타내역"/>
      <sheetName val="DB"/>
      <sheetName val="실행"/>
      <sheetName val="총괄분 설계서용지"/>
      <sheetName val="펌프장수량산출(토)"/>
      <sheetName val="EKOG10건축"/>
      <sheetName val="건축공사실행"/>
      <sheetName val="현장관리비"/>
      <sheetName val="단가비교표_공통1"/>
      <sheetName val="일(4)"/>
      <sheetName val="위성"/>
      <sheetName val="남양구조시험동"/>
      <sheetName val="갑지(추정)"/>
      <sheetName val="단가조사-1"/>
      <sheetName val="단가조사-2"/>
      <sheetName val="주방환기"/>
      <sheetName val="노임변동률"/>
      <sheetName val="COMPRESSOR"/>
      <sheetName val="기본설계도급항목"/>
      <sheetName val="2공구수량"/>
      <sheetName val="cost"/>
      <sheetName val="sw1"/>
      <sheetName val="옹벽수량집계"/>
      <sheetName val="BASIC (2)"/>
      <sheetName val="자재단가표"/>
      <sheetName val="L형옹벽측구"/>
      <sheetName val="pbs_lambda"/>
      <sheetName val="Matériel embarqué PVC"/>
      <sheetName val="70%"/>
      <sheetName val="EP0618"/>
      <sheetName val="총인원"/>
      <sheetName val="직급인원"/>
      <sheetName val="Vari by Vendor"/>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저"/>
      <sheetName val="사원등록"/>
      <sheetName val="호봉 (2)"/>
      <sheetName val="자재집계"/>
      <sheetName val="인건비 "/>
      <sheetName val="위치조서"/>
      <sheetName val="마산방향"/>
      <sheetName val="진주방향"/>
      <sheetName val="중기사용료"/>
      <sheetName val="대비내역"/>
      <sheetName val="1,2공구원가계산서"/>
      <sheetName val="2공구산출내역"/>
      <sheetName val="1공구산출내역서"/>
      <sheetName val="단면"/>
      <sheetName val="입출재고현황 (2)"/>
      <sheetName val="변경비교-을"/>
      <sheetName val="견적의뢰서"/>
      <sheetName val="견적대비"/>
      <sheetName val="PO-BOQ"/>
      <sheetName val="1SPAN"/>
      <sheetName val="의왕내역"/>
      <sheetName val="제품별"/>
      <sheetName val="일위집계표"/>
      <sheetName val="약품설비"/>
      <sheetName val="5.정산서"/>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8. 안정검토"/>
      <sheetName val="대구-교대(A1-A2)"/>
      <sheetName val="원형1호맨홀토공수량"/>
      <sheetName val="Àåºñ´Ü°¡»êÃâ"/>
      <sheetName val="µ¿¿ø(3)"/>
      <sheetName val="¿¹Á¤(3)"/>
      <sheetName val="ÁÖÇü"/>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LP-S"/>
      <sheetName val="목동1절주.bh01"/>
      <sheetName val="지하1층"/>
      <sheetName val="TYPE-A"/>
      <sheetName val="단가대비"/>
      <sheetName val="PROJECT BRIEF"/>
      <sheetName val="현장지지물물량"/>
      <sheetName val="WEON"/>
      <sheetName val="경상"/>
      <sheetName val="가설"/>
      <sheetName val="케이블"/>
      <sheetName val="등록자료"/>
      <sheetName val="입력정보"/>
      <sheetName val="기본일위"/>
      <sheetName val="교각별수량"/>
      <sheetName val="원가산출서"/>
      <sheetName val="Dae_Jiju"/>
      <sheetName val="Sikje_ingun"/>
      <sheetName val="TREE_D"/>
      <sheetName val="날개벽수량표"/>
      <sheetName val="제품"/>
      <sheetName val="단가표"/>
      <sheetName val="실행예산서"/>
      <sheetName val="기본단가표"/>
      <sheetName val="토공산출(주차장)"/>
      <sheetName val="토목공사"/>
      <sheetName val="급명"/>
      <sheetName val="암거단위"/>
      <sheetName val="오동"/>
      <sheetName val="대조"/>
      <sheetName val="나한"/>
      <sheetName val="INPUT(덕도방향-시점)"/>
      <sheetName val="BOX 본체"/>
      <sheetName val="102역사"/>
      <sheetName val="단중표"/>
      <sheetName val="공사비증감"/>
      <sheetName val="2.대외공문"/>
      <sheetName val="ATM기초철가"/>
      <sheetName val="실행(1)"/>
      <sheetName val="세동별비상"/>
      <sheetName val="시화점실행"/>
      <sheetName val="식재일위대가"/>
      <sheetName val="표층포설및다짐"/>
      <sheetName val="ⴭⴭⴭⴭ"/>
      <sheetName val="1차 내역서"/>
      <sheetName val="기계설비"/>
      <sheetName val="단중표-ST"/>
      <sheetName val="경비"/>
      <sheetName val="AILC004"/>
      <sheetName val="바닥판"/>
      <sheetName val="조명율데이타"/>
      <sheetName val="입고장부 (4)"/>
      <sheetName val="내역서(총)"/>
      <sheetName val="Oper Amount"/>
      <sheetName val="출력X"/>
      <sheetName val="화설내"/>
      <sheetName val="배수관토공"/>
      <sheetName val="송우내역서"/>
      <sheetName val="일위대가(계측기설치)"/>
      <sheetName val="진우+대광"/>
      <sheetName val="신공항A-9(원가수정)"/>
      <sheetName val="본선토량운반계산서(1)0"/>
      <sheetName val="01AC"/>
      <sheetName val="웅진교-S2"/>
      <sheetName val="대창(함평)-창열"/>
      <sheetName val="대창(장성)"/>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공조기"/>
      <sheetName val="과세내역(세부)"/>
      <sheetName val="제수변수량"/>
      <sheetName val="공기변수량"/>
      <sheetName val="CIVIL"/>
      <sheetName val="일반수량총괄"/>
      <sheetName val="자  재"/>
      <sheetName val="정화조동내역"/>
      <sheetName val="관리사무소"/>
      <sheetName val="건축"/>
      <sheetName val="단가산출서 (2)"/>
      <sheetName val="단가산출서"/>
      <sheetName val="REACTION芨.헾⿁_x0005__x0000_"/>
      <sheetName val="REACTION鴘E鵜E헾⼼_x0005_"/>
      <sheetName val="교대"/>
      <sheetName val="공사내역서(을)실행"/>
      <sheetName val="wall"/>
      <sheetName val="내역(토목)"/>
      <sheetName val="우각부보강"/>
      <sheetName val="토공정보"/>
      <sheetName val="2"/>
      <sheetName val="두앙"/>
      <sheetName val="직원동원SCH"/>
      <sheetName val="계획금액"/>
      <sheetName val="97 사업추정(WEKI)"/>
      <sheetName val="우수"/>
      <sheetName val="MEXICO-C"/>
      <sheetName val="토공계산서(부체도로)"/>
      <sheetName val="7단가"/>
      <sheetName val="용산1(해보)"/>
      <sheetName val="설계예시"/>
      <sheetName val="CODE"/>
      <sheetName val="통신물량"/>
      <sheetName val="가설공사내역"/>
      <sheetName val="설계가"/>
      <sheetName val="관로"/>
      <sheetName val="아파트기별"/>
      <sheetName val="공리일"/>
      <sheetName val="LEGEND"/>
      <sheetName val="금액결정"/>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um1 (2)"/>
      <sheetName val="SORCE1"/>
      <sheetName val="가시설단위수량"/>
      <sheetName val="지장물C"/>
      <sheetName val="General Data"/>
      <sheetName val="SE-611"/>
      <sheetName val="SLAB"/>
      <sheetName val="관람석제출"/>
      <sheetName val="IP좌표"/>
      <sheetName val="월선수금"/>
      <sheetName val="woo(mac)"/>
      <sheetName val="제원.설계조건"/>
      <sheetName val="type-F"/>
      <sheetName val="NOMUBI"/>
      <sheetName val="공사비집계"/>
      <sheetName val="단위세대"/>
      <sheetName val="날개벽"/>
      <sheetName val="단가산출집계"/>
      <sheetName val="입찰견적보고서"/>
      <sheetName val="c_balju"/>
      <sheetName val="정산내역"/>
      <sheetName val="#3_일위대가목록"/>
      <sheetName val="#2_일위대가목록"/>
      <sheetName val="연동내역서"/>
      <sheetName val="3회기성"/>
      <sheetName val="약품공급2"/>
      <sheetName val="인수공총괄"/>
      <sheetName val="총집계표"/>
      <sheetName val="내역서01"/>
      <sheetName val="덕소내역"/>
      <sheetName val="사각맨홀"/>
      <sheetName val="청천내"/>
      <sheetName val="저리조양"/>
      <sheetName val="정화조방수미장"/>
      <sheetName val="실행갑지"/>
      <sheetName val="tggwan(mac)"/>
      <sheetName val="물량집계"/>
      <sheetName val="실행(표지,갑,을)"/>
      <sheetName val="FAX"/>
      <sheetName val="토사(PE)"/>
      <sheetName val="P-산#1-1(WOWA1)"/>
      <sheetName val="48수량"/>
      <sheetName val="22수량"/>
      <sheetName val="49일위"/>
      <sheetName val="22일위"/>
      <sheetName val="49수량"/>
      <sheetName val="품셈TABLE"/>
      <sheetName val="품셈표"/>
      <sheetName val="부대대비"/>
      <sheetName val="냉연집계"/>
      <sheetName val="경상비"/>
      <sheetName val="평교-내역"/>
      <sheetName val="견적990322"/>
      <sheetName val="공내역"/>
      <sheetName val="백호우계수"/>
      <sheetName val="접속도로1"/>
      <sheetName val="DATA 입력란"/>
      <sheetName val="1. 설계조건 2.단면가정 3. 하중계산"/>
      <sheetName val="횡배수관집현황(2공구)"/>
      <sheetName val="종합기별"/>
      <sheetName val="노무비명세서"/>
      <sheetName val="소요자재명세서"/>
      <sheetName val="역T형"/>
      <sheetName val="b_balju_cho"/>
      <sheetName val="공종단가"/>
      <sheetName val="IMPEADENCE MAP 취수장"/>
      <sheetName val="개보수공사BM"/>
      <sheetName val="loading"/>
      <sheetName val="Factor"/>
      <sheetName val="w't table"/>
      <sheetName val="기본단가"/>
      <sheetName val="UR2-Calculation"/>
      <sheetName val="Main"/>
      <sheetName val="4차원가계산서"/>
      <sheetName val="예산M12A"/>
      <sheetName val="환율-LIBOR"/>
      <sheetName val="품종별-이름"/>
      <sheetName val=" 갑  지 "/>
      <sheetName val="소방사항"/>
      <sheetName val="Y_WORK"/>
      <sheetName val="전력"/>
      <sheetName val="토공집계표"/>
      <sheetName val="1.우편집중내역서"/>
      <sheetName val="초기화면"/>
      <sheetName val="이름정의"/>
      <sheetName val="초기화면1"/>
      <sheetName val="COL"/>
      <sheetName val="제수"/>
      <sheetName val="공기"/>
      <sheetName val="몰탈재료산출"/>
      <sheetName val="단위목록"/>
      <sheetName val="기계경비목록"/>
      <sheetName val="관급"/>
      <sheetName val="토공(우물통,기타) "/>
      <sheetName val="AS복구"/>
      <sheetName val="중기터파기"/>
      <sheetName val="변수값"/>
      <sheetName val="중기상차"/>
      <sheetName val="일위산출"/>
      <sheetName val="입력변수"/>
      <sheetName val="간선"/>
      <sheetName val="1"/>
      <sheetName val="도급"/>
      <sheetName val="우수공"/>
      <sheetName val="타견적(을)"/>
      <sheetName val="원형맨홀수량"/>
      <sheetName val="굴착현장"/>
      <sheetName val="중동상가"/>
      <sheetName val="전류"/>
      <sheetName val="일위목차"/>
      <sheetName val="포장절단"/>
      <sheetName val="DATA(BAC)"/>
      <sheetName val="일위단가"/>
      <sheetName val="일위(설)"/>
      <sheetName val="A 견적"/>
      <sheetName val="전기공사일위대가"/>
      <sheetName val="실행예산"/>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아파트건축"/>
      <sheetName val="충주"/>
      <sheetName val="갈현동"/>
      <sheetName val="전기설계변경"/>
      <sheetName val="품셈집계표"/>
      <sheetName val="자재조사표(참고용)"/>
      <sheetName val="일반부표집계표"/>
      <sheetName val="분전함신설"/>
      <sheetName val="접지1종"/>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DATA-UPS"/>
      <sheetName val="공조기(삭제)"/>
      <sheetName val="예산M11A"/>
      <sheetName val="준공평가"/>
      <sheetName val="공통가설"/>
      <sheetName val="가공비"/>
      <sheetName val="건축개요"/>
      <sheetName val="지수"/>
      <sheetName val="3본사"/>
      <sheetName val="(2)"/>
      <sheetName val="년도별노임표"/>
      <sheetName val="중기목록표"/>
      <sheetName val="원내역서3"/>
      <sheetName val="3도로"/>
      <sheetName val="101동"/>
      <sheetName val="정공공사"/>
      <sheetName val="기초일위"/>
      <sheetName val="시설일위"/>
      <sheetName val="조명일위"/>
      <sheetName val="성내동"/>
      <sheetName val="소포내역 (2)"/>
      <sheetName val="2002상반기노임기준"/>
      <sheetName val="업체별기성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세부내역서"/>
      <sheetName val="단면별연장"/>
      <sheetName val="구조물공"/>
      <sheetName val="부대공"/>
      <sheetName val="배수공"/>
      <sheetName val="적격심사표"/>
      <sheetName val="EQT-ESTN"/>
      <sheetName val="평3"/>
      <sheetName val="2.펌프장(사급자재)"/>
      <sheetName val="MACRO(MCC)"/>
      <sheetName val="적용토목"/>
      <sheetName val="3.자재비(총괄)"/>
      <sheetName val="세부내역서(전기)"/>
      <sheetName val="plan&amp;section of foundation"/>
      <sheetName val="할증 "/>
      <sheetName val="COVER-P"/>
      <sheetName val="영업소실적"/>
      <sheetName val="변경품셈총괄"/>
      <sheetName val="Proposal"/>
      <sheetName val="CC16-내역서"/>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적현로"/>
      <sheetName val="대전-교대(A1-A2)"/>
      <sheetName val="205동"/>
      <sheetName val="실행대비"/>
      <sheetName val="견적서1"/>
      <sheetName val="개별직종노임단가(2005.1)"/>
      <sheetName val="맨홀수량"/>
      <sheetName val="노임,자재"/>
      <sheetName val="기계경비(맨홀)"/>
      <sheetName val="인수공규격"/>
      <sheetName val="수량산출1"/>
      <sheetName val="토공 total"/>
      <sheetName val="승용"/>
      <sheetName val="INMD1198"/>
      <sheetName val="INFG1198"/>
      <sheetName val="표준ፙ렀ᑟ"/>
      <sheetName val="결과조달"/>
      <sheetName val="물가대비표"/>
      <sheetName val="가공2원도"/>
      <sheetName val="4)유동표"/>
      <sheetName val="기존단가 (2)"/>
      <sheetName val="9."/>
      <sheetName val="WING3"/>
      <sheetName val="예산서"/>
      <sheetName val="일위대가서식"/>
      <sheetName val="일위대가양식"/>
      <sheetName val="예산내역서"/>
      <sheetName val="5."/>
      <sheetName val="11"/>
      <sheetName val="12."/>
      <sheetName val="14."/>
      <sheetName val="13"/>
      <sheetName val="7."/>
      <sheetName val="8."/>
      <sheetName val="10."/>
      <sheetName val="전기단가조사서"/>
      <sheetName val="APT"/>
      <sheetName val="투찰"/>
      <sheetName val="PI蒨9"/>
      <sheetName val="영창26"/>
      <sheetName val="공종목록표"/>
      <sheetName val="평가데이터"/>
      <sheetName val="자재테이블"/>
      <sheetName val="내역서적용수량"/>
      <sheetName val="전력구구조물산근"/>
      <sheetName val="내역1"/>
      <sheetName val="일위1"/>
      <sheetName val="소운반"/>
      <sheetName val="공종구간"/>
      <sheetName val="산출0"/>
      <sheetName val="8.PILE  (돌출)"/>
      <sheetName val="오억미만"/>
      <sheetName val="직원자료입력"/>
      <sheetName val="성서방향-교대(A2)"/>
      <sheetName val="시공계획"/>
      <sheetName val="메서,변+증"/>
      <sheetName val="청구내역(9807)"/>
      <sheetName val="집1"/>
      <sheetName val="재료집계"/>
      <sheetName val="개소별수량산출"/>
      <sheetName val="산출(전주P7)"/>
      <sheetName val="Macro3"/>
      <sheetName val="깨기수량"/>
      <sheetName val="MixBed"/>
      <sheetName val="CondPol"/>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문학간접"/>
      <sheetName val="Cable schedule"/>
      <sheetName val="V-data"/>
      <sheetName val="L-data"/>
      <sheetName val="P-data"/>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H-PILE수량집계"/>
      <sheetName val="실행내역서 "/>
      <sheetName val="萀⅜"/>
      <sheetName val="토공A"/>
      <sheetName val="장비당단가 (1)"/>
      <sheetName val="선정요령"/>
      <sheetName val="O＆P"/>
      <sheetName val="결재판(삭제하지말아주세요)"/>
      <sheetName val="본사인상전"/>
      <sheetName val="도급양식"/>
      <sheetName val="단가산출-기,교"/>
      <sheetName val="현금"/>
      <sheetName val="현장"/>
      <sheetName val="Cost bd-&quot;A&quot;"/>
      <sheetName val="IBASE"/>
      <sheetName val="당사"/>
      <sheetName val="유첨䈀ᅪ"/>
      <sheetName val="토공,기초"/>
      <sheetName val="명세서"/>
      <sheetName val="변경후-SHEET"/>
      <sheetName val="자재 단가표"/>
      <sheetName val="FAB별"/>
      <sheetName val="주간계획"/>
      <sheetName val="선택"/>
      <sheetName val="총괄원가 "/>
      <sheetName val="가CP"/>
      <sheetName val="15"/>
      <sheetName val="건축내역서 (경제상무실)"/>
      <sheetName val="노임(1차)"/>
      <sheetName val="DATA 입력부"/>
      <sheetName val="매매"/>
      <sheetName val="전신"/>
      <sheetName val="송전재료비"/>
      <sheetName val="eq_data"/>
      <sheetName val="계산근거"/>
      <sheetName val="인원"/>
      <sheetName val="방송노임"/>
      <sheetName val="TG9504"/>
      <sheetName val="1995년 섹터별 매출"/>
      <sheetName val="ROOF(ALKALI)"/>
      <sheetName val="역T형옹벽(3.0)"/>
      <sheetName val="master(total)"/>
      <sheetName val="실행(ALT1)"/>
      <sheetName val="단가대조"/>
      <sheetName val="유첨_x0005__x0000_"/>
      <sheetName val="유첨헾】"/>
      <sheetName val="J__LOTUS_9605P_BB_C_BD_OUT_YE_2"/>
      <sheetName val="단위중량"/>
      <sheetName val="미지급내역"/>
      <sheetName val="노무"/>
      <sheetName val="기지국"/>
      <sheetName val="입력"/>
      <sheetName val="CB"/>
      <sheetName val="CS2"/>
      <sheetName val="내역서 "/>
      <sheetName val="집계(세부총괄)"/>
      <sheetName val="기기리스트"/>
      <sheetName val="소업1교"/>
      <sheetName val="7.1유효폭"/>
      <sheetName val="파형강관집계"/>
      <sheetName val="콘_재료분리(1)"/>
      <sheetName val="횡배수관토공수량"/>
      <sheetName val="대,유,램"/>
      <sheetName val="배수문수량산출(3)"/>
      <sheetName val="주차구획선수량"/>
      <sheetName val="basic"/>
      <sheetName val="변화치수"/>
      <sheetName val="BOX(1.5X1.5)"/>
      <sheetName val="접속슬라브"/>
      <sheetName val="시멘트"/>
      <sheetName val="설계기준"/>
      <sheetName val="전기혼잡제경비(45)"/>
      <sheetName val="관리,부대비"/>
      <sheetName val="단가(반정1교-원주)"/>
      <sheetName val="총괄-1"/>
      <sheetName val="물가"/>
      <sheetName val="98수문일위"/>
      <sheetName val="기초및구체공"/>
      <sheetName val="대로근거"/>
      <sheetName val="삼보지질"/>
      <sheetName val="7.전산해석결과"/>
      <sheetName val="4.하중"/>
      <sheetName val="우각부검토"/>
      <sheetName val="특수선일위대가"/>
      <sheetName val="현장관리비 "/>
      <sheetName val="인공(100P,배선반)"/>
      <sheetName val="홈통받이수량"/>
      <sheetName val="입찰"/>
      <sheetName val="현경"/>
      <sheetName val="공통가설공사"/>
      <sheetName val="설내역서 "/>
      <sheetName val="공사수행방안"/>
      <sheetName val=" 토목 처리장도급내역서 "/>
      <sheetName val="일위대가 집계표"/>
      <sheetName val="H PILE수량"/>
      <sheetName val="정렬"/>
      <sheetName val="토공사"/>
      <sheetName val="용소리교"/>
      <sheetName val="기본"/>
      <sheetName val="단위집계표"/>
      <sheetName val="2000_11월설계내역"/>
      <sheetName val="전선_및_전선관"/>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준검_내역서"/>
      <sheetName val="1_수인터널"/>
      <sheetName val="수목데이타_"/>
      <sheetName val="변압기_및_발전기_용량"/>
      <sheetName val="단가_및_재료비"/>
      <sheetName val="-_INFORMATION_-"/>
      <sheetName val="3BL공동구_수량"/>
      <sheetName val="기성내역서표지"/>
      <sheetName val="경산(을)"/>
      <sheetName val="2000년하반기"/>
      <sheetName val="하도급변경대비표"/>
      <sheetName val="2000용수잠관-수량집계"/>
      <sheetName val="공사내역"/>
      <sheetName val="견적대비표"/>
      <sheetName val="건축내역(진해석동)"/>
      <sheetName val="G.R300경비"/>
      <sheetName val="집수A"/>
      <sheetName val="Data2"/>
      <sheetName val="산근"/>
      <sheetName val="화해(함평)"/>
      <sheetName val="화해(장성)"/>
      <sheetName val="출력-내역서"/>
      <sheetName val="골조시행"/>
      <sheetName val="96수출"/>
      <sheetName val="Site Expenses"/>
      <sheetName val="단가표 "/>
      <sheetName val="가설공사"/>
      <sheetName val="기초공"/>
      <sheetName val="투자효율분석"/>
      <sheetName val="일위대가(1)"/>
      <sheetName val="AS포장복구_"/>
      <sheetName val="과세표준율-2"/>
      <sheetName val="면적분양가"/>
      <sheetName val="분양면적(1123)"/>
      <sheetName val="출력소스"/>
      <sheetName val="부서현황"/>
      <sheetName val="★도급내역"/>
      <sheetName val="2BOX본체"/>
      <sheetName val="설-원가"/>
      <sheetName val="중간부"/>
      <sheetName val="전체내역서"/>
      <sheetName val="부안일위"/>
      <sheetName val="1공구 건정토건 철콘"/>
      <sheetName val="2공구하도급내역서"/>
      <sheetName val="도급내역"/>
      <sheetName val="투찰추정"/>
      <sheetName val="도급내역5+800"/>
      <sheetName val="수목표준대가"/>
      <sheetName val="도급금액"/>
      <sheetName val="재노경"/>
      <sheetName val="변경내역서"/>
      <sheetName val="품셈기준"/>
      <sheetName val="물가변동잔여물량세부내역서"/>
      <sheetName val="내역(중앙)"/>
      <sheetName val="내역(창신)"/>
      <sheetName val="신규(방류시설)"/>
      <sheetName val="공사별 가중치 산출근거(건축)"/>
      <sheetName val="장비"/>
      <sheetName val="현금흐름"/>
      <sheetName val="공사진행"/>
      <sheetName val="견적서(대외) (2)"/>
      <sheetName val="__MAIN"/>
      <sheetName val="소방"/>
      <sheetName val="덤프트럭계수"/>
      <sheetName val="카메라"/>
      <sheetName val="현장별계약현황('98.10.31)"/>
      <sheetName val="집계표(육상)"/>
      <sheetName val="기타시설"/>
      <sheetName val="판매시설"/>
      <sheetName val="아파트"/>
      <sheetName val="주민복지관"/>
      <sheetName val="지하주차장"/>
      <sheetName val="버스운행안내"/>
      <sheetName val="예방접종계획"/>
      <sheetName val="근태계획서"/>
      <sheetName val="노임,재료비"/>
      <sheetName val="사급자재"/>
      <sheetName val="견적서세부내용"/>
      <sheetName val="견적내용입력"/>
      <sheetName val="설계내역(2001)"/>
      <sheetName val="공통부대비"/>
      <sheetName val="날개벽(TYPE1)"/>
      <sheetName val="적용단위길이"/>
      <sheetName val="피벗테이블데이터분석"/>
      <sheetName val="가격조사서"/>
      <sheetName val="일반맨홀수량집계"/>
      <sheetName val="단락전류-A"/>
      <sheetName val="DPRKMHDT"/>
      <sheetName val="hvac내역서(제어동)"/>
      <sheetName val="공사기본자료"/>
      <sheetName val="유기공정"/>
      <sheetName val="철근량 검토"/>
      <sheetName val="TC표지"/>
      <sheetName val="통합"/>
      <sheetName val="BOX"/>
      <sheetName val="LD일"/>
      <sheetName val="장문교(대전)"/>
      <sheetName val="22단가(철完9"/>
      <sheetName val="전기공사"/>
      <sheetName val="지질조사"/>
      <sheetName val="하중산정"/>
      <sheetName val="식재인부"/>
      <sheetName val="관급자재"/>
      <sheetName val="제경비"/>
      <sheetName val="총공사내역서"/>
      <sheetName val="계약내역서"/>
      <sheetName val="전체도급"/>
      <sheetName val="본선 토공 분배표"/>
      <sheetName val="1.토공"/>
      <sheetName val="제출내역 (2)"/>
      <sheetName val="6공구(당초)"/>
      <sheetName val="산근1"/>
      <sheetName val="전화번호DATA (2001)"/>
      <sheetName val="자압"/>
      <sheetName val="106C0300"/>
      <sheetName val="열린교실"/>
      <sheetName val="수량이동"/>
      <sheetName val="KMT물량"/>
      <sheetName val="J01"/>
      <sheetName val="집수정"/>
      <sheetName val="구조물터파기수량집계"/>
      <sheetName val="배수공 시멘트 및 골재량 산출"/>
      <sheetName val="합의경상"/>
      <sheetName val="단면瑌)"/>
      <sheetName val="BEND LOSS"/>
      <sheetName val="총체보활공정표"/>
      <sheetName val="T1"/>
      <sheetName val="단가결정"/>
      <sheetName val="신표지1"/>
      <sheetName val="제진기"/>
      <sheetName val="판"/>
      <sheetName val="일위대가(출입)"/>
      <sheetName val="Front"/>
      <sheetName val="1.취수장"/>
      <sheetName val="상-교대(A1-A2)"/>
      <sheetName val="연습장소"/>
      <sheetName val="하중계산"/>
      <sheetName val="STBOX"/>
      <sheetName val="내역."/>
      <sheetName val="부대"/>
      <sheetName val="SRC-B3U2"/>
      <sheetName val="현대물량"/>
      <sheetName val="금액"/>
      <sheetName val="첨부1"/>
      <sheetName val="3.하중산정4.지지력"/>
      <sheetName val="(A)내역서"/>
      <sheetName val="13LPMCC"/>
      <sheetName val="PART_DISCOUNT"/>
      <sheetName val="적점"/>
      <sheetName val="2.2.2입적표"/>
      <sheetName val="기준액"/>
      <sheetName val="교량하부공"/>
      <sheetName val="본체"/>
      <sheetName val="공사비총괄표"/>
      <sheetName val="결합부검토"/>
      <sheetName val="Data&amp;Result"/>
      <sheetName val="교통량조사"/>
      <sheetName val="재료표"/>
      <sheetName val="969910( R)"/>
      <sheetName val="금액결揄"/>
      <sheetName val="공사비 내역"/>
      <sheetName val="예총"/>
      <sheetName val="참조M"/>
      <sheetName val="OZ049E"/>
      <sheetName val="주beam"/>
      <sheetName val="음봉방향"/>
      <sheetName val="자료(통합)"/>
      <sheetName val="발주내역"/>
      <sheetName val="단위량당중기"/>
      <sheetName val="제3장 기술업무"/>
      <sheetName val="SULKEA"/>
      <sheetName val="잔수량(작성)"/>
      <sheetName val="전체철근집계"/>
      <sheetName val="매입내역 "/>
      <sheetName val="거래처별지출내역"/>
      <sheetName val="분뇨"/>
      <sheetName val="단가조사표"/>
      <sheetName val="설계내역서(기계)"/>
      <sheetName val="조도계산서_(도서)"/>
      <sheetName val="1_설계조건"/>
      <sheetName val="5호광장_(만점)"/>
      <sheetName val="인천국제_(만점)_(2)"/>
      <sheetName val="설_계"/>
      <sheetName val="Sheet1_(2)"/>
      <sheetName val="단면_(2)"/>
      <sheetName val="외주대비_-석축"/>
      <sheetName val="외주대비-구조물_(2)"/>
      <sheetName val="견적표지_(3)"/>
      <sheetName val="IMP_(REACTOR)"/>
      <sheetName val="1_설계기준"/>
      <sheetName val="원본(갑지)"/>
      <sheetName val="PI"/>
      <sheetName val="GAEYO"/>
      <sheetName val="산출1-수변전"/>
      <sheetName val="산출1-전력"/>
      <sheetName val="산출6-TRAY"/>
      <sheetName val="산출7-본선1)"/>
      <sheetName val="산출7-본선2"/>
      <sheetName val="산출7-본선3"/>
      <sheetName val="견적대비 견적서"/>
      <sheetName val="광혁기성"/>
      <sheetName val="재료할증"/>
      <sheetName val="단위수량산출"/>
      <sheetName val="PARAMETER"/>
      <sheetName val="세부내역(직접인건비)"/>
      <sheetName val="담장산출"/>
      <sheetName val="新철폐복2"/>
      <sheetName val="新철폐복3"/>
      <sheetName val="수량산출서-2"/>
      <sheetName val="차도부연장현황"/>
      <sheetName val="국도접속 차도부수량"/>
      <sheetName val="원곡IC교 내진성능보강공사 실시설계 용역.xlsx"/>
      <sheetName val="재료집계표3"/>
      <sheetName val="범용개발순소요비용"/>
      <sheetName val="설계개요"/>
      <sheetName val="계림(함평)"/>
      <sheetName val="계림(장성)"/>
      <sheetName val="단__가__대__비__표"/>
      <sheetName val="일__위__대__가__목__록"/>
      <sheetName val="90_03실행_"/>
      <sheetName val="3_공통공사대비"/>
      <sheetName val="수리결과"/>
      <sheetName val="FB25JN"/>
      <sheetName val="도급내역서"/>
      <sheetName val="96작생능"/>
      <sheetName val="3F"/>
      <sheetName val="쌍송교"/>
      <sheetName val="포장공자재집계표"/>
      <sheetName val="일위대가1"/>
      <sheetName val="¼ö·®»êÃX"/>
      <sheetName val="壈᎟"/>
      <sheetName val="꣈፺"/>
      <sheetName val="堀᎟"/>
      <sheetName val="¼ö·®»êÃÈ"/>
      <sheetName val="저፺"/>
      <sheetName val="쀀ፐ"/>
      <sheetName val="죈፺"/>
      <sheetName val="惈፵"/>
      <sheetName val="︀ᇕ"/>
      <sheetName val="怀፵"/>
      <sheetName val="자단"/>
      <sheetName val="공사착공계"/>
      <sheetName val="주사무실︀ᇕ"/>
      <sheetName val="주사무실ꠀ፺"/>
      <sheetName val="BOX ꠀ፺"/>
      <sheetName val="㗈቎"/>
      <sheetName val="주사무실ֳ_x0000_"/>
      <sheetName val="¼ö·®»êÃ¨"/>
      <sheetName val="¼ö·®»êÃ_x0005_"/>
      <sheetName val="¼ö·®»êÃ "/>
      <sheetName val="자재목록표"/>
      <sheetName val="TYPE1"/>
      <sheetName val="철근량"/>
      <sheetName val="준공조서"/>
      <sheetName val="공사준공계"/>
      <sheetName val="준공검사보고서"/>
      <sheetName val="공사기본내용입력"/>
      <sheetName val="4.일위대가목차"/>
      <sheetName val="VXXXXXXX"/>
      <sheetName val="사다리"/>
      <sheetName val="캔개발배경"/>
      <sheetName val="시장"/>
      <sheetName val="일정표"/>
      <sheetName val="보호"/>
      <sheetName val="HRSG SMALL07220"/>
      <sheetName val="성남여성복지내역"/>
      <sheetName val="간지"/>
      <sheetName val="공통비"/>
      <sheetName val="CAT_5"/>
      <sheetName val="Param"/>
      <sheetName val="Personnaliser..."/>
      <sheetName val="Takt Time"/>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내역서1"/>
      <sheetName val="Piping Cost"/>
      <sheetName val="날개수량1.5"/>
      <sheetName val="순공사비"/>
      <sheetName val="N閞㋁"/>
      <sheetName val="아수배전(1회)"/>
      <sheetName val="인건비_조사"/>
      <sheetName val=" 냉각수펌프"/>
      <sheetName val="바이오"/>
      <sheetName val="잡철물"/>
      <sheetName val="빗물받이(910-510-410)"/>
      <sheetName val="단양 00 아파트-세부내역"/>
      <sheetName val="용산3(영광)"/>
      <sheetName val="계약내역서(을지)"/>
      <sheetName val="용수간선"/>
      <sheetName val="유림총괄"/>
      <sheetName val="내역서비교"/>
      <sheetName val="노무비(첨부4-4)"/>
      <sheetName val="변수데이타"/>
      <sheetName val="일반부표"/>
      <sheetName val="교육종류"/>
      <sheetName val="뚝토공"/>
      <sheetName val="05년"/>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사  업  비  수  지  예  산  서"/>
      <sheetName val="토공(완충)"/>
      <sheetName val="Piping Design Data"/>
      <sheetName val="종배수관"/>
      <sheetName val="工완성공사율"/>
      <sheetName val="내역서(총괄)"/>
      <sheetName val="구조     ."/>
      <sheetName val="LAB"/>
      <sheetName val="공종별 집계표"/>
      <sheetName val="MACRO(전선관)"/>
      <sheetName val="2003상반기노임기준"/>
      <sheetName val="중기조종사 단위단가"/>
      <sheetName val="기술자료 (연수)"/>
      <sheetName val="자재표"/>
      <sheetName val="1,2,3,4,5단위수량"/>
      <sheetName val="POOM_MOTO"/>
      <sheetName val="밀양노선별공사비명세서"/>
      <sheetName val="일반전기C"/>
      <sheetName val="01"/>
      <sheetName val="일위대가(건축)"/>
      <sheetName val="관급자재대"/>
      <sheetName val="KSTAR-M"/>
      <sheetName val="통신㑈4̆"/>
      <sheetName val="가로등제어반 설치공사(수량)"/>
      <sheetName val="전체_1설계"/>
      <sheetName val="심사공종"/>
      <sheetName val="유효폭의 계산"/>
      <sheetName val="총(철거)"/>
      <sheetName val="b_balju"/>
      <sheetName val="총공사비"/>
      <sheetName val="카렌스센터계량기설치공사"/>
      <sheetName val="C.배수관공"/>
      <sheetName val="단가비교표 (계측제어)"/>
      <sheetName val="YES-T"/>
      <sheetName val="흄관수량"/>
      <sheetName val="주재료비"/>
      <sheetName val="설계요율"/>
      <sheetName val="4.전기"/>
      <sheetName val="TYPE-U800"/>
      <sheetName val="VENDOR LIST"/>
      <sheetName val="일위대가-1"/>
      <sheetName val="일_x0007__x0006__x0003__x0004__x0007_"/>
      <sheetName val="_x0000__x0005__x0000__x0004__x0000__x0008__x0000__x0005__x0000__x0008_"/>
      <sheetName val="도장수량(하1)"/>
      <sheetName val="업체별 금액"/>
      <sheetName val="참조용쉬트"/>
      <sheetName val="청구서"/>
      <sheetName val="공동_집계표"/>
      <sheetName val="분담_집계표"/>
      <sheetName val="분담_대보"/>
      <sheetName val="분담_DB"/>
      <sheetName val="참조"/>
      <sheetName val="목록1"/>
      <sheetName val="목록2"/>
      <sheetName val="성곽내역서"/>
      <sheetName val="16-1"/>
      <sheetName val="수전기기DATA"/>
      <sheetName val="Upgrades pricing"/>
      <sheetName val="차도조도계산"/>
      <sheetName val="Inquiry"/>
      <sheetName val="표지판현황"/>
      <sheetName val="안양1공구_건축"/>
      <sheetName val="적격점수&lt;300억미만&gt;"/>
      <sheetName val="교대시점"/>
      <sheetName val="2000.11¿ù¼³餀㢘ԯ_x0000_缀_x0000_"/>
      <sheetName val="1안"/>
      <sheetName val="테이블"/>
      <sheetName val="전자"/>
      <sheetName val="납부서"/>
      <sheetName val="환산"/>
      <sheetName val="기본사항"/>
      <sheetName val="현지검측내역"/>
      <sheetName val="구주,중아,CIS"/>
      <sheetName val="EL90"/>
      <sheetName val="부표총괄"/>
      <sheetName val="기준"/>
      <sheetName val="2터널시점"/>
      <sheetName val="전압"/>
      <sheetName val="조도"/>
      <sheetName val="동력"/>
      <sheetName val="계정"/>
      <sheetName val="절감계산"/>
      <sheetName val="000000"/>
      <sheetName val="조도계산(가로등NEW)"/>
      <sheetName val="ML"/>
      <sheetName val="기초"/>
      <sheetName val="archi(본사)"/>
      <sheetName val="부丵〒"/>
      <sheetName val="부司2"/>
      <sheetName val="내역(전체)"/>
      <sheetName val="현장경비"/>
      <sheetName val="L_RPT耀侐_x0000_븀끊"/>
      <sheetName val="역집계1"/>
      <sheetName val="단위가격"/>
      <sheetName val="각종장비전압강하계산"/>
      <sheetName val="도근좌표"/>
      <sheetName val="직원자료"/>
      <sheetName val="업종분류"/>
      <sheetName val="장비분류"/>
      <sheetName val="산근(목록)"/>
      <sheetName val="이형관중량"/>
      <sheetName val="단가산출목록표"/>
      <sheetName val="sub"/>
      <sheetName val=" 소방공사 산출근거"/>
      <sheetName val="공사"/>
      <sheetName val="지하"/>
      <sheetName val="CRUDE RE-bar"/>
      <sheetName val="각종양식"/>
      <sheetName val="토공대비"/>
      <sheetName val="현황산출서"/>
      <sheetName val="옹벽기초자료"/>
      <sheetName val="평균환율-USD"/>
      <sheetName val="인원동원계획"/>
      <sheetName val="99 조정금액"/>
      <sheetName val="Macro"/>
      <sheetName val="사업성분석"/>
      <sheetName val="동력배선"/>
      <sheetName val="본선동력배선"/>
      <sheetName val="본선조명"/>
      <sheetName val="전력간선배선"/>
      <sheetName val="전열배선"/>
      <sheetName val="배관배선 단가조사"/>
      <sheetName val="총괄표(1)"/>
      <sheetName val="22신설수량"/>
      <sheetName val="1-1"/>
      <sheetName val="개봉3동하수관"/>
      <sheetName val="예산M6-B"/>
      <sheetName val="NAMES"/>
      <sheetName val="동원인원산출"/>
      <sheetName val="총(신설)"/>
      <sheetName val="Option"/>
      <sheetName val="Ampecity Data"/>
      <sheetName val="MCC제원"/>
      <sheetName val="48신설수량"/>
      <sheetName val="인공산출"/>
      <sheetName val="선로정수계산"/>
      <sheetName val="실내건축일위대가"/>
      <sheetName val="5.단가대비표"/>
      <sheetName val="전동기"/>
      <sheetName val="설계내역일위"/>
      <sheetName val="1공구(입찰내역)"/>
      <sheetName val="인상효1"/>
      <sheetName val="일집"/>
      <sheetName val="ATS단가"/>
      <sheetName val="CAL"/>
      <sheetName val="FRT_O"/>
      <sheetName val="FAB_I"/>
      <sheetName val="내부부하"/>
      <sheetName val="401"/>
      <sheetName val="견"/>
      <sheetName val="mcc일위대가"/>
      <sheetName val="감액총괄표"/>
      <sheetName val="예산"/>
      <sheetName val="역T형교대栄⿇_x0000__x0000_庨_x0000_"/>
      <sheetName val="역T형교대栄⿇_x0000__x0000__x0000_"/>
      <sheetName val="역T형교대舨&quot;헾⾪_x0005__x0000_"/>
      <sheetName val="건축원가계산서"/>
      <sheetName val="원본"/>
      <sheetName val="design criteria"/>
      <sheetName val="횡배수관"/>
      <sheetName val="협조전"/>
      <sheetName val="공사비 내역 (가)"/>
      <sheetName val="Á¡°ËÃÑ°ý"/>
      <sheetName val="»ó¼öµµÅä°øÁý°èÇ¥"/>
      <sheetName val="°ßÀû´ëºñ"/>
      <sheetName val="ÀÏÀ§´ë°¡Ç¥(À¯´Ü°¡)"/>
      <sheetName val="ÀÚÀç¸ñ·Ï"/>
      <sheetName val="20°ü¸®ºñÀ²"/>
      <sheetName val="기흥하도용"/>
      <sheetName val="대가단최종"/>
      <sheetName val="적용기준표(98년상반기)"/>
      <sheetName val="산출명세서"/>
      <sheetName val="2.노무비명세서(수직보垰7埼"/>
      <sheetName val="환"/>
      <sheetName val="상 부"/>
      <sheetName val="차선도색현황"/>
      <sheetName val="P.M 별"/>
      <sheetName val="돈암사업"/>
      <sheetName val="단면A-A(TR)"/>
      <sheetName val="Rates"/>
      <sheetName val="통로box전기"/>
      <sheetName val="밧데리"/>
      <sheetName val="지주설치제원"/>
      <sheetName val="통합내역"/>
      <sheetName val="견적율"/>
      <sheetName val="상가지급현황"/>
      <sheetName val="시운전연료"/>
      <sheetName val="D-3109"/>
      <sheetName val="도로경계블럭단위수량"/>
      <sheetName val="도로경계블럭단위토공"/>
      <sheetName val="L형측구단위수량"/>
      <sheetName val="L형측구연장조서"/>
      <sheetName val="부하"/>
      <sheetName val="도체종-상수표"/>
      <sheetName val="마장"/>
      <sheetName val="투찰가"/>
      <sheetName val="aa"/>
      <sheetName val="현장예산"/>
      <sheetName val="특수기호강도거푸집"/>
      <sheetName val="종배수관면벽신"/>
      <sheetName val="종배수관(신)"/>
      <sheetName val="상행-교대(A1)"/>
      <sheetName val="기간등록"/>
      <sheetName val="유림골조"/>
      <sheetName val="단면설계"/>
      <sheetName val="연돌일위집계"/>
      <sheetName val="일위대가(여기까지)"/>
      <sheetName val="J"/>
      <sheetName val="단위_xdc00_ὗ␀"/>
      <sheetName val="수성페인트도장 내역서"/>
      <sheetName val="Piping(Methanol)"/>
      <sheetName val="진접"/>
      <sheetName val="사급자재(1단계)"/>
      <sheetName val="조명투자및환수계획"/>
      <sheetName val="제조중간결과"/>
      <sheetName val="공내ᰖ"/>
      <sheetName val="탑(을지)"/>
      <sheetName val="경산锼_x0013_閄"/>
      <sheetName val="22단"/>
      <sheetName val="22단锼"/>
      <sheetName val="기초자료입력및 K치 확인"/>
      <sheetName val="AS_x0005__x0000_"/>
      <sheetName val="8.현장관리비"/>
      <sheetName val="7.안전관리비"/>
      <sheetName val="진주䈀ᅪ"/>
      <sheetName val="신공"/>
      <sheetName val="균열"/>
      <sheetName val="단가및재료비"/>
      <sheetName val="노᠀⁷"/>
      <sheetName val="CHITIET VL-NC-TT -1p"/>
      <sheetName val="TDTKP1"/>
      <sheetName val="bearing"/>
      <sheetName val="사업수지"/>
      <sheetName val="기계경비단가"/>
      <sheetName val="CON'C"/>
      <sheetName val="경영상태"/>
      <sheetName val="전체공내역서"/>
      <sheetName val="퍼스트"/>
      <sheetName val="명단원자료(이전)"/>
      <sheetName val="영동(D)"/>
      <sheetName val="원가서"/>
      <sheetName val="증감분석"/>
      <sheetName val="단가산출1"/>
      <sheetName val="기초입력"/>
      <sheetName val="2.주요계수총괄"/>
      <sheetName val="스포회원매출"/>
      <sheetName val="단가견적조사표"/>
      <sheetName val="자재조사표"/>
      <sheetName val="copy"/>
      <sheetName val="서식"/>
      <sheetName val="Tiburon"/>
      <sheetName val="배출수지B"/>
      <sheetName val="PI_x0005_"/>
      <sheetName val="49-11g"/>
      <sheetName val="49-11H"/>
      <sheetName val="화산경계"/>
      <sheetName val="사급자재총괄"/>
      <sheetName val="ASEM내역"/>
      <sheetName val="99년신청"/>
      <sheetName val="변경내역"/>
      <sheetName val="in"/>
      <sheetName val="청주(철골발주의뢰서)"/>
      <sheetName val="Price List"/>
      <sheetName val="3련 B_x0005__x0000_"/>
      <sheetName val="기성수금(단단위)"/>
      <sheetName val="원가매출(단단위)"/>
      <sheetName val="적용건축"/>
      <sheetName val="설치 일위대가(4԰_x0000_缀_x0000__x0000__x0000_"/>
      <sheetName val="프로젝트"/>
      <sheetName val="배수내역(총수량)"/>
      <sheetName val="층"/>
      <sheetName val="수주실적0709"/>
      <sheetName val="건축원가"/>
      <sheetName val="제4절-1"/>
      <sheetName val="0217상가미분양자산"/>
      <sheetName val="SKETCH"/>
      <sheetName val="일위_파일"/>
      <sheetName val="CALCULATION"/>
      <sheetName val="working load at the btm ft."/>
      <sheetName val="stability check"/>
      <sheetName val="INDEX"/>
      <sheetName val="15100"/>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21301동"/>
      <sheetName val="금긋기 및 절단"/>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대가목록"/>
      <sheetName val="물墸᎟鰀"/>
      <sheetName val="화재 탐지_x0005__x0000_"/>
      <sheetName val="가중치"/>
      <sheetName val="단중聀"/>
      <sheetName val="당정동경상이수"/>
      <sheetName val="당정동공통이수"/>
      <sheetName val="차수"/>
      <sheetName val="貭♘"/>
      <sheetName val="기계실"/>
      <sheetName val="MAT"/>
      <sheetName val="경로,구간현황"/>
      <sheetName val="전신환매도徸"/>
      <sheetName val="원가계산서 "/>
      <sheetName val="내역전기"/>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공사설계서"/>
      <sheetName val="변경ᛅ⾒_x0005_"/>
      <sheetName val="Ⅴ-2.공종별내역"/>
      <sheetName val="월별"/>
      <sheetName val="EQUIP LIST"/>
      <sheetName val="소상 &quot;1&quot;"/>
      <sheetName val="도"/>
      <sheetName val="빙장비사양"/>
      <sheetName val="FAB4생산"/>
      <sheetName val="HVAC"/>
      <sheetName val="사통"/>
      <sheetName val="기초코徸"/>
      <sheetName val="예산조서(︀ᇕ԰"/>
      <sheetName val="대포2교접속"/>
      <sheetName val="현장지䀀ኀ㠀ኃ"/>
      <sheetName val="A"/>
      <sheetName val="평균높이산출근거"/>
      <sheetName val="䋈ᅪ"/>
      <sheetName val="거실통로등"/>
      <sheetName val="주사무실墳᎟"/>
      <sheetName val="BOX ︀ᇕ"/>
      <sheetName val="BOX 저፺"/>
      <sheetName val="8.석축단위(H=1.5M)"/>
      <sheetName val="ﻈ䓕"/>
      <sheetName val="BOX ︀釕"/>
      <sheetName val="위치︀釕"/>
      <sheetName val="BOX ᢝ"/>
      <sheetName val="︀動"/>
      <sheetName val="위치᠀ᶛ"/>
      <sheetName val="수지표"/>
      <sheetName val="셀명"/>
      <sheetName val="D"/>
      <sheetName val="기성내역"/>
      <sheetName val="BOX ︀鷕"/>
      <sheetName val="주사무실頀▀"/>
      <sheetName val="BOX 頀▀"/>
      <sheetName val="주사무실蠀⮂"/>
      <sheetName val="위치蠀⮂"/>
      <sheetName val="BOX 蠀⮂"/>
      <sheetName val="︀嗕"/>
      <sheetName val="위치︀㓕"/>
      <sheetName val="주사무실︀㓕"/>
      <sheetName val="위치_xd800_ᢘ"/>
      <sheetName val="북방3터널"/>
      <sheetName val="3련 B姨#"/>
      <sheetName val="1을"/>
      <sheetName val="°¡·Îµî耀퓬縺"/>
      <sheetName val="°¡·Îµî⸀朋ԯ_x0000_缀_x0000_"/>
      <sheetName val="추천서"/>
      <sheetName val="WIND-EQ"/>
      <sheetName val="FEXS"/>
      <sheetName val="PUMP SHT"/>
      <sheetName val="FIN TUBE"/>
      <sheetName val="HED. &amp; PIPE"/>
      <sheetName val="10월"/>
      <sheetName val="변경후원본2"/>
      <sheetName val="LABTOTAL"/>
      <sheetName val="COA-17"/>
      <sheetName val="C-18"/>
      <sheetName val="내역아"/>
      <sheetName val="울타리"/>
      <sheetName val="경성자금"/>
      <sheetName val="SUB일위대가"/>
      <sheetName val="사용자정의"/>
      <sheetName val="평자재단가"/>
      <sheetName val="95년12월말"/>
      <sheetName val="교량전기"/>
      <sheetName val="옥외"/>
      <sheetName val="철거산출헾】"/>
      <sheetName val="철거산출午_x0013_"/>
      <sheetName val="토목(용인)"/>
      <sheetName val="건축집계"/>
      <sheetName val="설명서 "/>
      <sheetName val="산재 안전"/>
      <sheetName val="노무비 경비"/>
      <sheetName val="산정표"/>
      <sheetName val="BQ(실행)"/>
      <sheetName val="와동25-3(변경)"/>
      <sheetName val="기계"/>
      <sheetName val="T6-6(2)"/>
      <sheetName val="3_바닥판설계"/>
      <sheetName val="상세내역,전력산출서"/>
      <sheetName val="내역(가지)"/>
      <sheetName val="GI-LIST"/>
      <sheetName val="공주-교대(A1)"/>
      <sheetName val="Recovered_Sheet1"/>
      <sheetName val="원가상세내역"/>
      <sheetName val="2004경영(비목별)"/>
      <sheetName val="2004경영"/>
      <sheetName val="장비집계"/>
      <sheetName val="손익집계(공장별)"/>
      <sheetName val="현장관리비데이타"/>
      <sheetName val="1)fs"/>
      <sheetName val="설계명세서(선로)"/>
      <sheetName val="등록업체"/>
      <sheetName val="esc"/>
      <sheetName val="도급예산내역서봉투"/>
      <sheetName val="설계산출표지"/>
      <sheetName val="도급예산내역서총괄표"/>
      <sheetName val="을부담운반비"/>
      <sheetName val="운반비산출"/>
      <sheetName val="현장관리비 산출내역"/>
      <sheetName val="집계표(공종별)"/>
      <sheetName val="명세"/>
      <sheetName val="견적서(1)"/>
      <sheetName val="Top PO"/>
      <sheetName val="2234"/>
      <sheetName val="조립1부실적"/>
      <sheetName val="5월"/>
      <sheetName val="능률"/>
      <sheetName val="Despacho (c.civil)"/>
      <sheetName val="조경"/>
      <sheetName val="감가상각"/>
      <sheetName val="자판실행"/>
      <sheetName val="D16"/>
      <sheetName val="D25"/>
      <sheetName val="D22"/>
      <sheetName val="적용(기尜_x0013_"/>
      <sheetName val="2.1  노무비 평균단가산출"/>
      <sheetName val="CLAUSE"/>
      <sheetName val="약품설︀"/>
      <sheetName val="3CHBDC"/>
      <sheetName val="1-11조직표"/>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단위세대물량"/>
      <sheetName val="낙찰표"/>
      <sheetName val="LIST"/>
      <sheetName val="보도경계블럭"/>
      <sheetName val="design load"/>
      <sheetName val="견적내역"/>
      <sheetName val="모델링"/>
      <sheetName val="EUPDAT2"/>
      <sheetName val="Tot-sum"/>
      <sheetName val="Working(wo WTs)"/>
      <sheetName val="주조정실"/>
      <sheetName val="Requirements"/>
      <sheetName val="단가보완"/>
      <sheetName val="도장 및 용접 수량"/>
      <sheetName val="영흥TL(UP,DOWN) "/>
      <sheetName val="sheets"/>
      <sheetName val="변경서식"/>
      <sheetName val="TYPE-B 평균H"/>
      <sheetName val="AIR_SHOWER(3인용)"/>
      <sheetName val="N頀ᚃ"/>
      <sheetName val="N"/>
      <sheetName val="일위대가내역"/>
      <sheetName val="만수배관단가"/>
      <sheetName val="FRP배관단가(만수)"/>
      <sheetName val="금액집계"/>
      <sheetName val="원내역서 그대로"/>
      <sheetName val="정보매체A동"/>
      <sheetName val="22전선(P)"/>
      <sheetName val="22전선(L)"/>
      <sheetName val="22전선(R)"/>
      <sheetName val="산출"/>
      <sheetName val="청 구"/>
      <sheetName val="inputdata"/>
      <sheetName val="한화 둔산 내역서"/>
      <sheetName val="자탐수량산출서"/>
      <sheetName val="NAI"/>
      <sheetName val="C1ㅇ"/>
      <sheetName val="base"/>
      <sheetName val="STD"/>
      <sheetName val="노원열병합  건축렀こ렀䡟ԯ_x0000_缀"/>
      <sheetName val="노원열병합  건축렀䡟ԯ_x0000_缀_x0000__x0000_"/>
      <sheetName val="노원열병합  건축︀ᇕ԰_x0000_缀_x0000__x0000_"/>
      <sheetName val="노원열병합  건축ﻕᇕ԰_x0000_缀_x0000__x0000_"/>
      <sheetName val="주경기-오배수"/>
      <sheetName val="공정"/>
      <sheetName val="연면적"/>
      <sheetName val="991029UTP용 M.D.F"/>
      <sheetName val="현장점검 1"/>
      <sheetName val="상가을 "/>
      <sheetName val="3.사용전검사(1000KW이상)(본동-수정)"/>
      <sheetName val="결재갑지"/>
      <sheetName val="계획예산입력자료"/>
      <sheetName val="자재일람"/>
      <sheetName val="총괄서"/>
      <sheetName val="투입비"/>
      <sheetName val="1F"/>
      <sheetName val="11.자재단가"/>
      <sheetName val="손익계산서"/>
      <sheetName val="대차대조표"/>
      <sheetName val="폐토수익화 "/>
      <sheetName val="추가예산"/>
      <sheetName val="열차제어동"/>
      <sheetName val="전기성능동"/>
      <sheetName val="차량시스템인자"/>
      <sheetName val="차량부품동"/>
      <sheetName val="IMF Code"/>
      <sheetName val="리터팬내장형"/>
      <sheetName val="신.분"/>
      <sheetName val="96노임기준"/>
      <sheetName val="시중노임(공사)"/>
      <sheetName val="4.2유효폭의 계산"/>
      <sheetName val="기성공제요청서"/>
      <sheetName val="하도기성내역 수정"/>
      <sheetName val="기성공제 동의서"/>
      <sheetName val="기성공제 합의서(쓰레기처리비)"/>
      <sheetName val="98수금사업"/>
      <sheetName val="암거"/>
      <sheetName val="정보"/>
      <sheetName val="간접경상비"/>
      <sheetName val="형식별 개략공사비"/>
      <sheetName val="간이영수증"/>
      <sheetName val="부산4"/>
      <sheetName val="내역총괄표"/>
      <sheetName val="교사기준면적(초등)"/>
      <sheetName val="토공및부대2차"/>
      <sheetName val="새공통"/>
      <sheetName val="수안보-_x0005__x0000__x0000_"/>
      <sheetName val="설변물량"/>
      <sheetName val="3절_CheckList_구분"/>
      <sheetName val="적정성평가표(8번)(1순위)"/>
      <sheetName val="적정성평가표(12번)(6순위)"/>
      <sheetName val="기별(종합)"/>
      <sheetName val="비탈면보호공수량산출"/>
      <sheetName val="※참고자료※"/>
      <sheetName val="공사비내역서"/>
      <sheetName val="대비표"/>
      <sheetName val="내역5"/>
      <sheetName val="배"/>
      <sheetName val="B부대공"/>
      <sheetName val="당사실시1"/>
      <sheetName val="세부狇譈"/>
      <sheetName val="적용기준"/>
      <sheetName val="SLIDES"/>
      <sheetName val="설계명세_x0005_"/>
      <sheetName val="DATA 입᠒ᎍ"/>
      <sheetName val="4︀ᇕ԰"/>
      <sheetName val="가계부"/>
      <sheetName val="제품목록"/>
      <sheetName val="매입매출관리"/>
      <sheetName val="설계명세_x0000_"/>
      <sheetName val="설계명세揄"/>
      <sheetName val="설계명세䡲"/>
      <sheetName val="설계변경내역 98"/>
      <sheetName val="견적의ᰀ፜"/>
      <sheetName val="105,106,107동"/>
      <sheetName val="수로교총재료齘_x0013_"/>
      <sheetName val="통신단가조사"/>
      <sheetName val="산출2-기기동력"/>
      <sheetName val="사각맨᠜"/>
      <sheetName val="공기԰_x0000_缀"/>
      <sheetName val="설계睮め_x0005_"/>
      <sheetName val="사각맨0"/>
      <sheetName val="사각맨퀀"/>
      <sheetName val="사각맨堀"/>
      <sheetName val="사각맨䈀"/>
      <sheetName val="CF"/>
      <sheetName val="이토변실(A3-LINE)"/>
      <sheetName val="전기일위목록"/>
      <sheetName val="RE9604"/>
      <sheetName val="거푸집물량"/>
      <sheetName val="UPDATA"/>
      <sheetName val="원가계산서(남측)"/>
      <sheetName val="»êÃ렀䡟ԯ_x0000_缀"/>
      <sheetName val="»êÃ︀ᇕ԰_x0000_缀"/>
      <sheetName val="제조 경영"/>
      <sheetName val="예산대비"/>
      <sheetName val="내역서단가산출용"/>
      <sheetName val="금광1터널"/>
      <sheetName val="사각맨ﻇ"/>
      <sheetName val="몰탈재븧܊"/>
      <sheetName val="견적의"/>
      <sheetName val="견적의烇彰"/>
      <sheetName val="4/_x0000_䠀"/>
      <sheetName val="4쌇栅/"/>
      <sheetName val="4က_x0000_က"/>
      <sheetName val="증栀ᙿ가"/>
      <sheetName val="수안보-헾】_x0005__x0000_"/>
      <sheetName val="준공조서갑지"/>
      <sheetName val="국공유지및사유지"/>
      <sheetName val="견적단가"/>
      <sheetName val="9509"/>
      <sheetName val="견적사양비교표"/>
      <sheetName val="시설물기초"/>
      <sheetName val="한전고리-을"/>
      <sheetName val=" ｹ-ﾌﾞﾙ"/>
      <sheetName val="MW-BM"/>
      <sheetName val="4.2.1 마루높이 검토"/>
      <sheetName val="전선_및_전선ࠝ"/>
      <sheetName val="일위대가 "/>
      <sheetName val="제"/>
      <sheetName val="대,怀፵"/>
      <sheetName val="22단헾"/>
      <sheetName val="단가적용(터널)"/>
      <sheetName val="단위가격_할증"/>
      <sheetName val="대창(함평)"/>
      <sheetName val="암거공"/>
      <sheetName val="평가내역"/>
      <sheetName val="직접인건비"/>
      <sheetName val="접속도로"/>
      <sheetName val="-15.0"/>
      <sheetName val="해평견적"/>
      <sheetName val="사리부설"/>
      <sheetName val="1월"/>
      <sheetName val="임대견적서"/>
      <sheetName val="36신丵〒_x0005_"/>
      <sheetName val="코드"/>
      <sheetName val="E.P.T수량산출서"/>
      <sheetName val="공제구간조서"/>
      <sheetName val="현장설က_x0000_蠀ᛟ"/>
      <sheetName val="학생내역"/>
      <sheetName val="2000,_x0010__x0000_退˘踇"/>
      <sheetName val="2000,_x0010__x0000_蒘Ȭ踇"/>
      <sheetName val="2000,_x0000__x0000_ᓐ_x0000__x0000_"/>
      <sheetName val="2000,_x0000__x0000_︸_x0000__x0000_"/>
      <sheetName val="2000,_x0000__x0000_Ẩ_x0000__x0000_"/>
      <sheetName val="1호인버트수량"/>
      <sheetName val="석축설면"/>
      <sheetName val="법면단"/>
      <sheetName val="2000,到_x0016_剼_x0016_徸"/>
      <sheetName val="2000,徸⽝_x0005__x0000_"/>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4렀቟԰"/>
      <sheetName val="2000,咘೿踇⽟_x0000_"/>
      <sheetName val="2000,ﳨǬ踇⾣_x0000_"/>
      <sheetName val="실행변경(1차)"/>
      <sheetName val="2000,缈,罌,헾"/>
      <sheetName val="2000,薸!藼!헾"/>
      <sheetName val="2000,螨_x0013_蟬_x0013_헾"/>
      <sheetName val="박스토공"/>
      <sheetName val="인부신상자료"/>
      <sheetName val="전장품(관리용)"/>
      <sheetName val="토공실행"/>
      <sheetName val="L-type"/>
      <sheetName val="중기목록"/>
      <sheetName val="구간산출"/>
      <sheetName val="Ext. Stone-P"/>
      <sheetName val="계약표지"/>
      <sheetName val="분양가격표"/>
      <sheetName val="원가계산하도"/>
      <sheetName val="단위_x0000__x0000_尀"/>
      <sheetName val="단위ࠀᎄ䰀"/>
      <sheetName val="단위倀❹缀"/>
      <sheetName val="단위耀ὡ"/>
      <sheetName val="시가지우회도로공내역서"/>
      <sheetName val="파이프"/>
      <sheetName val="회로내역(승인)"/>
      <sheetName val="실행비교"/>
      <sheetName val="변경실행(2차) "/>
      <sheetName val="TYPE집계표"/>
      <sheetName val="호표"/>
      <sheetName val="공정량산출내역서 "/>
      <sheetName val="ꀀ"/>
      <sheetName val="음성방향"/>
      <sheetName val="토목검측서"/>
      <sheetName val="설계일반"/>
      <sheetName val="수압집계"/>
      <sheetName val="SP-B1"/>
      <sheetName val="신규 품"/>
      <sheetName val="자재 집계표"/>
      <sheetName val="단산"/>
      <sheetName val="총괄집䠄ᡏ"/>
      <sheetName val="산출및내역"/>
      <sheetName val="96.12"/>
      <sheetName val="22단丵"/>
      <sheetName val="정산입력"/>
      <sheetName val="목표세부명세"/>
      <sheetName val="B767"/>
      <sheetName val="4월"/>
      <sheetName val="8월"/>
      <sheetName val="12월"/>
      <sheetName val="2월"/>
      <sheetName val="7월"/>
      <sheetName val="6월"/>
      <sheetName val="3월"/>
      <sheetName val="11월"/>
      <sheetName val="9월"/>
      <sheetName val="기준표"/>
      <sheetName val="보호공"/>
      <sheetName val="0.갑지"/>
      <sheetName val="구의33고"/>
      <sheetName val="건축공사 집계표"/>
      <sheetName val="골조"/>
      <sheetName val="토공대가"/>
      <sheetName val="구조대가"/>
      <sheetName val="포설대가1"/>
      <sheetName val="부대대가"/>
      <sheetName val="B.O.M"/>
      <sheetName val="화전내"/>
      <sheetName val="기준비용"/>
      <sheetName val="아산경희980422"/>
      <sheetName val="소일위대가코드표"/>
      <sheetName val="9-1차이내역."/>
      <sheetName val="5사남"/>
      <sheetName val="예비품"/>
      <sheetName val="제丵"/>
      <sheetName val="설계산출기초"/>
      <sheetName val="REINF."/>
      <sheetName val="Macro(AT)"/>
      <sheetName val="PW3"/>
      <sheetName val="PW4"/>
      <sheetName val="SC1"/>
      <sheetName val="PE"/>
      <sheetName val="PM"/>
      <sheetName val="TR"/>
      <sheetName val="0001(arch)"/>
      <sheetName val="Breakdown"/>
      <sheetName val="금호산업"/>
      <sheetName val="(전체발주,금회3차공사)내역서"/>
      <sheetName val="총괄갑 "/>
      <sheetName val="견적정보"/>
      <sheetName val="노임단가표"/>
      <sheetName val="5.동별횡주관경"/>
      <sheetName val="날개벽(좌,우=45도,75도)"/>
      <sheetName val="full (2)"/>
      <sheetName val="154TW"/>
      <sheetName val="일반수량집계"/>
      <sheetName val="PANEL"/>
      <sheetName val="설계변경내역서"/>
      <sheetName val="덕전리"/>
      <sheetName val="Sheet16 (2)"/>
      <sheetName val="대구-교대(A1)"/>
      <sheetName val="시초1교"/>
      <sheetName val="표 지"/>
      <sheetName val="빙축열"/>
      <sheetName val="일위(시설)"/>
      <sheetName val="조건입력"/>
      <sheetName val="조건입력(2)"/>
      <sheetName val="장비선정"/>
      <sheetName val="남대문빌딩"/>
      <sheetName val="PUMP"/>
      <sheetName val="공통대가"/>
      <sheetName val="Pier 3"/>
      <sheetName val="민감도"/>
      <sheetName val="일반맨홀수량집계(A-7 LINE)"/>
      <sheetName val="Sheet22"/>
      <sheetName val="가시설수량"/>
      <sheetName val="암센터"/>
      <sheetName val="인부임"/>
      <sheetName val="특기사항"/>
      <sheetName val="하도내역 (철콘)"/>
      <sheetName val="변경품셈"/>
      <sheetName val="대가 (보완)"/>
      <sheetName val="토목원가계窨_x0013_"/>
      <sheetName val="교실"/>
      <sheetName val="포쐀䑣"/>
      <sheetName val="포䠟⥏"/>
      <sheetName val="포䠠⥏"/>
      <sheetName val="포䈀㙪"/>
      <sheetName val="개산공사비"/>
      <sheetName val="총괄집桶青"/>
      <sheetName val="01상노임"/>
      <sheetName val="토 적 표"/>
      <sheetName val="栍ᾆ"/>
      <sheetName val="백호헾】_x0005_"/>
      <sheetName val="36신설수翇"/>
      <sheetName val="36신설수︀"/>
      <sheetName val="견적꓀᥻"/>
      <sheetName val="36신설수Ç"/>
      <sheetName val="36신설수資"/>
      <sheetName val="정화조"/>
      <sheetName val="변품8-37"/>
      <sheetName val="참조(2)"/>
      <sheetName val="현장일보"/>
      <sheetName val="금융비용"/>
      <sheetName val="신공항A-9헾】_x0005__x0000__x0000_"/>
      <sheetName val="A(Rev.3)"/>
      <sheetName val="부총"/>
      <sheetName val="기존구조물철거집계계표"/>
      <sheetName val="내역서(교량)전체"/>
      <sheetName val="장비경비"/>
      <sheetName val="원가계墬ᥓ"/>
      <sheetName val="원가계Ⴌ_x0000_"/>
      <sheetName val="관로토공집계표"/>
      <sheetName val="3회기성헾】"/>
      <sheetName val="변경비교헾】"/>
      <sheetName val="3회기성䃸〒"/>
      <sheetName val="3회기성_x0005__x0000_"/>
      <sheetName val="3회기성吸("/>
      <sheetName val="3회기성ⱂ⿌"/>
      <sheetName val="3회기성埀0"/>
      <sheetName val="제철"/>
      <sheetName val="건공실"/>
      <sheetName val="입찰사유서 제4공종 (흙깎기)"/>
      <sheetName val="하부철근수량"/>
      <sheetName val="동력부하계산"/>
      <sheetName val="수안보-徸〒_x0005__x0000_"/>
      <sheetName val="비목군분류일위"/>
      <sheetName val="입출재고현⩿〚_x0005__x0000_"/>
      <sheetName val="º¯°æ»çÀ_x0000_"/>
      <sheetName val="수안보-娐&gt;闰⿑"/>
      <sheetName val="수안보-ꮸ⿥_x0005__x0000_"/>
      <sheetName val="백호丵〒_x0005_"/>
      <sheetName val="내역서(기성청구)"/>
      <sheetName val="위치"/>
      <sheetName val="공작물조직표(용배수)"/>
      <sheetName val="철근총괄집계표"/>
      <sheetName val="참조 DATA"/>
      <sheetName val="조정내역"/>
      <sheetName val="총괄집렇♑"/>
      <sheetName val="총괄집㸁䧾"/>
      <sheetName val="삼성전기"/>
      <sheetName val="관기성공.내"/>
      <sheetName val="횡배수관위치조서"/>
      <sheetName val="하도급선정의뢰서(습식공_x0000__x0000_"/>
      <sheetName val="앉음벽 (2)"/>
      <sheetName val="공정코드"/>
      <sheetName val="평균터파기고(1-2,ASP)"/>
      <sheetName val="남양주부대"/>
      <sheetName val="단위목헾"/>
      <sheetName val="산출내역(K2)"/>
      <sheetName val="전체제잡비"/>
      <sheetName val="식재가격"/>
      <sheetName val="식재총괄"/>
      <sheetName val="지입집계"/>
      <sheetName val="공종별 집계"/>
      <sheetName val="용역비내역-진짜"/>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지불내역1"/>
      <sheetName val="집수정(1)"/>
      <sheetName val="환률"/>
      <sheetName val="공사비명세서"/>
      <sheetName val="사용성검토"/>
      <sheetName val="PAC"/>
      <sheetName val="행거,슈,볼트,펌프,잡재"/>
      <sheetName val="을-ATYPE"/>
      <sheetName val="단가표 (2)"/>
      <sheetName val="안양동교 1안"/>
      <sheetName val="자금청구"/>
      <sheetName val="소각장스케줄"/>
      <sheetName val="직접비"/>
      <sheetName val="페인트"/>
      <sheetName val="30신설일위대가"/>
      <sheetName val="30집계표"/>
      <sheetName val="지구단위계획"/>
      <sheetName val="00노임기준"/>
      <sheetName val="일위대가(가설԰"/>
      <sheetName val="RangeObject"/>
      <sheetName val="본사공가현황"/>
      <sheetName val="spec"/>
      <sheetName val="program"/>
      <sheetName val="studbolt no."/>
      <sheetName val="studbolt size"/>
      <sheetName val="item sort no"/>
      <sheetName val="등록׃】"/>
      <sheetName val="등록_x0010__x0000_"/>
      <sheetName val="L형옹벽"/>
      <sheetName val="작성"/>
      <sheetName val="RAHMEN"/>
      <sheetName val="1호맨홀토공"/>
      <sheetName val="등록_x0000__x0000_"/>
      <sheetName val="인원계획"/>
      <sheetName val="시행예산"/>
      <sheetName val="자압1"/>
      <sheetName val="원가총괄"/>
      <sheetName val="금액내렀቟"/>
      <sheetName val="금액내԰_x0000_"/>
      <sheetName val="조경내역"/>
      <sheetName val="5.공종별尜_x0013_層_x0013_闰"/>
      <sheetName val="A1_본체_수량산출서"/>
      <sheetName val="8. 내진해석"/>
      <sheetName val="단위별 일위대가표"/>
      <sheetName val="공비대䠚"/>
      <sheetName val="금액내㔀቎"/>
      <sheetName val="하남내역"/>
      <sheetName val="공사비예산서"/>
      <sheetName val="천방교접속"/>
      <sheetName val="09년실적"/>
      <sheetName val="중사"/>
      <sheetName val="단가(1)"/>
      <sheetName val="##내역서##"/>
      <sheetName val="기성내역서"/>
      <sheetName val="팔당터널(1공구)"/>
      <sheetName val="식재"/>
      <sheetName val="시설물"/>
      <sheetName val="식재출력용"/>
      <sheetName val="유지관리"/>
      <sheetName val="토목내역서 (도급단가)"/>
      <sheetName val="매출단가"/>
      <sheetName val="M-EQPT-Z"/>
      <sheetName val="현장대리인계"/>
      <sheetName val="사업계획1안"/>
      <sheetName val="월별수입"/>
      <sheetName val="POWER"/>
      <sheetName val="배수관접합및부설  "/>
      <sheetName val="과세면세표"/>
      <sheetName val="인제내역"/>
      <sheetName val="S0"/>
      <sheetName val="복통공사비"/>
      <sheetName val="본제당공사비"/>
      <sheetName val="시험비"/>
      <sheetName val="중기운반비"/>
      <sheetName val="진입도로공사비"/>
      <sheetName val="취수탑공사비"/>
      <sheetName val="토취장복구"/>
      <sheetName val="참조자료"/>
      <sheetName val="Macro(부하)"/>
      <sheetName val="CT "/>
      <sheetName val="수량BOQ"/>
      <sheetName val="품종별월계"/>
      <sheetName val="청하배수"/>
      <sheetName val="설계서"/>
      <sheetName val="전부인쇄"/>
      <sheetName val="1.외주공사"/>
      <sheetName val="2.직영공사"/>
      <sheetName val="첨부"/>
      <sheetName val="계산DATA입력"/>
      <sheetName val="제잡비"/>
      <sheetName val="전력구구조물산근2구간"/>
      <sheetName val="식재-외주 (2)"/>
      <sheetName val="우,오수"/>
      <sheetName val="card1"/>
      <sheetName val="흙쌓기도수로설치현황(1)"/>
      <sheetName val="첨부파일"/>
      <sheetName val="공사직종별노임"/>
      <sheetName val="선우통상(을)"/>
      <sheetName val="견적서-골조공사"/>
      <sheetName val="원가집계"/>
      <sheetName val="견적시담(송포2공구)"/>
      <sheetName val="귀래방향"/>
      <sheetName val="FCU (2)"/>
      <sheetName val="장비분석"/>
      <sheetName val="주사무실԰_x0000_"/>
      <sheetName val="ꠀ፺"/>
      <sheetName val="BOX ᠀ᶛ"/>
      <sheetName val="저ᚙ"/>
      <sheetName val="ꠀ᪘"/>
      <sheetName val="위치ꠀ᪘"/>
      <sheetName val="Change rate"/>
      <sheetName val="B3.PERSONEL-Ucret"/>
      <sheetName val="nomi "/>
      <sheetName val="ᓈባ"/>
      <sheetName val="︀盕"/>
      <sheetName val="壈▞"/>
      <sheetName val="왕십리방향"/>
      <sheetName val="일목"/>
      <sheetName val="공통가설_8"/>
      <sheetName val="아파트_9"/>
      <sheetName val="직접공사비집계표_7"/>
      <sheetName val="L_RPTB03_01"/>
      <sheetName val="gvl"/>
      <sheetName val="CPM챠트"/>
      <sheetName val="05 BOX"/>
      <sheetName val="02 SLAB"/>
      <sheetName val="합의서"/>
      <sheetName val="hvac(제어동)"/>
      <sheetName val="노임목록"/>
      <sheetName val="전체내ꀀፐ"/>
      <sheetName val="교대(A1挔"/>
      <sheetName val="횡배위치"/>
      <sheetName val="계산중"/>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ꠀ፺"/>
      <sheetName val="2호맨홀공제수량"/>
      <sheetName val="전체내԰_x0000_"/>
      <sheetName val="전체내֬_x0000_"/>
      <sheetName val="전체내ﰀ⁗"/>
      <sheetName val="전체내ﻈ䓕"/>
      <sheetName val="교대(A1헾"/>
      <sheetName val="하수급견적대鷸"/>
      <sheetName val="케이블트레이"/>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토공총괄표"/>
      <sheetName val="맨홀물량"/>
      <sheetName val="중로근거"/>
      <sheetName val="공종코드"/>
      <sheetName val="방호벽"/>
      <sheetName val="낙석방지책"/>
      <sheetName val="금액︀⣕"/>
      <sheetName val="외천교"/>
      <sheetName val="철콘집계"/>
      <sheetName val="5회기성03월"/>
      <sheetName val="당진1,2호기전선관설치및접지4차공사내역서-을지"/>
      <sheetName val="토목공사일반"/>
      <sheetName val="원하도급내역서(당초)"/>
      <sheetName val="비교1"/>
      <sheetName val="2000_x0005__x0000__x0000_"/>
      <sheetName val="AHU집계"/>
      <sheetName val="공조기휀"/>
      <sheetName val="계양가시설"/>
      <sheetName val="내부수지예산"/>
      <sheetName val="1단계_견적내역서"/>
      <sheetName val="합계"/>
      <sheetName val="7.3.1 전력간선 굵기"/>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DAILY"/>
      <sheetName val="일위대가(원본)"/>
      <sheetName val="농로수량집계"/>
      <sheetName val="OCT"/>
      <sheetName val="ISOP"/>
      <sheetName val="N0_x0000_"/>
      <sheetName val="MdBase"/>
      <sheetName val="중기사용료산출근거"/>
      <sheetName val="UB2"/>
      <sheetName val="sheet"/>
      <sheetName val="콘센트신설"/>
      <sheetName val="전등수량산출"/>
      <sheetName val="수정"/>
      <sheetName val="RING WALL"/>
      <sheetName val="금강견적"/>
      <sheetName val="설치 일위대가(46~԰_x0000_缀_x0000_"/>
      <sheetName val="설계내"/>
      <sheetName val="기초대가"/>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96보완계획7_12"/>
      <sheetName val="전차선로_물량표"/>
      <sheetName val="ITB_COST"/>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내역 (2)"/>
      <sheetName val="건축2"/>
      <sheetName val="매입세율"/>
      <sheetName val="철탑공사"/>
      <sheetName val="총괄원가  (2)"/>
      <sheetName val="변경공종별집계표"/>
      <sheetName val="변경공종별내역서"/>
      <sheetName val="변경공종별집계표(관급)"/>
      <sheetName val="변경공종별내역서(관급)"/>
      <sheetName val="골재丵〒"/>
      <sheetName val="내역총渀腷"/>
      <sheetName val="견적2001(1분기)"/>
      <sheetName val="cable-data"/>
      <sheetName val="전체내역 (2)"/>
      <sheetName val="keyword"/>
      <sheetName val="Summary"/>
      <sheetName val="1._x005f_x0018_변전설비"/>
      <sheetName val="다곡2교"/>
      <sheetName val="입렀"/>
      <sheetName val="입栀"/>
      <sheetName val="입ꠀ"/>
      <sheetName val="BIDDING-SUM"/>
      <sheetName val="입︀"/>
      <sheetName val="품목납기"/>
      <sheetName val="1._x005f_x005f_x005f_x0018_변전설비"/>
      <sheetName val="YES.XLS"/>
      <sheetName val="장비명"/>
      <sheetName val="경비공통"/>
      <sheetName val="가시설"/>
      <sheetName val="T13(P68~72,78)"/>
      <sheetName val="㩷"/>
      <sheetName val="렀ⵘ"/>
      <sheetName val="֭_x0000_"/>
      <sheetName val="입찰보Ⳡ"/>
      <sheetName val="H-pile(250x250)"/>
      <sheetName val="H-pile(298x299)"/>
      <sheetName val="방음벽기초(H_xd8d4_ㆂᰀㆃ"/>
      <sheetName val="안정검토(온1)"/>
      <sheetName val="입찰준비계획안(부대)"/>
      <sheetName val="입찰준비계획안(외주)"/>
      <sheetName val="입찰준비계획안(기타견적)"/>
      <sheetName val="장항선4공구직접비집계"/>
      <sheetName val="무전표"/>
      <sheetName val="공통단가"/>
      <sheetName val="운반비"/>
      <sheetName val="´_x0005__x0000_"/>
      <sheetName val="남양내역"/>
      <sheetName val="설계서(설치)"/>
      <sheetName val="지급자재대"/>
      <sheetName val="토목내역서"/>
      <sheetName val="회사99"/>
      <sheetName val="OCT.FDN"/>
      <sheetName val="PAD TR보호대기초"/>
      <sheetName val="가로등기초"/>
      <sheetName val="HANDHOLE(2)"/>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내역서-전체낙찰율"/>
      <sheetName val="제수변䊱ᅪ"/>
      <sheetName val="재료단가"/>
      <sheetName val="준공정산"/>
      <sheetName val="발전기"/>
      <sheetName val="GEN"/>
      <sheetName val="부대공집계표"/>
      <sheetName val="관일"/>
      <sheetName val="노무비(DB)_이후 출력XXXXXX"/>
      <sheetName val="VS P-Q"/>
      <sheetName val="법면"/>
      <sheetName val="배수공1"/>
      <sheetName val="내역서(당초변경)"/>
      <sheetName val="도급단가-아파트"/>
      <sheetName val="선수금"/>
      <sheetName val="AH-1 "/>
      <sheetName val="0"/>
      <sheetName val="암거단위-1련"/>
      <sheetName val="수안보-墰5壼5"/>
      <sheetName val="파일의이용"/>
      <sheetName val="2.조명기구철거(일괄철거분)"/>
      <sheetName val="자재수량"/>
      <sheetName val="배수내역"/>
      <sheetName val="화재 颮㍓씀넖ԯ"/>
      <sheetName val="ÀÏÀ§´ë헾】_x0005__x0000__x0000__x0000_"/>
      <sheetName val="공무공A"/>
      <sheetName val="기계경비(시"/>
      <sheetName val="원가계산(2)"/>
      <sheetName val="o현장경비"/>
      <sheetName val="5"/>
      <sheetName val="2002계약현황"/>
      <sheetName val="PREFACE"/>
      <sheetName val="전등부하"/>
      <sheetName val="1.동력공사"/>
      <sheetName val="단  가  垨4奜4睮⿩_x0005_"/>
      <sheetName val="OPG_x0005__x0000__x0000_"/>
      <sheetName val="가도䠀"/>
      <sheetName val="가도ԯ"/>
      <sheetName val="가도저"/>
      <sheetName val="마산방향철근집계"/>
      <sheetName val="시추주상도"/>
      <sheetName val="자(3.0m)"/>
      <sheetName val="1호맨홀수량산출"/>
      <sheetName val="교량명원본"/>
      <sheetName val="BOX제원원본"/>
      <sheetName val="일위대가표(무)"/>
      <sheetName val="일위대가산출기초"/>
      <sheetName val="설계변경내역"/>
      <sheetName val="GTG TR PIT"/>
      <sheetName val="BLR-S"/>
      <sheetName val="제품표준규격"/>
      <sheetName val="피스표"/>
      <sheetName val="할丵〒"/>
      <sheetName val="전기내역서(총계)"/>
      <sheetName val="일위(PN)"/>
      <sheetName val="기초ա_x0000_"/>
      <sheetName val="물량尜"/>
      <sheetName val="토공,철콘"/>
      <sheetName val="변경비丵〒_x0005_"/>
      <sheetName val="물량丵"/>
      <sheetName val="AILC005"/>
      <sheetName val="AILC00_x0000_"/>
      <sheetName val="AILC00_x0010_"/>
      <sheetName val="5.3 단면가정"/>
      <sheetName val="고창방향"/>
      <sheetName val="가격"/>
      <sheetName val="List Of Values"/>
      <sheetName val="Version Control"/>
      <sheetName val="심의대상"/>
      <sheetName val="40총괄"/>
      <sheetName val="40집계"/>
      <sheetName val="방배동내역(리라)"/>
      <sheetName val="부대공사총괄"/>
      <sheetName val="건축공사집계표"/>
      <sheetName val="방배동내역 (총괄)"/>
      <sheetName val="³²¾ç½ÃÀÛµ¿ÀÚ105³ë65±_x0000__x0000__x0005__x0000_慀ȡ_x0000__x0000__x0000_"/>
      <sheetName val="도장"/>
      <sheetName val="변수2"/>
      <sheetName val="저항"/>
      <sheetName val="대상공사(조달청)"/>
      <sheetName val="적용환율"/>
      <sheetName val="basic_info"/>
      <sheetName val="9GN邷㭘"/>
      <sheetName val="shtOpr"/>
      <sheetName val="정거장"/>
      <sheetName val="길내기"/>
      <sheetName val="(C)원내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노임단가(08.01)"/>
      <sheetName val="몰탈단가"/>
      <sheetName val="역삼"/>
      <sheetName val="구조물공집계"/>
      <sheetName val="부대집계"/>
      <sheetName val="キ⩙"/>
      <sheetName val="PANEL 내역"/>
      <sheetName val="W-현원가"/>
      <sheetName val="부대토목"/>
      <sheetName val="BREAKDOWN(철거설치)"/>
      <sheetName val="물량증감"/>
      <sheetName val="9902"/>
      <sheetName val="환율"/>
      <sheetName val="주소록"/>
      <sheetName val="조명율"/>
      <sheetName val="보집계표"/>
      <sheetName val="배관내역"/>
      <sheetName val="토목공종세부"/>
      <sheetName val="예산내역"/>
      <sheetName val="총괄수지표"/>
      <sheetName val="견적회신"/>
      <sheetName val="1. 가로등 설비 공사(산출)"/>
      <sheetName val="Assumptions"/>
      <sheetName val="값"/>
      <sheetName val="---FAB#1업무일지---"/>
      <sheetName val="가시설(TYPE-A)"/>
      <sheetName val="1호맨홀가감수량"/>
      <sheetName val="1-1평균터파기고(1)"/>
      <sheetName val="PROJECT BRIEF(EX.NEW)"/>
      <sheetName val="검사조怀"/>
      <sheetName val="검사조ԯ"/>
      <sheetName val="검사조砀"/>
      <sheetName val="검사조⠀"/>
      <sheetName val="검사조瀀"/>
      <sheetName val="지입자재"/>
      <sheetName val="배관단가조사서"/>
      <sheetName val="조견표"/>
      <sheetName val="관헾"/>
      <sheetName val="원가(1︀"/>
      <sheetName val="원가(1䠀"/>
      <sheetName val="관聈"/>
      <sheetName val="관_x0005_"/>
      <sheetName val="36+45-113-18+19+20I"/>
      <sheetName val="측구터파기공수량집계"/>
      <sheetName val="수장"/>
      <sheetName val="기계경비(旉る_x0000__x0000_"/>
      <sheetName val="기계경비(贘_x0013_짘ࣅ"/>
      <sheetName val="결재판"/>
      <sheetName val="주관사_x0000_"/>
      <sheetName val="주관사提"/>
      <sheetName val="주관사㧨"/>
      <sheetName val="주관사㌈"/>
      <sheetName val="OHU"/>
      <sheetName val="계좌번호"/>
      <sheetName val="파이프류"/>
      <sheetName val="점검내역서(data) (2)"/>
      <sheetName val="96_x0005__x0000_ø"/>
      <sheetName val="99노임기준"/>
      <sheetName val="48산출"/>
      <sheetName val="물塠"/>
      <sheetName val="물徸"/>
      <sheetName val="guard(mac¸"/>
      <sheetName val="물嬼"/>
      <sheetName val="물闰"/>
      <sheetName val="guard(macð"/>
      <sheetName val="물呈"/>
      <sheetName val="guard(macH"/>
      <sheetName val="요약"/>
      <sheetName val="EJ"/>
      <sheetName val="진행 DATA (2)"/>
      <sheetName val="외화계약"/>
      <sheetName val="J直_x0004__x0005_"/>
      <sheetName val="ༀༀ̀ఀЀ"/>
      <sheetName val="운동장 (2)"/>
      <sheetName val="투찰금액"/>
      <sheetName val="세목별"/>
      <sheetName val="소개"/>
      <sheetName val="#REF!"/>
      <sheetName val="계열사현황종합"/>
      <sheetName val="의왕실행"/>
      <sheetName val="현장식당(1)"/>
      <sheetName val="우석문틀"/>
      <sheetName val="D.B"/>
      <sheetName val="날개벽(좌,우=60도-4개)"/>
      <sheetName val="일반수량총괄집계"/>
      <sheetName val="잡비계산"/>
      <sheetName val="97노임단가"/>
      <sheetName val="입력란"/>
      <sheetName val="주관⩿〚"/>
      <sheetName val="1þ"/>
      <sheetName val="1ð"/>
      <sheetName val="1¨"/>
      <sheetName val="1¸"/>
      <sheetName val="반중력식옹벽3.5"/>
      <sheetName val="(14)전기품셈정산"/>
      <sheetName val="(12)전기경비"/>
      <sheetName val="전통건설"/>
      <sheetName val="기계공사"/>
      <sheetName val="남양시작동010313100%"/>
      <sheetName val="은평작업지시대장"/>
      <sheetName val="98비정기소모"/>
      <sheetName val="도급및 실행내역"/>
      <sheetName val="정문내역"/>
      <sheetName val="BID FORM"/>
      <sheetName val="Form of Bid"/>
      <sheetName val="수곡내역"/>
      <sheetName val="기본자료"/>
      <sheetName val="206 무장,정비 장비용량 산출"/>
      <sheetName val="노임 단가"/>
      <sheetName val="갑(전기)"/>
      <sheetName val="국별인원"/>
      <sheetName val="설치공사비"/>
      <sheetName val="자재집계 &amp; 총괄표"/>
      <sheetName val="가동비율"/>
      <sheetName val="산업개발안내서"/>
      <sheetName val="미드수량"/>
      <sheetName val="±âÀÚÀç´ëºñÇ¥"/>
      <sheetName val="¿¬°áÀÓ½Ã"/>
      <sheetName val="°ü±Þ"/>
      <sheetName val="옥내소화전계산서"/>
      <sheetName val="3.상가"/>
      <sheetName val="mesc"/>
      <sheetName val="자재단가壠"/>
      <sheetName val="자재단가厘"/>
      <sheetName val="가설경비"/>
      <sheetName val="중기가격"/>
      <sheetName val="임시급식ֿ_x0000_缀_x0000_"/>
      <sheetName val="견적접수"/>
      <sheetName val="견적내역서"/>
      <sheetName val="01_ 원가계산서"/>
      <sheetName val="재1"/>
      <sheetName val="2.내역서"/>
      <sheetName val="기성신청"/>
      <sheetName val="기성청구현황"/>
      <sheetName val="집"/>
      <sheetName val="관세,통관수수료,운반비"/>
      <sheetName val="KS-301_WBS"/>
      <sheetName val="I.일위대가목차"/>
      <sheetName val="상반기손익차2총괄"/>
      <sheetName val="DRAIN DRUM PIT D-301"/>
      <sheetName val="수리계산(2021)"/>
      <sheetName val="1공구내역서(1)"/>
      <sheetName val="구조물"/>
      <sheetName val="DWG-CAB-I"/>
      <sheetName val="5. 차단기 용량계산"/>
      <sheetName val="배전반용량계산"/>
      <sheetName val="허용전류-IEC DATA"/>
      <sheetName val="5.1단가조사"/>
      <sheetName val="예가표"/>
      <sheetName val="종료분석"/>
      <sheetName val="항목등록"/>
      <sheetName val="000"/>
      <sheetName val="100"/>
      <sheetName val="본사업"/>
      <sheetName val="4.  단락전류의 계산"/>
      <sheetName val="월말"/>
      <sheetName val="허용전류-IEC"/>
      <sheetName val="참조(X)"/>
      <sheetName val="선로의 %임피던스 "/>
      <sheetName val="경비산출"/>
      <sheetName val="Macro(전동기)"/>
      <sheetName val="6.2.1 지하차도 조도계산"/>
      <sheetName val="48전력선_x0002__x0000_㣸"/>
      <sheetName val="양식(직판용)"/>
      <sheetName val="96월별PL"/>
      <sheetName val="포장재료집계표"/>
      <sheetName val="-몰탈콘크리트"/>
      <sheetName val="-배수구조물공토공"/>
      <sheetName val="횡배수관재료-"/>
      <sheetName val="계산서(직선부)"/>
      <sheetName val="콘크리트측구연장"/>
      <sheetName val="품셈총괄표"/>
      <sheetName val="CAL."/>
      <sheetName val="insulation"/>
      <sheetName val="Architecture Work"/>
      <sheetName val="PipWT"/>
      <sheetName val="뜃맟뭁돽띿맟?-BLDG"/>
      <sheetName val="유화"/>
      <sheetName val="차도부수량집계표"/>
      <sheetName val="PumpSpec"/>
      <sheetName val="토공2"/>
      <sheetName val="석재장조사"/>
      <sheetName val="유동표"/>
      <sheetName val="KSHAHU-6"/>
      <sheetName val="M5_S"/>
      <sheetName val="M6_S"/>
      <sheetName val="SRAM_CHIP"/>
      <sheetName val="SRAM_생산"/>
      <sheetName val="YLD"/>
      <sheetName val="롤러"/>
      <sheetName val="산출서집계"/>
      <sheetName val="대우단가(풍산)"/>
      <sheetName val="교통惨У԰_x0000_"/>
      <sheetName val="6.¾㉀ᩴ蛀"/>
      <sheetName val="WO"/>
      <sheetName val="구체"/>
      <sheetName val="관리비"/>
      <sheetName val="b_balju-단가단가단가"/>
      <sheetName val="3-1.일위대가집계표(교통시설물1)"/>
      <sheetName val="/_x0000_"/>
      <sheetName val="က_x0000_"/>
      <sheetName val="포장쌅"/>
      <sheetName val="기능공인적사항"/>
      <sheetName val="직_x0005__x0000_"/>
      <sheetName val="[YES.XLS]/_x0000_"/>
      <sheetName val="지입재료비"/>
      <sheetName val="적요"/>
      <sheetName val="조정_x0014__x0008_"/>
      <sheetName val="_x0000__x0008__x0000__x0008__x0000__x0006__x0000__x0004_"/>
      <sheetName val="강관산출"/>
      <sheetName val="2000_11¿ù¼³餀㢘ԯ缀"/>
      <sheetName val="인건비_"/>
      <sheetName val="단양_00_아파트-세부내역"/>
      <sheetName val="Vari_by_Vendor"/>
      <sheetName val="_상부공통집계(총괄)"/>
      <sheetName val="일위대가표_(2)"/>
      <sheetName val="방음벽_기초_일반수량"/>
      <sheetName val="I_설계조건"/>
      <sheetName val="2007일위_"/>
      <sheetName val="토목일위_(83~)"/>
      <sheetName val="노무비_"/>
      <sheetName val="산#2-1_(2)"/>
      <sheetName val="현장관리비_"/>
      <sheetName val="BASIC_(2)"/>
      <sheetName val="입출재고현황_(2)"/>
      <sheetName val="Piping_Design_Data"/>
      <sheetName val="H_PILE수량"/>
      <sheetName val="8__안정검토"/>
      <sheetName val="중기조종사_단위단가"/>
      <sheetName val="제3장_기술업무"/>
      <sheetName val="A_견적"/>
      <sheetName val="5_정산서"/>
      <sheetName val="공사별_가중치_산출근거(토목)"/>
      <sheetName val="1_ÀüÂ÷¼±Á¶Á¤"/>
      <sheetName val="2_Á¶°¡¼±Á¶Á¤"/>
      <sheetName val="3_±ÞÀü¼±½Å¼³"/>
      <sheetName val="4_±ÞÀü¼±Ã¶°Å"/>
      <sheetName val="Oper_Amount"/>
      <sheetName val="자재_단가표"/>
      <sheetName val="내역서_"/>
      <sheetName val="7_1유효폭"/>
      <sheetName val="ES조서출력하기"/>
      <sheetName val="9.2.3 각 실별 조도계산(3단계)"/>
      <sheetName val="VA橂⼸_x0005_"/>
      <sheetName val="총괄BOQ"/>
      <sheetName val="ᰀ፜"/>
      <sheetName val="N炬≹"/>
      <sheetName val="투찰(하수)"/>
      <sheetName val="전기일ꙭÀ_x0000_"/>
      <sheetName val="상행-교대(A1-A2)"/>
      <sheetName val="DT"/>
      <sheetName val="펌프차타설"/>
      <sheetName val="combi(wall)"/>
      <sheetName val="제잡비(주공종)"/>
      <sheetName val="(3.품질관리 시험 총괄표)"/>
      <sheetName val="2차공사"/>
      <sheetName val="일위대가 (PM)"/>
      <sheetName val="Picture"/>
      <sheetName val="내역통합"/>
      <sheetName val="매원개착터널총괄"/>
      <sheetName val="성토도수로현황"/>
      <sheetName val="master(2차)"/>
      <sheetName val="작용하중산정"/>
      <sheetName val="SPM(13.84)"/>
      <sheetName val="fitting"/>
      <sheetName val="Look-Up"/>
      <sheetName val="Units"/>
      <sheetName val="노임9월"/>
      <sheetName val="수량산출(CCTV)"/>
      <sheetName val="수량산출(장애자)"/>
      <sheetName val="수량산출(통신선로)"/>
      <sheetName val="수량산출(여객장치)"/>
      <sheetName val="수량산출(방송)"/>
      <sheetName val="수량산출(전화)"/>
      <sheetName val="사업부배부A"/>
      <sheetName val="입력값1"/>
      <sheetName val="PBS"/>
      <sheetName val="SILICATE"/>
      <sheetName val="간접비내역-1"/>
      <sheetName val="펌프장수량䈀嵪ԯ_x0000_缀"/>
      <sheetName val="펌프장수량㔀቎԰_x0000_缀"/>
      <sheetName val="펌프장수량ԯ_x0000_缀_x0000__x0000_"/>
      <sheetName val="배수설비"/>
      <sheetName val="사진대지"/>
      <sheetName val="설계서을"/>
      <sheetName val="1층"/>
      <sheetName val="신호등일위대가"/>
      <sheetName val="1._x0018_변︀ᇕ԰"/>
      <sheetName val="°ø±¸¼Õ·_x0000_"/>
      <sheetName val="커튼월(pfg)"/>
      <sheetName val="주식"/>
      <sheetName val="품셈(기초)"/>
      <sheetName val="음료실행"/>
      <sheetName val="하도급선정의뢰_x0000__x0000_螨_x0000__x0000__x0000_ۈ"/>
      <sheetName val="48전력선로일挔"/>
      <sheetName val="FWBS7000,8000"/>
      <sheetName val="ANALYSER"/>
      <sheetName val="ring wall thickness"/>
      <sheetName val="공정표(전체)"/>
      <sheetName val="삭제금지단가"/>
      <sheetName val="5공철탑검토표"/>
      <sheetName val="4공철탑검토"/>
      <sheetName val="간이연락"/>
      <sheetName val="견적을지"/>
      <sheetName val="불변현금흐름표"/>
      <sheetName val="기타유틸리티설비"/>
      <sheetName val="March"/>
      <sheetName val="깨기"/>
      <sheetName val="N쌃괅"/>
      <sheetName val="Control Sheet"/>
      <sheetName val="__"/>
      <sheetName val="시점부교대"/>
      <sheetName val="내역서(사업소)"/>
      <sheetName val="유역면적"/>
      <sheetName val="상수도토공_x0005__x0000_"/>
      <sheetName val="설직재0_x0000_"/>
      <sheetName val="설직재餀㒘"/>
      <sheetName val="설정"/>
      <sheetName val="12_xd8b7_⭎ጀ鮂"/>
      <sheetName val="12좷⭘ጀ鮂"/>
      <sheetName val="대비2"/>
      <sheetName val="패널"/>
      <sheetName val="ORIGN"/>
      <sheetName val="Tenants"/>
      <sheetName val="천마갑지"/>
      <sheetName val="수량산출서 갑지"/>
      <sheetName val="손료기준-공사부구두문의"/>
      <sheetName val="cost9702"/>
      <sheetName val="대창(장ԯ_x0000_"/>
      <sheetName val="암거 제원표-1단계"/>
      <sheetName val="참고자료"/>
      <sheetName val="단위"/>
      <sheetName val="1호철근량"/>
      <sheetName val="산출서"/>
      <sheetName val="접지뀀Ῥ"/>
      <sheetName val="조정금액결과표 (차수별)"/>
      <sheetName val="4.고용보험"/>
      <sheetName val="차선도색수량집계"/>
      <sheetName val="ALINE"/>
      <sheetName val="ꢭ፺"/>
      <sheetName val="Nက_x0000_"/>
      <sheetName val="³ëÀ_x001f_"/>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b_gunmul"/>
      <sheetName val="b_balju (2)"/>
      <sheetName val="갑(계장)"/>
      <sheetName val="B"/>
      <sheetName val="010101"/>
      <sheetName val="방음벽 기초 일반헾】"/>
      <sheetName val="수주추정"/>
      <sheetName val="대전21토목내역서"/>
      <sheetName val="BID9697"/>
      <sheetName val="TNC(1안)"/>
      <sheetName val="내역(정지)"/>
      <sheetName val="1차배부(JB포함)"/>
      <sheetName val="거래명세서"/>
      <sheetName val="3.설계예산내역서(예산서)"/>
      <sheetName val="2.예정공정표"/>
      <sheetName val="4.설계예산내역서"/>
      <sheetName val="6.관급자재조서"/>
      <sheetName val="계약원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산출근거#2-3"/>
      <sheetName val="전신환매도洸"/>
      <sheetName val="전신환매도永"/>
      <sheetName val="전신환매도欸"/>
      <sheetName val="공비대䠛"/>
      <sheetName val="CAPVC"/>
      <sheetName val="국산화"/>
      <sheetName val="ARS"/>
      <sheetName val="집수정단"/>
      <sheetName val="960318-1"/>
      <sheetName val="sum"/>
      <sheetName val="F5"/>
      <sheetName val="#1환기구수량산출근거"/>
      <sheetName val="J直_x0000__x0000_"/>
      <sheetName val="인원계획-미화"/>
      <sheetName val="부분별수량산출(조합기초)"/>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설계(안)"/>
      <sheetName val="가옥조"/>
      <sheetName val="운반비산정"/>
      <sheetName val="Sheet1(X)"/>
      <sheetName val="인원조직표"/>
      <sheetName val="냉천부속동"/>
      <sheetName val="SHUTDOWN VALVE"/>
      <sheetName val="정산내역서"/>
      <sheetName val="건축공정"/>
      <sheetName val="방진공정"/>
      <sheetName val="조경공정"/>
      <sheetName val="산출기초"/>
      <sheetName val="순환펌프"/>
      <sheetName val="저수조"/>
      <sheetName val="급,배기팬"/>
      <sheetName val="급탕순환펌프"/>
      <sheetName val="대운반(철재)"/>
      <sheetName val="시점교대"/>
      <sheetName val="설명서"/>
      <sheetName val="예정공정표"/>
      <sheetName val="3.2주형지지보"/>
      <sheetName val="x주형보 설계(3차로)"/>
      <sheetName val="부대tu"/>
      <sheetName val="우수공,맨홀,집수정"/>
      <sheetName val="2000.05"/>
      <sheetName val="적격"/>
      <sheetName val="BH"/>
      <sheetName val="방음벽 기초_x0005__x0000__x0000__x0000_"/>
      <sheetName val="foxz"/>
      <sheetName val="실㔀቎԰"/>
      <sheetName val="실︀껕ԯ"/>
      <sheetName val="실ԯ_x0000_缀"/>
      <sheetName val="금리׉"/>
      <sheetName val="실頀▀_xdc00_"/>
      <sheetName val="제㗇"/>
      <sheetName val="주차구丵〒_x0005__x0000_"/>
      <sheetName val="배수관연장산출서"/>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倀ᑙ"/>
      <sheetName val="1x"/>
      <sheetName val="栈᲋"/>
      <sheetName val="_xd810_᱓"/>
      <sheetName val="시공계_x0005_"/>
      <sheetName val="변경비_x0005__x0000_"/>
      <sheetName val="SANTOGO"/>
      <sheetName val="¹׃】_x0000_"/>
      <sheetName val="PIPE(UG)내역"/>
      <sheetName val="장비가동"/>
      <sheetName val="집계표(수정)"/>
      <sheetName val="잔여공사월별내역"/>
      <sheetName val="대비(최종이사회)"/>
      <sheetName val="공사비예비관리공감측설산출내역"/>
      <sheetName val="양식"/>
      <sheetName val="표지세로"/>
      <sheetName val="5.소모재료비"/>
      <sheetName val="전계가"/>
      <sheetName val="BH-1 (2)"/>
      <sheetName val="적정심사"/>
      <sheetName val="항목별내_xdee0_⪏"/>
      <sheetName val="항목별내賐⪏"/>
      <sheetName val="항목별내㳏"/>
      <sheetName val="항목별내"/>
      <sheetName val="1._x0018_변԰_x0000__x0000_"/>
      <sheetName val="1._x0018_변ԯ_x0000_缀"/>
      <sheetName val="DEVI."/>
      <sheetName val="U.C."/>
      <sheetName val="접지耀⧞"/>
      <sheetName val="접지_x0000__x0000_"/>
      <sheetName val="접지쀀ᗡ"/>
      <sheetName val="CA_x0000__x0000_"/>
      <sheetName val="FUSE_MCB"/>
      <sheetName val="총 원가계산"/>
      <sheetName val="장비부하"/>
      <sheetName val="역간(덕_동)"/>
      <sheetName val="역간(의-덕)"/>
      <sheetName val="단가대비표(SYS)"/>
      <sheetName val="제조노임"/>
      <sheetName val="ISBL-CIV"/>
      <sheetName val="품목현황"/>
      <sheetName val="산출(전기)"/>
      <sheetName val="집계표(건축전기)"/>
      <sheetName val="방송(체육관)"/>
      <sheetName val="수량산출내역1115"/>
      <sheetName val="99차량"/>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A LINE"/>
      <sheetName val="산출-설비"/>
      <sheetName val="&lt;--"/>
      <sheetName val="LD"/>
      <sheetName val="직원투입계획"/>
      <sheetName val="토목변경"/>
      <sheetName val="차단기 BACK DATA"/>
      <sheetName val="³²¾ç½ÃÀÛµ¿ÀÚ105³ë65_x0000__x0000_Ԁ_x0000__x0000_贈_x0002__x0000__x0000__x0000_"/>
      <sheetName val="계정과목"/>
      <sheetName val="8. 안_x0000__x0000__x0005_"/>
      <sheetName val="아파트저᝾"/>
      <sheetName val="아파트㾅"/>
      <sheetName val="건0_x0000_蠀"/>
      <sheetName val="금0_x0000_䠀"/>
      <sheetName val="금蠣㡎耀"/>
      <sheetName val="세정탑 설계"/>
      <sheetName val="건축-물가변동"/>
      <sheetName val="기계설비-물가변동"/>
      <sheetName val="강교(Sub)"/>
      <sheetName val="일반토공견적"/>
      <sheetName val="원형측구(B-type)"/>
      <sheetName val="돈"/>
      <sheetName val="내역금액적용"/>
      <sheetName val="비목코드"/>
      <sheetName val="DATA-1"/>
      <sheetName val="8공구 강재 수량"/>
      <sheetName val="단가표(전산)"/>
      <sheetName val="2219-SPOOL BOM"/>
      <sheetName val="종단계산"/>
      <sheetName val="짉譥"/>
      <sheetName val="ᣉᎍ"/>
      <sheetName val="OCM"/>
      <sheetName val="내역기준"/>
      <sheetName val="General_Data"/>
      <sheetName val="sum1_(2)"/>
      <sheetName val="Site_Expenses"/>
      <sheetName val="제원_설계조건"/>
      <sheetName val="일위대가_집계표"/>
      <sheetName val="단가표_"/>
      <sheetName val="공사비_내역_(가)"/>
      <sheetName val="FO"/>
      <sheetName val="Summary Sheet"/>
      <sheetName val="_x0005__x0006__x0008__x0003_"/>
      <sheetName val="_x0000_ _x0000__x0006__x0000__x0006_"/>
      <sheetName val="제품橂"/>
      <sheetName val="일위집계(기존)"/>
      <sheetName val="북제주-표지"/>
      <sheetName val="COVERSHEET"/>
      <sheetName val="영구청af헾"/>
      <sheetName val="영구청af薸"/>
      <sheetName val="실행내역 "/>
      <sheetName val="참조 (2)"/>
      <sheetName val="7.PILE  (돌출)"/>
      <sheetName val="ÀÔ낼㝗ﰀ㝗"/>
      <sheetName val="10.Ã¶丵⾥_x0005__x0000__x0000_"/>
      <sheetName val="ÀÔԀ_x0000_缀_x0000_"/>
      <sheetName val="Á¶µµ°è»ê¼­ (헾⼵_x0005__x0000_"/>
      <sheetName val="10.Ã¶堨û丵⽏_x0005__x0000_"/>
      <sheetName val="Á¶µµ°è»ê¼­ (堨û丵⽏_x0005_"/>
      <sheetName val="설계내역2"/>
      <sheetName val="제안서"/>
      <sheetName val="행정표준(1)"/>
      <sheetName val="행정표준(2)"/>
      <sheetName val="증감䈀ᅪ"/>
      <sheetName val="제수午_x0013_ὐ"/>
      <sheetName val="[YES.XLS][YES.XLS]4/_x0000_䠀"/>
      <sheetName val="[YES.XLS][YES.XLS]4쌇栅/"/>
      <sheetName val="도면자료제출일정"/>
      <sheetName val="5정거장"/>
      <sheetName val="1-3길내기"/>
      <sheetName val="형틀공사"/>
      <sheetName val="옹벽수량萘_x0013_"/>
      <sheetName val="수"/>
      <sheetName val="6차2회변경내역서"/>
      <sheetName val="자재단가_x0005_"/>
      <sheetName val="총괄집ᨈꥬ"/>
      <sheetName val="총괄집_x0000__x0000_"/>
      <sheetName val="1.3.1절점좌표"/>
      <sheetName val="1.1설계기준"/>
      <sheetName val="변경비_x0000__x0000_Ѡ"/>
      <sheetName val="가제당공사비"/>
      <sheetName val="기초처리공사비"/>
      <sheetName val="°ø»ç¿ø°¡°è牨-犬-"/>
      <sheetName val="전체내역갑지"/>
      <sheetName val="실행내역서 (조경)"/>
      <sheetName val="전체실적"/>
      <sheetName val="SAMPLE"/>
      <sheetName val="7.경제성결과"/>
      <sheetName val="inter"/>
      <sheetName val="라멘교일반수량"/>
      <sheetName val="기성내역(건축)"/>
      <sheetName val="산#3-1"/>
      <sheetName val="산#3-2"/>
      <sheetName val="배관BM(일반)"/>
      <sheetName val="산#3-2-2"/>
      <sheetName val="Á¤»ê¹°·®︀웕"/>
      <sheetName val="조도계산서1"/>
      <sheetName val="고창터널(고창방향䈀"/>
      <sheetName val="설계서(7)"/>
      <sheetName val="교대일반수량"/>
      <sheetName val="Formulas &amp; Tables"/>
      <sheetName val="15.공량산출근거서"/>
      <sheetName val="교각토공"/>
      <sheetName val="작업내역"/>
      <sheetName val="방지책개소별명세"/>
      <sheetName val="J형측구단위수량"/>
      <sheetName val="동원인원계획표"/>
      <sheetName val="N賃率_職"/>
      <sheetName val="영구峤"/>
      <sheetName val="단가_x0005__x0000_"/>
      <sheetName val="영구_x0005_"/>
      <sheetName val="영구射"/>
      <sheetName val="영구嶄"/>
      <sheetName val="임시전기공사설계서"/>
      <sheetName val="도시가스현황"/>
      <sheetName val="견적의뢰"/>
      <sheetName val="LG제품"/>
      <sheetName val="Priorities"/>
      <sheetName val="사전공헾"/>
      <sheetName val="사전공颙"/>
      <sheetName val="원가계산서 (2)"/>
      <sheetName val="관로토공"/>
      <sheetName val="우수관"/>
      <sheetName val="지선량"/>
      <sheetName val="10_Ã¶丵⾥"/>
      <sheetName val="10_Ã¶堨û丵⽏"/>
      <sheetName val="Á¶µµ°è»ê¼­_(堨û丵⽏"/>
      <sheetName val="Á¶µµ°è»ê¼­_(헾⼵"/>
      <sheetName val="설계수량"/>
      <sheetName val="N︀軕"/>
      <sheetName val="전체총괄"/>
      <sheetName val="토적계산서"/>
      <sheetName val="A공구"/>
      <sheetName val="DATE2001"/>
      <sheetName val="좌측"/>
      <sheetName val="견적대비(1차) (2)"/>
      <sheetName val="내역서적용수량집계표(가로)"/>
      <sheetName val="OVERALL CURVE"/>
      <sheetName val="별표집계"/>
      <sheetName val="Set"/>
      <sheetName val="재료집계표"/>
      <sheetName val="반포2차"/>
      <sheetName val="환율CHANGE"/>
      <sheetName val="자재co"/>
      <sheetName val="2004상반기"/>
      <sheetName val="조정율"/>
      <sheetName val="주공 갑지"/>
      <sheetName val="철근집계표"/>
      <sheetName val="LH3 동양시스템"/>
      <sheetName val="평균물량산출서"/>
      <sheetName val="49단_x0005_"/>
      <sheetName val="49단煀"/>
      <sheetName val="옥외배관기본공량"/>
      <sheetName val="3-4호기 내역서"/>
      <sheetName val="평형공사비"/>
      <sheetName val="토공검토G"/>
      <sheetName val="미지급금"/>
      <sheetName val="귀래 설계 공내역서"/>
      <sheetName val="철근량_검토"/>
      <sheetName val="기술자료_(연수)"/>
      <sheetName val="CABdata"/>
      <sheetName val="입찰결과(DATA_x0000_"/>
      <sheetName val="49"/>
      <sheetName val="공사비PK5월"/>
      <sheetName val="간접비(1)"/>
      <sheetName val="공종별집계표"/>
      <sheetName val="치수표"/>
      <sheetName val="5차설계"/>
      <sheetName val="3_바닥판설계1"/>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YES.XLS]신표司/"/>
      <sheetName val="[YES.XLS][YES.XLS]신표司/"/>
      <sheetName val="[YES.XLS][YES.XLS][YES.XLS]신표司/"/>
      <sheetName val="횡 연장"/>
      <sheetName val="재료비내역서"/>
      <sheetName val="단가산출2"/>
      <sheetName val="8.수량산출 (2)"/>
      <sheetName val="inputarea_ref"/>
    </sheetNames>
    <definedNames>
      <definedName name="Macro1"/>
      <definedName name="Macro10"/>
      <definedName name="Macro11"/>
      <definedName name="Macro12"/>
      <definedName name="Macro13"/>
      <definedName name="Macro14"/>
      <definedName name="Macro2"/>
      <definedName name="Macro3"/>
      <definedName name="Macro4"/>
      <definedName name="Macro5"/>
      <definedName name="Macro6"/>
      <definedName name="Macro7"/>
      <definedName name="Macro8"/>
      <definedName name="Macro9" sheetId="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row r="22">
          <cell r="F22">
            <v>148</v>
          </cell>
        </row>
      </sheetData>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refreshError="1"/>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refreshError="1"/>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sheetData sheetId="858"/>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sheetData sheetId="915"/>
      <sheetData sheetId="916"/>
      <sheetData sheetId="917"/>
      <sheetData sheetId="918"/>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sheetData sheetId="1053"/>
      <sheetData sheetId="1054" refreshError="1"/>
      <sheetData sheetId="1055" refreshError="1"/>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efreshError="1"/>
      <sheetData sheetId="1085" refreshError="1"/>
      <sheetData sheetId="1086" refreshError="1"/>
      <sheetData sheetId="1087"/>
      <sheetData sheetId="1088" refreshError="1"/>
      <sheetData sheetId="1089" refreshError="1"/>
      <sheetData sheetId="1090" refreshError="1"/>
      <sheetData sheetId="1091" refreshError="1"/>
      <sheetData sheetId="1092" refreshError="1"/>
      <sheetData sheetId="1093"/>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refreshError="1"/>
      <sheetData sheetId="1105" refreshError="1"/>
      <sheetData sheetId="1106"/>
      <sheetData sheetId="1107"/>
      <sheetData sheetId="1108"/>
      <sheetData sheetId="1109" refreshError="1"/>
      <sheetData sheetId="1110" refreshError="1"/>
      <sheetData sheetId="1111" refreshError="1"/>
      <sheetData sheetId="1112" refreshError="1"/>
      <sheetData sheetId="1113"/>
      <sheetData sheetId="1114"/>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sheetData sheetId="1125" refreshError="1"/>
      <sheetData sheetId="1126" refreshError="1"/>
      <sheetData sheetId="1127" refreshError="1"/>
      <sheetData sheetId="1128" refreshError="1"/>
      <sheetData sheetId="1129"/>
      <sheetData sheetId="1130"/>
      <sheetData sheetId="1131"/>
      <sheetData sheetId="1132"/>
      <sheetData sheetId="1133"/>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refreshError="1"/>
      <sheetData sheetId="1164"/>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sheetData sheetId="1195"/>
      <sheetData sheetId="1196"/>
      <sheetData sheetId="1197"/>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refreshError="1"/>
      <sheetData sheetId="1323" refreshError="1"/>
      <sheetData sheetId="1324"/>
      <sheetData sheetId="1325"/>
      <sheetData sheetId="1326"/>
      <sheetData sheetId="1327"/>
      <sheetData sheetId="1328"/>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sheetData sheetId="1343" refreshError="1"/>
      <sheetData sheetId="1344" refreshError="1"/>
      <sheetData sheetId="1345" refreshError="1"/>
      <sheetData sheetId="1346"/>
      <sheetData sheetId="1347" refreshError="1"/>
      <sheetData sheetId="1348" refreshError="1"/>
      <sheetData sheetId="1349"/>
      <sheetData sheetId="1350"/>
      <sheetData sheetId="1351" refreshError="1"/>
      <sheetData sheetId="1352" refreshError="1"/>
      <sheetData sheetId="1353" refreshError="1"/>
      <sheetData sheetId="1354"/>
      <sheetData sheetId="1355" refreshError="1"/>
      <sheetData sheetId="1356" refreshError="1"/>
      <sheetData sheetId="1357" refreshError="1"/>
      <sheetData sheetId="1358" refreshError="1"/>
      <sheetData sheetId="1359"/>
      <sheetData sheetId="1360" refreshError="1"/>
      <sheetData sheetId="1361" refreshError="1"/>
      <sheetData sheetId="1362" refreshError="1"/>
      <sheetData sheetId="1363" refreshError="1"/>
      <sheetData sheetId="1364"/>
      <sheetData sheetId="1365"/>
      <sheetData sheetId="1366"/>
      <sheetData sheetId="1367"/>
      <sheetData sheetId="1368"/>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sheetData sheetId="1958"/>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sheetData sheetId="1995" refreshError="1"/>
      <sheetData sheetId="1996"/>
      <sheetData sheetId="1997"/>
      <sheetData sheetId="1998"/>
      <sheetData sheetId="1999"/>
      <sheetData sheetId="2000"/>
      <sheetData sheetId="2001"/>
      <sheetData sheetId="2002"/>
      <sheetData sheetId="2003"/>
      <sheetData sheetId="2004"/>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sheetData sheetId="2173"/>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sheetData sheetId="2537"/>
      <sheetData sheetId="2538" refreshError="1"/>
      <sheetData sheetId="2539" refreshError="1"/>
      <sheetData sheetId="2540" refreshError="1"/>
      <sheetData sheetId="2541" refreshError="1"/>
      <sheetData sheetId="2542" refreshError="1"/>
      <sheetData sheetId="2543" refreshError="1"/>
      <sheetData sheetId="2544" refreshError="1"/>
      <sheetData sheetId="2545"/>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sheetData sheetId="2572" refreshError="1"/>
      <sheetData sheetId="2573" refreshError="1"/>
      <sheetData sheetId="2574" refreshError="1"/>
      <sheetData sheetId="2575" refreshError="1"/>
      <sheetData sheetId="2576"/>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sheetData sheetId="2742"/>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sheetData sheetId="2912"/>
      <sheetData sheetId="2913"/>
      <sheetData sheetId="2914"/>
      <sheetData sheetId="2915"/>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sheetData sheetId="3198" refreshError="1"/>
      <sheetData sheetId="3199" refreshError="1"/>
      <sheetData sheetId="3200"/>
      <sheetData sheetId="3201"/>
      <sheetData sheetId="3202"/>
      <sheetData sheetId="3203"/>
      <sheetData sheetId="3204"/>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sheetData sheetId="3833"/>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p"/>
      <sheetName val="원가계산"/>
      <sheetName val="내역서"/>
      <sheetName val="단가비교표"/>
      <sheetName val="ILWI"/>
      <sheetName val="일위대가"/>
      <sheetName val="가로등건주"/>
      <sheetName val="한전부담금"/>
      <sheetName val="산출 (가로등)"/>
      <sheetName val="산출기초"/>
      <sheetName val="조도계산"/>
      <sheetName val="인건비"/>
      <sheetName val="금병로2공구(변경)"/>
      <sheetName val="______4______My_Documents_My__2"/>
    </sheetNames>
    <definedNames>
      <definedName name="Macro13"/>
      <definedName name="Macro14"/>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E"/>
      <sheetName val="기초입력 DATA"/>
      <sheetName val="Macro(차단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512436구간 (2)"/>
      <sheetName val="512440구간 (2)"/>
      <sheetName val="512421구간"/>
      <sheetName val="512421-1구간"/>
      <sheetName val="512422구간"/>
      <sheetName val="512430구간"/>
      <sheetName val="512432구간"/>
      <sheetName val="512435구간"/>
      <sheetName val="512436구간"/>
      <sheetName val="512440구간"/>
      <sheetName val="단가"/>
      <sheetName val="남부권용접현황"/>
    </sheetNames>
    <definedNames>
      <definedName name="복사"/>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ABUT수량_A1"/>
      <sheetName val="터널조도"/>
      <sheetName val="노임"/>
      <sheetName val="총괄내역서"/>
      <sheetName val="4)유동표"/>
      <sheetName val="동원(3)"/>
      <sheetName val="6PILE  (돌출)"/>
      <sheetName val="원형1호맨홀토공수량"/>
      <sheetName val="배수장토목공사비"/>
      <sheetName val="별표집계"/>
      <sheetName val="종배수관"/>
      <sheetName val="중산교"/>
      <sheetName val="식재총괄"/>
      <sheetName val="우각부보강"/>
      <sheetName val="#REF"/>
      <sheetName val="원가"/>
      <sheetName val="입찰안"/>
      <sheetName val="기본DATA"/>
      <sheetName val="ETC"/>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설비"/>
      <sheetName val="자재단가"/>
      <sheetName val="토량산출서"/>
      <sheetName val="수안보-MBR1"/>
      <sheetName val="데리네이타현황"/>
      <sheetName val="단면치수"/>
      <sheetName val="설계"/>
      <sheetName val="1.설계조건"/>
      <sheetName val="Sheet1"/>
      <sheetName val="NOMUBI"/>
      <sheetName val="sw1"/>
      <sheetName val="옹벽철근"/>
      <sheetName val="단위수량(출력X)"/>
      <sheetName val="수량집계"/>
      <sheetName val="200"/>
      <sheetName val="일위"/>
      <sheetName val="INPUT"/>
      <sheetName val="청천내"/>
      <sheetName val="실행철강하도"/>
      <sheetName val="전신환매도율"/>
      <sheetName val="tggwan(mac)"/>
      <sheetName val="BID"/>
      <sheetName val="단위수량"/>
      <sheetName val="J형측구단위수량"/>
      <sheetName val="통합"/>
      <sheetName val="A-4"/>
      <sheetName val="ASP포장"/>
      <sheetName val="SORCE1"/>
      <sheetName val="관로공수량집계표(본선)"/>
      <sheetName val="일위대가"/>
      <sheetName val="주형"/>
      <sheetName val="터파기및재료"/>
      <sheetName val="1SPAN"/>
      <sheetName val="SG"/>
      <sheetName val="말뚝지지력산정"/>
      <sheetName val="단위중량"/>
      <sheetName val="眞비상(진주)"/>
      <sheetName val="지장물C"/>
      <sheetName val="토사(PE)"/>
      <sheetName val="3BL공동구 수량"/>
      <sheetName val="COPING"/>
      <sheetName val="이토변실(A3-LINE)"/>
      <sheetName val="신기1-LINE별연장"/>
      <sheetName val="가시설단위수량"/>
      <sheetName val="수질정화시설"/>
      <sheetName val="계산중"/>
      <sheetName val="횡배위치"/>
      <sheetName val="노임이"/>
      <sheetName val="EACT10"/>
      <sheetName val="기초계산(Pmax)"/>
      <sheetName val="교각1"/>
      <sheetName val="흄관기초"/>
      <sheetName val="인건-측정"/>
      <sheetName val="MOTOR"/>
      <sheetName val="방음벽기초(H=4m)"/>
      <sheetName val="깨기"/>
      <sheetName val="DATE"/>
      <sheetName val="대치판정"/>
      <sheetName val="PIER수량m1"/>
      <sheetName val="1호맨홀토공"/>
      <sheetName val="Macro(차단기)"/>
      <sheetName val="제수"/>
      <sheetName val="내역서"/>
      <sheetName val="단면 (2)"/>
      <sheetName val="식생블럭단위수량"/>
      <sheetName val="화산경계"/>
      <sheetName val="입출재고현황 (2)"/>
      <sheetName val="일반맨홀수량집계"/>
      <sheetName val="Sheet1 (2)"/>
      <sheetName val="4.구조물boq"/>
      <sheetName val="POOM_MOTO"/>
      <sheetName val="8-3기계경비"/>
      <sheetName val="기초공"/>
      <sheetName val="기둥(원형)"/>
      <sheetName val="card1"/>
      <sheetName val="data"/>
      <sheetName val="우수맨홀공제단위수량"/>
      <sheetName val="바닥판"/>
      <sheetName val="실행내역서"/>
      <sheetName val="설계조건"/>
      <sheetName val="안정계산"/>
      <sheetName val="단면검토"/>
      <sheetName val="도로토적"/>
      <sheetName val="HANDHOLE(2)"/>
      <sheetName val="Sheet17"/>
      <sheetName val="JUCKEYK"/>
      <sheetName val="J直材4"/>
      <sheetName val="좌측"/>
      <sheetName val="집계장(대목_실행)"/>
      <sheetName val="전계가"/>
      <sheetName val="품셈TABLE"/>
      <sheetName val="횡배수관토공수량"/>
      <sheetName val="중기일위대가"/>
      <sheetName val="주beam"/>
      <sheetName val="위치조서"/>
      <sheetName val="자압"/>
      <sheetName val="공용시설내역"/>
      <sheetName val="Sheet2"/>
      <sheetName val="일위대가목차"/>
      <sheetName val="내역"/>
      <sheetName val="공사내역"/>
      <sheetName val="주방환기"/>
      <sheetName val="기존"/>
      <sheetName val="부하계산서"/>
      <sheetName val="연결임시"/>
      <sheetName val="차선도색현황"/>
      <sheetName val="Macro1"/>
      <sheetName val="1-1"/>
      <sheetName val="물가시세"/>
      <sheetName val="말뚝기초"/>
      <sheetName val="98수문일위"/>
      <sheetName val="DIAPHRAGM"/>
      <sheetName val="capbeam(1)"/>
      <sheetName val="Stem Footing"/>
      <sheetName val="산출근거"/>
      <sheetName val="1-1평균터파기고(1)"/>
      <sheetName val="상수도토공집계표"/>
      <sheetName val="부속동"/>
      <sheetName val="지급자재"/>
      <sheetName val="L형옹벽(key)"/>
      <sheetName val="건축내역"/>
      <sheetName val="부대내역"/>
      <sheetName val="가시설수량"/>
      <sheetName val="제잡비.xls"/>
      <sheetName val="U-TYPE(1)"/>
      <sheetName val="ITEM"/>
      <sheetName val="2000년1차"/>
      <sheetName val="L형옹벽단위수량(25)"/>
      <sheetName val="L형옹벽단위수량(35)"/>
      <sheetName val="9GNG운반"/>
      <sheetName val="직노"/>
      <sheetName val="우수"/>
      <sheetName val="원가계산서"/>
      <sheetName val="배수공 주요자재 집계표"/>
      <sheetName val="도근좌표"/>
      <sheetName val="guard(mac)"/>
      <sheetName val="적용단위길이"/>
      <sheetName val="내역서(당초변경)"/>
      <sheetName val="단면가정"/>
      <sheetName val="변화치수"/>
      <sheetName val="노무비"/>
      <sheetName val="공사개요"/>
      <sheetName val="PROJECT BRIEF(EX.NEW)"/>
      <sheetName val="안전노무비(3월)"/>
      <sheetName val="JUCK"/>
      <sheetName val="정부노임단가"/>
      <sheetName val="SCH"/>
      <sheetName val="입력DATA"/>
      <sheetName val="반중력식옹벽"/>
      <sheetName val="노임단가"/>
      <sheetName val="배수내역 (2)"/>
      <sheetName val="전력구구조물산근2구간"/>
      <sheetName val="공사비집계"/>
      <sheetName val="토공1차"/>
      <sheetName val="단가비교"/>
      <sheetName val="2000년하반기"/>
      <sheetName val="플랜트 설치"/>
      <sheetName val="부하(성남)"/>
      <sheetName val="조도계산서 (도서)"/>
      <sheetName val="금액내역서"/>
      <sheetName val="외천교"/>
      <sheetName val="1,2공구원가계산서"/>
      <sheetName val="2공구산출내역"/>
      <sheetName val="1공구산출내역서"/>
      <sheetName val="투찰내역"/>
      <sheetName val="표층포설및다짐"/>
      <sheetName val="기계경비"/>
      <sheetName val="지장물"/>
      <sheetName val="전체내역 (2)"/>
      <sheetName val="인건비 "/>
      <sheetName val="ⴭⴭⴭⴭ"/>
      <sheetName val="실행비교"/>
      <sheetName val="자재단가비교표"/>
      <sheetName val="대로근거"/>
      <sheetName val="중로근거"/>
      <sheetName val="약품설비"/>
      <sheetName val="TYPE-A"/>
      <sheetName val="우배수"/>
      <sheetName val="조도계산(1)"/>
      <sheetName val="날개벽"/>
      <sheetName val="일위대가표"/>
      <sheetName val="일위대가(계측기설치)"/>
      <sheetName val="부안변전"/>
      <sheetName val="하수급견적대비"/>
      <sheetName val="공량산출서"/>
      <sheetName val="도장수량(하1)"/>
      <sheetName val="70%"/>
      <sheetName val="조정금액결과표 (차수별)"/>
      <sheetName val="Sheet5"/>
      <sheetName val="단중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토지조서"/>
      <sheetName val="상부집계표"/>
      <sheetName val="날개벽(시점좌측)"/>
      <sheetName val="반중력식옹벽3.5"/>
      <sheetName val="옹벽(수량)"/>
      <sheetName val="IMPEADENCE MAP 취수장"/>
      <sheetName val="A(Rev.3)"/>
      <sheetName val="가도공"/>
      <sheetName val="배수통관토공수량"/>
      <sheetName val="b_balju_cho"/>
      <sheetName val="기초자료"/>
      <sheetName val="3련 BOX"/>
      <sheetName val="입찰"/>
      <sheetName val="현경"/>
      <sheetName val="변경집계표"/>
      <sheetName val="백호우계수"/>
      <sheetName val="EQUIP LIST"/>
      <sheetName val="용소리교"/>
      <sheetName val="일위_파일"/>
      <sheetName val="신표지1"/>
      <sheetName val="당초내역서"/>
      <sheetName val="배수공1"/>
      <sheetName val="토공"/>
      <sheetName val="철근단면적"/>
      <sheetName val="국공유지및사유지"/>
      <sheetName val="쌍송교"/>
      <sheetName val="가격조사서"/>
      <sheetName val="토목공사일반"/>
      <sheetName val="샌딩 에폭시 도장"/>
      <sheetName val="코드표"/>
      <sheetName val="집수정"/>
      <sheetName val="공사요율"/>
      <sheetName val="수량산출"/>
      <sheetName val="수목단가"/>
      <sheetName val="시설수량표"/>
      <sheetName val="8.PILE  (돌출)"/>
      <sheetName val="평균터파기고(1-2,ASP)"/>
      <sheetName val="이음개소"/>
      <sheetName val="설계내역서"/>
      <sheetName val="자재집게표 "/>
      <sheetName val="Type(123)"/>
      <sheetName val="자료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사"/>
      <sheetName val="신진갑"/>
      <sheetName val="신진을"/>
      <sheetName val="두성표지"/>
      <sheetName val="중앙"/>
      <sheetName val="두성"/>
      <sheetName val="원가계산서"/>
      <sheetName val="Y-WORK"/>
      <sheetName val="수량산출"/>
      <sheetName val="신우"/>
      <sheetName val="총괄집계표"/>
      <sheetName val="공조기휀"/>
      <sheetName val="적현로"/>
      <sheetName val="직노"/>
      <sheetName val="건축토목내역"/>
      <sheetName val="내역서"/>
      <sheetName val="순공사비"/>
      <sheetName val="노무비"/>
      <sheetName val="재료"/>
      <sheetName val="설치자재"/>
      <sheetName val="WORK"/>
      <sheetName val="통신물량"/>
      <sheetName val="일위목차"/>
      <sheetName val="자료"/>
      <sheetName val="실행철강하도"/>
      <sheetName val="자재단가"/>
      <sheetName val="DATA"/>
      <sheetName val="TANK견적대지"/>
      <sheetName val="을지"/>
      <sheetName val="금액내역서"/>
      <sheetName val="추천서"/>
      <sheetName val="단가"/>
      <sheetName val="삼사견적서"/>
      <sheetName val="일위대가목차"/>
      <sheetName val="000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E"/>
      <sheetName val="기초입력 DATA"/>
      <sheetName val="LX-CAL"/>
      <sheetName val="Macro(차단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 val="ILWIPOH"/>
      <sheetName val="실행철강하도"/>
      <sheetName val="본사업"/>
      <sheetName val="CABLE SIZE-3"/>
      <sheetName val="전선 및 전선관"/>
      <sheetName val="재료비"/>
      <sheetName val="Sheet7"/>
      <sheetName val="DATA"/>
      <sheetName val="BID"/>
      <sheetName val="조도계산서 (도서)"/>
      <sheetName val="부하계산서"/>
      <sheetName val="#REF"/>
      <sheetName val="COPING"/>
      <sheetName val="MOTOR"/>
      <sheetName val="입찰"/>
      <sheetName val="현경"/>
      <sheetName val="부하(성남)"/>
      <sheetName val="L형 옹벽"/>
      <sheetName val="회로내역(승인)"/>
      <sheetName val="Macro(차단기)"/>
      <sheetName val="5.단가대비표"/>
      <sheetName val="부하LOAD"/>
      <sheetName val="우각부보강"/>
      <sheetName val="내역서"/>
      <sheetName val="2월가격"/>
      <sheetName val="금액내역서"/>
      <sheetName val="1을"/>
      <sheetName val="대로근거"/>
      <sheetName val="환율적용표"/>
      <sheetName val="DATE"/>
      <sheetName val="Total"/>
      <sheetName val="데이타"/>
      <sheetName val="기자재비"/>
      <sheetName val="빌딩 안내"/>
      <sheetName val="KMT물량"/>
      <sheetName val="집계표"/>
      <sheetName val="수안보-MBR1"/>
      <sheetName val="노임단가"/>
      <sheetName val="단가조사"/>
      <sheetName val="계산근거"/>
      <sheetName val="IW-LIST"/>
      <sheetName val="LOPCALC"/>
      <sheetName val="약품설비"/>
      <sheetName val="JUCK"/>
      <sheetName val="약품공급2"/>
      <sheetName val="정부노임단가"/>
      <sheetName val="단면치수"/>
      <sheetName val="와동25-3(변경)"/>
      <sheetName val="SELTDATA"/>
      <sheetName val="Graph (LGEN)"/>
      <sheetName val="out_prog"/>
      <sheetName val="선적schedule (2)"/>
      <sheetName val="물량표"/>
      <sheetName val="동해title"/>
      <sheetName val="옹벽"/>
      <sheetName val="역T형"/>
      <sheetName val="토사(PE)"/>
      <sheetName val="자압"/>
      <sheetName val="Sheet2"/>
      <sheetName val="품셈TABLE"/>
      <sheetName val="현금"/>
      <sheetName val="ENE-CAL 1"/>
      <sheetName val="입찰안"/>
      <sheetName val="CONCRETE"/>
      <sheetName val="중기목료표"/>
      <sheetName val="수량산출"/>
      <sheetName val="여과지동"/>
      <sheetName val="기초자료"/>
      <sheetName val="감가상각"/>
      <sheetName val="중기일위대가"/>
      <sheetName val="일위대가"/>
      <sheetName val="조명율표"/>
      <sheetName val="N賃率-職"/>
      <sheetName val="매입"/>
      <sheetName val="내역"/>
      <sheetName val="투찰"/>
      <sheetName val="노무비 근거"/>
      <sheetName val="산출근거"/>
      <sheetName val="조명일위"/>
      <sheetName val="DATA입력"/>
      <sheetName val="6PILE  (돌출)"/>
      <sheetName val="수목표준대가"/>
      <sheetName val="내역서(기계)"/>
      <sheetName val="외천교"/>
      <sheetName val="Y-WORK"/>
      <sheetName val="공사개요"/>
      <sheetName val="식재인부"/>
      <sheetName val="토목"/>
      <sheetName val="CAPVC"/>
      <sheetName val="Macro1"/>
      <sheetName val="List(rev.B)"/>
      <sheetName val="EJ"/>
      <sheetName val="목차"/>
      <sheetName val="0.1 KEY ASSUMPTIONS"/>
      <sheetName val="0. CONTROL"/>
      <sheetName val="수목데이타 "/>
      <sheetName val="부표총괄"/>
      <sheetName val="기초일위"/>
      <sheetName val="시설일위"/>
      <sheetName val="을"/>
      <sheetName val="001"/>
      <sheetName val="단가비교표"/>
      <sheetName val="가설건물"/>
      <sheetName val="견"/>
      <sheetName val="다이꾸"/>
      <sheetName val="PIPE내역(FCN)"/>
      <sheetName val="구의33고"/>
      <sheetName val="품셈"/>
      <sheetName val="최종견"/>
      <sheetName val="대림경상68억"/>
      <sheetName val="매입세"/>
      <sheetName val="품목납기"/>
      <sheetName val="bi"/>
      <sheetName val="PROJECT BRIEF(EX.NEW)"/>
      <sheetName val="BQ(실행)"/>
      <sheetName val="차액보증"/>
      <sheetName val="일위대가표"/>
      <sheetName val="2F 회의실견적(5_14 일대)"/>
      <sheetName val="내역분기"/>
      <sheetName val="경상비"/>
      <sheetName val="C"/>
      <sheetName val="자압1"/>
      <sheetName val="화재 탐지 설비"/>
      <sheetName val="진주방향"/>
      <sheetName val="통합"/>
      <sheetName val="제잡비(주공종)"/>
      <sheetName val="가로등기초"/>
      <sheetName val="PAD TR보호대기초"/>
      <sheetName val="5.모델링"/>
      <sheetName val="지장물C"/>
      <sheetName val="9GNG운반"/>
      <sheetName val="기둥(원형)"/>
      <sheetName val="설계조건"/>
      <sheetName val="배수통관(좌)"/>
      <sheetName val="토공A"/>
      <sheetName val="전계가"/>
      <sheetName val="10.1"/>
      <sheetName val="설계기준"/>
      <sheetName val="내역1"/>
      <sheetName val="전기일위대가"/>
      <sheetName val="Sheet17"/>
      <sheetName val="1.설계조건"/>
      <sheetName val="자재수량"/>
      <sheetName val="1.취수장"/>
      <sheetName val="2000전체분"/>
      <sheetName val="제수"/>
      <sheetName val="공기"/>
      <sheetName val="마산방향철근집계"/>
      <sheetName val="마산방향"/>
      <sheetName val="TABLE"/>
      <sheetName val="단면가정"/>
      <sheetName val="개요"/>
      <sheetName val="WORK"/>
      <sheetName val="Cost bd-&quot;A&quot;"/>
      <sheetName val="전공장2"/>
      <sheetName val="Site Expenses"/>
      <sheetName val="98지급계획"/>
      <sheetName val="기계경비일람"/>
      <sheetName val="9811"/>
      <sheetName val="원가계산서"/>
      <sheetName val="20관리비율"/>
      <sheetName val="소상 &quot;1&quot;"/>
      <sheetName val="ITEM"/>
      <sheetName val="단가산출2"/>
      <sheetName val="L_RPTA05_목록"/>
      <sheetName val="노무비"/>
      <sheetName val="중기임차료"/>
      <sheetName val="중기경유공제"/>
      <sheetName val="중기잡유공제"/>
      <sheetName val="중기경유지급대장"/>
      <sheetName val="중기잡유지급대장"/>
      <sheetName val="1.가설전기"/>
      <sheetName val="AHU집계"/>
      <sheetName val="TNHCHINH"/>
      <sheetName val="단가산출"/>
      <sheetName val="장비분석"/>
      <sheetName val="기기리스트"/>
      <sheetName val="LG제품"/>
      <sheetName val="공조기"/>
      <sheetName val="2"/>
      <sheetName val="기술자료 (광화문)"/>
      <sheetName val="직노"/>
      <sheetName val="CT "/>
      <sheetName val="일위대가목차"/>
      <sheetName val="변경내역1"/>
      <sheetName val="POOM_MOTO"/>
      <sheetName val="2공구산출내역"/>
      <sheetName val="해평견적"/>
      <sheetName val="소비자가"/>
      <sheetName val="첨부"/>
      <sheetName val="견적 (2)"/>
      <sheetName val="L형옹벽측구"/>
      <sheetName val="자재단가"/>
      <sheetName val="우배수"/>
      <sheetName val="계산식"/>
      <sheetName val="간접비"/>
      <sheetName val="중기사용료산출근거"/>
      <sheetName val="단가 및 재료비"/>
      <sheetName val="G.노무비,현장경상"/>
      <sheetName val="가로등내역서"/>
      <sheetName val="Data&amp;Result"/>
      <sheetName val="A"/>
      <sheetName val="입력정보"/>
      <sheetName val="Data &amp; Result"/>
      <sheetName val="copy"/>
      <sheetName val="도로정위치부표"/>
      <sheetName val="도로조사부표"/>
      <sheetName val="총괄내역서"/>
      <sheetName val="1-1"/>
      <sheetName val="기계경비(시간당)"/>
      <sheetName val="램머"/>
      <sheetName val="공사원가계산서"/>
      <sheetName val="도급예산내역서총괄표"/>
      <sheetName val="견적사양비교표"/>
      <sheetName val="MACRO(AT)"/>
      <sheetName val="GRACE"/>
      <sheetName val="공통(20-91)"/>
      <sheetName val="실행내역서 "/>
      <sheetName val="설계"/>
      <sheetName val="BSD (2)"/>
      <sheetName val="2월가격표-ESG-1월"/>
      <sheetName val="SPEC"/>
      <sheetName val="기본일위"/>
      <sheetName val="조정금액결과표 (차수별)"/>
      <sheetName val="401"/>
      <sheetName val="공종목록표"/>
      <sheetName val="경비2내역"/>
      <sheetName val="단가"/>
      <sheetName val="시설물일위"/>
      <sheetName val="102역사"/>
      <sheetName val="분전반"/>
      <sheetName val="FCU (2)"/>
      <sheetName val="hidden"/>
      <sheetName val="Mass"/>
      <sheetName val="Input"/>
      <sheetName val="Heat"/>
      <sheetName val="가로등제어반 설치공사(수량)"/>
      <sheetName val="ELECTRIC"/>
      <sheetName val="날개벽수량표"/>
      <sheetName val="일위대가(계측기설치)"/>
      <sheetName val="1단계"/>
      <sheetName val=" 견적서"/>
      <sheetName val="환경평가"/>
      <sheetName val="인구"/>
      <sheetName val="cost"/>
      <sheetName val="설 계"/>
      <sheetName val="A6.샤시등"/>
      <sheetName val="indirect"/>
      <sheetName val="공구"/>
      <sheetName val="2000년1차"/>
      <sheetName val="적용단위길이"/>
      <sheetName val="안정계산"/>
      <sheetName val="단면검토"/>
      <sheetName val="매입세율"/>
      <sheetName val="갑지"/>
      <sheetName val="사급자재"/>
      <sheetName val="PACKING OPEN"/>
      <sheetName val="견적정보"/>
      <sheetName val="견적서"/>
      <sheetName val="공정증감대ㅈ표"/>
      <sheetName val="I一般比"/>
      <sheetName val="종배수관(신)"/>
      <sheetName val="ABUT수량-A1"/>
      <sheetName val="건축집계"/>
      <sheetName val="공사비총괄표"/>
      <sheetName val="예정(3)"/>
      <sheetName val="조건표"/>
      <sheetName val="원형1호맨홀토공수량"/>
      <sheetName val="제수변수량"/>
      <sheetName val="입력DATA"/>
      <sheetName val="바닥판"/>
      <sheetName val="1.설계기준"/>
      <sheetName val="역T형교대(말뚝기초)"/>
      <sheetName val="말뚝지지력산정"/>
      <sheetName val="FOOTING단면력"/>
      <sheetName val="철골산출서"/>
      <sheetName val="교각1"/>
      <sheetName val="6호기"/>
      <sheetName val="Sheet6"/>
      <sheetName val="Sheet5"/>
      <sheetName val="금긋기 및 절단"/>
      <sheetName val="P-산#1-1(WOWA1)"/>
      <sheetName val="규준틀"/>
      <sheetName val="Sheet3"/>
      <sheetName val="역T형옹벽(3.0)"/>
      <sheetName val="흙쌓기도수로설치현황"/>
      <sheetName val="총괄"/>
      <sheetName val="단면"/>
      <sheetName val="2.공종별예산조서(공사용)"/>
      <sheetName val="일반공사"/>
      <sheetName val="일위대가(가설)"/>
      <sheetName val="No-&gt;Code"/>
      <sheetName val="실행대비"/>
      <sheetName val="적정심사"/>
      <sheetName val="1.2 시민의탑 투광조명-집계"/>
      <sheetName val="4.4 해변조명 3 산출"/>
      <sheetName val="3.2 갓바위1 산출서"/>
      <sheetName val="3.4 갓바위2 산출서"/>
    </sheetNames>
    <sheetDataSet>
      <sheetData sheetId="0">
        <row r="1">
          <cell r="A1" t="str">
            <v>기사1급</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사"/>
      <sheetName val="신진갑"/>
      <sheetName val="신진을"/>
      <sheetName val="두성표지"/>
      <sheetName val="중앙"/>
      <sheetName val="두성"/>
      <sheetName val="노임"/>
      <sheetName val="터널조도"/>
      <sheetName val="노무비"/>
      <sheetName val="삼사견적서"/>
      <sheetName val="Sheet1"/>
      <sheetName val="NOMUBI"/>
      <sheetName val="sw1"/>
      <sheetName val="내역서"/>
      <sheetName val="실행철강하도"/>
      <sheetName val="copy"/>
      <sheetName val="단가조사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총괄내역"/>
      <sheetName val="구매제작"/>
      <sheetName val="프로젝터및기타"/>
      <sheetName val="시스템"/>
      <sheetName val="수량집계표"/>
      <sheetName val="설치공사"/>
      <sheetName val="시험시운전"/>
      <sheetName val="직영비"/>
      <sheetName val="일위집계"/>
      <sheetName val="기자재"/>
      <sheetName val="노무비"/>
      <sheetName val="배관일위"/>
      <sheetName val="단가"/>
      <sheetName val="배선옥내"/>
      <sheetName val="배선옥외"/>
      <sheetName val="기타일위"/>
      <sheetName val="노무비 "/>
      <sheetName val="노임"/>
      <sheetName val="WORK"/>
      <sheetName val="목차"/>
      <sheetName val="원가계산서"/>
      <sheetName val="집계표"/>
      <sheetName val="내역서"/>
      <sheetName val="일위대가표"/>
      <sheetName val="단가조사서"/>
      <sheetName val="산출근거"/>
      <sheetName val="원가계산서 (2)"/>
      <sheetName val="터널조도"/>
      <sheetName val="MOTOR"/>
      <sheetName val="전주발10"/>
      <sheetName val="상세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
          <cell r="B1">
            <v>1</v>
          </cell>
          <cell r="C1">
            <v>2</v>
          </cell>
          <cell r="D1">
            <v>3</v>
          </cell>
          <cell r="E1">
            <v>4</v>
          </cell>
        </row>
        <row r="2">
          <cell r="B2" t="str">
            <v>직종명</v>
          </cell>
          <cell r="D2" t="str">
            <v>단위</v>
          </cell>
          <cell r="E2" t="str">
            <v>2000.1.1발표</v>
          </cell>
        </row>
        <row r="3">
          <cell r="B3" t="str">
            <v>갱부</v>
          </cell>
          <cell r="D3" t="str">
            <v>인</v>
          </cell>
          <cell r="E3">
            <v>51318</v>
          </cell>
        </row>
        <row r="4">
          <cell r="B4" t="str">
            <v>건설기계운전기사</v>
          </cell>
          <cell r="D4" t="str">
            <v>인</v>
          </cell>
          <cell r="E4">
            <v>56517</v>
          </cell>
        </row>
        <row r="5">
          <cell r="B5" t="str">
            <v>건설기계운전조수</v>
          </cell>
          <cell r="D5" t="str">
            <v>인</v>
          </cell>
          <cell r="E5">
            <v>42524</v>
          </cell>
        </row>
        <row r="6">
          <cell r="B6" t="str">
            <v>건설기계조장</v>
          </cell>
          <cell r="D6" t="str">
            <v>인</v>
          </cell>
          <cell r="E6">
            <v>63589</v>
          </cell>
        </row>
        <row r="7">
          <cell r="B7" t="str">
            <v>건축목공</v>
          </cell>
          <cell r="D7" t="str">
            <v>인</v>
          </cell>
          <cell r="E7">
            <v>60176</v>
          </cell>
        </row>
        <row r="8">
          <cell r="B8" t="str">
            <v>견출공</v>
          </cell>
          <cell r="D8" t="str">
            <v>인</v>
          </cell>
          <cell r="E8">
            <v>55628</v>
          </cell>
        </row>
        <row r="9">
          <cell r="B9" t="str">
            <v>계장공</v>
          </cell>
          <cell r="D9" t="str">
            <v>인</v>
          </cell>
          <cell r="E9">
            <v>56174</v>
          </cell>
        </row>
        <row r="10">
          <cell r="B10" t="str">
            <v>고급선원</v>
          </cell>
          <cell r="D10" t="str">
            <v>인</v>
          </cell>
          <cell r="E10">
            <v>64343</v>
          </cell>
        </row>
        <row r="11">
          <cell r="B11" t="str">
            <v>고압케이블전공</v>
          </cell>
          <cell r="D11" t="str">
            <v>인</v>
          </cell>
          <cell r="E11">
            <v>70455</v>
          </cell>
        </row>
        <row r="12">
          <cell r="B12" t="str">
            <v>광케이블기사</v>
          </cell>
          <cell r="D12" t="str">
            <v>인</v>
          </cell>
          <cell r="E12">
            <v>93734</v>
          </cell>
        </row>
        <row r="13">
          <cell r="B13" t="str">
            <v>광통신기사</v>
          </cell>
          <cell r="D13" t="str">
            <v>인</v>
          </cell>
          <cell r="E13">
            <v>109868</v>
          </cell>
        </row>
        <row r="14">
          <cell r="B14" t="str">
            <v>궤도공</v>
          </cell>
          <cell r="D14" t="str">
            <v>인</v>
          </cell>
          <cell r="E14">
            <v>58339</v>
          </cell>
        </row>
        <row r="15">
          <cell r="B15" t="str">
            <v>기계공</v>
          </cell>
          <cell r="D15" t="str">
            <v>인</v>
          </cell>
          <cell r="E15">
            <v>46967</v>
          </cell>
        </row>
        <row r="16">
          <cell r="B16" t="str">
            <v>기계설치공</v>
          </cell>
          <cell r="D16" t="str">
            <v>인</v>
          </cell>
          <cell r="E16">
            <v>52839</v>
          </cell>
        </row>
        <row r="17">
          <cell r="B17" t="str">
            <v>내선전공</v>
          </cell>
          <cell r="D17" t="str">
            <v>인</v>
          </cell>
          <cell r="E17">
            <v>49296</v>
          </cell>
        </row>
        <row r="18">
          <cell r="B18" t="str">
            <v>내장공</v>
          </cell>
          <cell r="D18" t="str">
            <v>인</v>
          </cell>
          <cell r="E18">
            <v>53250</v>
          </cell>
        </row>
        <row r="19">
          <cell r="B19" t="str">
            <v>노즐공</v>
          </cell>
          <cell r="D19" t="str">
            <v>인</v>
          </cell>
          <cell r="E19">
            <v>70400</v>
          </cell>
        </row>
        <row r="20">
          <cell r="B20" t="str">
            <v>닥트공</v>
          </cell>
          <cell r="D20" t="str">
            <v>인</v>
          </cell>
          <cell r="E20">
            <v>47860</v>
          </cell>
        </row>
        <row r="21">
          <cell r="B21" t="str">
            <v>도배공</v>
          </cell>
          <cell r="D21" t="str">
            <v>인</v>
          </cell>
          <cell r="E21">
            <v>53277</v>
          </cell>
        </row>
        <row r="22">
          <cell r="B22" t="str">
            <v>도장공</v>
          </cell>
          <cell r="D22" t="str">
            <v>인</v>
          </cell>
          <cell r="E22">
            <v>53370</v>
          </cell>
        </row>
        <row r="23">
          <cell r="B23" t="str">
            <v>동발공(터널)</v>
          </cell>
          <cell r="D23" t="str">
            <v>인</v>
          </cell>
          <cell r="E23">
            <v>58938</v>
          </cell>
        </row>
        <row r="24">
          <cell r="B24" t="str">
            <v>목도</v>
          </cell>
          <cell r="D24" t="str">
            <v>인</v>
          </cell>
          <cell r="E24">
            <v>61182</v>
          </cell>
        </row>
        <row r="25">
          <cell r="B25" t="str">
            <v>무선안테나공</v>
          </cell>
          <cell r="D25" t="str">
            <v>인</v>
          </cell>
          <cell r="E25">
            <v>96205</v>
          </cell>
        </row>
        <row r="26">
          <cell r="B26" t="str">
            <v>미장공</v>
          </cell>
          <cell r="D26" t="str">
            <v>인</v>
          </cell>
          <cell r="E26">
            <v>54467</v>
          </cell>
        </row>
        <row r="27">
          <cell r="B27" t="str">
            <v>방수공</v>
          </cell>
          <cell r="D27" t="str">
            <v>인</v>
          </cell>
          <cell r="E27">
            <v>49062</v>
          </cell>
        </row>
        <row r="28">
          <cell r="B28" t="str">
            <v>배관공</v>
          </cell>
          <cell r="D28" t="str">
            <v>인</v>
          </cell>
          <cell r="E28">
            <v>47537</v>
          </cell>
        </row>
        <row r="29">
          <cell r="B29" t="str">
            <v>배전전공</v>
          </cell>
          <cell r="D29" t="str">
            <v>인</v>
          </cell>
          <cell r="E29">
            <v>182333</v>
          </cell>
        </row>
        <row r="30">
          <cell r="B30" t="str">
            <v>배전활선전공</v>
          </cell>
          <cell r="D30" t="str">
            <v>인</v>
          </cell>
          <cell r="E30">
            <v>189457</v>
          </cell>
        </row>
        <row r="31">
          <cell r="B31" t="str">
            <v>벌목공</v>
          </cell>
          <cell r="D31" t="str">
            <v>인</v>
          </cell>
          <cell r="E31">
            <v>60289</v>
          </cell>
        </row>
        <row r="32">
          <cell r="B32" t="str">
            <v>벽돌(블럭)제작공</v>
          </cell>
          <cell r="D32" t="str">
            <v>인</v>
          </cell>
          <cell r="E32">
            <v>57286</v>
          </cell>
        </row>
        <row r="33">
          <cell r="B33" t="str">
            <v>변전전공</v>
          </cell>
          <cell r="D33" t="str">
            <v>인</v>
          </cell>
          <cell r="E33">
            <v>87939</v>
          </cell>
        </row>
        <row r="34">
          <cell r="B34" t="str">
            <v>보링공(지질조사)</v>
          </cell>
          <cell r="D34" t="str">
            <v>인</v>
          </cell>
          <cell r="E34">
            <v>48651</v>
          </cell>
        </row>
        <row r="35">
          <cell r="B35" t="str">
            <v>보안공</v>
          </cell>
          <cell r="D35" t="str">
            <v>인</v>
          </cell>
          <cell r="E35">
            <v>41597</v>
          </cell>
        </row>
        <row r="36">
          <cell r="B36" t="str">
            <v>보온공</v>
          </cell>
          <cell r="D36" t="str">
            <v>인</v>
          </cell>
          <cell r="E36">
            <v>51700</v>
          </cell>
        </row>
        <row r="37">
          <cell r="B37" t="str">
            <v>보일러공</v>
          </cell>
          <cell r="D37" t="str">
            <v>인</v>
          </cell>
          <cell r="E37">
            <v>46165</v>
          </cell>
        </row>
        <row r="38">
          <cell r="B38" t="str">
            <v>보통선원</v>
          </cell>
          <cell r="D38" t="str">
            <v>인</v>
          </cell>
          <cell r="E38">
            <v>49156</v>
          </cell>
        </row>
        <row r="39">
          <cell r="B39" t="str">
            <v>보통인부</v>
          </cell>
          <cell r="D39" t="str">
            <v>인</v>
          </cell>
          <cell r="E39">
            <v>34360</v>
          </cell>
        </row>
        <row r="40">
          <cell r="B40" t="str">
            <v>비계공</v>
          </cell>
          <cell r="D40" t="str">
            <v>인</v>
          </cell>
          <cell r="E40">
            <v>66149</v>
          </cell>
        </row>
        <row r="41">
          <cell r="B41" t="str">
            <v>샷시공</v>
          </cell>
          <cell r="D41" t="str">
            <v>인</v>
          </cell>
          <cell r="E41">
            <v>56652</v>
          </cell>
        </row>
        <row r="42">
          <cell r="B42" t="str">
            <v>석공</v>
          </cell>
          <cell r="D42" t="str">
            <v>인</v>
          </cell>
          <cell r="E42">
            <v>60879</v>
          </cell>
        </row>
        <row r="43">
          <cell r="B43" t="str">
            <v>선부</v>
          </cell>
          <cell r="D43" t="str">
            <v>인</v>
          </cell>
          <cell r="E43">
            <v>38787</v>
          </cell>
        </row>
        <row r="44">
          <cell r="B44" t="str">
            <v>송전전공</v>
          </cell>
          <cell r="D44" t="str">
            <v>인</v>
          </cell>
          <cell r="E44">
            <v>217032</v>
          </cell>
        </row>
        <row r="45">
          <cell r="B45" t="str">
            <v>송전활선전공</v>
          </cell>
          <cell r="D45" t="str">
            <v>인</v>
          </cell>
          <cell r="E45">
            <v>238668</v>
          </cell>
        </row>
        <row r="46">
          <cell r="B46" t="str">
            <v>시공측량사</v>
          </cell>
          <cell r="D46" t="str">
            <v>인</v>
          </cell>
          <cell r="E46">
            <v>50453</v>
          </cell>
        </row>
        <row r="47">
          <cell r="B47" t="str">
            <v>시공측량사조수</v>
          </cell>
          <cell r="D47" t="str">
            <v>인</v>
          </cell>
          <cell r="E47">
            <v>34386</v>
          </cell>
        </row>
        <row r="48">
          <cell r="B48" t="str">
            <v>시험보조수</v>
          </cell>
          <cell r="D48" t="str">
            <v>인</v>
          </cell>
          <cell r="E48">
            <v>31443</v>
          </cell>
        </row>
        <row r="49">
          <cell r="B49" t="str">
            <v>시험사1급</v>
          </cell>
          <cell r="D49" t="str">
            <v>인</v>
          </cell>
          <cell r="E49">
            <v>54542</v>
          </cell>
        </row>
        <row r="50">
          <cell r="B50" t="str">
            <v>시험사2급</v>
          </cell>
          <cell r="D50" t="str">
            <v>인</v>
          </cell>
          <cell r="E50">
            <v>42241</v>
          </cell>
        </row>
        <row r="51">
          <cell r="B51" t="str">
            <v>연마공</v>
          </cell>
          <cell r="D51" t="str">
            <v>인</v>
          </cell>
          <cell r="E51">
            <v>56884</v>
          </cell>
        </row>
        <row r="52">
          <cell r="B52" t="str">
            <v>용접공(일반)</v>
          </cell>
          <cell r="D52" t="str">
            <v>인</v>
          </cell>
          <cell r="E52">
            <v>59048</v>
          </cell>
        </row>
        <row r="53">
          <cell r="B53" t="str">
            <v>용접공(철도)</v>
          </cell>
          <cell r="D53" t="str">
            <v>인</v>
          </cell>
          <cell r="E53">
            <v>58398</v>
          </cell>
        </row>
        <row r="54">
          <cell r="B54" t="str">
            <v>운전사(기계)</v>
          </cell>
          <cell r="D54" t="str">
            <v>인</v>
          </cell>
          <cell r="E54">
            <v>47972</v>
          </cell>
        </row>
        <row r="55">
          <cell r="B55" t="str">
            <v>운전사(운반차)</v>
          </cell>
          <cell r="D55" t="str">
            <v>인</v>
          </cell>
          <cell r="E55">
            <v>53633</v>
          </cell>
        </row>
        <row r="56">
          <cell r="B56" t="str">
            <v>위생공</v>
          </cell>
          <cell r="D56" t="str">
            <v>인</v>
          </cell>
          <cell r="E56">
            <v>49691</v>
          </cell>
        </row>
        <row r="57">
          <cell r="B57" t="str">
            <v>유리공</v>
          </cell>
          <cell r="D57" t="str">
            <v>인</v>
          </cell>
          <cell r="E57">
            <v>56548</v>
          </cell>
        </row>
        <row r="58">
          <cell r="B58" t="str">
            <v>작업반장</v>
          </cell>
          <cell r="D58" t="str">
            <v>인</v>
          </cell>
          <cell r="E58">
            <v>57379</v>
          </cell>
        </row>
        <row r="59">
          <cell r="B59" t="str">
            <v>잠수부</v>
          </cell>
          <cell r="D59" t="str">
            <v>인</v>
          </cell>
          <cell r="E59">
            <v>85405</v>
          </cell>
        </row>
        <row r="60">
          <cell r="B60" t="str">
            <v>저압케이블전공</v>
          </cell>
          <cell r="D60" t="str">
            <v>인</v>
          </cell>
          <cell r="E60">
            <v>62694</v>
          </cell>
        </row>
        <row r="61">
          <cell r="B61" t="str">
            <v>전기공사기사1급</v>
          </cell>
          <cell r="D61" t="str">
            <v>인</v>
          </cell>
          <cell r="E61">
            <v>56924</v>
          </cell>
        </row>
        <row r="62">
          <cell r="B62" t="str">
            <v>전기공사기사2급</v>
          </cell>
          <cell r="D62" t="str">
            <v>인</v>
          </cell>
          <cell r="E62">
            <v>52819</v>
          </cell>
        </row>
        <row r="63">
          <cell r="B63" t="str">
            <v>절단공</v>
          </cell>
          <cell r="D63" t="str">
            <v>인</v>
          </cell>
          <cell r="E63">
            <v>61395</v>
          </cell>
        </row>
        <row r="64">
          <cell r="B64" t="str">
            <v>제도사</v>
          </cell>
          <cell r="D64" t="str">
            <v>인</v>
          </cell>
          <cell r="E64">
            <v>49792</v>
          </cell>
        </row>
        <row r="65">
          <cell r="B65" t="str">
            <v>제철축로공</v>
          </cell>
          <cell r="D65" t="str">
            <v>인</v>
          </cell>
          <cell r="E65">
            <v>92241</v>
          </cell>
        </row>
        <row r="66">
          <cell r="B66" t="str">
            <v>조경공</v>
          </cell>
          <cell r="D66" t="str">
            <v>인</v>
          </cell>
          <cell r="E66">
            <v>51756</v>
          </cell>
        </row>
        <row r="67">
          <cell r="B67" t="str">
            <v>조력공</v>
          </cell>
          <cell r="D67" t="str">
            <v>인</v>
          </cell>
          <cell r="E67">
            <v>39572</v>
          </cell>
        </row>
        <row r="68">
          <cell r="B68" t="str">
            <v>조림인부</v>
          </cell>
          <cell r="D68" t="str">
            <v>인</v>
          </cell>
          <cell r="E68">
            <v>44577</v>
          </cell>
        </row>
        <row r="69">
          <cell r="B69" t="str">
            <v>조적공</v>
          </cell>
          <cell r="D69" t="str">
            <v>인</v>
          </cell>
          <cell r="E69">
            <v>57968</v>
          </cell>
        </row>
        <row r="70">
          <cell r="B70" t="str">
            <v>준설선기관사</v>
          </cell>
          <cell r="D70" t="str">
            <v>인</v>
          </cell>
          <cell r="E70">
            <v>64781</v>
          </cell>
        </row>
        <row r="71">
          <cell r="B71" t="str">
            <v>준설선기관장</v>
          </cell>
          <cell r="D71" t="str">
            <v>인</v>
          </cell>
          <cell r="E71">
            <v>78016</v>
          </cell>
        </row>
        <row r="72">
          <cell r="B72" t="str">
            <v>준설선선장</v>
          </cell>
          <cell r="D72" t="str">
            <v>인</v>
          </cell>
          <cell r="E72">
            <v>79639</v>
          </cell>
        </row>
        <row r="73">
          <cell r="B73" t="str">
            <v>준설선운전사</v>
          </cell>
          <cell r="D73" t="str">
            <v>인</v>
          </cell>
          <cell r="E73">
            <v>61555</v>
          </cell>
        </row>
        <row r="74">
          <cell r="B74" t="str">
            <v>준설선전기사</v>
          </cell>
          <cell r="D74" t="str">
            <v>인</v>
          </cell>
          <cell r="E74">
            <v>58341</v>
          </cell>
        </row>
        <row r="75">
          <cell r="B75" t="str">
            <v>줄눈공</v>
          </cell>
          <cell r="D75" t="str">
            <v>인</v>
          </cell>
          <cell r="E75">
            <v>52633</v>
          </cell>
        </row>
        <row r="76">
          <cell r="B76" t="str">
            <v>지붕잇기공</v>
          </cell>
          <cell r="D76" t="str">
            <v>인</v>
          </cell>
          <cell r="E76">
            <v>67057</v>
          </cell>
        </row>
        <row r="77">
          <cell r="B77" t="str">
            <v>지적기능사1급</v>
          </cell>
          <cell r="D77" t="str">
            <v>인</v>
          </cell>
          <cell r="E77">
            <v>52771</v>
          </cell>
        </row>
        <row r="78">
          <cell r="B78" t="str">
            <v>지적기능사2급</v>
          </cell>
          <cell r="D78" t="str">
            <v>인</v>
          </cell>
          <cell r="E78">
            <v>37466</v>
          </cell>
        </row>
        <row r="79">
          <cell r="B79" t="str">
            <v>지적기사1급</v>
          </cell>
          <cell r="D79" t="str">
            <v>인</v>
          </cell>
          <cell r="E79">
            <v>88613</v>
          </cell>
        </row>
        <row r="80">
          <cell r="B80" t="str">
            <v>지적기사2급</v>
          </cell>
          <cell r="D80" t="str">
            <v>인</v>
          </cell>
          <cell r="E80">
            <v>74075</v>
          </cell>
        </row>
        <row r="81">
          <cell r="B81" t="str">
            <v>착암공</v>
          </cell>
          <cell r="D81" t="str">
            <v>인</v>
          </cell>
          <cell r="E81">
            <v>52818</v>
          </cell>
        </row>
        <row r="82">
          <cell r="B82" t="str">
            <v>창호목공</v>
          </cell>
          <cell r="D82" t="str">
            <v>인</v>
          </cell>
          <cell r="E82">
            <v>51776</v>
          </cell>
        </row>
        <row r="83">
          <cell r="B83" t="str">
            <v>철골공</v>
          </cell>
          <cell r="D83" t="str">
            <v>인</v>
          </cell>
          <cell r="E83">
            <v>64454</v>
          </cell>
        </row>
        <row r="84">
          <cell r="B84" t="str">
            <v>철공</v>
          </cell>
          <cell r="D84" t="str">
            <v>인</v>
          </cell>
          <cell r="E84">
            <v>63441</v>
          </cell>
        </row>
        <row r="85">
          <cell r="B85" t="str">
            <v>철근공</v>
          </cell>
          <cell r="D85" t="str">
            <v>인</v>
          </cell>
          <cell r="E85">
            <v>63607</v>
          </cell>
        </row>
        <row r="86">
          <cell r="B86" t="str">
            <v>철도신호공</v>
          </cell>
          <cell r="D86" t="str">
            <v>인</v>
          </cell>
          <cell r="E86">
            <v>86699</v>
          </cell>
        </row>
        <row r="87">
          <cell r="B87" t="str">
            <v>철판공</v>
          </cell>
          <cell r="D87" t="str">
            <v>인</v>
          </cell>
          <cell r="E87">
            <v>58465</v>
          </cell>
        </row>
        <row r="88">
          <cell r="B88" t="str">
            <v>측부</v>
          </cell>
          <cell r="D88" t="str">
            <v>인</v>
          </cell>
          <cell r="E88">
            <v>29428</v>
          </cell>
        </row>
        <row r="89">
          <cell r="B89" t="str">
            <v>치장벽돌공</v>
          </cell>
          <cell r="D89" t="str">
            <v>인</v>
          </cell>
          <cell r="E89">
            <v>61553</v>
          </cell>
        </row>
        <row r="90">
          <cell r="B90" t="str">
            <v>코킹공</v>
          </cell>
          <cell r="D90" t="str">
            <v>인</v>
          </cell>
          <cell r="E90">
            <v>53986</v>
          </cell>
        </row>
        <row r="91">
          <cell r="B91" t="str">
            <v>콘크리트공</v>
          </cell>
          <cell r="D91" t="str">
            <v>인</v>
          </cell>
          <cell r="E91">
            <v>62281</v>
          </cell>
        </row>
        <row r="92">
          <cell r="B92" t="str">
            <v>타일공</v>
          </cell>
          <cell r="D92" t="str">
            <v>인</v>
          </cell>
          <cell r="E92">
            <v>56533</v>
          </cell>
        </row>
        <row r="93">
          <cell r="B93" t="str">
            <v>통신기능사</v>
          </cell>
          <cell r="D93" t="str">
            <v>인</v>
          </cell>
          <cell r="E93">
            <v>73535</v>
          </cell>
        </row>
        <row r="94">
          <cell r="B94" t="str">
            <v>통신기사1급</v>
          </cell>
          <cell r="D94" t="str">
            <v>인</v>
          </cell>
          <cell r="E94">
            <v>89331</v>
          </cell>
        </row>
        <row r="95">
          <cell r="B95" t="str">
            <v>통신기사2급</v>
          </cell>
          <cell r="D95" t="str">
            <v>인</v>
          </cell>
          <cell r="E95">
            <v>85223</v>
          </cell>
        </row>
        <row r="96">
          <cell r="B96" t="str">
            <v>통신내선공</v>
          </cell>
          <cell r="D96" t="str">
            <v>인</v>
          </cell>
          <cell r="E96">
            <v>56623</v>
          </cell>
        </row>
        <row r="97">
          <cell r="B97" t="str">
            <v>통신설비공</v>
          </cell>
          <cell r="D97" t="str">
            <v>인</v>
          </cell>
          <cell r="E97">
            <v>68225</v>
          </cell>
        </row>
        <row r="98">
          <cell r="B98" t="str">
            <v>통신외선공</v>
          </cell>
          <cell r="D98" t="str">
            <v>인</v>
          </cell>
          <cell r="E98">
            <v>80630</v>
          </cell>
        </row>
        <row r="99">
          <cell r="B99" t="str">
            <v>통신케이블공</v>
          </cell>
          <cell r="D99" t="str">
            <v>인</v>
          </cell>
          <cell r="E99">
            <v>83279</v>
          </cell>
        </row>
        <row r="100">
          <cell r="B100" t="str">
            <v>특고압케이블전공</v>
          </cell>
          <cell r="D100" t="str">
            <v>인</v>
          </cell>
          <cell r="E100">
            <v>111738</v>
          </cell>
        </row>
        <row r="101">
          <cell r="B101" t="str">
            <v>특별인부</v>
          </cell>
          <cell r="D101" t="str">
            <v>인</v>
          </cell>
          <cell r="E101">
            <v>50160</v>
          </cell>
        </row>
        <row r="102">
          <cell r="B102" t="str">
            <v>특수비계공</v>
          </cell>
          <cell r="D102" t="str">
            <v>인</v>
          </cell>
          <cell r="E102">
            <v>66312</v>
          </cell>
        </row>
        <row r="103">
          <cell r="B103" t="str">
            <v>판넬조립공</v>
          </cell>
          <cell r="D103" t="str">
            <v>인</v>
          </cell>
          <cell r="E103">
            <v>58823</v>
          </cell>
        </row>
        <row r="104">
          <cell r="B104" t="str">
            <v>포설공</v>
          </cell>
          <cell r="D104" t="str">
            <v>인</v>
          </cell>
          <cell r="E104">
            <v>55613</v>
          </cell>
        </row>
        <row r="105">
          <cell r="B105" t="str">
            <v>포장공</v>
          </cell>
          <cell r="D105" t="str">
            <v>인</v>
          </cell>
          <cell r="E105">
            <v>63929</v>
          </cell>
        </row>
        <row r="106">
          <cell r="B106" t="str">
            <v>플랜트기계설치공</v>
          </cell>
          <cell r="D106" t="str">
            <v>인</v>
          </cell>
          <cell r="E106">
            <v>65612</v>
          </cell>
        </row>
        <row r="107">
          <cell r="B107" t="str">
            <v>플랜트배관공</v>
          </cell>
          <cell r="D107" t="str">
            <v>인</v>
          </cell>
          <cell r="E107">
            <v>63995</v>
          </cell>
        </row>
        <row r="108">
          <cell r="B108" t="str">
            <v>플랜트용접공</v>
          </cell>
          <cell r="D108" t="str">
            <v>인</v>
          </cell>
          <cell r="E108">
            <v>57021</v>
          </cell>
        </row>
        <row r="109">
          <cell r="B109" t="str">
            <v>플랜트전공</v>
          </cell>
          <cell r="D109" t="str">
            <v>인</v>
          </cell>
          <cell r="E109">
            <v>53292</v>
          </cell>
        </row>
        <row r="110">
          <cell r="B110" t="str">
            <v>플랜트제관공</v>
          </cell>
          <cell r="D110" t="str">
            <v>인</v>
          </cell>
          <cell r="E110">
            <v>53914</v>
          </cell>
        </row>
        <row r="111">
          <cell r="B111" t="str">
            <v>플랜트특수용접공</v>
          </cell>
          <cell r="D111" t="str">
            <v>인</v>
          </cell>
          <cell r="E111">
            <v>88272</v>
          </cell>
        </row>
        <row r="112">
          <cell r="B112" t="str">
            <v>할석공</v>
          </cell>
          <cell r="D112" t="str">
            <v>인</v>
          </cell>
          <cell r="E112">
            <v>65634</v>
          </cell>
        </row>
        <row r="113">
          <cell r="B113" t="str">
            <v>함석공</v>
          </cell>
          <cell r="D113" t="str">
            <v>인</v>
          </cell>
          <cell r="E113">
            <v>60537</v>
          </cell>
        </row>
        <row r="114">
          <cell r="B114" t="str">
            <v>현도사</v>
          </cell>
          <cell r="D114" t="str">
            <v>인</v>
          </cell>
          <cell r="E114">
            <v>60150</v>
          </cell>
        </row>
        <row r="115">
          <cell r="B115" t="str">
            <v>형틀목공</v>
          </cell>
          <cell r="D115" t="str">
            <v>인</v>
          </cell>
          <cell r="E115">
            <v>61483</v>
          </cell>
        </row>
        <row r="116">
          <cell r="B116" t="str">
            <v>화약취급공</v>
          </cell>
          <cell r="D116" t="str">
            <v>인</v>
          </cell>
          <cell r="E116">
            <v>70920</v>
          </cell>
        </row>
        <row r="117">
          <cell r="B117" t="str">
            <v>CPU시험기사</v>
          </cell>
          <cell r="D117" t="str">
            <v>인</v>
          </cell>
          <cell r="E117">
            <v>82349</v>
          </cell>
        </row>
        <row r="118">
          <cell r="B118" t="str">
            <v>H/W설치기사</v>
          </cell>
          <cell r="D118" t="str">
            <v>인</v>
          </cell>
          <cell r="E118">
            <v>83518</v>
          </cell>
        </row>
        <row r="119">
          <cell r="B119" t="str">
            <v>H/W시험기사</v>
          </cell>
          <cell r="D119" t="str">
            <v>인</v>
          </cell>
          <cell r="E119">
            <v>85899</v>
          </cell>
        </row>
        <row r="120">
          <cell r="B120" t="str">
            <v>S/W시험기사</v>
          </cell>
          <cell r="D120" t="str">
            <v>인</v>
          </cell>
          <cell r="E120">
            <v>87283</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수급견적대비"/>
      <sheetName val="입찰참가보고"/>
      <sheetName val="실행갑지"/>
      <sheetName val="내역갑지"/>
      <sheetName val="내역"/>
      <sheetName val="종배수관"/>
      <sheetName val="노임"/>
      <sheetName val="터널조도"/>
    </sheetNames>
    <sheetDataSet>
      <sheetData sheetId="0" refreshError="1"/>
      <sheetData sheetId="1" refreshError="1"/>
      <sheetData sheetId="2" refreshError="1"/>
      <sheetData sheetId="3"/>
      <sheetData sheetId="4"/>
      <sheetData sheetId="5" refreshError="1"/>
      <sheetData sheetId="6" refreshError="1"/>
      <sheetData sheetId="7"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샘플표지"/>
      <sheetName val="1안"/>
      <sheetName val="N賃率-職"/>
      <sheetName val="ABUT수량-A1"/>
      <sheetName val="단가비교표"/>
      <sheetName val="일위"/>
      <sheetName val="과천MAIN"/>
      <sheetName val="노임"/>
      <sheetName val="매립"/>
      <sheetName val="원가 (2)"/>
      <sheetName val="I一般比"/>
      <sheetName val="Sheet2"/>
      <sheetName val="신우"/>
      <sheetName val="J直材4"/>
      <sheetName val="송라초중학교(final)"/>
      <sheetName val="예가표"/>
      <sheetName val="일위대가목차"/>
      <sheetName val="내역서1999.8최종"/>
      <sheetName val="2F 회의실견적(5_14 일대)"/>
      <sheetName val="품목납기"/>
      <sheetName val="Macro1"/>
      <sheetName val="S0"/>
      <sheetName val="#REF"/>
      <sheetName val="집계표"/>
      <sheetName val="제-노임"/>
      <sheetName val="제직재"/>
      <sheetName val="전차선로 물량표"/>
      <sheetName val="여과지동"/>
      <sheetName val="기초자료"/>
      <sheetName val="감가상각"/>
      <sheetName val="96갑지"/>
      <sheetName val="인건-측정"/>
      <sheetName val="6PILE  (돌출)"/>
      <sheetName val="한전고리-을"/>
      <sheetName val="K1자재(3차등)"/>
      <sheetName val="내역"/>
      <sheetName val="sw1"/>
      <sheetName val="NOMUBI"/>
      <sheetName val="자재단가"/>
      <sheetName val="기본일위"/>
      <sheetName val="Sheet1"/>
      <sheetName val="동원(3)"/>
      <sheetName val="예정(3)"/>
      <sheetName val="정부노임단가"/>
      <sheetName val="노무비"/>
      <sheetName val="PANEL_중량산출"/>
      <sheetName val="원가_(2)"/>
      <sheetName val="터널조도"/>
      <sheetName val="조도계산서 (도서)"/>
      <sheetName val="대치판정"/>
      <sheetName val="CT "/>
      <sheetName val="copy"/>
      <sheetName val="실행내역서 "/>
      <sheetName val="설계명세서(선로)"/>
      <sheetName val="갑지"/>
      <sheetName val="N賃率_職"/>
      <sheetName val="일_4_"/>
      <sheetName val="내역서2안"/>
      <sheetName val="내역서1-2"/>
      <sheetName val="총_구조물공"/>
      <sheetName val="직노"/>
      <sheetName val="실행내역"/>
      <sheetName val="H-PILE수량집계"/>
      <sheetName val="토목공사일반"/>
      <sheetName val="2.대외공문"/>
      <sheetName val="설계명세서"/>
      <sheetName val="일(4)"/>
      <sheetName val="수량산출(음암)"/>
      <sheetName val="1.토공집계표"/>
      <sheetName val="관리자"/>
      <sheetName val="참조"/>
      <sheetName val="00노임기준"/>
      <sheetName val="일위대가"/>
      <sheetName val="재료비"/>
      <sheetName val="데이타"/>
      <sheetName val="식재인부"/>
      <sheetName val="금액내역서"/>
      <sheetName val="설직재-1"/>
      <sheetName val="구체"/>
      <sheetName val="좌측날개벽"/>
      <sheetName val="우측날개벽"/>
      <sheetName val="집계"/>
      <sheetName val="패널"/>
      <sheetName val="99노임기준"/>
      <sheetName val="실측자료"/>
      <sheetName val="setup"/>
      <sheetName val="연습"/>
      <sheetName val="부하LOAD"/>
      <sheetName val="ITEM"/>
      <sheetName val="식재수량표"/>
      <sheetName val="노임단가"/>
      <sheetName val="9GNG운반"/>
      <sheetName val="합천내역"/>
      <sheetName val="제출내역 (2)"/>
      <sheetName val="工완성공사율"/>
      <sheetName val="단가 (2)"/>
      <sheetName val="G.R300경비"/>
      <sheetName val="관급_File"/>
      <sheetName val="우각부보강"/>
      <sheetName val="10월가격"/>
      <sheetName val="기타유틸리티설비"/>
      <sheetName val="명세서"/>
      <sheetName val="일위대가목록"/>
      <sheetName val="설비"/>
      <sheetName val="약품설비"/>
      <sheetName val="부대공Ⅱ"/>
      <sheetName val="부산4"/>
      <sheetName val="이월가격"/>
      <sheetName val="시행후면적"/>
      <sheetName val="수지예산"/>
      <sheetName val="전신환매도율"/>
      <sheetName val="원본(갑지)"/>
      <sheetName val="중기사용료"/>
      <sheetName val="하조서"/>
      <sheetName val="내역(영일)"/>
      <sheetName val="산출내역서집계표"/>
      <sheetName val="내역을"/>
      <sheetName val="안전장치"/>
      <sheetName val="임시정보시트"/>
      <sheetName val="임율"/>
      <sheetName val="전시사인집계"/>
      <sheetName val="수량"/>
      <sheetName val="목록"/>
      <sheetName val="단가"/>
      <sheetName val="부하(성남)"/>
      <sheetName val="부대내역"/>
      <sheetName val="인건비"/>
      <sheetName val="OPT7"/>
      <sheetName val="외천교"/>
      <sheetName val="종배수관"/>
      <sheetName val="Total"/>
      <sheetName val="발신정보"/>
      <sheetName val="갑"/>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호남2"/>
      <sheetName val="소요자재"/>
      <sheetName val="Sheet3"/>
      <sheetName val="2F_회의실견적(5_14_일대)"/>
      <sheetName val="금호"/>
      <sheetName val="원가계산서"/>
      <sheetName val="유기공정"/>
      <sheetName val="SBarch산근"/>
      <sheetName val="예총"/>
      <sheetName val="CTEMCOST"/>
      <sheetName val="일위총괄표"/>
      <sheetName val="소방"/>
      <sheetName val="건축-물가변동"/>
      <sheetName val="공량서"/>
      <sheetName val="기관"/>
      <sheetName val="257A1"/>
      <sheetName val="교환노무"/>
      <sheetName val="실행철강하도"/>
      <sheetName val="COVER"/>
      <sheetName val="총괄"/>
      <sheetName val="약품공급2"/>
      <sheetName val="운동장 (2)"/>
      <sheetName val="Sheet4"/>
      <sheetName val="DATE"/>
      <sheetName val="산출내역서"/>
      <sheetName val="직공비"/>
      <sheetName val="Piping Design Data"/>
      <sheetName val="SCH"/>
      <sheetName val="업무분장 "/>
      <sheetName val="공통"/>
      <sheetName val="표지"/>
      <sheetName val="판매96"/>
      <sheetName val="직재"/>
      <sheetName val="price"/>
      <sheetName val="배수공 시멘트 및 골재량 산출"/>
      <sheetName val="WORK"/>
      <sheetName val="DATA"/>
      <sheetName val="저리조양"/>
      <sheetName val="내역서1999_8최종"/>
      <sheetName val="각형맨홀"/>
      <sheetName val="실행비교"/>
      <sheetName val="Project Brief"/>
      <sheetName val="물량산출근거"/>
      <sheetName val="단위수량"/>
      <sheetName val="가시설수량"/>
      <sheetName val="관급자재대"/>
      <sheetName val="입찰안"/>
      <sheetName val="도급"/>
      <sheetName val="사통"/>
      <sheetName val="공통가설"/>
      <sheetName val="Macro(차단기)"/>
      <sheetName val="순공사비"/>
      <sheetName val="가설건물"/>
      <sheetName val="SANBAISU"/>
      <sheetName val="SANTOGO"/>
      <sheetName val="차액보증"/>
      <sheetName val="JUCK"/>
      <sheetName val="인사자료총집계"/>
      <sheetName val="노원열병합  건축공사기성내역서"/>
      <sheetName val="PANEL_중량산출1"/>
      <sheetName val="조도계산서_(도서)"/>
      <sheetName val="원가_(2)1"/>
      <sheetName val="전차선로_물량표"/>
      <sheetName val="Piping_Design_Data"/>
      <sheetName val="6PILE__(돌출)"/>
      <sheetName val="CT_"/>
      <sheetName val="실행내역서_"/>
      <sheetName val="2_대외공문"/>
      <sheetName val="1_토공집계표"/>
      <sheetName val="제출내역_(2)"/>
      <sheetName val="단가_(2)"/>
      <sheetName val="소비자가"/>
      <sheetName val="부하계산서"/>
      <sheetName val="산출근거#2-3"/>
      <sheetName val="일보"/>
      <sheetName val="현장지지물물량"/>
      <sheetName val="사업장공제"/>
      <sheetName val="6호기"/>
      <sheetName val="재무가정"/>
      <sheetName val="anaysis_sheet"/>
      <sheetName val="소상 &quot;1&quot;"/>
      <sheetName val="MFAB"/>
      <sheetName val="MFRT"/>
      <sheetName val="MPKG"/>
      <sheetName val="MPRD"/>
      <sheetName val="PROCESS"/>
      <sheetName val="WIND"/>
      <sheetName val="견적내용입력"/>
      <sheetName val="List"/>
      <sheetName val="산근"/>
      <sheetName val="단면치수"/>
      <sheetName val="001"/>
      <sheetName val="기판현황  "/>
      <sheetName val="OH공량old"/>
      <sheetName val="8.PILE  (돌출)"/>
      <sheetName val=" HIT-&gt;HMC 견적(3900)"/>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PROJECT BRIEF(EX.NEW)"/>
      <sheetName val="공사개요"/>
      <sheetName val="참고"/>
      <sheetName val="갑지(추정)"/>
      <sheetName val="YES-T"/>
      <sheetName val="공통(20-91)"/>
      <sheetName val="pbs_lambda"/>
      <sheetName val="Matériel embarqué PVC"/>
      <sheetName val="MOTOR"/>
      <sheetName val="투찰"/>
      <sheetName val="해체"/>
      <sheetName val="danga"/>
      <sheetName val="ilch"/>
      <sheetName val="날개벽수량표"/>
      <sheetName val="견적3"/>
      <sheetName val="맨홀"/>
      <sheetName val="cost"/>
      <sheetName val="A-4"/>
      <sheetName val="구조물철거타공정이월"/>
      <sheetName val="조명시설"/>
      <sheetName val="단"/>
      <sheetName val="5.모델링"/>
      <sheetName val="본관동"/>
      <sheetName val="후관동"/>
      <sheetName val="VXXXXXXX"/>
      <sheetName val="분석"/>
      <sheetName val="시나리오2"/>
      <sheetName val="1기 비용"/>
      <sheetName val="시나리오"/>
      <sheetName val="xxxxxx"/>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표지판단위"/>
      <sheetName val="배수공"/>
      <sheetName val="암거"/>
      <sheetName val="포장공"/>
      <sheetName val="골재집계"/>
      <sheetName val="공종별 집계"/>
      <sheetName val="호안공"/>
      <sheetName val="XL4Poppy"/>
      <sheetName val="공비대비"/>
      <sheetName val="코드표"/>
      <sheetName val="원형1호맨홀토공수량"/>
      <sheetName val="주차구획선수량"/>
      <sheetName val="저장품 토탈2월"/>
      <sheetName val="외화계약"/>
      <sheetName val="L형측구단위수량"/>
      <sheetName val="L형측구연장조서"/>
      <sheetName val="도로경계블럭단위수량"/>
      <sheetName val="도로경계블럭단위토공"/>
      <sheetName val="8-3기계경비"/>
      <sheetName val="대비"/>
      <sheetName val="배수내역 (2)"/>
      <sheetName val="노원열병합__건축공사기성내역서"/>
      <sheetName val="Tool"/>
      <sheetName val="고창방향"/>
      <sheetName val="자압1"/>
      <sheetName val="설계"/>
      <sheetName val="ASP"/>
      <sheetName val="부속동"/>
      <sheetName val="자료"/>
      <sheetName val="취합표"/>
      <sheetName val="물량산출"/>
      <sheetName val="일위_파일"/>
      <sheetName val="대로근거"/>
      <sheetName val="1을"/>
      <sheetName val="CP-E2 (품셈표)"/>
      <sheetName val="IN"/>
      <sheetName val="기술자료 (연수)"/>
      <sheetName val="와동25-3(변경)"/>
      <sheetName val="교각계산"/>
      <sheetName val="단중표"/>
      <sheetName val="model master"/>
      <sheetName val="이름정의"/>
      <sheetName val="공사완료입력"/>
      <sheetName val="발전세부(GTST.붙#2-1)"/>
      <sheetName val="9월정산(붙#1)"/>
      <sheetName val="발전세부(시차.붙#2-2)"/>
      <sheetName val="분기정산(붙#2)"/>
      <sheetName val="설계 조정율"/>
      <sheetName val="공사비 명세서"/>
      <sheetName val="시설물일위"/>
      <sheetName val="가설공사"/>
      <sheetName val="단가결정"/>
      <sheetName val="내역아"/>
      <sheetName val="울타리"/>
      <sheetName val="사업성분석"/>
      <sheetName val="분1"/>
      <sheetName val="출금실적"/>
      <sheetName val="1.수인터널"/>
      <sheetName val="준공조서"/>
      <sheetName val="공사준공계"/>
      <sheetName val="준공검사보고서"/>
      <sheetName val="건축일위"/>
      <sheetName val="그라우팅일위"/>
      <sheetName val="암센터"/>
      <sheetName val="백암비스타내역"/>
      <sheetName val="개산공사비"/>
      <sheetName val="노임이"/>
      <sheetName val="코드"/>
      <sheetName val="입적표"/>
      <sheetName val="상승노임"/>
      <sheetName val="품셈TABLE"/>
      <sheetName val="Sheet13"/>
      <sheetName val="Sheet14"/>
      <sheetName val="P-J"/>
      <sheetName val="수량산출서"/>
      <sheetName val="견적을"/>
      <sheetName val="전력구구조물산근"/>
      <sheetName val="배관단가조사서"/>
      <sheetName val="소야공정계획표"/>
      <sheetName val="위치조서"/>
      <sheetName val="경산"/>
      <sheetName val="플랜트 설치"/>
      <sheetName val="CONCRETE"/>
      <sheetName val="평3"/>
      <sheetName val="20관리비율"/>
      <sheetName val="양식"/>
      <sheetName val="60명당사(총괄)"/>
      <sheetName val="토적집계"/>
      <sheetName val="음료실행"/>
      <sheetName val="거래처등록"/>
      <sheetName val="참고자료"/>
      <sheetName val="내역(포장)"/>
      <sheetName val="INMD1198"/>
      <sheetName val="5.총괄"/>
      <sheetName val="산기_기계"/>
      <sheetName val="5.1케이블"/>
      <sheetName val="5.2 38"/>
      <sheetName val="3.자가망"/>
      <sheetName val="산기목록"/>
      <sheetName val="산기"/>
      <sheetName val="일목_선로"/>
      <sheetName val="일목_장비"/>
      <sheetName val="을"/>
      <sheetName val="일위대가표"/>
      <sheetName val="H PILE수량"/>
      <sheetName val="공사원가계산서"/>
      <sheetName val="철집"/>
      <sheetName val="합의경상"/>
      <sheetName val="UNIT"/>
      <sheetName val="가격"/>
      <sheetName val="공통비총괄표"/>
      <sheetName val="방배동내역(리라)"/>
      <sheetName val="부대공사총괄"/>
      <sheetName val="현장경비"/>
      <sheetName val="건축공사집계표"/>
      <sheetName val="방배동내역 (총괄)"/>
      <sheetName val="용수량(생활용수)"/>
      <sheetName val="견적내역서"/>
      <sheetName val="덕전리"/>
      <sheetName val="자(3.0m)"/>
      <sheetName val="내역서1"/>
      <sheetName val="Piping Cost"/>
      <sheetName val="PipWT"/>
      <sheetName val="주현(해보)"/>
      <sheetName val="주현(영광)"/>
      <sheetName val="수안보-MBR1"/>
      <sheetName val="자압"/>
      <sheetName val="1.설계조건"/>
      <sheetName val="Front"/>
      <sheetName val="wall"/>
      <sheetName val="간접재료비산출표-27-30"/>
      <sheetName val="TIE-INS"/>
      <sheetName val="현금및현금등가물"/>
      <sheetName val="PANEL_중량산출3"/>
      <sheetName val="Piping_Design_Data2"/>
      <sheetName val="조도계산서_(도서)2"/>
      <sheetName val="원가_(2)3"/>
      <sheetName val="2F_회의실견적(5_14_일대)3"/>
      <sheetName val="내역서1999_8최종2"/>
      <sheetName val="전차선로_물량표2"/>
      <sheetName val="6PILE__(돌출)2"/>
      <sheetName val="실행내역서_2"/>
      <sheetName val="CT_2"/>
      <sheetName val="2_대외공문2"/>
      <sheetName val="1_토공집계표2"/>
      <sheetName val="제출내역_(2)2"/>
      <sheetName val="단가_(2)2"/>
      <sheetName val="G_R300경비2"/>
      <sheetName val="_총괄표2"/>
      <sheetName val="단가_및_재료비2"/>
      <sheetName val="1_일위대가2"/>
      <sheetName val="배수공_시멘트_및_골재량_산출2"/>
      <sheetName val="소상_&quot;1&quot;"/>
      <sheetName val="운동장_(2)2"/>
      <sheetName val="업무분장_2"/>
      <sheetName val="Project_Brief"/>
      <sheetName val="PROJECT_BRIEF(EX_NEW)"/>
      <sheetName val="기판현황__"/>
      <sheetName val="8_PILE__(돌출)"/>
      <sheetName val="_HIT-&gt;HMC_견적(3900)"/>
      <sheetName val="Matériel_embarqué_PVC"/>
      <sheetName val="1기_비용"/>
      <sheetName val="저장품_토탈2월"/>
      <sheetName val="5_모델링"/>
      <sheetName val="배수내역_(2)"/>
      <sheetName val="공종별_집계"/>
      <sheetName val="Key Data_Y13"/>
      <sheetName val="평균단가"/>
      <sheetName val="전체내역 (2)"/>
      <sheetName val="방송(체육관)"/>
      <sheetName val="2000노임기준"/>
      <sheetName val="식재일위대가"/>
      <sheetName val="물량내역서"/>
      <sheetName val="COPING-1"/>
      <sheetName val="Sheet1 (2)"/>
      <sheetName val="식재"/>
      <sheetName val="시설물"/>
      <sheetName val="식재출력용"/>
      <sheetName val="유지관리"/>
      <sheetName val="건설사업관리 공제요율"/>
      <sheetName val="공사비"/>
      <sheetName val="건설공사 감리원 배치기준"/>
      <sheetName val="책임감리 공제요율"/>
      <sheetName val="요율"/>
      <sheetName val="기안"/>
      <sheetName val="공내역"/>
      <sheetName val="인월수 산정"/>
      <sheetName val="개요"/>
      <sheetName val="마케팅"/>
      <sheetName val="목차"/>
      <sheetName val="추정손익"/>
      <sheetName val="할당"/>
      <sheetName val="실적"/>
      <sheetName val="원가"/>
      <sheetName val="제목"/>
      <sheetName val="원가,목표"/>
      <sheetName val="판매"/>
      <sheetName val="판촉"/>
      <sheetName val="협조"/>
      <sheetName val="간지"/>
      <sheetName val="E.P.T수량산출서"/>
      <sheetName val="강교(Sub)"/>
      <sheetName val="일반토공견적"/>
      <sheetName val="공종"/>
      <sheetName val="장비경비"/>
      <sheetName val="제원및배치"/>
      <sheetName val="설계조건"/>
      <sheetName val="안정계산"/>
      <sheetName val="단면검토"/>
      <sheetName val="Sheet7"/>
      <sheetName val="TB-내역서"/>
      <sheetName val="SILICATE"/>
      <sheetName val="Option"/>
      <sheetName val="BLR-S"/>
      <sheetName val="건축"/>
      <sheetName val="laroux"/>
      <sheetName val="OE"/>
      <sheetName val="전도금정산서(27)"/>
      <sheetName val="(작업중)일위대가(0630)"/>
      <sheetName val="물량표"/>
      <sheetName val="8.석축단위(H=1.5M)"/>
      <sheetName val="견적"/>
      <sheetName val="화재 탐지 설비"/>
      <sheetName val="98지급계획"/>
      <sheetName val="TEL"/>
      <sheetName val="Sheet5"/>
      <sheetName val="입력"/>
      <sheetName val="HARDWARE  견적서"/>
      <sheetName val="Tables"/>
      <sheetName val="예산서"/>
      <sheetName val="조건표"/>
      <sheetName val="FAB별"/>
      <sheetName val="Macro2"/>
      <sheetName val="6공구(당초)"/>
      <sheetName val="자재"/>
      <sheetName val="013199"/>
      <sheetName val="집수A"/>
      <sheetName val="도체종-상수표"/>
      <sheetName val="BID"/>
      <sheetName val="우수"/>
      <sheetName val="갑지1"/>
      <sheetName val="GAEYO"/>
      <sheetName val="EACT10"/>
      <sheetName val="EXPENSE"/>
      <sheetName val="cash"/>
      <sheetName val="매입세율"/>
      <sheetName val="아파트 "/>
      <sheetName val="가설"/>
      <sheetName val="용수량_생활용수_"/>
      <sheetName val="신청서"/>
      <sheetName val="건축집계"/>
      <sheetName val="제경비율"/>
      <sheetName val="자재대"/>
      <sheetName val="PANEL_중량산출5"/>
      <sheetName val="조도계산서_(도서)4"/>
      <sheetName val="원가_(2)5"/>
      <sheetName val="2F_회의실견적(5_14_일대)5"/>
      <sheetName val="내역서1999_8최종4"/>
      <sheetName val="전차선로_물량표4"/>
      <sheetName val="실행내역서_4"/>
      <sheetName val="Piping_Design_Data4"/>
      <sheetName val="6PILE__(돌출)4"/>
      <sheetName val="CT_4"/>
      <sheetName val="2_대외공문4"/>
      <sheetName val="1_토공집계표4"/>
      <sheetName val="제출내역_(2)4"/>
      <sheetName val="단가_(2)4"/>
      <sheetName val="G_R300경비4"/>
      <sheetName val="_총괄표4"/>
      <sheetName val="단가_및_재료비4"/>
      <sheetName val="1_일위대가4"/>
      <sheetName val="소상_&quot;1&quot;2"/>
      <sheetName val="노원열병합__건축공사기성내역서3"/>
      <sheetName val="배수공_시멘트_및_골재량_산출4"/>
      <sheetName val="운동장_(2)4"/>
      <sheetName val="업무분장_4"/>
      <sheetName val="Project_Brief2"/>
      <sheetName val="PROJECT_BRIEF(EX_NEW)2"/>
      <sheetName val="기판현황__2"/>
      <sheetName val="8_PILE__(돌출)2"/>
      <sheetName val="Matériel_embarqué_PVC2"/>
      <sheetName val="_HIT-&gt;HMC_견적(3900)2"/>
      <sheetName val="1기_비용2"/>
      <sheetName val="저장품_토탈2월2"/>
      <sheetName val="5_모델링2"/>
      <sheetName val="배수내역_(2)2"/>
      <sheetName val="공종별_집계2"/>
      <sheetName val="플랜트_설치2"/>
      <sheetName val="기술자료_(연수)2"/>
      <sheetName val="H_PILE수량2"/>
      <sheetName val="model_master2"/>
      <sheetName val="방배동내역_(총괄)2"/>
      <sheetName val="노원열병합__건축공사기성내역서1"/>
      <sheetName val="플랜트_설치"/>
      <sheetName val="기술자료_(연수)"/>
      <sheetName val="H_PILE수량"/>
      <sheetName val="model_master"/>
      <sheetName val="방배동내역_(총괄)"/>
      <sheetName val="PANEL_중량산출4"/>
      <sheetName val="조도계산서_(도서)3"/>
      <sheetName val="원가_(2)4"/>
      <sheetName val="2F_회의실견적(5_14_일대)4"/>
      <sheetName val="내역서1999_8최종3"/>
      <sheetName val="전차선로_물량표3"/>
      <sheetName val="실행내역서_3"/>
      <sheetName val="Piping_Design_Data3"/>
      <sheetName val="6PILE__(돌출)3"/>
      <sheetName val="CT_3"/>
      <sheetName val="2_대외공문3"/>
      <sheetName val="1_토공집계표3"/>
      <sheetName val="제출내역_(2)3"/>
      <sheetName val="단가_(2)3"/>
      <sheetName val="G_R300경비3"/>
      <sheetName val="_총괄표3"/>
      <sheetName val="단가_및_재료비3"/>
      <sheetName val="1_일위대가3"/>
      <sheetName val="소상_&quot;1&quot;1"/>
      <sheetName val="노원열병합__건축공사기성내역서2"/>
      <sheetName val="배수공_시멘트_및_골재량_산출3"/>
      <sheetName val="운동장_(2)3"/>
      <sheetName val="업무분장_3"/>
      <sheetName val="Project_Brief1"/>
      <sheetName val="PROJECT_BRIEF(EX_NEW)1"/>
      <sheetName val="기판현황__1"/>
      <sheetName val="8_PILE__(돌출)1"/>
      <sheetName val="Matériel_embarqué_PVC1"/>
      <sheetName val="_HIT-&gt;HMC_견적(3900)1"/>
      <sheetName val="1기_비용1"/>
      <sheetName val="저장품_토탈2월1"/>
      <sheetName val="5_모델링1"/>
      <sheetName val="배수내역_(2)1"/>
      <sheetName val="공종별_집계1"/>
      <sheetName val="플랜트_설치1"/>
      <sheetName val="기술자료_(연수)1"/>
      <sheetName val="H_PILE수량1"/>
      <sheetName val="model_master1"/>
      <sheetName val="방배동내역_(총괄)1"/>
      <sheetName val="Summary"/>
      <sheetName val="h-013211-2"/>
      <sheetName val="공종집계"/>
      <sheetName val="총괄표"/>
      <sheetName val="하도급계획"/>
      <sheetName val="총괄실행예산서"/>
      <sheetName val="내역서(총)"/>
      <sheetName val="수량산출기초(케블등)"/>
      <sheetName val="SCANCHEM"/>
      <sheetName val="01"/>
      <sheetName val="한일양산"/>
      <sheetName val="1단계"/>
      <sheetName val="EP0618"/>
      <sheetName val="수지표"/>
      <sheetName val="셀명"/>
      <sheetName val="공문"/>
      <sheetName val="106C0300"/>
      <sheetName val="1검토보고서"/>
      <sheetName val="중강당 내역"/>
      <sheetName val="공조기"/>
      <sheetName val="AHU집계"/>
      <sheetName val="공조기휀"/>
      <sheetName val="C3"/>
      <sheetName val="FA설치명세"/>
      <sheetName val="증감대비"/>
      <sheetName val="포장집계"/>
      <sheetName val="포장연장"/>
      <sheetName val="일위목록"/>
      <sheetName val="견"/>
      <sheetName val="Ⅲ.설계명세서"/>
      <sheetName val="건축내역"/>
      <sheetName val="입고장부 (4)"/>
      <sheetName val="을부담운반비"/>
      <sheetName val="일위1"/>
      <sheetName val="발전기"/>
      <sheetName val="대창(함평)"/>
      <sheetName val="대창(장성)"/>
      <sheetName val="대창(함평)-창열"/>
      <sheetName val="AILC004"/>
      <sheetName val="간접경상비"/>
      <sheetName val="경비"/>
      <sheetName val="GT 1050x650"/>
      <sheetName val="LeadSchedule"/>
      <sheetName val="오억미만"/>
      <sheetName val="편성절차"/>
      <sheetName val="일위대가(가설)"/>
      <sheetName val="자동제어"/>
      <sheetName val="3.하중산정4.지지력"/>
      <sheetName val="BasePriceList"/>
      <sheetName val="공사설계"/>
      <sheetName val="캔개발배경"/>
      <sheetName val="캔판매목표"/>
      <sheetName val="시장"/>
      <sheetName val="일정표"/>
      <sheetName val="가도공"/>
      <sheetName val="내역표지"/>
      <sheetName val="단가산출"/>
      <sheetName val="밸브설치"/>
      <sheetName val="교량하부공"/>
      <sheetName val="내부부하"/>
      <sheetName val="1. 설계조건 2.단면가정 3. 하중계산"/>
      <sheetName val="DATA 입력란"/>
      <sheetName val="최초설계"/>
      <sheetName val="월별지출"/>
      <sheetName val="일용직급여"/>
      <sheetName val="일용직"/>
      <sheetName val="수목데이타"/>
      <sheetName val="GI-LIST"/>
      <sheetName val="일위대가(1)"/>
      <sheetName val="노무"/>
      <sheetName val="공사착공계"/>
      <sheetName val="시화점실행"/>
      <sheetName val="품셈표"/>
      <sheetName val="CC16-내역서"/>
      <sheetName val="8.3해석단면 선정"/>
      <sheetName val="횡배수관토공수량"/>
      <sheetName val="옥외"/>
      <sheetName val="공사"/>
      <sheetName val="지급자재"/>
      <sheetName val="2-2.매출분석"/>
      <sheetName val="골조"/>
      <sheetName val="OFF_NIS"/>
      <sheetName val="______D_Program_Files_AutoCAD_2"/>
      <sheetName val="설계예산서"/>
      <sheetName val="총계"/>
      <sheetName val="예산내역서"/>
      <sheetName val="Sheet1_(2)"/>
      <sheetName val="건설사업관리_공제요율"/>
      <sheetName val="건설공사_감리원_배치기준"/>
      <sheetName val="책임감리_공제요율"/>
      <sheetName val="인월수_산정"/>
      <sheetName val="내역서(실)"/>
      <sheetName val=""/>
      <sheetName val="기계경비"/>
      <sheetName val="미드수량"/>
      <sheetName val="배수통관(좌)"/>
      <sheetName val="전기자료"/>
      <sheetName val="CHITIET VL-NC"/>
      <sheetName val="DON GIA"/>
      <sheetName val="1. 설계조건 2.단면가정ԯ_x0000_缀_x0000__x0000__x0000_"/>
      <sheetName val="일반공사"/>
      <sheetName val="단면A-A(TR)"/>
      <sheetName val="용소리교"/>
      <sheetName val="토공"/>
      <sheetName val="Y-WORK"/>
      <sheetName val="Type(123)"/>
      <sheetName val="자단"/>
      <sheetName val="관일"/>
      <sheetName val="SLAB&quot;1&quot;"/>
      <sheetName val="SORCE1"/>
      <sheetName val="가시설단위수량"/>
      <sheetName val="A2"/>
      <sheetName val="4월가격"/>
      <sheetName val="예산내역서(총괄)"/>
      <sheetName val="공제대산출"/>
      <sheetName val="운반공사,공구손료"/>
      <sheetName val="수도권센터"/>
      <sheetName val="강원센터"/>
      <sheetName val="충북본부"/>
      <sheetName val="대전충남센터"/>
      <sheetName val="전북센터"/>
      <sheetName val="광주전남센터"/>
      <sheetName val="대구경북센터"/>
      <sheetName val="부산경남센터"/>
      <sheetName val="주임 총괄"/>
      <sheetName val="인사고과"/>
      <sheetName val="대상1"/>
      <sheetName val="진급대상"/>
      <sheetName val="업적평가"/>
      <sheetName val="94"/>
      <sheetName val="부대공수량산출"/>
      <sheetName val="부관맨홀(D200) 단위수량"/>
      <sheetName val="우수공"/>
      <sheetName val="현장유지관리비"/>
      <sheetName val="데리네이타현황"/>
      <sheetName val="전기"/>
      <sheetName val="4)유동표"/>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ow r="3">
          <cell r="A3">
            <v>3</v>
          </cell>
        </row>
      </sheetData>
      <sheetData sheetId="454">
        <row r="3">
          <cell r="A3">
            <v>3</v>
          </cell>
        </row>
      </sheetData>
      <sheetData sheetId="455">
        <row r="3">
          <cell r="A3">
            <v>3</v>
          </cell>
        </row>
      </sheetData>
      <sheetData sheetId="456">
        <row r="3">
          <cell r="A3">
            <v>3</v>
          </cell>
        </row>
      </sheetData>
      <sheetData sheetId="457">
        <row r="3">
          <cell r="A3">
            <v>3</v>
          </cell>
        </row>
      </sheetData>
      <sheetData sheetId="458">
        <row r="3">
          <cell r="A3">
            <v>3</v>
          </cell>
        </row>
      </sheetData>
      <sheetData sheetId="459"/>
      <sheetData sheetId="460">
        <row r="3">
          <cell r="A3">
            <v>3</v>
          </cell>
        </row>
      </sheetData>
      <sheetData sheetId="461"/>
      <sheetData sheetId="462"/>
      <sheetData sheetId="463">
        <row r="3">
          <cell r="A3">
            <v>3</v>
          </cell>
        </row>
      </sheetData>
      <sheetData sheetId="464">
        <row r="3">
          <cell r="A3">
            <v>3</v>
          </cell>
        </row>
      </sheetData>
      <sheetData sheetId="465"/>
      <sheetData sheetId="466">
        <row r="3">
          <cell r="A3">
            <v>3</v>
          </cell>
        </row>
      </sheetData>
      <sheetData sheetId="467"/>
      <sheetData sheetId="468">
        <row r="3">
          <cell r="A3">
            <v>3</v>
          </cell>
        </row>
      </sheetData>
      <sheetData sheetId="469"/>
      <sheetData sheetId="470">
        <row r="3">
          <cell r="A3">
            <v>3</v>
          </cell>
        </row>
      </sheetData>
      <sheetData sheetId="471">
        <row r="3">
          <cell r="A3">
            <v>3</v>
          </cell>
        </row>
      </sheetData>
      <sheetData sheetId="472"/>
      <sheetData sheetId="473">
        <row r="3">
          <cell r="A3">
            <v>3</v>
          </cell>
        </row>
      </sheetData>
      <sheetData sheetId="474">
        <row r="3">
          <cell r="A3">
            <v>3</v>
          </cell>
        </row>
      </sheetData>
      <sheetData sheetId="475" refreshError="1"/>
      <sheetData sheetId="476">
        <row r="3">
          <cell r="A3">
            <v>3</v>
          </cell>
        </row>
      </sheetData>
      <sheetData sheetId="477">
        <row r="3">
          <cell r="A3">
            <v>3</v>
          </cell>
        </row>
      </sheetData>
      <sheetData sheetId="478" refreshError="1"/>
      <sheetData sheetId="479"/>
      <sheetData sheetId="480"/>
      <sheetData sheetId="481">
        <row r="3">
          <cell r="A3">
            <v>3</v>
          </cell>
        </row>
      </sheetData>
      <sheetData sheetId="482"/>
      <sheetData sheetId="483"/>
      <sheetData sheetId="484">
        <row r="3">
          <cell r="A3">
            <v>3</v>
          </cell>
        </row>
      </sheetData>
      <sheetData sheetId="485">
        <row r="3">
          <cell r="A3">
            <v>3</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sheetData sheetId="775"/>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refreshError="1"/>
      <sheetData sheetId="793"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수량산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4"/>
      <sheetName val="Sheet2"/>
      <sheetName val="과천MAIN"/>
    </sheetNames>
    <sheetDataSet>
      <sheetData sheetId="0" refreshError="1"/>
      <sheetData sheetId="1"/>
      <sheetData sheetId="2"/>
      <sheetData sheetId="3"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집계표"/>
      <sheetName val="내역서"/>
      <sheetName val="일위대가목록"/>
      <sheetName val="일위대가"/>
      <sheetName val="단가대비표"/>
      <sheetName val="공량산출서"/>
      <sheetName val="공종별집계표-1"/>
      <sheetName val="산출서-1"/>
      <sheetName val="Sheet1"/>
      <sheetName val="과천MAIN"/>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계산"/>
      <sheetName val="원가계산기준"/>
      <sheetName val="집계표"/>
      <sheetName val="단가산출서"/>
      <sheetName val="수량산출-재료"/>
      <sheetName val="수량산출-노무"/>
      <sheetName val="산출1-전력"/>
      <sheetName val="산출1-분전반"/>
      <sheetName val="산출2-동력"/>
      <sheetName val="산출3-전등"/>
      <sheetName val="산출4-조명제어"/>
      <sheetName val="산출4-제어PNL"/>
      <sheetName val="산출5-전열"/>
      <sheetName val="산출6-피뢰침"/>
      <sheetName val="산출7-유도등"/>
      <sheetName val="단가조사-1"/>
      <sheetName val="단가조사-2"/>
      <sheetName val="일위집계"/>
      <sheetName val="일위대가"/>
      <sheetName val="노임단가"/>
      <sheetName val="화재 탐지 설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DATE"/>
      <sheetName val="Macro(차단기)"/>
    </sheetNames>
    <sheetDataSet>
      <sheetData sheetId="0" refreshError="1"/>
      <sheetData sheetId="1" refreshError="1"/>
      <sheetData sheetId="2" refreshError="1"/>
      <sheetData sheetId="3" refreshError="1"/>
      <sheetData sheetId="4"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Sheet1"/>
      <sheetName val="COP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REF"/>
      <sheetName val="수량산출서-2"/>
      <sheetName val="단가산출"/>
      <sheetName val="원가계산서"/>
      <sheetName val="집계표"/>
      <sheetName val="실행철강하도"/>
      <sheetName val="Sheet1"/>
      <sheetName val="수배전예산서(E)"/>
      <sheetName val="7.산출집계"/>
      <sheetName val="3.단가산출서"/>
      <sheetName val="4.일위산출"/>
      <sheetName val="9.자재단가"/>
      <sheetName val="일위대가"/>
      <sheetName val="본선"/>
      <sheetName val="터파기및재료"/>
      <sheetName val="갑지"/>
      <sheetName val="8.석축단위(H=1.5M)"/>
      <sheetName val="표지 (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대가 "/>
      <sheetName val="대비"/>
      <sheetName val="단-원산"/>
      <sheetName val="단-천우"/>
      <sheetName val="단-조은"/>
      <sheetName val="Macro(차단기)"/>
      <sheetName val="工완성공사율"/>
      <sheetName val="공사원가계산서"/>
      <sheetName val="원가계산서"/>
      <sheetName val="빌딩 안내"/>
      <sheetName val="화재 탐지 설비"/>
      <sheetName val="ABUT수량-A1"/>
      <sheetName val="실행철강하도"/>
      <sheetName val="__MAIN"/>
      <sheetName val="225-5"/>
      <sheetName val="97물량"/>
      <sheetName val="인건-측정"/>
      <sheetName val="직재"/>
      <sheetName val="과천MAIN"/>
      <sheetName val="DATA"/>
      <sheetName val="969910( R)"/>
      <sheetName val="우수"/>
      <sheetName val="98지급계획"/>
      <sheetName val="예정(3)"/>
      <sheetName val="동원(3)"/>
      <sheetName val="조내역"/>
      <sheetName val="입고장부 (4)"/>
      <sheetName val="I一般比"/>
      <sheetName val="N賃率-職"/>
      <sheetName val="수량산출"/>
      <sheetName val="사전공사"/>
      <sheetName val="Sheet1"/>
      <sheetName val="인원표"/>
      <sheetName val="cost"/>
      <sheetName val="COVER"/>
      <sheetName val="Sheet7"/>
      <sheetName val="노무비"/>
      <sheetName val="순성토"/>
      <sheetName val="기계설비-물가변동"/>
      <sheetName val="건축-물가변동"/>
      <sheetName val="노임"/>
      <sheetName val="데이타"/>
      <sheetName val="증감대비"/>
      <sheetName val="옹벽"/>
      <sheetName val="부대내역"/>
      <sheetName val="ALINE"/>
      <sheetName val="하남내역"/>
      <sheetName val="입찰안"/>
      <sheetName val="통합"/>
      <sheetName val="1"/>
      <sheetName val="내역"/>
      <sheetName val="단가산출"/>
      <sheetName val="가설"/>
      <sheetName val="J直材4"/>
      <sheetName val="부하(성남)"/>
      <sheetName val="주식"/>
      <sheetName val="견적"/>
      <sheetName val="표지"/>
      <sheetName val="일위_파일"/>
      <sheetName val="工관리비율"/>
      <sheetName val="갑지(추정)"/>
      <sheetName val="물가시세"/>
      <sheetName val="401"/>
      <sheetName val="견적을지"/>
      <sheetName val="Start"/>
      <sheetName val="70%"/>
      <sheetName val="IMPEADENCE MAP 취수장"/>
      <sheetName val="BS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수압집계"/>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위치조서"/>
      <sheetName val="중산교"/>
      <sheetName val="내역"/>
      <sheetName val="내역서"/>
      <sheetName val="실행철강하도"/>
      <sheetName val="기성내역서"/>
      <sheetName val="t형"/>
      <sheetName val="토사(PE)"/>
      <sheetName val="하수급견적대비"/>
      <sheetName val="단가비교표"/>
      <sheetName val="통합"/>
      <sheetName val="충주"/>
      <sheetName val="우수"/>
      <sheetName val="부대내역"/>
      <sheetName val="BSD (2)"/>
      <sheetName val="공량산출서"/>
      <sheetName val="화재 탐지 설비"/>
      <sheetName val="Macro(차단기)"/>
      <sheetName val="터파기및재료"/>
      <sheetName val="수량산출서-2"/>
      <sheetName val="단가"/>
      <sheetName val="노임"/>
      <sheetName val="STEEL BOX 단면설계(SEC.8)"/>
      <sheetName val="1.설계조건"/>
      <sheetName val="세목전체"/>
      <sheetName val="노무비"/>
      <sheetName val="데리네이타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Sheet1"/>
      <sheetName val="일위목록"/>
      <sheetName val="물가자료"/>
      <sheetName val="DATA"/>
      <sheetName val="내역"/>
      <sheetName val="8.자재단가"/>
      <sheetName val="부대비율"/>
      <sheetName val="내역서"/>
      <sheetName val="공사원가계산서"/>
      <sheetName val="을지"/>
      <sheetName val="바.한일양산"/>
      <sheetName val="EP0618"/>
      <sheetName val="__"/>
      <sheetName val="적용단가"/>
      <sheetName val="9GNG운반"/>
      <sheetName val="계약원가"/>
      <sheetName val="산출조서"/>
      <sheetName val="내  역  서"/>
      <sheetName val="기둥(원형)"/>
      <sheetName val="단면가정"/>
      <sheetName val="단가"/>
      <sheetName val="토공"/>
      <sheetName val="실행철강하도"/>
      <sheetName val="공통가설"/>
      <sheetName val="DATE"/>
      <sheetName val="참조자료"/>
      <sheetName val="전차선로 물량표"/>
      <sheetName val="배수장공사비"/>
      <sheetName val="단가산출"/>
      <sheetName val="MOTOR"/>
      <sheetName val="부서현황"/>
      <sheetName val="일위산출"/>
      <sheetName val="EQUIP-H"/>
      <sheetName val="ELECTRIC"/>
      <sheetName val="CTEMCOST"/>
      <sheetName val="인건비"/>
      <sheetName val="대치판정"/>
      <sheetName val="SILICATE"/>
      <sheetName val="Sheet4"/>
      <sheetName val="자재단가"/>
      <sheetName val="약품설비"/>
      <sheetName val="수량산출서"/>
      <sheetName val="gvl"/>
      <sheetName val="전기일위대가"/>
      <sheetName val="환율"/>
      <sheetName val="산거각호표"/>
      <sheetName val="단가조사"/>
      <sheetName val="총괄표"/>
      <sheetName val="206 무장,정비 장비용량 산출"/>
      <sheetName val="견적대비표"/>
      <sheetName val="입력"/>
      <sheetName val="자료"/>
      <sheetName val="예비"/>
      <sheetName val="신우"/>
      <sheetName val="1. 설계조건 2.단면가정 3. 하중계산"/>
      <sheetName val="DATA 입력란"/>
      <sheetName val="CODE2"/>
      <sheetName val="CODE1"/>
      <sheetName val="대가단최종"/>
      <sheetName val="工완성공사율"/>
      <sheetName val="토공총괄표"/>
      <sheetName val="전장품(관리용)"/>
      <sheetName val="96노임기준"/>
      <sheetName val="#REF"/>
      <sheetName val="전기"/>
      <sheetName val="N賃率-職"/>
      <sheetName val="장지리내역"/>
      <sheetName val="연부97-1"/>
      <sheetName val="갑지1"/>
      <sheetName val="1-1"/>
      <sheetName val="J直材4"/>
      <sheetName val="ITB COST"/>
      <sheetName val="잡비"/>
      <sheetName val="기본사항"/>
      <sheetName val="D-경비1"/>
      <sheetName val="1"/>
      <sheetName val="6"/>
      <sheetName val="2-1"/>
      <sheetName val="감1"/>
      <sheetName val="감2"/>
      <sheetName val="감3"/>
      <sheetName val="조1"/>
      <sheetName val="조2"/>
      <sheetName val="조3"/>
      <sheetName val="6-1"/>
      <sheetName val="3-1"/>
      <sheetName val="3-2"/>
      <sheetName val="수습"/>
      <sheetName val="재료비산출_(2)"/>
      <sheetName val="만덕고_부수터"/>
      <sheetName val="바_한일양산"/>
      <sheetName val="내__역__서"/>
      <sheetName val="전차선로_물량표"/>
      <sheetName val="ITB_COST"/>
      <sheetName val="1__설계조건_2_단면가정_3__하중계산"/>
      <sheetName val="DATA_입력란"/>
      <sheetName val="code"/>
      <sheetName val="8.PILE  (돌출)"/>
      <sheetName val="재집"/>
      <sheetName val="직재"/>
      <sheetName val="예산대비"/>
      <sheetName val="입출재고현황 (2)"/>
      <sheetName val="부하계산서"/>
      <sheetName val="일위대가목록"/>
      <sheetName val="일위_파일"/>
      <sheetName val="I一般比"/>
      <sheetName val="VXXXXXX"/>
      <sheetName val="Proposal"/>
      <sheetName val="수수료율표"/>
      <sheetName val="wall"/>
      <sheetName val="대비"/>
      <sheetName val="Bid Summary"/>
      <sheetName val="이동시 예상비용"/>
      <sheetName val="Seg 1DE비용"/>
      <sheetName val="Transit 비용_감가상각미포함"/>
      <sheetName val="통장출금액"/>
      <sheetName val="손익분석"/>
      <sheetName val="BSD (2)"/>
      <sheetName val="Sheet5"/>
      <sheetName val="장비투입계획"/>
      <sheetName val="20관리비율"/>
      <sheetName val="03전반노무비"/>
      <sheetName val="노무비"/>
      <sheetName val="통합"/>
      <sheetName val="일위대가(가설)"/>
      <sheetName val="D-623D"/>
      <sheetName val="합의경상"/>
      <sheetName val="9."/>
      <sheetName val="금액내역서"/>
      <sheetName val="갑지(추정)"/>
      <sheetName val="수량산출"/>
      <sheetName val="밸브설치"/>
      <sheetName val="단가표"/>
      <sheetName val="UNIT"/>
      <sheetName val="내역서1"/>
      <sheetName val="SLAB&quot;1&quot;"/>
      <sheetName val="집계"/>
      <sheetName val="자탐산출서 "/>
      <sheetName val="전선관"/>
      <sheetName val="중강당 내역"/>
      <sheetName val="Macro1"/>
      <sheetName val="오버레이산출근거"/>
      <sheetName val="조도계산서"/>
      <sheetName val="1ST"/>
      <sheetName val="업무"/>
      <sheetName val="수량집계"/>
      <sheetName val="방송일위대가"/>
      <sheetName val="남양시작동자105노65기1.3화1.2"/>
      <sheetName val="PROJECT BRIEF"/>
      <sheetName val="목록"/>
      <sheetName val="요율"/>
      <sheetName val="전기일위목록"/>
      <sheetName val="날개벽(좌,우=60도-4개)"/>
      <sheetName val="정보매체A동"/>
      <sheetName val="9811"/>
      <sheetName val="건축내역"/>
      <sheetName val="교각계산"/>
      <sheetName val="A-4"/>
      <sheetName val="단중표"/>
      <sheetName val="부산4"/>
      <sheetName val="Macro(전선)"/>
      <sheetName val="INPUT(덕도방향-시점)"/>
      <sheetName val="날개수량1.5"/>
      <sheetName val="3.CCTV설비공사"/>
      <sheetName val="FRP내역서"/>
      <sheetName val="품목"/>
      <sheetName val="토 적 표"/>
      <sheetName val="TG9504"/>
      <sheetName val="esc"/>
      <sheetName val="ABUT수량-A1"/>
      <sheetName val="예산서"/>
      <sheetName val="현장지지물물량"/>
      <sheetName val="원가계산서"/>
      <sheetName val="LD"/>
      <sheetName val="공정코드"/>
      <sheetName val="시행후면적"/>
      <sheetName val="CLAUSE"/>
      <sheetName val="단위세대물량"/>
      <sheetName val="매립"/>
      <sheetName val="화재 탐지 설비"/>
      <sheetName val="CIVIL"/>
      <sheetName val="배수장공사비명세서"/>
      <sheetName val="GI-LIST"/>
      <sheetName val="직원투입계획"/>
      <sheetName val="식재인부"/>
      <sheetName val="일위대가내역"/>
      <sheetName val="내역서2안"/>
      <sheetName val="준검 내역서"/>
      <sheetName val="빌딩 안내"/>
      <sheetName val="공틀공사"/>
      <sheetName val="투찰추정"/>
      <sheetName val="Controls"/>
      <sheetName val="Notes"/>
      <sheetName val="부하(성남)"/>
      <sheetName val="LEGEND"/>
      <sheetName val="샘플표지"/>
      <sheetName val="마산방향철근집계"/>
      <sheetName val="진주방향"/>
      <sheetName val="마산방향"/>
      <sheetName val="단가산출-기,교"/>
      <sheetName val="일위목록-기"/>
      <sheetName val="96작생능"/>
      <sheetName val="인건-측정"/>
      <sheetName val="입찰안"/>
      <sheetName val="costing_CV"/>
      <sheetName val="costing_ESDV"/>
      <sheetName val="costing_FE"/>
      <sheetName val="costing_Misc"/>
      <sheetName val="costing_MOV"/>
      <sheetName val="costing_Press"/>
      <sheetName val="집계표"/>
      <sheetName val="프랜트면허"/>
      <sheetName val="3CHBDC"/>
      <sheetName val="삼성전기"/>
      <sheetName val="Sheet1 (2)"/>
      <sheetName val="INSTR"/>
      <sheetName val="열린교실"/>
      <sheetName val="COST"/>
      <sheetName val="기안"/>
      <sheetName val="TRE TABLE"/>
      <sheetName val="주방환기"/>
      <sheetName val="COVER"/>
      <sheetName val="NEYOK"/>
      <sheetName val="자재단가비교표"/>
      <sheetName val="MATRLDATA"/>
      <sheetName val="TEST1"/>
      <sheetName val="간접비내역-1"/>
      <sheetName val="품셈TABLE"/>
      <sheetName val="과천MAIN"/>
      <sheetName val="조작대(1연)"/>
      <sheetName val="기기리스트"/>
      <sheetName val="중기일위대가"/>
      <sheetName val="일목"/>
      <sheetName val="골조시행"/>
      <sheetName val="인사자료총집계"/>
      <sheetName val="CPM챠트"/>
      <sheetName val="표지1"/>
      <sheetName val="내역서표지"/>
      <sheetName val="말뚝지지력산정"/>
      <sheetName val="입찰"/>
      <sheetName val="현경"/>
      <sheetName val="가공비"/>
      <sheetName val="토목품셈"/>
      <sheetName val="날개벽(시점좌측)"/>
      <sheetName val="연령현황"/>
      <sheetName val="갑지"/>
      <sheetName val="노임단가"/>
      <sheetName val="직공비"/>
      <sheetName val="총괄"/>
      <sheetName val="설직재-1"/>
      <sheetName val="1단계"/>
      <sheetName val="하부철근수량"/>
      <sheetName val="대,유,램"/>
      <sheetName val="200"/>
      <sheetName val="6-1. 관개량조서"/>
      <sheetName val="7.경제성결과"/>
      <sheetName val="군산공장추가구매"/>
      <sheetName val="copy"/>
      <sheetName val="서식"/>
      <sheetName val="산출내역서집계표"/>
      <sheetName val="11.우각부 보강"/>
      <sheetName val="주식"/>
      <sheetName val="M-EQPT-Z"/>
      <sheetName val="FORM-0"/>
      <sheetName val="단"/>
      <sheetName val="예비품"/>
      <sheetName val="DIAPHRAGM"/>
      <sheetName val="#3E1_GCR"/>
      <sheetName val="경비"/>
      <sheetName val="약품공급2"/>
      <sheetName val="소방일위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
      <sheetName val="TC집계"/>
      <sheetName val="갑지"/>
      <sheetName val="TC"/>
      <sheetName val="2.대외공문"/>
      <sheetName val="49단가"/>
      <sheetName val="입찰안"/>
      <sheetName val="수량산출"/>
      <sheetName val="표지 (2)"/>
      <sheetName val="노무비단가"/>
      <sheetName val="내역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실행내역서 "/>
      <sheetName val="총괄"/>
      <sheetName val="입출재고현황 (2)"/>
      <sheetName val="교량전기"/>
      <sheetName val="철거수량(전송)"/>
      <sheetName val="저"/>
      <sheetName val="COVER"/>
      <sheetName val="일위대가"/>
      <sheetName val="실행철강하도"/>
      <sheetName val="화재 탐지 설비"/>
      <sheetName val="내역(한신APT)"/>
      <sheetName val="노임단가"/>
      <sheetName val="DATA"/>
      <sheetName val="하수급견적대비"/>
      <sheetName val="연습장소"/>
      <sheetName val="관리동"/>
      <sheetName val="POWER"/>
      <sheetName val="Sheet5"/>
      <sheetName val="수안보-MBR1"/>
      <sheetName val="96.12"/>
      <sheetName val="#REF"/>
      <sheetName val="Sheet1"/>
      <sheetName val="건축공사"/>
      <sheetName val="도급"/>
      <sheetName val="충주"/>
      <sheetName val="견적서"/>
      <sheetName val="집계표"/>
      <sheetName val="교각계산"/>
      <sheetName val="JUCKEYK"/>
      <sheetName val="말뚝지지력산정"/>
      <sheetName val="JUCK"/>
      <sheetName val=" 상부공통집계(총괄)"/>
      <sheetName val="물가자료"/>
      <sheetName val="철근집계표"/>
      <sheetName val="결과조달"/>
      <sheetName val="준검 내역서"/>
      <sheetName val="BID"/>
      <sheetName val="2000전체분"/>
      <sheetName val="2000년1차"/>
      <sheetName val="총괄집계표"/>
      <sheetName val="예가표"/>
      <sheetName val="input"/>
      <sheetName val="단가"/>
      <sheetName val="우수"/>
      <sheetName val="1구간FRP수량산출"/>
      <sheetName val="부안일위"/>
      <sheetName val="3BL공동구 수량"/>
      <sheetName val="내역(2000년)"/>
      <sheetName val="공사개요"/>
      <sheetName val="3.하중계산"/>
      <sheetName val="1.설계기준"/>
      <sheetName val="ABUT수량-A1"/>
      <sheetName val="자재단가"/>
      <sheetName val="경비단가"/>
      <sheetName val="NOMUBI"/>
      <sheetName val="터파기및재료"/>
      <sheetName val="Excel"/>
      <sheetName val="Sheet2"/>
      <sheetName val="DATE"/>
      <sheetName val="s"/>
      <sheetName val="TYPE-B 평균H"/>
      <sheetName val="일위(철거)"/>
      <sheetName val="양수장(기계)"/>
      <sheetName val="내역(중앙)"/>
      <sheetName val="내역(창신)"/>
      <sheetName val="b_balju"/>
      <sheetName val="명세서"/>
      <sheetName val="단가조사"/>
      <sheetName val="품셈"/>
      <sheetName val="공량산출서"/>
      <sheetName val="세원견적서"/>
      <sheetName val="현장지지물물량"/>
      <sheetName val="工완성공사율"/>
      <sheetName val="노임기준"/>
      <sheetName val="Sheet1 (2)"/>
      <sheetName val="2000년하반기"/>
      <sheetName val="REDUCER"/>
      <sheetName val="WE'T"/>
      <sheetName val="WORK"/>
      <sheetName val="중기사용료"/>
      <sheetName val="Macro(차단기)"/>
      <sheetName val="내역"/>
      <sheetName val="감리을"/>
      <sheetName val="ENTRY"/>
      <sheetName val="대비"/>
      <sheetName val="외주비"/>
      <sheetName val="신규일위대가"/>
      <sheetName val="연결관암거"/>
      <sheetName val="설계산출표지"/>
      <sheetName val="96배수"/>
      <sheetName val="배수내역"/>
      <sheetName val="갑지1"/>
      <sheetName val="1호맨홀토공"/>
      <sheetName val="토목부분"/>
      <sheetName val="자압"/>
      <sheetName val="01"/>
      <sheetName val="주형"/>
      <sheetName val="CTEMCOST"/>
      <sheetName val="설계조건"/>
      <sheetName val="SCH"/>
      <sheetName val="Macro1"/>
      <sheetName val="총괄내역서"/>
      <sheetName val="부대내역"/>
      <sheetName val="노임"/>
      <sheetName val="개략"/>
      <sheetName val="외주대비_-석축"/>
      <sheetName val="외주대비-구조물_(2)"/>
      <sheetName val="견적표지_(3)"/>
      <sheetName val="제출내역 (2)"/>
      <sheetName val="상행선"/>
      <sheetName val="길어깨(현황)"/>
      <sheetName val="집수정"/>
      <sheetName val="INPUTDATA"/>
      <sheetName val="위치조서"/>
      <sheetName val="차액보증"/>
      <sheetName val="MOTOR"/>
      <sheetName val="3.바닥판설계"/>
      <sheetName val="건축"/>
      <sheetName val="감가상각"/>
      <sheetName val="Sheet3"/>
      <sheetName val="경산"/>
      <sheetName val="부표(010427)"/>
      <sheetName val="물가시세"/>
      <sheetName val="조정금액결과표 (차수별)"/>
      <sheetName val="청주(철골발주의뢰서)"/>
      <sheetName val="정부노임단가"/>
      <sheetName val="자금청구서"/>
      <sheetName val="청하배수"/>
      <sheetName val="설계기준 및 하중계산"/>
      <sheetName val="일반공사"/>
      <sheetName val="환율"/>
      <sheetName val="데리네이타현황"/>
      <sheetName val="토목주소"/>
      <sheetName val="수로단위수량"/>
      <sheetName val="금융비용"/>
      <sheetName val="LAB"/>
      <sheetName val="발생토"/>
      <sheetName val="98수문일위"/>
      <sheetName val="DATA98"/>
      <sheetName val="할증"/>
      <sheetName val="판"/>
      <sheetName val="1.설계조건"/>
      <sheetName val="내진해석"/>
      <sheetName val="POOM_MOTO"/>
      <sheetName val="POOM_MOTO2"/>
      <sheetName val="데이터입력"/>
      <sheetName val="3도로"/>
      <sheetName val="기둥(원형)"/>
      <sheetName val="용수지선토적"/>
      <sheetName val="도로토적"/>
      <sheetName val="1. 설계조건 2.단면가정 3. 하중계산"/>
      <sheetName val="DATA 입력란"/>
      <sheetName val="설비"/>
      <sheetName val="인건비"/>
      <sheetName val="노무"/>
      <sheetName val="일위대가목차"/>
      <sheetName val="제4절-1"/>
      <sheetName val="기자재비"/>
      <sheetName val="RFP002"/>
      <sheetName val="철거산출근거"/>
      <sheetName val="설변3차 빨간간지5"/>
      <sheetName val="STORAGE"/>
      <sheetName val="MEXICO-C"/>
      <sheetName val="1호토공"/>
      <sheetName val="부하(성남)"/>
      <sheetName val="설계예산서"/>
      <sheetName val="예산내역서"/>
      <sheetName val="기본단가"/>
      <sheetName val="공사비예산서(토목분)"/>
      <sheetName val="경상비비교표"/>
      <sheetName val="경상비집계"/>
      <sheetName val="동력부하계산"/>
      <sheetName val="STEEL BOX 단면설계(SEC.8)"/>
      <sheetName val="내"/>
      <sheetName val="수량집계표"/>
      <sheetName val="ABUT수량_A1"/>
      <sheetName val="BT-DSPK"/>
      <sheetName val="장문교(대전)"/>
      <sheetName val="설명서"/>
      <sheetName val="연결임시"/>
      <sheetName val="가도공"/>
      <sheetName val="플랜트 설치"/>
      <sheetName val="적격"/>
      <sheetName val="설계"/>
      <sheetName val="가설공사비"/>
      <sheetName val="입고장부 (4)"/>
      <sheetName val="단가표"/>
      <sheetName val="조건표"/>
      <sheetName val="5.3 단면가정"/>
      <sheetName val="토사(PE)"/>
      <sheetName val="본체"/>
      <sheetName val="5.전사투자계획종함안"/>
      <sheetName val="부재치수입력"/>
      <sheetName val="tggwan(mac)"/>
      <sheetName val="현장코드"/>
      <sheetName val="토적집계"/>
      <sheetName val="단면 (2)"/>
      <sheetName val="집수정현황"/>
      <sheetName val="참고"/>
      <sheetName val="토공정보"/>
      <sheetName val="자재단가표"/>
      <sheetName val="단가산출서"/>
      <sheetName val="b_balju_cho"/>
      <sheetName val="원가계산서"/>
      <sheetName val="견적대비표"/>
      <sheetName val="NYS"/>
      <sheetName val="자재일람"/>
      <sheetName val="TEL"/>
      <sheetName val="도로"/>
      <sheetName val="경비_원본"/>
      <sheetName val="신호등일위대가"/>
      <sheetName val="TOEC"/>
      <sheetName val="부하계산서"/>
      <sheetName val="가설공사내역"/>
      <sheetName val="FCM"/>
      <sheetName val="수량산출서 (달맞이길조명등)"/>
      <sheetName val="3차설계"/>
      <sheetName val="장비집계"/>
      <sheetName val="Total"/>
      <sheetName val="마포토정"/>
      <sheetName val="노무비"/>
      <sheetName val="5.소재"/>
      <sheetName val="기별(종합)"/>
      <sheetName val="하도내역 (철콘)"/>
      <sheetName val="배수공 주요자재 집계표"/>
      <sheetName val="부대공"/>
      <sheetName val="포장공"/>
      <sheetName val="토공"/>
      <sheetName val="전기"/>
      <sheetName val="건물"/>
      <sheetName val="견적과실행예산"/>
      <sheetName val="타공종이기"/>
      <sheetName val="기초1"/>
      <sheetName val="방송(체육관)"/>
      <sheetName val="포장공자재집계표"/>
      <sheetName val="단가비교표"/>
      <sheetName val="일위목록"/>
      <sheetName val="계획금액"/>
      <sheetName val="국공유지및사유지"/>
      <sheetName val="ALINE"/>
      <sheetName val="가설건물"/>
      <sheetName val="잡철물"/>
      <sheetName val="계산서"/>
      <sheetName val="갑지(추정)"/>
      <sheetName val="여흥"/>
      <sheetName val="현황CODE"/>
      <sheetName val="손익현황"/>
      <sheetName val="4-10"/>
      <sheetName val="시설물기초"/>
      <sheetName val="당정동경상이수"/>
      <sheetName val="당정동공통이수"/>
      <sheetName val="DESIGN_CRETERIA"/>
      <sheetName val="CALCULATION"/>
      <sheetName val="P-산#1-1(WOWA1)"/>
      <sheetName val="X17-TOTAL"/>
      <sheetName val="수압집계"/>
      <sheetName val="관리비"/>
      <sheetName val="횡분배정리(DB)"/>
      <sheetName val="전체도급"/>
      <sheetName val="기성신청"/>
      <sheetName val="Pier 3"/>
      <sheetName val="기성내역"/>
      <sheetName val="BASE DATA3"/>
      <sheetName val="맨홀수량집계"/>
      <sheetName val="토목내역"/>
      <sheetName val="1.취수장"/>
      <sheetName val="LL2"/>
      <sheetName val="LLL"/>
      <sheetName val="9GNG운반"/>
      <sheetName val="CONCRETE"/>
      <sheetName val="FLA"/>
      <sheetName val="1을"/>
      <sheetName val="울산시산표"/>
      <sheetName val="기준"/>
      <sheetName val="화전내"/>
      <sheetName val="수목표준대가"/>
      <sheetName val="수량이동"/>
      <sheetName val="투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E"/>
      <sheetName val="ABUT수량_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역T형옹벽집계표"/>
      <sheetName val="석축집계"/>
      <sheetName val="석축집계 (할증)"/>
      <sheetName val="반중력식(재료집계)"/>
      <sheetName val="구조물공총괄집계표"/>
      <sheetName val="구조물공총괄집계표 (2)"/>
      <sheetName val="구조물공총괄집계표 (3)"/>
      <sheetName val="구조물공총괄집계표 (4)"/>
      <sheetName val="yukt(mac)"/>
      <sheetName val="suk(mac)"/>
      <sheetName val="CONC(MAC)"/>
      <sheetName val="FORM(MAC)"/>
      <sheetName val="STONE(MAC)"/>
      <sheetName val="PVC(MAC)"/>
      <sheetName val="BIK(MAC)"/>
      <sheetName val="WIRE(MAC)"/>
      <sheetName val="SINCH(MAC)"/>
      <sheetName val="반중력식(재료집계) (2)"/>
      <sheetName val="ABUT수량-A1"/>
      <sheetName val="신규일위대가"/>
      <sheetName val="터파기및재료"/>
      <sheetName val="S0"/>
      <sheetName val="3BL공동구 수량"/>
      <sheetName val="4.5 휨응력"/>
      <sheetName val="말뚝지지력산정"/>
      <sheetName val="1.설계기준"/>
      <sheetName val="동해title"/>
      <sheetName val="tggwan(mac)"/>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
      <sheetName val="수량산출(구천정수장)"/>
    </sheetNames>
    <sheetDataSet>
      <sheetData sheetId="0" refreshError="1"/>
      <sheetData sheetId="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주현육교"/>
      <sheetName val="주현(영광)"/>
      <sheetName val="주현(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laroux"/>
      <sheetName val="차도부연장현황"/>
      <sheetName val="용산1(해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수목집계"/>
      <sheetName val="녹지잔디면적"/>
      <sheetName val="산출내역서"/>
      <sheetName val="원가계산서"/>
      <sheetName val="단가"/>
      <sheetName val="시설물일위"/>
      <sheetName val="#REF"/>
    </sheetNames>
    <sheetDataSet>
      <sheetData sheetId="0">
        <row r="1">
          <cell r="B1">
            <v>0.22600000000000001</v>
          </cell>
        </row>
      </sheetData>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ggwan(mac)"/>
      <sheetName val="ABUT수량-A1"/>
      <sheetName val="역T형옹벽단위수량"/>
      <sheetName val="suk(mac)"/>
      <sheetName val="가도공"/>
      <sheetName val="guard(mac)"/>
      <sheetName val="Sheet1 (2)"/>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기기리스트"/>
      <sheetName val="관경고용테이프수집"/>
      <sheetName val="관경고용산근"/>
      <sheetName val="3.2 3차처리시설"/>
      <sheetName val="자재집계"/>
      <sheetName val="설비동집계표-전체"/>
      <sheetName val="설비동집계"/>
      <sheetName val="설비동산근"/>
      <sheetName val="불인산저장조집계"/>
      <sheetName val="설비동-불인산저장조"/>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일위대가(계측기설치)"/>
      <sheetName val="ABUT수량-A1"/>
      <sheetName val="대치판정"/>
      <sheetName val="5.배수관로"/>
      <sheetName val="간지"/>
      <sheetName val="주요자재"/>
      <sheetName val="폐기물처리"/>
      <sheetName val="집수정(600-700)"/>
      <sheetName val="횡배수관재료-"/>
      <sheetName val="계산서(직선부)"/>
      <sheetName val="포장재료집계표"/>
      <sheetName val="콘크리트측구연장"/>
      <sheetName val="포장공"/>
      <sheetName val="-몰탈콘크리트"/>
      <sheetName val="-배수구조물공토공"/>
      <sheetName val="용량(1-2)"/>
      <sheetName val="예산명세서"/>
      <sheetName val="설계명세서"/>
      <sheetName val="자료입력"/>
      <sheetName val="일위대가목차"/>
      <sheetName val="화재 탐지 설비"/>
      <sheetName val="IW-LIST"/>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터파기및재료"/>
      <sheetName val="#REF"/>
      <sheetName val="1.설계조건"/>
      <sheetName val="단위수량(출력X)"/>
      <sheetName val="수량집계"/>
      <sheetName val="CAL"/>
      <sheetName val="원형맨홀수량"/>
      <sheetName val="음봉방향"/>
      <sheetName val="왕십리방향"/>
      <sheetName val="지수"/>
      <sheetName val="총괄내역서"/>
      <sheetName val="SG"/>
      <sheetName val="연결관산출조서"/>
      <sheetName val="일위대가"/>
      <sheetName val="수목표준대가"/>
      <sheetName val="고양관재"/>
      <sheetName val="DATA"/>
      <sheetName val="설비"/>
      <sheetName val="제품"/>
      <sheetName val="슬래브"/>
      <sheetName val="상수도토공집계표"/>
      <sheetName val="교대"/>
      <sheetName val="전기"/>
      <sheetName val="노무비"/>
      <sheetName val="구의33고"/>
      <sheetName val="tggwan(mac)"/>
      <sheetName val="계수시트"/>
      <sheetName val="원가계산서"/>
      <sheetName val="BID"/>
      <sheetName val="수로단위수량"/>
      <sheetName val="INTRO."/>
      <sheetName val="7단가"/>
      <sheetName val="단위수량산출"/>
      <sheetName val="guard(mac)"/>
      <sheetName val="A LINE"/>
      <sheetName val="기본단가표"/>
      <sheetName val="진주방향"/>
      <sheetName val="마산방향"/>
      <sheetName val="마산방향철근집계"/>
      <sheetName val="기계경비"/>
      <sheetName val="건축내역"/>
      <sheetName val="용집"/>
      <sheetName val="토목"/>
      <sheetName val="토사(PE)"/>
      <sheetName val="노임단가"/>
      <sheetName val="bm(CIcable)"/>
      <sheetName val="5.소재"/>
      <sheetName val="공토공단위당"/>
      <sheetName val="데이타"/>
      <sheetName val="JUCKEYK"/>
      <sheetName val="기계상세"/>
      <sheetName val="수량산출"/>
      <sheetName val="코드표"/>
      <sheetName val="남양주부대"/>
      <sheetName val="INFO"/>
      <sheetName val="뚝토공"/>
      <sheetName val="노무단가"/>
      <sheetName val="보차도경계석"/>
      <sheetName val="우수공"/>
      <sheetName val="수안보-MBR1"/>
      <sheetName val="집계표"/>
      <sheetName val="CABLE SIZE-3"/>
      <sheetName val="경계석"/>
      <sheetName val="노임"/>
      <sheetName val="연결관암거"/>
      <sheetName val="(전기)설계예산서"/>
      <sheetName val="SLAB&quot;1&quot;"/>
      <sheetName val="SE-611"/>
      <sheetName val="3BL공동구 수량"/>
      <sheetName val="공비대비"/>
      <sheetName val="내역서"/>
      <sheetName val="종배수관"/>
      <sheetName val="장비집계"/>
      <sheetName val="Sheet1"/>
      <sheetName val="안전시설(수집)"/>
      <sheetName val="안전시설"/>
      <sheetName val="차액보증"/>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식재"/>
      <sheetName val="시설물"/>
      <sheetName val="식재출력용"/>
      <sheetName val="유지관리"/>
      <sheetName val="단가"/>
      <sheetName val="변수값"/>
      <sheetName val="중기상차"/>
      <sheetName val="AS복구"/>
      <sheetName val="중기터파기"/>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집계표"/>
      <sheetName val="신당동산출근거"/>
      <sheetName val="공사설명서"/>
      <sheetName val="천방교접속"/>
      <sheetName val="대포2교접속"/>
      <sheetName val="bearing"/>
      <sheetName val="연동내역"/>
      <sheetName val="조명시설"/>
      <sheetName val="SPEC"/>
      <sheetName val="수압시험수집"/>
      <sheetName val="수압시험산근"/>
      <sheetName val="견적대비표"/>
      <sheetName val="금액내역서"/>
      <sheetName val="TYPE-A"/>
      <sheetName val="토공정보"/>
      <sheetName val="S0"/>
      <sheetName val="기둥(원형)"/>
      <sheetName val="구분표"/>
      <sheetName val="시점부교대"/>
      <sheetName val="일위목록"/>
      <sheetName val="요율"/>
      <sheetName val="HVAC"/>
      <sheetName val="맨홀수량"/>
      <sheetName val="투찰가"/>
      <sheetName val="목포방향"/>
      <sheetName val="APT"/>
      <sheetName val="산출내역서집계표"/>
      <sheetName val="1공구"/>
      <sheetName val="가도공"/>
      <sheetName val="전기공사"/>
      <sheetName val="우각부보강"/>
      <sheetName val="일위대가표"/>
      <sheetName val="등록자료"/>
      <sheetName val="원형1호맨홀토공수량"/>
      <sheetName val="실행철강하도"/>
      <sheetName val="6PILE  (돌출)"/>
      <sheetName val="교각1"/>
      <sheetName val="입찰"/>
      <sheetName val="현경"/>
      <sheetName val="말뚝지지력산정"/>
      <sheetName val="static.cal"/>
      <sheetName val="견적사양비교표"/>
      <sheetName val="CABdata"/>
      <sheetName val="산출근거"/>
      <sheetName val="INPUT"/>
      <sheetName val="G.R300경비"/>
      <sheetName val="설계서을"/>
      <sheetName val="내역(정지)"/>
      <sheetName val="계정"/>
      <sheetName val="인건비 "/>
      <sheetName val="대로근거"/>
      <sheetName val="중로근거"/>
      <sheetName val="제수변수량"/>
      <sheetName val="공기변수량"/>
      <sheetName val="일위대가(목록)"/>
      <sheetName val="산근(목록)"/>
      <sheetName val="재료비"/>
      <sheetName val="이형관중량"/>
      <sheetName val="RangeObject"/>
      <sheetName val="날개벽"/>
      <sheetName val="DAN"/>
      <sheetName val="4차원가계산서"/>
      <sheetName val="A 견적"/>
      <sheetName val="허용전류-IEC"/>
      <sheetName val="허용전류-IEC DATA"/>
      <sheetName val="역T형단위수량"/>
      <sheetName val="광양 3기 유입수"/>
      <sheetName val="내역서변경성원"/>
      <sheetName val="Total"/>
      <sheetName val="COVER"/>
      <sheetName val="매설지선굴착"/>
      <sheetName val="평균터파기고(1-2,ASP)"/>
      <sheetName val="단가조사"/>
      <sheetName val="기초자료"/>
      <sheetName val="합계금액"/>
      <sheetName val="산근1,2"/>
      <sheetName val="3지구단위"/>
      <sheetName val="내역서(기계)"/>
      <sheetName val="지구단위계획"/>
      <sheetName val="TYPE-1"/>
      <sheetName val="입찰안"/>
      <sheetName val="공사개요"/>
      <sheetName val="8.PILE  (돌출)"/>
      <sheetName val="gvl"/>
      <sheetName val="당초계약"/>
      <sheetName val="인건비"/>
      <sheetName val="교각(P1)수량"/>
      <sheetName val="일위대가(가설)"/>
      <sheetName val="Data&amp;Result"/>
      <sheetName val="기둥"/>
      <sheetName val="저판(버림100)"/>
      <sheetName val="자재단가"/>
      <sheetName val="STEEL BOX 단면설계(SEC.8)"/>
      <sheetName val="설계조건"/>
      <sheetName val="대가수량"/>
      <sheetName val="상부수량(1)"/>
      <sheetName val="Sheet17"/>
      <sheetName val="2000전체분"/>
      <sheetName val="2000년1차"/>
      <sheetName val="목차"/>
      <sheetName val="(A)내역서"/>
      <sheetName val="공통가설"/>
      <sheetName val="C3"/>
      <sheetName val="6공구(당초)"/>
      <sheetName val="시설일위"/>
      <sheetName val="PIPE"/>
      <sheetName val="내역"/>
      <sheetName val="수량산출서"/>
      <sheetName val="제출내역 (2)"/>
      <sheetName val="현장관리비"/>
      <sheetName val="1-1평균터파기고(1)"/>
      <sheetName val="특수기호강도거푸집"/>
      <sheetName val="종배수관면벽신"/>
      <sheetName val="종배수관(신)"/>
      <sheetName val="장비"/>
      <sheetName val="단면가정"/>
      <sheetName val="카렌스센터계량기설치공사"/>
      <sheetName val="기계경비(시간당)"/>
      <sheetName val="1호인버트수량"/>
      <sheetName val="노견단위수량"/>
      <sheetName val="4)유동표"/>
      <sheetName val="Baby일위대가"/>
      <sheetName val="COPING"/>
      <sheetName val="을"/>
      <sheetName val="1.우편집중내역서"/>
      <sheetName val="노무비단가"/>
      <sheetName val="본체"/>
      <sheetName val="품셈TABLE"/>
      <sheetName val="원가입력"/>
      <sheetName val="위치조서"/>
      <sheetName val="INPUT(덕도방향-시점)"/>
      <sheetName val="변경내역"/>
      <sheetName val="기본자료"/>
      <sheetName val="포장공제집계"/>
      <sheetName val="MYUN(MAC)"/>
      <sheetName val="부대내역"/>
      <sheetName val="우수"/>
      <sheetName val="물가시세"/>
      <sheetName val="3.바닥판설계"/>
      <sheetName val="견적서-을지"/>
      <sheetName val="CODE"/>
      <sheetName val="총괄표 "/>
      <sheetName val="woo(mac)"/>
      <sheetName val="인건-측정"/>
      <sheetName val="11.우각부 보강"/>
      <sheetName val="기본"/>
      <sheetName val="EQT-ESTN"/>
      <sheetName val="공사비"/>
      <sheetName val="000 단가"/>
      <sheetName val="유입량"/>
      <sheetName val="2호맨홀공제수량"/>
      <sheetName val="토 적 표"/>
      <sheetName val="내역서-2"/>
      <sheetName val="구조물철거타공정이월"/>
      <sheetName val="해평견적"/>
      <sheetName val="정부노임단가"/>
      <sheetName val="물돌리기수량집계"/>
      <sheetName val="물돌리기연장산출"/>
      <sheetName val="물돌리기"/>
      <sheetName val="도근좌표"/>
      <sheetName val="80이상"/>
      <sheetName val="5.정산서"/>
      <sheetName val="인부노임"/>
      <sheetName val="식재가격"/>
      <sheetName val="식재총괄"/>
      <sheetName val="당초"/>
      <sheetName val="MFAB"/>
      <sheetName val="MFRT"/>
      <sheetName val="MPKG"/>
      <sheetName val="MPRD"/>
      <sheetName val="진접"/>
      <sheetName val="교대시점"/>
      <sheetName val="A-4"/>
      <sheetName val="현장관리비집계표"/>
      <sheetName val="공사내역"/>
      <sheetName val="시설물일위"/>
      <sheetName val="COST"/>
      <sheetName val="인수공규격"/>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조서"/>
      <sheetName val="맨홀단위량"/>
      <sheetName val="단가일람"/>
      <sheetName val="조경일람"/>
      <sheetName val="내역서(전기)"/>
      <sheetName val="SLAB"/>
      <sheetName val="고압수량(철거)"/>
      <sheetName val="식재인부"/>
      <sheetName val="우수받이"/>
      <sheetName val="Sheet1 (2)"/>
      <sheetName val="상부공"/>
      <sheetName val="원가계산"/>
      <sheetName val="레미콘"/>
      <sheetName val="pe이중벽관"/>
      <sheetName val="pe이중벽관 (우수)"/>
      <sheetName val="D100관"/>
      <sheetName val="D16"/>
      <sheetName val="D20"/>
      <sheetName val="D25"/>
      <sheetName val="D50"/>
      <sheetName val="D75,D100"/>
      <sheetName val="원가"/>
      <sheetName val="계산서(곡선부)"/>
      <sheetName val="증감내역서"/>
      <sheetName val="1-4-2.관(약)"/>
      <sheetName val="관접합및부설"/>
      <sheetName val="수지표"/>
      <sheetName val="셀명"/>
      <sheetName val="공사"/>
      <sheetName val="전차선로 물량표"/>
      <sheetName val="한강운반비"/>
      <sheetName val="자재"/>
      <sheetName val="공통(20-91)"/>
      <sheetName val="-치수표(곡선부)"/>
      <sheetName val="맨홀수량산출"/>
      <sheetName val="우배수"/>
      <sheetName val="계산식"/>
      <sheetName val="데리네이타현황"/>
      <sheetName val="BD"/>
      <sheetName val="자료"/>
      <sheetName val="토공연장"/>
      <sheetName val="관급자재대"/>
      <sheetName val="토공 total"/>
      <sheetName val="8.석축단위(H=1.5M)"/>
      <sheetName val="총괄내역서(설계)"/>
      <sheetName val="FOB발"/>
      <sheetName val="물가대비표"/>
      <sheetName val="nys"/>
      <sheetName val="교량하부공"/>
      <sheetName val="조건표"/>
      <sheetName val="남평내역"/>
      <sheetName val="램머"/>
      <sheetName val="WORK"/>
      <sheetName val="수로BOX"/>
      <sheetName val="L형 옹벽"/>
      <sheetName val="상부집계표"/>
      <sheetName val="공량산출서"/>
      <sheetName val="96노임기준"/>
      <sheetName val="Sheet2"/>
      <sheetName val="MSG 수량"/>
      <sheetName val="방음벽기초"/>
      <sheetName val="부시수량"/>
      <sheetName val="설명"/>
      <sheetName val="자압1"/>
      <sheetName val="금액"/>
      <sheetName val="차수별내역서"/>
      <sheetName val="법면단"/>
      <sheetName val="P-산#1-1(WOWA1)"/>
      <sheetName val="잡비계산"/>
      <sheetName val="개산공사비"/>
      <sheetName val="4차공사"/>
      <sheetName val="총_구조물공"/>
      <sheetName val="참고사항"/>
      <sheetName val="근로자자료입력"/>
      <sheetName val="1월요청,실사(운용통보기준)"/>
      <sheetName val="삭제및변경불가"/>
      <sheetName val="골재집계"/>
      <sheetName val="날개벽(시점좌측)"/>
      <sheetName val="수자재단위당"/>
      <sheetName val="이토변실(A3-LINE)"/>
      <sheetName val="EP0618"/>
      <sheetName val="MOTOR"/>
      <sheetName val="역T형"/>
      <sheetName val="INPUTDATA"/>
      <sheetName val="집수정"/>
      <sheetName val="직노"/>
      <sheetName val="배수공1"/>
      <sheetName val="Macro(차단기)"/>
      <sheetName val="rate"/>
      <sheetName val="401"/>
      <sheetName val="총괄"/>
      <sheetName val="흄관기초"/>
      <sheetName val="新철폐복2"/>
      <sheetName val="新철폐복3"/>
      <sheetName val="하수급견적대비"/>
      <sheetName val="POOM_MOTO"/>
      <sheetName val="POOM_MOTO2"/>
      <sheetName val="동해title"/>
      <sheetName val="50"/>
      <sheetName val="단중표"/>
      <sheetName val="BQ(실행)"/>
      <sheetName val="danga"/>
      <sheetName val="ilch"/>
      <sheetName val="차선도색현황"/>
      <sheetName val="Price List"/>
      <sheetName val="안산기계장치"/>
      <sheetName val="수지"/>
      <sheetName val="7.PILE  (돌출)"/>
      <sheetName val="편입조서"/>
      <sheetName val="개별지가"/>
      <sheetName val="시멘트"/>
      <sheetName val="Assumptions"/>
      <sheetName val="45,46"/>
      <sheetName val="A-8 PD(도로중앙)"/>
      <sheetName val="깨기"/>
      <sheetName val="3.하중산정4.지지력"/>
      <sheetName val="수량-양식"/>
      <sheetName val="가감수량"/>
      <sheetName val="주요설비계산"/>
      <sheetName val="N賃率-職"/>
      <sheetName val="물량집계"/>
      <sheetName val="좌측"/>
      <sheetName val="도장수량(하1)"/>
      <sheetName val="주형"/>
      <sheetName val="날개벽수량표"/>
      <sheetName val="군남내역서"/>
      <sheetName val="TIE-IN"/>
      <sheetName val="전체철근집계"/>
      <sheetName val="교각계산"/>
      <sheetName val="공정계획(내부계획25%,내부w.f)"/>
      <sheetName val="99총공사내역서"/>
      <sheetName val="RPF_일반수량(35m)"/>
      <sheetName val="지질조사"/>
      <sheetName val="M-MG1"/>
      <sheetName val="pvc vent"/>
      <sheetName val="횡배수관토공수량"/>
      <sheetName val="총공사비집계표"/>
      <sheetName val="횡배수관"/>
      <sheetName val="플랜트 설치"/>
      <sheetName val="참조-(1)"/>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부하계산서"/>
      <sheetName val="수입"/>
      <sheetName val="대림경상68억"/>
      <sheetName val="토공1"/>
      <sheetName val="토공2"/>
      <sheetName val="구조물토공1"/>
      <sheetName val="토공3"/>
      <sheetName val="형식 - 1-2-3"/>
      <sheetName val="일위대가집계"/>
      <sheetName val="갑지(추정)"/>
      <sheetName val="부하(성남)"/>
      <sheetName val="공기"/>
      <sheetName val="일위대가(1)"/>
      <sheetName val="1.설계기준"/>
      <sheetName val="터널조도"/>
      <sheetName val="SORCE1"/>
      <sheetName val="입력자료(노무비)"/>
      <sheetName val="옹벽"/>
      <sheetName val="기계설비-물가변동"/>
      <sheetName val="설계예산2"/>
      <sheetName val="U형측구"/>
      <sheetName val="총괄표"/>
      <sheetName val="기존구조물철거집계계표"/>
      <sheetName val="원계약서"/>
      <sheetName val="경산"/>
      <sheetName val="설계"/>
      <sheetName val="콘_재료분리(1)"/>
      <sheetName val="단가산출"/>
      <sheetName val="FAB_I"/>
      <sheetName val="기술부 VENDOR LIST"/>
      <sheetName val="3.바닥판  "/>
      <sheetName val="자재집게표 "/>
      <sheetName val="간접"/>
      <sheetName val="단가비교표"/>
      <sheetName val="지급자재"/>
      <sheetName val="설비내역서"/>
      <sheetName val="건축내역서"/>
      <sheetName val="전기내역서"/>
      <sheetName val="5CHBDC"/>
      <sheetName val="약품설비"/>
      <sheetName val="가시설(TYPE-A)"/>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산근1(인건비)"/>
      <sheetName val="1-1"/>
      <sheetName val="식재수량표"/>
      <sheetName val="옹벽철근"/>
      <sheetName val="SILICATE"/>
      <sheetName val="원가계산 (2)"/>
      <sheetName val="공종"/>
      <sheetName val="석축설면"/>
      <sheetName val="법면설면"/>
      <sheetName val="석축단"/>
      <sheetName val="법면수집"/>
      <sheetName val="설계내역"/>
      <sheetName val="기초입력 DATA"/>
      <sheetName val="실행대비"/>
      <sheetName val="JUCK"/>
      <sheetName val="2021용량계산"/>
      <sheetName val="INPUT-DATA"/>
      <sheetName val="cable-data"/>
      <sheetName val="4.장비손료"/>
      <sheetName val="연결임시"/>
      <sheetName val="수식변수"/>
      <sheetName val="이름표"/>
      <sheetName val="TRE TABLE"/>
      <sheetName val="hp5월가격"/>
      <sheetName val="96.12"/>
      <sheetName val="Template"/>
      <sheetName val="Initial Input Variable"/>
      <sheetName val="지장물"/>
      <sheetName val="명세표"/>
      <sheetName val="기둥(하중)"/>
      <sheetName val="쌍송교"/>
      <sheetName val="D-3109"/>
      <sheetName val="제수"/>
      <sheetName val="토적표(1)"/>
      <sheetName val="지장물C"/>
      <sheetName val="H-PILE수량집계"/>
      <sheetName val="TARGET"/>
      <sheetName val="(C)원내역"/>
      <sheetName val="전신환매도율"/>
      <sheetName val="정부노임"/>
      <sheetName val="단가산출2"/>
      <sheetName val="단가 "/>
      <sheetName val="계산중"/>
      <sheetName val="횡배위치"/>
      <sheetName val="용소리교"/>
      <sheetName val="신우"/>
      <sheetName val="연습"/>
      <sheetName val="토적표"/>
      <sheetName val="견적조건"/>
      <sheetName val="대3류 "/>
      <sheetName val="직영(직영)"/>
      <sheetName val="입력"/>
      <sheetName val="구천"/>
      <sheetName val="9GNG운반"/>
      <sheetName val="감시비교(자동제어비교)"/>
      <sheetName val="설계예시"/>
      <sheetName val="일위산출"/>
      <sheetName val="-레미콘집계"/>
      <sheetName val="자갈,시멘트,모래산출"/>
      <sheetName val="-철근집계"/>
      <sheetName val="포장재료(1)"/>
      <sheetName val="-흄관집계"/>
      <sheetName val="세금자료"/>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가점"/>
      <sheetName val="index"/>
      <sheetName val="etc"/>
      <sheetName val="물푸기집계"/>
      <sheetName val="관로구간산출(H)"/>
      <sheetName val="물푸기산근"/>
      <sheetName val="매입세율"/>
      <sheetName val="단가산출내역(노임부분수정)"/>
      <sheetName val="수량산출서 (2)"/>
      <sheetName val="준검 내역서"/>
      <sheetName val="Culvert"/>
      <sheetName val="DESIGN CRETERIA"/>
      <sheetName val="Ⅴ-2.공종별내역"/>
      <sheetName val="9811"/>
      <sheetName val="1NYS(당)"/>
      <sheetName val="잡철물"/>
      <sheetName val="맨홀수량산출(A-LINE)"/>
      <sheetName val="GI-LIST"/>
      <sheetName val="목교수량집계"/>
      <sheetName val="내역서적용수량 (지방도893)"/>
      <sheetName val="명세서"/>
      <sheetName val="포장총괄집계표"/>
      <sheetName val="설계예산"/>
      <sheetName val="슬래브1"/>
      <sheetName val="원가계산(2)"/>
      <sheetName val="CAB_OD"/>
      <sheetName val="General Data"/>
      <sheetName val="내역(한신APT)"/>
      <sheetName val="손익분석"/>
      <sheetName val="안정성검토"/>
      <sheetName val="하중계산"/>
      <sheetName val="설계기준"/>
      <sheetName val="스케즐"/>
      <sheetName val="FCM"/>
      <sheetName val="제-노임"/>
      <sheetName val="단위중량"/>
      <sheetName val="단가조사서"/>
      <sheetName val="산출"/>
      <sheetName val="1호토공"/>
      <sheetName val="발신정보"/>
      <sheetName val="투찰금액"/>
      <sheetName val="갑지"/>
      <sheetName val="잡철단가대비"/>
      <sheetName val="순성토"/>
      <sheetName val="판"/>
      <sheetName val="임시정보시트"/>
      <sheetName val="차수"/>
      <sheetName val="구조물"/>
      <sheetName val="DATA 입력란"/>
      <sheetName val="설계가"/>
      <sheetName val="변화치수"/>
      <sheetName val="S1"/>
      <sheetName val="TB-내역서"/>
      <sheetName val="수량총괄"/>
      <sheetName val="세목전체"/>
      <sheetName val="철거폐쇄현황"/>
      <sheetName val="0"/>
      <sheetName val="수문일1"/>
      <sheetName val="주요자재단가"/>
      <sheetName val="운동장 (2)"/>
      <sheetName val="사다리"/>
      <sheetName val="충주"/>
      <sheetName val="4.2.1 마루높이 검토"/>
      <sheetName val="교량전기"/>
      <sheetName val="빗물받이(910-510-410)"/>
      <sheetName val="신규일위대가"/>
      <sheetName val="신표지1"/>
      <sheetName val="2.대외공문"/>
      <sheetName val="A"/>
      <sheetName val="S-F4301"/>
      <sheetName val="activity"/>
      <sheetName val="steel data sheet"/>
      <sheetName val="총원가.24"/>
      <sheetName val="WIND"/>
      <sheetName val="BCPAB"/>
      <sheetName val="CALCULATION"/>
      <sheetName val="재료집계"/>
      <sheetName val="실행내역"/>
      <sheetName val="SEISMIC"/>
      <sheetName val="Turki"/>
      <sheetName val="1.2 Staff Schedule"/>
      <sheetName val="부재력정리"/>
      <sheetName val="Major"/>
      <sheetName val="부재치수입력"/>
      <sheetName val="약품공급2"/>
      <sheetName val="설계산출표지"/>
      <sheetName val="예가표"/>
      <sheetName val="경비단가"/>
      <sheetName val="★도급내역(2공구)"/>
      <sheetName val="단가 및 재료비"/>
      <sheetName val="간접재료비산출표-27-30"/>
      <sheetName val="사  업  비  수  지  예  산  서"/>
      <sheetName val="직재"/>
      <sheetName val="2-2직관자재산출서-A-LINE"/>
      <sheetName val="참조"/>
      <sheetName val="전기산출"/>
      <sheetName val="보온자재단가표"/>
      <sheetName val="청하배수"/>
      <sheetName val="A(Rev.3)"/>
      <sheetName val="말뚝물량"/>
      <sheetName val="품셈(기초)"/>
      <sheetName val="관기성공.내"/>
      <sheetName val="일위"/>
      <sheetName val="TYPE별집계"/>
      <sheetName val="기초코드"/>
      <sheetName val="1련박스"/>
      <sheetName val="철근단면적"/>
      <sheetName val="ITB COST"/>
      <sheetName val="01"/>
      <sheetName val="단면 (2)"/>
      <sheetName val="수량산출서-2"/>
      <sheetName val="6.7.8.우물통"/>
      <sheetName val="현황"/>
      <sheetName val="제원.설계조건"/>
      <sheetName val="산출근거1"/>
      <sheetName val="적용노임"/>
      <sheetName val="일반자재"/>
      <sheetName val="맨홀_토공"/>
      <sheetName val="2차"/>
      <sheetName val="견적서"/>
      <sheetName val="일위대가-1"/>
      <sheetName val="5. 단면설계"/>
      <sheetName val="PIPE내역(FCN)"/>
      <sheetName val="IMPEADENCE MAP 취수장"/>
      <sheetName val="1단계총괄내역서"/>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표층포설및다짐"/>
      <sheetName val="실행예산"/>
      <sheetName val="노임단가(2010"/>
      <sheetName val="양수장내역"/>
      <sheetName val="용산1(해보)"/>
      <sheetName val="예정(3)"/>
      <sheetName val="동원(3)"/>
      <sheetName val="직공비"/>
      <sheetName val="제조원가(확인)"/>
      <sheetName val="기본일위"/>
      <sheetName val="중기사용료"/>
      <sheetName val="LP-S"/>
      <sheetName val="금속및금속창호"/>
      <sheetName val="TYPE-B 평균H"/>
      <sheetName val="소비자가"/>
      <sheetName val="계림(함평)"/>
      <sheetName val="계림(장성)"/>
      <sheetName val="단가결정"/>
      <sheetName val="부대tu"/>
      <sheetName val="적현로"/>
      <sheetName val="자재코드"/>
      <sheetName val="Y-WORK"/>
      <sheetName val="도급"/>
      <sheetName val="경율산정.XLS"/>
      <sheetName val="용역비내역-진짜"/>
      <sheetName val="설계예산서"/>
      <sheetName val="예산내역서"/>
      <sheetName val="깨기 총괄"/>
      <sheetName val="고유코드_설계"/>
      <sheetName val="2003상반기노임기준"/>
      <sheetName val="슬래브(유곡)"/>
      <sheetName val="비탈면보호공수량산출"/>
      <sheetName val="값"/>
      <sheetName val="중기조종사 단위단가"/>
      <sheetName val="아파트 내역"/>
      <sheetName val="기초단가"/>
      <sheetName val="VXXXXXXX"/>
      <sheetName val="단가대비표"/>
      <sheetName val="계산근거"/>
      <sheetName val="일위목차"/>
      <sheetName val="Macro1"/>
      <sheetName val="1호맨홀토공"/>
      <sheetName val="실행내역서 "/>
      <sheetName val="Lot1"/>
      <sheetName val="인월수표"/>
      <sheetName val="plan&amp;section of foundation"/>
      <sheetName val="design criteria"/>
      <sheetName val="FB25JN"/>
      <sheetName val="관로토공집계표"/>
      <sheetName val="일집"/>
      <sheetName val="물집"/>
      <sheetName val="입출재고현황 (2)"/>
      <sheetName val="도장"/>
      <sheetName val="맨홀수량집계"/>
      <sheetName val="NOMUBI"/>
      <sheetName val="sw1"/>
      <sheetName val="토공총괄표"/>
      <sheetName val="과천MAIN"/>
      <sheetName val="Macro(전선)"/>
      <sheetName val="총괄서"/>
      <sheetName val="시중노임단가"/>
      <sheetName val="간접1"/>
      <sheetName val="호남2"/>
      <sheetName val="바닥판"/>
      <sheetName val="입력DATA"/>
      <sheetName val="수량명세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sheetData sheetId="843"/>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
      <sheetName val="FG"/>
      <sheetName val="me"/>
      <sheetName val="UT_W"/>
      <sheetName val="fg_W"/>
      <sheetName val="me_W"/>
      <sheetName val="tt"/>
      <sheetName val="단중표-ST"/>
      <sheetName val="UT (3)"/>
      <sheetName val="FG (2)"/>
      <sheetName val="me (2)"/>
      <sheetName val="UT (2)"/>
      <sheetName val="FG_피벗"/>
      <sheetName val="ME_피벗"/>
      <sheetName val="UT_피벗"/>
      <sheetName val="STL_PRGS"/>
      <sheetName val="stl_sts"/>
      <sheetName val="BOLT"/>
      <sheetName val="BOLT (2)"/>
      <sheetName val="수압집계"/>
      <sheetName val="계수시트"/>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A2" t="str">
            <v>90EL40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대치판정"/>
    </sheetNames>
    <sheetDataSet>
      <sheetData sheetId="0" refreshError="1"/>
      <sheetData sheetId="1" refreshError="1"/>
      <sheetData sheetId="2" refreshError="1"/>
      <sheetData sheetId="3"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DATE"/>
      <sheetName val="대치판정"/>
      <sheetName val="기기리스트"/>
      <sheetName val="Macro(차단기)"/>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산#1-1(WOWA1)"/>
      <sheetName val="단중표-ST"/>
    </sheetNames>
    <sheetDataSet>
      <sheetData sheetId="0">
        <row r="8">
          <cell r="A8" t="str">
            <v>PIPE</v>
          </cell>
        </row>
      </sheetData>
      <sheetData sheetId="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을"/>
      <sheetName val="두성표지"/>
      <sheetName val="중앙"/>
      <sheetName val="두성"/>
      <sheetName val="단가산출"/>
      <sheetName val="노임단가"/>
      <sheetName val="DATA"/>
      <sheetName val="일위_파일"/>
      <sheetName val="EP0618"/>
      <sheetName val="제수변수량"/>
      <sheetName val="일위대가표"/>
      <sheetName val="맨홀수량산출"/>
      <sheetName val="실행철강하도"/>
      <sheetName val="교통대책내역"/>
      <sheetName val="총집계표"/>
      <sheetName val="수목단가"/>
      <sheetName val="시설수량표"/>
      <sheetName val="내역서 (2)"/>
      <sheetName val="일위"/>
      <sheetName val="집계표"/>
      <sheetName val="일위대가"/>
      <sheetName val="노은타견"/>
      <sheetName val="집계표(수배전제조구매)"/>
      <sheetName val="참조 DATA"/>
      <sheetName val="남양구조시험동"/>
      <sheetName val="기기리스트"/>
      <sheetName val="천마갑지"/>
      <sheetName val="J直材4"/>
      <sheetName val="내역서"/>
      <sheetName val="Macro1"/>
      <sheetName val="집수정(600-700)"/>
      <sheetName val="Sheet1"/>
      <sheetName val="대치판정"/>
      <sheetName val="설계명세서"/>
      <sheetName val="예산명세서"/>
      <sheetName val="자료입력"/>
      <sheetName val="Sheet1 (2)"/>
      <sheetName val="표지 (2)"/>
    </sheetNames>
    <sheetDataSet>
      <sheetData sheetId="0"/>
      <sheetData sheetId="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Macro(차단기)"/>
      <sheetName val="2공구(안영)단가산출-1"/>
    </sheetNames>
    <definedNames>
      <definedName name="Macro14"/>
      <definedName name="Macro7"/>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ABUT수량-A1"/>
      <sheetName val="원형1호맨홀토공수량"/>
      <sheetName val="3.하중산정4.지지력"/>
      <sheetName val="DATA"/>
      <sheetName val="투찰"/>
      <sheetName val="구조물철거타공정이월"/>
      <sheetName val="DATE"/>
      <sheetName val="집수정(600-700)"/>
      <sheetName val="6PILE  (돌출)"/>
      <sheetName val="현장관리비 산출내역"/>
      <sheetName val="역T형(H=6.0) (2)"/>
      <sheetName val="Sheet1 (2)"/>
      <sheetName val="토공총괄표"/>
      <sheetName val="우각부보강"/>
      <sheetName val="원형1호"/>
      <sheetName val="원형2호"/>
      <sheetName val="특수2호"/>
      <sheetName val="특수3호"/>
      <sheetName val="특수4호"/>
      <sheetName val="암거맨홀(차도측)"/>
      <sheetName val="맨홀수량산출"/>
      <sheetName val="방음벽기초"/>
      <sheetName val="예정(3)"/>
      <sheetName val="동원(3)"/>
      <sheetName val="삼중벽PE관360˚콘크리트기초-단위수량"/>
      <sheetName val="BLOCK(1)"/>
      <sheetName val="9GNG운반"/>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C(중앙열)"/>
      <sheetName val="YC(외측열)"/>
      <sheetName val="구조물철거타공정이월"/>
      <sheetName val="상 부"/>
    </sheetNames>
    <sheetDataSet>
      <sheetData sheetId="0" refreshError="1"/>
      <sheetData sheetId="1" refreshError="1"/>
      <sheetData sheetId="2" refreshError="1"/>
      <sheetData sheetId="3"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대총괄표"/>
      <sheetName val="내역서1"/>
      <sheetName val="자재단가 비교"/>
      <sheetName val="DATA"/>
      <sheetName val="EP0618"/>
      <sheetName val="총괄표"/>
      <sheetName val="중강당 내역"/>
      <sheetName val="DATA(VTL)"/>
      <sheetName val="교대"/>
      <sheetName val="일위대가목차"/>
      <sheetName val="과천MAIN"/>
      <sheetName val="DATA-UPS"/>
      <sheetName val="Price List"/>
      <sheetName val="일위목록"/>
      <sheetName val="요율"/>
      <sheetName val="GI-LIST"/>
      <sheetName val="XXXX"/>
      <sheetName val="VXXXXX"/>
      <sheetName val="목차"/>
      <sheetName val="설계설명서"/>
      <sheetName val="일반시방"/>
      <sheetName val="갑지"/>
      <sheetName val="설명표지"/>
      <sheetName val="원가계산"/>
      <sheetName val="내역서 (갑)"/>
      <sheetName val="내역서(을)"/>
      <sheetName val="CCTV공량"/>
      <sheetName val="물량산출"/>
      <sheetName val="단가조사"/>
      <sheetName val="단락전류-A"/>
      <sheetName val="예정(3)"/>
      <sheetName val="총괄집계표"/>
      <sheetName val="내역서"/>
      <sheetName val="집수정(600-700)"/>
      <sheetName val="직재"/>
      <sheetName val="기기리스트"/>
      <sheetName val="상 부"/>
      <sheetName val="1.동력공사"/>
      <sheetName val="대치판정"/>
      <sheetName val="__MAIN"/>
      <sheetName val="부하계산서"/>
      <sheetName val="설계명세서"/>
      <sheetName val="예산명세서"/>
      <sheetName val="자료입력"/>
      <sheetName val="Edit"/>
      <sheetName val="SG"/>
      <sheetName val="N賃率-職"/>
      <sheetName val="내역서 양식큰거1"/>
      <sheetName val="제수변수량"/>
      <sheetName val="I一般比"/>
      <sheetName val="#REF"/>
      <sheetName val="한일양산"/>
      <sheetName val="EL90"/>
      <sheetName val="물가시세"/>
      <sheetName val="공사원가계산서"/>
      <sheetName val="수량산출"/>
      <sheetName val="현장경비"/>
      <sheetName val="일위집계(기존)"/>
      <sheetName val="노무"/>
      <sheetName val="7.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C(중앙열)"/>
      <sheetName val="YC(외측열)"/>
      <sheetName val="약품공급2"/>
      <sheetName val="일위대가목차"/>
      <sheetName val="#REF"/>
      <sheetName val="노임"/>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집계표"/>
      <sheetName val="실행철강하도"/>
      <sheetName val="신우"/>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평계산"/>
      <sheetName val="#REF"/>
      <sheetName val="배수문"/>
      <sheetName val="Sheet1"/>
      <sheetName val="재료비"/>
      <sheetName val="공통단가"/>
      <sheetName val="2000양배"/>
      <sheetName val="운반비"/>
      <sheetName val="단가"/>
      <sheetName val="2000,9월 일위"/>
      <sheetName val="조경일람"/>
      <sheetName val="단가일람"/>
      <sheetName val="공사비총괄표"/>
      <sheetName val="사통"/>
      <sheetName val="내역"/>
      <sheetName val="9호관로"/>
      <sheetName val="(배수문물량참고용)소로배수문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내역"/>
      <sheetName val="99양배 (2)"/>
      <sheetName val="문화농문 (2)"/>
      <sheetName val="99양배"/>
      <sheetName val="문화농문"/>
      <sheetName val="사업수지예산서"/>
      <sheetName val="설계개요"/>
      <sheetName val="총괄"/>
      <sheetName val="일위목록"/>
      <sheetName val="하남내역"/>
      <sheetName val="빌딩 안내"/>
      <sheetName val="노임단가"/>
      <sheetName val="b_balju_cho"/>
      <sheetName val="수량산출"/>
      <sheetName val="EP0618"/>
      <sheetName val="약품공급2"/>
      <sheetName val="N賃率-職"/>
      <sheetName val="I一般比"/>
      <sheetName val="INPUT"/>
      <sheetName val="경상비"/>
      <sheetName val="부안일위"/>
      <sheetName val="일반문틀 설치"/>
      <sheetName val="샌딩 에폭시 도장"/>
      <sheetName val="스텐문틀설치"/>
      <sheetName val="철집"/>
      <sheetName val="기계단가"/>
      <sheetName val="예산서표지"/>
      <sheetName val="을"/>
      <sheetName val="JUCKEYK"/>
      <sheetName val="98지급계획"/>
      <sheetName val="예가표"/>
      <sheetName val="Sheet13"/>
      <sheetName val="발전기"/>
      <sheetName val="#REF"/>
      <sheetName val="Sheet14"/>
      <sheetName val="환율"/>
      <sheetName val="한일양산"/>
      <sheetName val="내역서1"/>
      <sheetName val="실행철강하도"/>
      <sheetName val="건축내역"/>
      <sheetName val="NOMUBI"/>
      <sheetName val="sw1"/>
      <sheetName val="__"/>
      <sheetName val="99양배_(2)"/>
      <sheetName val="문화농문_(2)"/>
      <sheetName val="빌딩_안내"/>
      <sheetName val="일반문틀_설치"/>
      <sheetName val="샌딩_에폭시_도장"/>
      <sheetName val="2.대외공문"/>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노임"/>
      <sheetName val="자재단가"/>
      <sheetName val="내역"/>
      <sheetName val="가도공"/>
      <sheetName val="약품공급2"/>
      <sheetName val="6PILE  (돌출)"/>
      <sheetName val="전선 및 전선관"/>
      <sheetName val="수량산출"/>
      <sheetName val="노임단가"/>
      <sheetName val="시설물일위"/>
      <sheetName val="가설공사"/>
      <sheetName val="단가결정"/>
      <sheetName val="내역아"/>
      <sheetName val="울타리"/>
      <sheetName val="계약용량(서포)"/>
      <sheetName val="사통"/>
    </sheetNames>
    <sheetDataSet>
      <sheetData sheetId="0"/>
      <sheetData sheetId="1" refreshError="1">
        <row r="3">
          <cell r="B3">
            <v>70616</v>
          </cell>
        </row>
        <row r="4">
          <cell r="B4">
            <v>67900</v>
          </cell>
        </row>
        <row r="6">
          <cell r="B6">
            <v>67466</v>
          </cell>
        </row>
        <row r="8">
          <cell r="B8">
            <v>64591</v>
          </cell>
        </row>
        <row r="14">
          <cell r="B14">
            <v>34947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등"/>
    </sheetNames>
    <sheetDataSet>
      <sheetData sheetId="0">
        <row r="5">
          <cell r="B5" t="str">
            <v>GV 5.5㎟</v>
          </cell>
          <cell r="C5" t="str">
            <v>M</v>
          </cell>
          <cell r="D5">
            <v>327</v>
          </cell>
          <cell r="E5">
            <v>0.05</v>
          </cell>
          <cell r="F5">
            <v>343</v>
          </cell>
        </row>
        <row r="6">
          <cell r="B6" t="str">
            <v>GV 14㎟</v>
          </cell>
          <cell r="C6" t="str">
            <v>M</v>
          </cell>
          <cell r="D6">
            <v>30</v>
          </cell>
          <cell r="E6">
            <v>0.05</v>
          </cell>
          <cell r="F6">
            <v>31</v>
          </cell>
        </row>
        <row r="7">
          <cell r="B7" t="str">
            <v>CV 3.5㎟/2C</v>
          </cell>
          <cell r="C7" t="str">
            <v>M</v>
          </cell>
          <cell r="D7">
            <v>1635</v>
          </cell>
          <cell r="E7">
            <v>0.03</v>
          </cell>
          <cell r="F7">
            <v>1684</v>
          </cell>
        </row>
        <row r="8">
          <cell r="B8" t="str">
            <v>CV 5.5㎟/1C</v>
          </cell>
          <cell r="C8" t="str">
            <v>M</v>
          </cell>
          <cell r="D8">
            <v>7394</v>
          </cell>
          <cell r="E8">
            <v>0.03</v>
          </cell>
          <cell r="F8">
            <v>7615</v>
          </cell>
        </row>
        <row r="9">
          <cell r="B9" t="str">
            <v>CV 8㎟/1C</v>
          </cell>
          <cell r="C9" t="str">
            <v>M</v>
          </cell>
          <cell r="D9">
            <v>3544</v>
          </cell>
          <cell r="E9">
            <v>0.03</v>
          </cell>
          <cell r="F9">
            <v>3650</v>
          </cell>
        </row>
        <row r="10">
          <cell r="B10" t="str">
            <v>CV 14㎟/1C</v>
          </cell>
          <cell r="C10" t="str">
            <v>M</v>
          </cell>
          <cell r="D10">
            <v>5312</v>
          </cell>
          <cell r="E10">
            <v>0.03</v>
          </cell>
          <cell r="F10">
            <v>5471</v>
          </cell>
        </row>
        <row r="11">
          <cell r="B11" t="str">
            <v>CV 38㎟/1C</v>
          </cell>
          <cell r="C11" t="str">
            <v>M</v>
          </cell>
          <cell r="D11">
            <v>240</v>
          </cell>
          <cell r="E11">
            <v>0.03</v>
          </cell>
          <cell r="F11">
            <v>247</v>
          </cell>
        </row>
        <row r="12">
          <cell r="B12" t="str">
            <v>HI PVC 16mm</v>
          </cell>
          <cell r="C12" t="str">
            <v>M</v>
          </cell>
          <cell r="D12">
            <v>218</v>
          </cell>
          <cell r="E12">
            <v>0.1</v>
          </cell>
          <cell r="F12">
            <v>239</v>
          </cell>
        </row>
        <row r="13">
          <cell r="B13" t="str">
            <v>HI PVC 36mm</v>
          </cell>
          <cell r="C13" t="str">
            <v>M</v>
          </cell>
          <cell r="D13">
            <v>15</v>
          </cell>
          <cell r="E13">
            <v>0.1</v>
          </cell>
          <cell r="F13">
            <v>16</v>
          </cell>
        </row>
        <row r="14">
          <cell r="B14" t="str">
            <v>ELP 30mm</v>
          </cell>
          <cell r="C14" t="str">
            <v>M</v>
          </cell>
          <cell r="D14">
            <v>2893</v>
          </cell>
          <cell r="E14">
            <v>0.03</v>
          </cell>
          <cell r="F14">
            <v>2979</v>
          </cell>
        </row>
        <row r="15">
          <cell r="C15" t="str">
            <v>M</v>
          </cell>
          <cell r="D15">
            <v>2893</v>
          </cell>
          <cell r="E15">
            <v>0</v>
          </cell>
          <cell r="F15">
            <v>2893</v>
          </cell>
        </row>
        <row r="16">
          <cell r="B16" t="str">
            <v>ELP 40mm</v>
          </cell>
          <cell r="C16" t="str">
            <v>M</v>
          </cell>
          <cell r="D16">
            <v>1328</v>
          </cell>
          <cell r="E16">
            <v>0.03</v>
          </cell>
          <cell r="F16">
            <v>1367</v>
          </cell>
        </row>
        <row r="17">
          <cell r="C17" t="str">
            <v>M</v>
          </cell>
          <cell r="D17">
            <v>1328</v>
          </cell>
          <cell r="E17">
            <v>0</v>
          </cell>
          <cell r="F17">
            <v>1328</v>
          </cell>
        </row>
        <row r="18">
          <cell r="B18" t="str">
            <v>ELP 50mm</v>
          </cell>
          <cell r="C18" t="str">
            <v>M</v>
          </cell>
          <cell r="D18">
            <v>115</v>
          </cell>
          <cell r="E18">
            <v>0.03</v>
          </cell>
          <cell r="F18">
            <v>118</v>
          </cell>
        </row>
        <row r="19">
          <cell r="C19" t="str">
            <v>M</v>
          </cell>
          <cell r="D19">
            <v>115</v>
          </cell>
          <cell r="E19">
            <v>0</v>
          </cell>
          <cell r="F19">
            <v>115</v>
          </cell>
        </row>
        <row r="20">
          <cell r="B20" t="str">
            <v>세종로대형</v>
          </cell>
          <cell r="C20" t="str">
            <v>SET</v>
          </cell>
          <cell r="D20">
            <v>109</v>
          </cell>
          <cell r="E20">
            <v>0</v>
          </cell>
          <cell r="F20">
            <v>109</v>
          </cell>
        </row>
        <row r="21">
          <cell r="B21" t="str">
            <v>NH 200W</v>
          </cell>
          <cell r="C21" t="str">
            <v>EA</v>
          </cell>
          <cell r="D21">
            <v>45</v>
          </cell>
          <cell r="E21">
            <v>0</v>
          </cell>
          <cell r="F21">
            <v>45</v>
          </cell>
        </row>
        <row r="22">
          <cell r="B22" t="str">
            <v>NH 250W</v>
          </cell>
          <cell r="C22" t="str">
            <v>EA</v>
          </cell>
          <cell r="D22">
            <v>64</v>
          </cell>
          <cell r="E22">
            <v>0</v>
          </cell>
          <cell r="F22">
            <v>64</v>
          </cell>
        </row>
        <row r="23">
          <cell r="B23" t="str">
            <v>NH 200W-CC</v>
          </cell>
          <cell r="C23" t="str">
            <v>EA</v>
          </cell>
          <cell r="D23">
            <v>45</v>
          </cell>
          <cell r="E23">
            <v>0</v>
          </cell>
          <cell r="F23">
            <v>45</v>
          </cell>
        </row>
        <row r="24">
          <cell r="B24" t="str">
            <v>NH 250W-CC</v>
          </cell>
          <cell r="C24" t="str">
            <v>EA</v>
          </cell>
          <cell r="D24">
            <v>64</v>
          </cell>
          <cell r="E24">
            <v>0</v>
          </cell>
          <cell r="F24">
            <v>64</v>
          </cell>
        </row>
        <row r="25">
          <cell r="B25" t="str">
            <v>상시격등8회로</v>
          </cell>
          <cell r="C25" t="str">
            <v>면</v>
          </cell>
          <cell r="D25">
            <v>3</v>
          </cell>
          <cell r="E25">
            <v>0</v>
          </cell>
          <cell r="F25">
            <v>3</v>
          </cell>
        </row>
        <row r="26">
          <cell r="B26" t="str">
            <v>14Ø×1000</v>
          </cell>
          <cell r="C26" t="str">
            <v>EA</v>
          </cell>
          <cell r="D26">
            <v>109</v>
          </cell>
          <cell r="E26">
            <v>0</v>
          </cell>
          <cell r="F26">
            <v>109</v>
          </cell>
        </row>
        <row r="27">
          <cell r="C27" t="str">
            <v>EA</v>
          </cell>
          <cell r="D27">
            <v>109</v>
          </cell>
          <cell r="E27">
            <v>0</v>
          </cell>
          <cell r="F27">
            <v>109</v>
          </cell>
        </row>
        <row r="28">
          <cell r="B28" t="str">
            <v>16Ø×1800-3본</v>
          </cell>
          <cell r="C28" t="str">
            <v>개소</v>
          </cell>
          <cell r="D28">
            <v>3</v>
          </cell>
          <cell r="E28">
            <v>0</v>
          </cell>
          <cell r="F28">
            <v>3</v>
          </cell>
        </row>
        <row r="29">
          <cell r="C29" t="str">
            <v>개소</v>
          </cell>
          <cell r="D29">
            <v>3</v>
          </cell>
          <cell r="E29">
            <v>0</v>
          </cell>
          <cell r="F29">
            <v>3</v>
          </cell>
        </row>
        <row r="30">
          <cell r="B30" t="str">
            <v>14Ø</v>
          </cell>
          <cell r="C30" t="str">
            <v>EA</v>
          </cell>
          <cell r="D30">
            <v>109</v>
          </cell>
          <cell r="E30">
            <v>0</v>
          </cell>
          <cell r="F30">
            <v>109</v>
          </cell>
        </row>
        <row r="31">
          <cell r="B31" t="str">
            <v>16Ø</v>
          </cell>
          <cell r="C31" t="str">
            <v>EA</v>
          </cell>
          <cell r="D31">
            <v>9</v>
          </cell>
          <cell r="E31">
            <v>0</v>
          </cell>
          <cell r="F31">
            <v>9</v>
          </cell>
        </row>
        <row r="32">
          <cell r="B32" t="str">
            <v>팔각테파12M1등용</v>
          </cell>
          <cell r="C32" t="str">
            <v>본</v>
          </cell>
          <cell r="D32">
            <v>109</v>
          </cell>
          <cell r="E32">
            <v>0</v>
          </cell>
          <cell r="F32">
            <v>109</v>
          </cell>
        </row>
        <row r="33">
          <cell r="B33" t="str">
            <v>500×1000×1100</v>
          </cell>
          <cell r="C33" t="str">
            <v>EA</v>
          </cell>
          <cell r="D33">
            <v>109</v>
          </cell>
          <cell r="E33">
            <v>0</v>
          </cell>
          <cell r="F33">
            <v>109</v>
          </cell>
        </row>
        <row r="34">
          <cell r="B34" t="str">
            <v>400×600×900</v>
          </cell>
          <cell r="C34" t="str">
            <v>EA</v>
          </cell>
          <cell r="D34">
            <v>3</v>
          </cell>
          <cell r="E34">
            <v>0</v>
          </cell>
          <cell r="F34">
            <v>3</v>
          </cell>
        </row>
        <row r="35">
          <cell r="B35" t="str">
            <v>0.6M</v>
          </cell>
          <cell r="C35" t="str">
            <v>M</v>
          </cell>
          <cell r="D35">
            <v>3915</v>
          </cell>
          <cell r="E35">
            <v>0</v>
          </cell>
          <cell r="F35">
            <v>3915</v>
          </cell>
        </row>
        <row r="36">
          <cell r="B36" t="str">
            <v>1.2M</v>
          </cell>
          <cell r="C36" t="str">
            <v>M</v>
          </cell>
          <cell r="D36">
            <v>80</v>
          </cell>
          <cell r="E36">
            <v>0</v>
          </cell>
          <cell r="F36">
            <v>80</v>
          </cell>
        </row>
        <row r="37">
          <cell r="L37" t="str">
            <v>내선전공</v>
          </cell>
          <cell r="M37" t="str">
            <v>보통인부</v>
          </cell>
          <cell r="N37" t="str">
            <v>특별인부</v>
          </cell>
          <cell r="O37" t="str">
            <v>저압케이블전공</v>
          </cell>
          <cell r="P37" t="str">
            <v>특고압케이블전공</v>
          </cell>
          <cell r="Q37" t="str">
            <v>고압케이블전공</v>
          </cell>
          <cell r="R37" t="str">
            <v>배전전공</v>
          </cell>
          <cell r="S37" t="str">
            <v>플랜트전공</v>
          </cell>
          <cell r="T37" t="str">
            <v>비계공</v>
          </cell>
          <cell r="U37" t="str">
            <v>기계설치공</v>
          </cell>
          <cell r="V37" t="str">
            <v>통신기사1급</v>
          </cell>
          <cell r="W37" t="str">
            <v>통신케이블공</v>
          </cell>
          <cell r="X37" t="str">
            <v>통신내선공</v>
          </cell>
          <cell r="Y37" t="str">
            <v>통신설비공</v>
          </cell>
          <cell r="Z37" t="str">
            <v>무선안테나공</v>
          </cell>
        </row>
        <row r="38">
          <cell r="L38">
            <v>96</v>
          </cell>
          <cell r="M38">
            <v>137</v>
          </cell>
          <cell r="N38">
            <v>0</v>
          </cell>
          <cell r="O38">
            <v>286</v>
          </cell>
          <cell r="P38">
            <v>0</v>
          </cell>
          <cell r="Q38">
            <v>0</v>
          </cell>
          <cell r="R38">
            <v>52</v>
          </cell>
          <cell r="S38">
            <v>0</v>
          </cell>
          <cell r="T38">
            <v>0</v>
          </cell>
          <cell r="U38">
            <v>0</v>
          </cell>
          <cell r="V38">
            <v>0</v>
          </cell>
          <cell r="W38">
            <v>0</v>
          </cell>
          <cell r="X38">
            <v>0</v>
          </cell>
          <cell r="Y38">
            <v>0</v>
          </cell>
          <cell r="Z38">
            <v>0</v>
          </cell>
        </row>
      </sheetData>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단가조사서작성"/>
      <sheetName val="수목일위"/>
      <sheetName val="수목집계"/>
      <sheetName val="내역장군"/>
      <sheetName val="수량장군"/>
      <sheetName val="내역대령"/>
      <sheetName val="수량대령"/>
      <sheetName val="내역공원"/>
      <sheetName val="수량공원"/>
      <sheetName val="내역아"/>
      <sheetName val="수량아"/>
      <sheetName val="울타리"/>
      <sheetName val="시설물일위"/>
      <sheetName val="운반비"/>
      <sheetName val="단가1"/>
      <sheetName val="공사비조정"/>
      <sheetName val="공사비"/>
      <sheetName val="수목운반"/>
      <sheetName val="가설공사"/>
      <sheetName val="일위"/>
    </sheetNames>
    <sheetDataSet>
      <sheetData sheetId="0" refreshError="1"/>
      <sheetData sheetId="1">
        <row r="393">
          <cell r="B393">
            <v>120</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sheetData sheetId="15"/>
      <sheetData sheetId="16" refreshError="1"/>
      <sheetData sheetId="17" refreshError="1"/>
      <sheetData sheetId="18" refreshError="1"/>
      <sheetData sheetId="19" refreshError="1"/>
      <sheetData sheetId="20" refreshError="1"/>
      <sheetData sheetId="21"/>
      <sheetData sheetId="2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내역서"/>
      <sheetName val="수목일위"/>
      <sheetName val="수목일위 (2)"/>
      <sheetName val="수목집계"/>
      <sheetName val="시설물일위"/>
      <sheetName val="운반비"/>
      <sheetName val="단가1"/>
      <sheetName val="공사비"/>
      <sheetName val="수목운반"/>
      <sheetName val="원가계산서"/>
      <sheetName val="Module1"/>
      <sheetName val="가설공사"/>
      <sheetName val="내역아"/>
      <sheetName val="울타리"/>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Sheet1"/>
      <sheetName val="수목일위"/>
      <sheetName val="수목집계"/>
      <sheetName val="내역서토탈"/>
      <sheetName val="내역장군"/>
      <sheetName val="수량장군"/>
      <sheetName val="내역대령"/>
      <sheetName val="수량장군 (2)"/>
      <sheetName val="시설물일위"/>
      <sheetName val="콤팩트"/>
      <sheetName val="단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원가서"/>
      <sheetName val="계수시트"/>
      <sheetName val="원가계산서"/>
      <sheetName val="데이타"/>
      <sheetName val="식재인부"/>
    </sheetNames>
    <sheetDataSet>
      <sheetData sheetId="0"/>
      <sheetData sheetId="1"/>
      <sheetData sheetId="2" refreshError="1"/>
      <sheetData sheetId="3" refreshError="1"/>
      <sheetData sheetId="4" refreshError="1"/>
      <sheetData sheetId="5"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수량산출"/>
      <sheetName val="단가조사"/>
      <sheetName val="일위대가(가설)"/>
      <sheetName val="터널조도"/>
      <sheetName val="부하계산서"/>
      <sheetName val="데이타"/>
      <sheetName val="식재인부"/>
      <sheetName val="단가비교표"/>
      <sheetName val="2001단가계약(건설공사)"/>
      <sheetName val="여과지동"/>
      <sheetName val="기초자료"/>
      <sheetName val="b_balju_cho"/>
      <sheetName val="Sales Comparison"/>
      <sheetName val="I一般比"/>
      <sheetName val="수목데이타"/>
      <sheetName val="조명율표"/>
      <sheetName val="수로BOX"/>
      <sheetName val="2"/>
      <sheetName val="과세내역(세부)"/>
      <sheetName val="하조서"/>
      <sheetName val="공사개요"/>
      <sheetName val="화재 탐지 설비"/>
      <sheetName val="일위"/>
      <sheetName val="단가"/>
      <sheetName val="시설물일위"/>
      <sheetName val="매인"/>
      <sheetName val="내역서"/>
      <sheetName val="ilch"/>
      <sheetName val="가로등"/>
      <sheetName val="카렌스센터계량기설치공사"/>
      <sheetName val="노임단가"/>
      <sheetName val="수목표준대가"/>
      <sheetName val="공정집계_국별"/>
      <sheetName val="담장산출"/>
      <sheetName val="출력은 금물"/>
      <sheetName val="#REF"/>
      <sheetName val="입찰안"/>
      <sheetName val="전선 및 전선관"/>
      <sheetName val="데리네이타현황"/>
      <sheetName val="실행내역"/>
      <sheetName val="일위대가목록"/>
      <sheetName val="참조 (2)"/>
      <sheetName val="WORK"/>
      <sheetName val="백암비스타내역"/>
      <sheetName val="노무"/>
      <sheetName val="준공정산"/>
      <sheetName val="N賃率-職"/>
      <sheetName val="DATA"/>
      <sheetName val="설계내역"/>
      <sheetName val="교대(A1-A2)"/>
      <sheetName val="11"/>
      <sheetName val="전기일위대가"/>
      <sheetName val="기타 정보통신공사"/>
      <sheetName val="공사기본내용입력"/>
      <sheetName val="2009노임(공사)"/>
      <sheetName val="수량산출서"/>
      <sheetName val="수량집계표"/>
      <sheetName val="AS포장복구 "/>
      <sheetName val="가설공사"/>
      <sheetName val="단가결정"/>
      <sheetName val="내역아"/>
      <sheetName val="울타리"/>
      <sheetName val="A-4"/>
    </sheetNames>
    <sheetDataSet>
      <sheetData sheetId="0">
        <row r="34">
          <cell r="U34">
            <v>276.44</v>
          </cell>
        </row>
      </sheetData>
      <sheetData sheetId="1"/>
      <sheetData sheetId="2">
        <row r="20">
          <cell r="G20">
            <v>4631</v>
          </cell>
        </row>
      </sheetData>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단가 (1)"/>
      <sheetName val="단가 (2)"/>
      <sheetName val="단가 및 재료비"/>
      <sheetName val="중기사용료산출근거"/>
      <sheetName val="수량산출"/>
      <sheetName val="#REF"/>
      <sheetName val="03단가대비(내역자료)"/>
      <sheetName val="내역"/>
      <sheetName val="중기일위대가"/>
      <sheetName val="내역서(건축)"/>
      <sheetName val="을"/>
      <sheetName val="내역서"/>
      <sheetName val="날개벽수량표"/>
      <sheetName val="초기화면"/>
      <sheetName val="관급자재"/>
      <sheetName val="Sheet1"/>
      <sheetName val="건축내역"/>
      <sheetName val="데이타"/>
      <sheetName val="식재인부"/>
      <sheetName val="가설공사"/>
      <sheetName val="입찰안"/>
      <sheetName val="각형맨홀"/>
      <sheetName val="케이블"/>
      <sheetName val="단면 (2)"/>
      <sheetName val="기둥(원형)"/>
      <sheetName val="교각1"/>
      <sheetName val="COPING"/>
      <sheetName val="가도공"/>
      <sheetName val="설계명세서"/>
      <sheetName val="준검 내역서"/>
      <sheetName val="데리네이타현황"/>
      <sheetName val="총괄메뉴"/>
      <sheetName val="수량산출서"/>
      <sheetName val="기타 정보통신공사"/>
      <sheetName val="관급자재대"/>
      <sheetName val="평가데이터"/>
      <sheetName val="설계예시"/>
      <sheetName val="노임단가"/>
      <sheetName val="AS포장복구 "/>
      <sheetName val="계양가시설"/>
      <sheetName val="한강운반비"/>
      <sheetName val="잡비계산"/>
      <sheetName val="북제주원가"/>
      <sheetName val="단가"/>
      <sheetName val="시설물일위"/>
      <sheetName val="22전선(P)"/>
      <sheetName val="22전선(L)"/>
      <sheetName val="22전선(R)"/>
      <sheetName val="일반문틀 설치"/>
      <sheetName val="샌딩 에폭시 도장"/>
      <sheetName val="스텐문틀설치"/>
      <sheetName val="대치판정"/>
      <sheetName val="삭제금지단가"/>
      <sheetName val="원가계산서"/>
      <sheetName val="DATE"/>
      <sheetName val="총 원가계산"/>
      <sheetName val="단가산출서 (2)"/>
      <sheetName val="단가산출서"/>
      <sheetName val="원가"/>
      <sheetName val="Total"/>
      <sheetName val="직재"/>
      <sheetName val="재집"/>
      <sheetName val="EP0618"/>
      <sheetName val="토목(대안)"/>
      <sheetName val="시설용량"/>
      <sheetName val="기존단가 (2)"/>
      <sheetName val="노무비"/>
      <sheetName val="AP1"/>
      <sheetName val="평내중"/>
      <sheetName val="총괄내역"/>
      <sheetName val="일위대가목차"/>
      <sheetName val="물가시세"/>
      <sheetName val="자재단가조사표-수목"/>
      <sheetName val="집계표_식재"/>
      <sheetName val="장비종합부표"/>
      <sheetName val="부표"/>
      <sheetName val="NEYOK"/>
      <sheetName val="9."/>
      <sheetName val="기계목록"/>
      <sheetName val="최적단면"/>
      <sheetName val="Sheet2"/>
      <sheetName val="(산출)"/>
      <sheetName val="요율"/>
      <sheetName val="오억미만"/>
      <sheetName val="정부노임"/>
      <sheetName val="방화산출"/>
      <sheetName val="약품공급2"/>
      <sheetName val="공사명입력"/>
      <sheetName val="근로자자료입력"/>
      <sheetName val="참고자료"/>
      <sheetName val="일위대가"/>
      <sheetName val="갑지"/>
      <sheetName val="집계표"/>
      <sheetName val="서울대규장각(가시설흙막이)"/>
      <sheetName val="손익분석"/>
      <sheetName val="내역서1-2"/>
      <sheetName val="MACRO(MCC)"/>
      <sheetName val="간선계산"/>
      <sheetName val="일위대가표"/>
      <sheetName val="건축2"/>
      <sheetName val="예총"/>
      <sheetName val="입력"/>
      <sheetName val="경비_원본"/>
      <sheetName val="덕전리"/>
      <sheetName val="BOX 단위수량"/>
      <sheetName val="박스제원"/>
      <sheetName val="1.토공집계표"/>
      <sheetName val="DATA"/>
      <sheetName val="세부내역(직접인건비)"/>
      <sheetName val="내역서1"/>
      <sheetName val="수목데이타"/>
      <sheetName val="인건-측정"/>
      <sheetName val="단가조사"/>
      <sheetName val="22일위"/>
      <sheetName val="공사예산하조서"/>
      <sheetName val="변수값"/>
      <sheetName val="일위대가 "/>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기일위목록"/>
      <sheetName val="경비"/>
      <sheetName val="가로등"/>
      <sheetName val="실행철강하도"/>
      <sheetName val="빌딩 안내"/>
      <sheetName val="계획금액"/>
      <sheetName val="base"/>
      <sheetName val="48일위"/>
      <sheetName val="입출재고현황 (2)"/>
      <sheetName val="대,유,램"/>
      <sheetName val="현장경비"/>
      <sheetName val="table"/>
      <sheetName val="도급예산내역서봉투"/>
      <sheetName val="공사원가계산서"/>
      <sheetName val="설계산출표지"/>
      <sheetName val="도급예산내역서총괄표"/>
      <sheetName val="설계산출기초"/>
      <sheetName val="을부담운반비"/>
      <sheetName val="운반비산출"/>
      <sheetName val="ELECTRIC"/>
      <sheetName val="교각(P1)수량"/>
      <sheetName val="콘크리트"/>
      <sheetName val="관급_File"/>
      <sheetName val="Sheet6"/>
      <sheetName val="수리보고서비"/>
      <sheetName val="(전남)시범지구 운영실적 및 결과분석(8월까지)"/>
      <sheetName val="방송(체육관)"/>
      <sheetName val="연습"/>
      <sheetName val="제경비율"/>
      <sheetName val="준공정산"/>
      <sheetName val="주소"/>
      <sheetName val="작성"/>
      <sheetName val="예산명세서"/>
      <sheetName val="자료입력"/>
      <sheetName val="DATA1"/>
      <sheetName val="101동"/>
      <sheetName val="3BL공동구 수량"/>
      <sheetName val="정부노임단가"/>
      <sheetName val="물가자료"/>
      <sheetName val="가설공사비"/>
      <sheetName val="도로구조공사비"/>
      <sheetName val="도로토공공사비"/>
      <sheetName val="여수토공사비"/>
      <sheetName val="산출내역서집계표"/>
      <sheetName val="관리비비계상"/>
      <sheetName val="일위목록"/>
      <sheetName val="2000전체분"/>
      <sheetName val="2000년1차"/>
      <sheetName val="건축내역서"/>
      <sheetName val="설비내역서"/>
      <sheetName val="전기내역서"/>
      <sheetName val="6동"/>
      <sheetName val="왕십리방향"/>
      <sheetName val="표지"/>
      <sheetName val="준공조서"/>
      <sheetName val="공사준공계"/>
      <sheetName val="준공검사보고서"/>
      <sheetName val="우수받이"/>
      <sheetName val="도급"/>
      <sheetName val="POOM_MOTO"/>
      <sheetName val="POOM_MOTO2"/>
      <sheetName val="bm(CIcable)"/>
      <sheetName val="01"/>
      <sheetName val="GAS"/>
    </sheetNames>
    <sheetDataSet>
      <sheetData sheetId="0" refreshError="1"/>
      <sheetData sheetId="1"/>
      <sheetData sheetId="2">
        <row r="5">
          <cell r="H5">
            <v>867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서"/>
    </sheetNames>
    <sheetDataSet>
      <sheetData sheetId="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s>
    <sheetDataSet>
      <sheetData sheetId="0"/>
      <sheetData sheetId="1"/>
      <sheetData sheetId="2"/>
      <sheetData sheetId="3"/>
      <sheetData sheetId="4"/>
      <sheetData sheetId="5"/>
      <sheetData sheetId="6"/>
      <sheetData sheetId="7"/>
      <sheetData sheetId="8"/>
      <sheetData sheetId="9">
        <row r="294">
          <cell r="F294">
            <v>0</v>
          </cell>
        </row>
      </sheetData>
      <sheetData sheetId="10">
        <row r="3">
          <cell r="A3">
            <v>6517</v>
          </cell>
        </row>
      </sheetData>
      <sheetData sheetId="11" refreshError="1"/>
      <sheetData sheetId="12" refreshError="1"/>
      <sheetData sheetId="13" refreshError="1"/>
      <sheetData sheetId="14">
        <row r="82">
          <cell r="F82">
            <v>47386</v>
          </cell>
        </row>
      </sheetData>
      <sheetData sheetId="15">
        <row r="249">
          <cell r="H249">
            <v>174</v>
          </cell>
        </row>
      </sheetData>
      <sheetData sheetId="16">
        <row r="49">
          <cell r="F49">
            <v>10700</v>
          </cell>
        </row>
      </sheetData>
      <sheetData sheetId="17"/>
      <sheetData sheetId="18" refreshError="1"/>
      <sheetData sheetId="19"/>
      <sheetData sheetId="20" refreshError="1"/>
      <sheetData sheetId="21" refreshError="1"/>
      <sheetData sheetId="22" refreshError="1"/>
      <sheetData sheetId="23"/>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식재"/>
      <sheetName val="시설물"/>
      <sheetName val="식재출력용"/>
      <sheetName val="유지관리"/>
    </sheetNames>
    <sheetDataSet>
      <sheetData sheetId="0" refreshError="1"/>
      <sheetData sheetId="1" refreshError="1"/>
      <sheetData sheetId="2" refreshError="1"/>
      <sheetData sheetId="3" refreshError="1"/>
      <sheetData sheetId="4" refreshError="1">
        <row r="4">
          <cell r="A4">
            <v>13000</v>
          </cell>
        </row>
        <row r="24">
          <cell r="A24">
            <v>59646</v>
          </cell>
        </row>
      </sheetData>
      <sheetData sheetId="5" refreshError="1"/>
      <sheetData sheetId="6" refreshError="1"/>
      <sheetData sheetId="7" refreshError="1"/>
      <sheetData sheetId="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 경관조명 내역총괄표"/>
      <sheetName val="2-2. 경관조명 내역서"/>
      <sheetName val="3-1. 방송,CCTV 내역총괄표"/>
      <sheetName val="3-2. 방송,CCTV 내역서"/>
      <sheetName val="단가조사서"/>
      <sheetName val="한전수탁비"/>
      <sheetName val="사용전 검사"/>
      <sheetName val="일위대가 집계표"/>
      <sheetName val="일위대가표"/>
      <sheetName val="1. 가로등 집계"/>
      <sheetName val="2. 임시가로등 집계"/>
      <sheetName val="3.동력부하 집계"/>
      <sheetName val="4. 변경 경관조명 집계"/>
      <sheetName val="5. 방송 및 CCTV 설비 집계"/>
      <sheetName val="기초"/>
      <sheetName val="맨홀"/>
      <sheetName val="단가산출-1"/>
      <sheetName val="단가산출-2"/>
      <sheetName val="가로등건주"/>
      <sheetName val="총괄"/>
      <sheetName val="본댐"/>
      <sheetName val="도수"/>
      <sheetName val="ssb"/>
      <sheetName val="증감"/>
      <sheetName val="토목"/>
      <sheetName val="수량산출"/>
      <sheetName val="단가 및 재료비"/>
      <sheetName val="중기사용료산출근거"/>
      <sheetName val="13차"/>
      <sheetName val="원가계산서"/>
    </sheetNames>
    <sheetDataSet>
      <sheetData sheetId="0">
        <row r="4">
          <cell r="B4" t="str">
            <v xml:space="preserve"> 2-1. BR.17 황학교 경관조명 설비공사</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R1"/>
      <sheetName val="YES"/>
      <sheetName val="Sheet1"/>
      <sheetName val="공사비"/>
      <sheetName val="단가산출"/>
      <sheetName val="일위대가"/>
      <sheetName val="가드레일산근"/>
      <sheetName val="수량집계표"/>
      <sheetName val="수량"/>
      <sheetName val="단가비교"/>
      <sheetName val="적용2002"/>
      <sheetName val="중기"/>
      <sheetName val="Sheet17"/>
      <sheetName val="노임"/>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설직재-1"/>
      <sheetName val="MOTOR"/>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기안"/>
      <sheetName val="갑지"/>
      <sheetName val="견적서"/>
      <sheetName val="내역서"/>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표지 (2)"/>
      <sheetName val="N賃率-職"/>
      <sheetName val="간선계산"/>
      <sheetName val="하조서"/>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남양시작동자105노65기1.3화1.2"/>
      <sheetName val="견적조건"/>
      <sheetName val="견적조건(을지)"/>
      <sheetName val="대구실행"/>
      <sheetName val="Baby일위대가"/>
      <sheetName val="일반공사"/>
      <sheetName val="을"/>
      <sheetName val="FILE1"/>
      <sheetName val="입찰안"/>
      <sheetName val="0.집계"/>
      <sheetName val="매립"/>
      <sheetName val="기초단가"/>
      <sheetName val="DATA"/>
      <sheetName val="직노"/>
      <sheetName val="실행내역"/>
      <sheetName val="98지급계획"/>
      <sheetName val="STORAGE"/>
      <sheetName val="Y-WORK"/>
      <sheetName val="20관리비율"/>
      <sheetName val="조명율표"/>
      <sheetName val="전선 및 전선관"/>
      <sheetName val="2006기계경비산출표"/>
      <sheetName val="수량산출"/>
      <sheetName val="총괄"/>
      <sheetName val="토목"/>
      <sheetName val="부하계산서"/>
      <sheetName val="봉양~조차장간고하개명(신설)"/>
      <sheetName val="2공구수량"/>
      <sheetName val="cost"/>
      <sheetName val="WORK"/>
      <sheetName val="sw1"/>
      <sheetName val="설계예산서"/>
      <sheetName val="수량집계"/>
      <sheetName val="내역"/>
      <sheetName val="가로등내역서"/>
      <sheetName val="보증수수료산출"/>
      <sheetName val="수량산출서"/>
      <sheetName val="2000.11월설계내역"/>
      <sheetName val="bid"/>
      <sheetName val="수목데이타 "/>
      <sheetName val="변압기 및 발전기 용량"/>
      <sheetName val="#REF"/>
      <sheetName val="단가"/>
      <sheetName val="총괄표"/>
      <sheetName val="말뚝지지력산정"/>
      <sheetName val="터파기및재료"/>
      <sheetName val="집계표"/>
      <sheetName val="실행철강하도"/>
      <sheetName val="내역서2안"/>
      <sheetName val="소야공정계획표"/>
      <sheetName val="준검 내역서"/>
      <sheetName val="교각1"/>
      <sheetName val="1.수인터널"/>
      <sheetName val="일위대가표(유단가)"/>
      <sheetName val="일위대가표"/>
      <sheetName val="단가 및 재료비"/>
      <sheetName val="6호기"/>
      <sheetName val="적용(기계)"/>
      <sheetName val="단가조사"/>
      <sheetName val="가로등"/>
      <sheetName val="주상도"/>
      <sheetName val="공사비예산서(토목분)"/>
      <sheetName val="각형맨홀"/>
      <sheetName val="수목단가"/>
      <sheetName val="시설수량표"/>
      <sheetName val="식재수량표"/>
      <sheetName val="일위목록"/>
      <sheetName val="자재단가"/>
      <sheetName val="기계경비"/>
      <sheetName val="점수계산1-2"/>
      <sheetName val="내역(설계)"/>
      <sheetName val="부대공사비"/>
      <sheetName val="현장관리비집계표"/>
      <sheetName val="Macro1"/>
      <sheetName val="INPUT"/>
      <sheetName val="일위대가(목록)"/>
      <sheetName val="재료비"/>
      <sheetName val="총괄집계표"/>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정부노임단가"/>
      <sheetName val="점검총괄"/>
      <sheetName val="자재목록"/>
      <sheetName val="2000년1차"/>
      <sheetName val="신우"/>
      <sheetName val="단가산출서(기계)"/>
      <sheetName val="ASP포장"/>
      <sheetName val="부대내역"/>
      <sheetName val="내역서(전기)"/>
      <sheetName val="설계내역서"/>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200"/>
      <sheetName val="대치판정"/>
      <sheetName val="옹벽수량집계"/>
      <sheetName val="3BL공동구 수량"/>
      <sheetName val="Total"/>
      <sheetName val="원가계산"/>
      <sheetName val="에너지동"/>
      <sheetName val="연습"/>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토공"/>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식생블럭단위수량"/>
      <sheetName val="BQ"/>
      <sheetName val="전기일위대가"/>
      <sheetName val="단면(RW1)"/>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가로등부표"/>
      <sheetName val="조도계산서 (도서)"/>
      <sheetName val="LOPCALC"/>
      <sheetName val="재료"/>
      <sheetName val="MAIN_TABLE"/>
      <sheetName val="1.설계조건"/>
      <sheetName val="일위대가목차"/>
      <sheetName val="제경비율"/>
      <sheetName val="아산추가1220"/>
      <sheetName val="3-1.CB"/>
      <sheetName val="XL4Poppy"/>
      <sheetName val="당초"/>
      <sheetName val="본공사"/>
      <sheetName val="DANGA"/>
      <sheetName val="IMP(MAIN)"/>
      <sheetName val="IMP (REACTOR)"/>
      <sheetName val="차액보증"/>
      <sheetName val="오산갈곳"/>
      <sheetName val="맨홀수량집계"/>
      <sheetName val="설계조건"/>
      <sheetName val="날개벽(TYPE3)"/>
      <sheetName val="1.설계기준"/>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인건비"/>
      <sheetName val="일반수량총괄"/>
      <sheetName val="외주"/>
      <sheetName val="구조물철거타공정이월"/>
      <sheetName val="의왕내역"/>
      <sheetName val="입출재고현황 (2)"/>
      <sheetName val="변경비교-을"/>
      <sheetName val="노무비단가"/>
      <sheetName val="입찰보고"/>
      <sheetName val=" 상부공통집계(총괄)"/>
      <sheetName val="참조-(1)"/>
      <sheetName val="인건비 "/>
      <sheetName val="AILC004"/>
      <sheetName val="연결관산출조서"/>
      <sheetName val="단가일람"/>
      <sheetName val="조경일람"/>
      <sheetName val="일위대가목록"/>
      <sheetName val="직공비"/>
      <sheetName val="주관사업"/>
      <sheetName val="수문일1"/>
      <sheetName val="1차설계변경내역"/>
      <sheetName val="발주설계서(당초)"/>
      <sheetName val="노무비"/>
      <sheetName val="가설건물"/>
      <sheetName val="BOX전기내역"/>
      <sheetName val="하수급견적대비"/>
      <sheetName val="간접비"/>
      <sheetName val="9-1차이내역"/>
      <sheetName val="관급총괄"/>
      <sheetName val="2007일위 "/>
      <sheetName val="토목일위 (83~)"/>
      <sheetName val="표지판일위(105~"/>
      <sheetName val="장비일위"/>
      <sheetName val="재료1월호"/>
      <sheetName val="노무비 "/>
      <sheetName val="00000000"/>
      <sheetName val="°ø»çºñ¿¹»ê¼­(Åä¸ñºÐ)"/>
      <sheetName val="°¢Çü¸ÇÈ¦"/>
      <sheetName val="¼ö¸ñ´Ü°¡"/>
      <sheetName val="½Ã¼³¼ö·®Ç¥"/>
      <sheetName val="½ÄÀç¼ö·®Ç¥"/>
      <sheetName val="ÀÏÀ§¸ñ·Ï"/>
      <sheetName val="ÀÚÀç´Ü°¡"/>
      <sheetName val="°¡·Îµî"/>
      <sheetName val="001"/>
      <sheetName val="총계"/>
      <sheetName val="일위대가(가설)"/>
      <sheetName val="실행내역서"/>
      <sheetName val="BID-도로"/>
      <sheetName val="내력서"/>
      <sheetName val="대창(함평)-창열"/>
      <sheetName val="대창(장성)"/>
      <sheetName val="경비2내역"/>
      <sheetName val="현장관리비내역서"/>
      <sheetName val="포장복구집계"/>
      <sheetName val="교대(A1-A2)"/>
      <sheetName val="정화조동내역"/>
      <sheetName val="45,46"/>
      <sheetName val="교대(A1)"/>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I一般比"/>
      <sheetName val="조명시설"/>
      <sheetName val="방음벽 기초 일반수량"/>
      <sheetName val="I.설계조건"/>
      <sheetName val="단면가정"/>
      <sheetName val="부재력정리"/>
      <sheetName val="BLOCK(1)"/>
      <sheetName val="단면치수"/>
      <sheetName val="NEYOK"/>
      <sheetName val="토목내역"/>
      <sheetName val="수안보-MBR1"/>
      <sheetName val="입력DATA"/>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건축"/>
      <sheetName val="단가산출서 (2)"/>
      <sheetName val="단가산출서"/>
      <sheetName val="재정비직인"/>
      <sheetName val="재정비내역"/>
      <sheetName val="지적고시내역"/>
      <sheetName val="철거산출근거"/>
      <sheetName val="단위단가"/>
      <sheetName val="금리계산"/>
      <sheetName val="부대공Ⅱ"/>
      <sheetName val="98NS-N"/>
      <sheetName val="3.공통공사대비"/>
      <sheetName val="90.03실행 "/>
      <sheetName val="자료입력"/>
      <sheetName val="제-노임"/>
      <sheetName val="제직재"/>
      <sheetName val="96보완계획7.12"/>
      <sheetName val="지진시"/>
      <sheetName val="6PILE  (돌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BJJIN"/>
      <sheetName val="시공계획"/>
      <sheetName val="제품별"/>
      <sheetName val="금액내역서"/>
      <sheetName val="일위집계표"/>
      <sheetName val="5.정산서"/>
      <sheetName val="약품설비"/>
      <sheetName val="물량표"/>
      <sheetName val="견적대비"/>
      <sheetName val="견적의뢰서"/>
      <sheetName val="CTEMCOST"/>
      <sheetName val="Mc1"/>
      <sheetName val="2000,9월 일위"/>
      <sheetName val="목동1절주.bh01"/>
      <sheetName val="기초코드"/>
      <sheetName val="기자재대비표"/>
      <sheetName val="단가목록"/>
      <sheetName val="15"/>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s>
    <definedNames>
      <definedName name="Macro10"/>
      <definedName name="Macro12"/>
      <definedName name="Macro14"/>
      <definedName name="Macro2"/>
      <definedName name="Macro5"/>
      <definedName name="Macro6"/>
      <definedName name="Macro7"/>
      <definedName name="Macro8"/>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sheetData sheetId="112"/>
      <sheetData sheetId="113" refreshError="1"/>
      <sheetData sheetId="114" refreshError="1"/>
      <sheetData sheetId="115" refreshError="1"/>
      <sheetData sheetId="116" refreshError="1"/>
      <sheetData sheetId="117" refreshError="1"/>
      <sheetData sheetId="118"/>
      <sheetData sheetId="119"/>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refreshError="1"/>
      <sheetData sheetId="601" refreshError="1"/>
      <sheetData sheetId="602"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
      <sheetName val="표지,목차"/>
      <sheetName val="설계서"/>
      <sheetName val="원가"/>
      <sheetName val="내역"/>
      <sheetName val="수량(집계)"/>
      <sheetName val="공량"/>
      <sheetName val="단가"/>
      <sheetName val="설계명세서"/>
      <sheetName val="DATA1"/>
      <sheetName val="전기설계변경"/>
      <sheetName val="내역서11"/>
      <sheetName val="Sheet1"/>
      <sheetName val="#REF"/>
      <sheetName val="자료"/>
      <sheetName val="기본단가표"/>
      <sheetName val="단위단가"/>
      <sheetName val="가시설단위수량"/>
      <sheetName val="SORCE1"/>
      <sheetName val="단위수량"/>
      <sheetName val="설계기준"/>
      <sheetName val="내역1"/>
      <sheetName val="건강보험료"/>
      <sheetName val="고용보험료"/>
      <sheetName val="시중노임"/>
      <sheetName val="품목별 지수"/>
      <sheetName val="연금보험료"/>
      <sheetName val="퇴직공제부금비"/>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
      <sheetName val="동원인원계획표"/>
      <sheetName val="갑지"/>
      <sheetName val="원가계산서"/>
      <sheetName val="단가 및 재료비"/>
      <sheetName val="중기사용료산출근거"/>
    </sheetNames>
    <sheetDataSet>
      <sheetData sheetId="0"/>
      <sheetData sheetId="1"/>
      <sheetData sheetId="2"/>
      <sheetData sheetId="3">
        <row r="9">
          <cell r="F9">
            <v>200247468</v>
          </cell>
          <cell r="I9">
            <v>677538844</v>
          </cell>
        </row>
        <row r="13">
          <cell r="I13">
            <v>6906990</v>
          </cell>
        </row>
      </sheetData>
      <sheetData sheetId="4" refreshError="1"/>
      <sheetData sheetId="5"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데이타"/>
      <sheetName val="식재인부"/>
      <sheetName val="일위"/>
    </sheetNames>
    <sheetDataSet>
      <sheetData sheetId="0" refreshError="1"/>
      <sheetData sheetId="1" refreshError="1"/>
      <sheetData sheetId="2" refreshError="1"/>
      <sheetData sheetId="3"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한전"/>
      <sheetName val="원가계산서"/>
      <sheetName val="단가조사서"/>
      <sheetName val="1. 가로등 설치공사(2공구)"/>
      <sheetName val="일위대가"/>
      <sheetName val="내역서 (2)"/>
      <sheetName val="전기"/>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붙임"/>
      <sheetName val="전기견적"/>
      <sheetName val="단가"/>
    </sheetNames>
    <sheetDataSet>
      <sheetData sheetId="0"/>
      <sheetData sheetId="1"/>
      <sheetData sheetId="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수량산출"/>
      <sheetName val="전기"/>
      <sheetName val="2-1. 경관조명 내역총괄표"/>
      <sheetName val="공사개요"/>
      <sheetName val="단가"/>
      <sheetName val="조명율표"/>
      <sheetName val="전선 및 전선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계산"/>
      <sheetName val="원가계산기준"/>
      <sheetName val="집계표"/>
      <sheetName val="단가산출서"/>
      <sheetName val="단가조사-1"/>
      <sheetName val="단가조사-2"/>
      <sheetName val="일위집계"/>
      <sheetName val="일위대가"/>
      <sheetName val="노임단가"/>
      <sheetName val="수량산출-재료"/>
      <sheetName val="수량산출-노무"/>
      <sheetName val="산출1-전력"/>
      <sheetName val="산출1-풀박스"/>
      <sheetName val="산출1-분전반"/>
      <sheetName val="산출2-동력"/>
      <sheetName val="산출3-전등"/>
      <sheetName val="산출4-조명제어"/>
      <sheetName val="산출4-제어PNL"/>
      <sheetName val="산출5-전열"/>
      <sheetName val="산출6-피뢰침"/>
      <sheetName val="산출7-유도등"/>
      <sheetName val="견적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조종사 단위단가"/>
      <sheetName val="VST재료산출"/>
    </sheetNames>
    <sheetDataSet>
      <sheetData sheetId="0">
        <row r="1">
          <cell r="B1">
            <v>47845</v>
          </cell>
        </row>
      </sheetData>
      <sheetData sheetId="1"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LD"/>
      <sheetName val="용역비내역-진짜"/>
      <sheetName val="계측제어설비"/>
    </sheetNames>
    <sheetDataSet>
      <sheetData sheetId="0" refreshError="1"/>
      <sheetData sheetId="1"/>
      <sheetData sheetId="2"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비청구서"/>
      <sheetName val="기성고조서"/>
      <sheetName val="손익분석"/>
      <sheetName val="거래처공사비청구"/>
      <sheetName val="거래처공사비청구및지급계획"/>
      <sheetName val="작업반확인서"/>
      <sheetName val="투자대비표"/>
      <sheetName val="누계기성내역"/>
      <sheetName val="기성내역서"/>
      <sheetName val="인력투입현황"/>
      <sheetName val="일용노무비조서"/>
      <sheetName val="장비투입현황"/>
      <sheetName val="자재투입현황"/>
      <sheetName val="기타경비"/>
      <sheetName val="시공관리"/>
      <sheetName val="현장관리비정산및 청구서"/>
      <sheetName val="예비비정산서"/>
      <sheetName val="경상비정산서"/>
      <sheetName val="제증빙"/>
      <sheetName val="기성내역서갑지"/>
      <sheetName val="산출내역서갑지"/>
      <sheetName val="일일투입비갑지"/>
      <sheetName val="관로공시공집계표"/>
      <sheetName val="Sheet14"/>
      <sheetName val="Sheet15"/>
      <sheetName val="Sheet16"/>
      <sheetName val="제01회"/>
      <sheetName val="일위대가"/>
      <sheetName val="COVER"/>
      <sheetName val="#REF"/>
      <sheetName val="ES제외(누)"/>
      <sheetName val="용역비내역-진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일위대가"/>
      <sheetName val="기계경비_시간당_"/>
      <sheetName val="설계예산서"/>
      <sheetName val="경산"/>
      <sheetName val="청천내"/>
      <sheetName val="평가데이터"/>
      <sheetName val="구천"/>
      <sheetName val="2공구하도급내역서"/>
      <sheetName val="내역"/>
      <sheetName val="현장경비"/>
      <sheetName val="설명"/>
      <sheetName val="견적대비"/>
      <sheetName val="원가계산서"/>
      <sheetName val="내역서"/>
      <sheetName val="산출물량"/>
      <sheetName val="일위대가표"/>
      <sheetName val="산출"/>
      <sheetName val="노임"/>
      <sheetName val="산출서"/>
      <sheetName val="기초입력 DATA"/>
      <sheetName val="DATE"/>
      <sheetName val="현장경상비"/>
      <sheetName val="전기일위대가"/>
      <sheetName val="일위대가 "/>
      <sheetName val="변수값"/>
      <sheetName val="중기상차"/>
      <sheetName val="AS복구"/>
      <sheetName val="중기터파기"/>
      <sheetName val="노무비"/>
      <sheetName val="내역(토목)"/>
      <sheetName val="102역사"/>
      <sheetName val="DATA1"/>
      <sheetName val="CABLE SIZE-1"/>
      <sheetName val="2.고용보험료산출근거"/>
      <sheetName val="내역서1"/>
      <sheetName val="물량산출"/>
      <sheetName val="조경"/>
      <sheetName val="예산내역서"/>
      <sheetName val="전기"/>
      <sheetName val="Baby일위대가"/>
      <sheetName val="기초자료입력"/>
      <sheetName val="준공정산"/>
      <sheetName val="산출1-수변전"/>
      <sheetName val="수량산출"/>
      <sheetName val="일위"/>
      <sheetName val="프랜트면허"/>
      <sheetName val="데이타"/>
      <sheetName val="총괄내역서"/>
      <sheetName val="동원인원"/>
      <sheetName val="기본자료"/>
      <sheetName val="방배동내역(리라)"/>
      <sheetName val="건축공사집계표"/>
      <sheetName val="방배동내역 (총괄)"/>
      <sheetName val="부대공사총괄"/>
      <sheetName val="노무비지급명세"/>
      <sheetName val="공사개요"/>
      <sheetName val="설계내역서"/>
      <sheetName val="계정"/>
      <sheetName val="03전반노무비"/>
      <sheetName val="계양가시설"/>
      <sheetName val="요율"/>
      <sheetName val="MCC제원"/>
      <sheetName val="토목내역"/>
      <sheetName val="설계명세서"/>
      <sheetName val="예산내~1"/>
      <sheetName val="자재대"/>
      <sheetName val="노무"/>
      <sheetName val="물가대비표"/>
      <sheetName val="일위대가목록"/>
      <sheetName val="중강당 내역"/>
      <sheetName val="총괄표"/>
      <sheetName val="연결임시"/>
      <sheetName val="일반공사"/>
      <sheetName val="#REF"/>
      <sheetName val="전선 및 전선관"/>
      <sheetName val="도급예산내역서봉투"/>
      <sheetName val="공사원가계산서"/>
      <sheetName val="설계산출표지"/>
      <sheetName val="도급예산내역서총괄표"/>
      <sheetName val="을부담운반비"/>
      <sheetName val="운반비산출"/>
      <sheetName val="작성"/>
      <sheetName val="식재인부"/>
      <sheetName val="조경내역서"/>
      <sheetName val="FB25JN"/>
      <sheetName val="단가"/>
      <sheetName val="70%"/>
      <sheetName val="04노무비"/>
      <sheetName val="터파기및재료"/>
      <sheetName val="집계표"/>
      <sheetName val="업무처리전"/>
      <sheetName val="하수급견적대비"/>
      <sheetName val="L_RPTB02_01"/>
      <sheetName val="Sheet1"/>
      <sheetName val="2000년1차"/>
      <sheetName val="Data&amp;Result"/>
      <sheetName val="설계산출기초"/>
      <sheetName val="EP0618"/>
      <sheetName val="토목"/>
      <sheetName val="가격조사서"/>
      <sheetName val="서울대규장각(가시설흙막이)"/>
      <sheetName val="아파트 내역"/>
      <sheetName val="Sheet5"/>
      <sheetName val="배수공"/>
      <sheetName val="부대공"/>
      <sheetName val="수주추정"/>
      <sheetName val="99총공사내역서"/>
      <sheetName val="토공"/>
      <sheetName val="포장공"/>
      <sheetName val="초기화면"/>
      <sheetName val="관급자재"/>
      <sheetName val="1차 내역서"/>
      <sheetName val="공사비_NDE"/>
      <sheetName val="계림(함평)"/>
      <sheetName val="계림(장성)"/>
      <sheetName val="단면가정"/>
      <sheetName val="설계조건"/>
      <sheetName val="투찰가"/>
      <sheetName val="단가산출"/>
      <sheetName val="허용전류-IEC DATA"/>
      <sheetName val="DATA"/>
      <sheetName val="용역비내역-진짜"/>
      <sheetName val="ELECTRIC"/>
      <sheetName val="공사관리대장"/>
      <sheetName val="견적단가"/>
      <sheetName val="노임단가"/>
      <sheetName val="자재단가"/>
      <sheetName val="품셈 "/>
      <sheetName val="PAINT"/>
      <sheetName val="방화도료"/>
      <sheetName val="원가계산서 "/>
      <sheetName val="수량집계"/>
      <sheetName val="총괄집계표"/>
      <sheetName val="전동기 특성표"/>
      <sheetName val="케이블단면적"/>
      <sheetName val="Sheet2"/>
      <sheetName val="공사착공계"/>
      <sheetName val="현장대리인위임장"/>
      <sheetName val="Sheet2 (2)"/>
      <sheetName val="C1.공사개요"/>
      <sheetName val="40총괄"/>
      <sheetName val="40집계"/>
      <sheetName val="인건비"/>
      <sheetName val="총괄"/>
      <sheetName val="토공사(흙막이)"/>
      <sheetName val="실행견적"/>
      <sheetName val="출자한도"/>
      <sheetName val="1공구계약서"/>
      <sheetName val="양수장(기계)"/>
      <sheetName val="대상공사(조달청)"/>
      <sheetName val="자료(통합)"/>
      <sheetName val="예산M11A"/>
      <sheetName val="2003 일위대가"/>
      <sheetName val="토목공사"/>
      <sheetName val="명세서"/>
      <sheetName val="상촌터널실행"/>
      <sheetName val="단가산출서"/>
      <sheetName val="WORK"/>
      <sheetName val="참조"/>
      <sheetName val="저압_허용전류요약"/>
      <sheetName val="숫자변환"/>
      <sheetName val="기본DATA"/>
      <sheetName val="Y-WORK"/>
      <sheetName val="일집"/>
      <sheetName val="Total"/>
      <sheetName val="Mc1"/>
      <sheetName val="직재"/>
      <sheetName val="배관내역"/>
      <sheetName val="서대문대장"/>
      <sheetName val="설계명세"/>
      <sheetName val="사통"/>
      <sheetName val="일위대가목차"/>
      <sheetName val="단가사정"/>
      <sheetName val="공사비집계"/>
      <sheetName val="부하(성남)"/>
      <sheetName val="부하계산서"/>
      <sheetName val="2회내역"/>
      <sheetName val="1회갑지"/>
      <sheetName val="보조부문비배부"/>
      <sheetName val="갑지"/>
      <sheetName val="해평견적"/>
      <sheetName val="간접"/>
      <sheetName val="효성CB 1P기초"/>
      <sheetName val="순공사비"/>
      <sheetName val="DATA98"/>
      <sheetName val="고유코드_설계"/>
      <sheetName val="단면 (2)"/>
      <sheetName val="TYPE A"/>
      <sheetName val="VII-2현장경비"/>
      <sheetName val="Ⅴ-2.공종별내역"/>
      <sheetName val="FOB발"/>
      <sheetName val="BID"/>
      <sheetName val="공구"/>
      <sheetName val="내역(신례)"/>
      <sheetName val="설계서"/>
      <sheetName val="단가 (2)"/>
      <sheetName val="TITLE"/>
      <sheetName val="수배전반"/>
      <sheetName val="투자비"/>
      <sheetName val="조성원가DATA"/>
      <sheetName val="사업비"/>
      <sheetName val="본사업"/>
      <sheetName val="내역(원안-대안)"/>
      <sheetName val="입력"/>
      <sheetName val="변압기 및 발전기 용량"/>
      <sheetName val="3.공통공사대비"/>
      <sheetName val="이름정의"/>
      <sheetName val="공사기본내용입력"/>
      <sheetName val="상호참고자료"/>
      <sheetName val="발주처자료입력"/>
      <sheetName val="회사기본자료"/>
      <sheetName val="하자보증자료"/>
      <sheetName val="기술자관련자료"/>
      <sheetName val="단가조사서"/>
      <sheetName val="집계"/>
      <sheetName val="직노"/>
      <sheetName val="기본일위"/>
      <sheetName val="패널"/>
      <sheetName val="내역서2안"/>
      <sheetName val="실행내역"/>
      <sheetName val="전체공내역서"/>
      <sheetName val="1구간내역서"/>
      <sheetName val="설계서(본관)"/>
      <sheetName val="매입세"/>
      <sheetName val="방배동내역_(총괄)"/>
      <sheetName val="적점"/>
      <sheetName val="준검 내역서"/>
      <sheetName val="건축내역"/>
      <sheetName val="퇴직금(울산천상)"/>
      <sheetName val="내역서적용수량"/>
      <sheetName val="Sheet1 (2)"/>
      <sheetName val="산출2-기기동력"/>
      <sheetName val="Macro1"/>
      <sheetName val="부대집계"/>
      <sheetName val="산출내역(K2)"/>
      <sheetName val="공사품의서"/>
      <sheetName val="원형1호맨홀토공수량"/>
      <sheetName val="공통비(전체)"/>
      <sheetName val="단가일람"/>
      <sheetName val="내역서1999.8최종"/>
      <sheetName val="산출2-전력"/>
      <sheetName val="산출3-동력"/>
      <sheetName val="산출4-전등"/>
      <sheetName val="산출9-TRAY"/>
      <sheetName val="database"/>
      <sheetName val="견적"/>
      <sheetName val="시공자검사조서"/>
      <sheetName val="2순기"/>
      <sheetName val="소요자재"/>
      <sheetName val="공사원가계산서 "/>
      <sheetName val="업체명"/>
      <sheetName val="관리"/>
      <sheetName val="한강운반비"/>
      <sheetName val="원가+내역"/>
      <sheetName val="을"/>
      <sheetName val="정산서 "/>
      <sheetName val="평내중"/>
      <sheetName val="총괄내역"/>
      <sheetName val="견적을지"/>
      <sheetName val="N賃率-職"/>
      <sheetName val="FA설치명세"/>
      <sheetName val="을지"/>
      <sheetName val="금액내역서"/>
      <sheetName val="주방환기"/>
      <sheetName val="ENE-CAL 1"/>
      <sheetName val="수량산출1"/>
      <sheetName val="자재단가표"/>
      <sheetName val="날개벽(시점좌측)"/>
      <sheetName val="간지"/>
      <sheetName val="공사요율"/>
      <sheetName val="직접경비"/>
      <sheetName val="직접인건비"/>
      <sheetName val="1.1 부하집계표"/>
      <sheetName val="7. Cable(설명)-IEC"/>
      <sheetName val="토사(PE)"/>
      <sheetName val="전선 및 전선관-자유로"/>
      <sheetName val="관로터파기-자유로"/>
      <sheetName val="총계"/>
      <sheetName val="내역총괄"/>
      <sheetName val="Sheet3"/>
      <sheetName val="대비"/>
      <sheetName val="분석"/>
      <sheetName val="공수"/>
      <sheetName val="산근"/>
      <sheetName val="기초단가"/>
      <sheetName val="Macro(전선)"/>
      <sheetName val="12.유량계 규격 산정"/>
      <sheetName val="4.  단락전류의 계산"/>
      <sheetName val="1.2 저압설비 부하계산서"/>
      <sheetName val="1.3 고압설비 부하계산서"/>
      <sheetName val="환율"/>
      <sheetName val="배수장토목공사비"/>
      <sheetName val="A-4"/>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제조노임"/>
      <sheetName val="제잡비"/>
      <sheetName val="골재집계"/>
      <sheetName val="-레미콘집계"/>
      <sheetName val="-몰탈콘크리트"/>
      <sheetName val="자갈,시멘트,모래산출"/>
      <sheetName val="-철근집계"/>
      <sheetName val="포장재료(1)"/>
      <sheetName val="-흄관집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우수공"/>
      <sheetName val="대치판정"/>
      <sheetName val="가설"/>
      <sheetName val="설계명세서(선로)"/>
      <sheetName val="산출근거"/>
      <sheetName val="관접합및부설"/>
      <sheetName val="특수선일위대가"/>
      <sheetName val="계산서(곡선부)"/>
      <sheetName val="포장재료집계표"/>
      <sheetName val="b_balju_cho"/>
      <sheetName val="조건"/>
      <sheetName val="표지"/>
      <sheetName val="제출전체재노경"/>
      <sheetName val="IMPEADENCE MAP 취수장"/>
      <sheetName val="전등"/>
      <sheetName val="A"/>
      <sheetName val="공사원가"/>
      <sheetName val="금액"/>
      <sheetName val="현장"/>
      <sheetName val="계약현황"/>
      <sheetName val="부동산"/>
      <sheetName val="직원"/>
      <sheetName val="세대별"/>
      <sheetName val="R&amp;D"/>
      <sheetName val="단가및재료비"/>
      <sheetName val="기본단가"/>
      <sheetName val="ABUT수량-A1"/>
      <sheetName val="공통가설"/>
      <sheetName val="진주방향"/>
      <sheetName val="마산방향철근집계"/>
      <sheetName val="마산방향"/>
      <sheetName val="106C0300"/>
      <sheetName val="세금자료"/>
      <sheetName val="8노임율표"/>
      <sheetName val="중(토)"/>
      <sheetName val="집계(일반)"/>
      <sheetName val="건축"/>
      <sheetName val="원가"/>
      <sheetName val="기본"/>
      <sheetName val="실행대비"/>
      <sheetName val="Macro(차단기)"/>
      <sheetName val="관급자재 예산서"/>
      <sheetName val="단가비교표"/>
      <sheetName val="예산서"/>
      <sheetName val="노무비 근거"/>
      <sheetName val="관급일위대가"/>
      <sheetName val="단가 "/>
      <sheetName val="1.1.2 부하일람표 (계절부하)"/>
      <sheetName val="1.1.3 부하일람표 (상시부하)"/>
      <sheetName val="입력변수"/>
      <sheetName val="제6.1장_부하용량계산서-1"/>
      <sheetName val="CABLE-DATA "/>
      <sheetName val="자료입력"/>
      <sheetName val="예산명세서"/>
      <sheetName val="공사원가계산"/>
      <sheetName val="간접비"/>
      <sheetName val="경영상태"/>
      <sheetName val="D-3109"/>
      <sheetName val="예산내역"/>
      <sheetName val="유수전환공사"/>
      <sheetName val=" 갑  지 "/>
      <sheetName val="S0"/>
      <sheetName val="도급"/>
      <sheetName val="현황산출서"/>
      <sheetName val="식재"/>
      <sheetName val="시설물"/>
      <sheetName val="식재출력용"/>
      <sheetName val="유지관리"/>
      <sheetName val="옹벽기초자료"/>
      <sheetName val="단가조사"/>
      <sheetName val="9GNG운반"/>
      <sheetName val="공사비예산서(토목분)"/>
      <sheetName val="W-현원가"/>
      <sheetName val="2003상반기노임기준"/>
      <sheetName val="가로등내역서"/>
      <sheetName val="하부철근수량"/>
      <sheetName val="아파트 "/>
      <sheetName val="252K444"/>
      <sheetName val="일위대가(건축)"/>
      <sheetName val="차액보증"/>
      <sheetName val="단위수량"/>
      <sheetName val="06 일위대가목록"/>
      <sheetName val="물가"/>
      <sheetName val="공사설계"/>
      <sheetName val="약품공급2"/>
      <sheetName val="공사현황"/>
      <sheetName val="I一般比"/>
      <sheetName val="단가대비표"/>
      <sheetName val="PAC"/>
      <sheetName val="공종별 집계"/>
      <sheetName val="잡비계산"/>
      <sheetName val="입찰안"/>
      <sheetName val="수로현황"/>
      <sheetName val="매채조회"/>
      <sheetName val="시산표"/>
      <sheetName val="본사공가현황"/>
      <sheetName val="일위_파일"/>
      <sheetName val="개요"/>
      <sheetName val="외삼초"/>
      <sheetName val="조명율표"/>
      <sheetName val="단중표"/>
      <sheetName val="산출내역서"/>
      <sheetName val="1.설계조건"/>
      <sheetName val="인부임"/>
      <sheetName val="일위대가(가설)"/>
      <sheetName val="일위-1"/>
      <sheetName val="INPUT"/>
      <sheetName val="3련 BOX"/>
      <sheetName val="수안보-MBR1"/>
      <sheetName val="3.하중산정4.지지력"/>
      <sheetName val="빙장비사양"/>
      <sheetName val="장비사양"/>
      <sheetName val="실행기고및 투입현황(총괄)"/>
      <sheetName val="철거산출근거"/>
      <sheetName val="백(수량이동)"/>
      <sheetName val="기둥(원형)"/>
      <sheetName val="DATA 입력란"/>
      <sheetName val="6.송금의뢰내역서"/>
      <sheetName val="기본설정"/>
      <sheetName val="화성태안9공구내역(실행)"/>
      <sheetName val="광장"/>
      <sheetName val="취수탑"/>
      <sheetName val="조명시설"/>
      <sheetName val="테이블"/>
      <sheetName val="1)설계내역서(토목)"/>
      <sheetName val="말고개터널조명전압강하"/>
      <sheetName val="노 무 비"/>
      <sheetName val="단가비교표_공통1"/>
      <sheetName val="재료"/>
      <sheetName val="2006기계경비산출표"/>
      <sheetName val="가설건물"/>
      <sheetName val="Sensitivity"/>
      <sheetName val="통행료수입"/>
      <sheetName val="00상노임"/>
      <sheetName val="CON'C"/>
      <sheetName val="입력표"/>
      <sheetName val="투입비"/>
      <sheetName val="세부내역"/>
      <sheetName val="Pier 3"/>
      <sheetName val="부대내역"/>
      <sheetName val="SG"/>
      <sheetName val="2000전체분"/>
      <sheetName val="49"/>
      <sheetName val="단가산출서 (2)"/>
      <sheetName val="공사노임"/>
      <sheetName val="분전반계산서(석관)"/>
      <sheetName val="6호기"/>
      <sheetName val="2.5 차단기"/>
      <sheetName val="허용전류-IEC"/>
      <sheetName val="1-4-2.관(약)"/>
      <sheetName val="5. 차단기 용량계산"/>
      <sheetName val="6.3 전력간선 굵기"/>
      <sheetName val="1.2 부하계산서"/>
      <sheetName val="6. Cable(설명)-IEC"/>
      <sheetName val="MW-S"/>
      <sheetName val="2공구산출내역"/>
      <sheetName val="DATA(내역서)"/>
      <sheetName val="고효율"/>
      <sheetName val="전체"/>
      <sheetName val="현장관리비"/>
      <sheetName val="101동"/>
      <sheetName val="토목 (2)"/>
      <sheetName val="송전재료비"/>
      <sheetName val="MOTOR"/>
      <sheetName val="총 원가계산"/>
      <sheetName val="약전설비"/>
      <sheetName val="21301동"/>
      <sheetName val="수량이동"/>
      <sheetName val="원가계산"/>
      <sheetName val="남양구조시험동"/>
      <sheetName val="말뚝지지력산정"/>
      <sheetName val="건축명"/>
      <sheetName val="기계명"/>
      <sheetName val="전기명"/>
      <sheetName val="토목명"/>
      <sheetName val="2.대외공문"/>
      <sheetName val="정공공사"/>
      <sheetName val="36신설수량"/>
      <sheetName val="내역서(건설사무소)"/>
      <sheetName val="인건비 "/>
      <sheetName val="공사비"/>
      <sheetName val="말뚝물량"/>
      <sheetName val="토적표"/>
      <sheetName val="전기내역1"/>
      <sheetName val="지질조사"/>
      <sheetName val="골조시행"/>
      <sheetName val="입력데이타"/>
      <sheetName val="공조기"/>
      <sheetName val="장비집계"/>
      <sheetName val="예상"/>
      <sheetName val="빌딩 안내"/>
      <sheetName val="증감내역서"/>
      <sheetName val="Customer Databas"/>
      <sheetName val="계획금액"/>
      <sheetName val="정부노임단가"/>
      <sheetName val="b_balju"/>
      <sheetName val="기초일위"/>
      <sheetName val="ESC (공정표기준)"/>
      <sheetName val="G_R300경비"/>
      <sheetName val="NO.1-NO12(설계예산서)"/>
      <sheetName val="측량요율"/>
      <sheetName val="교각1"/>
      <sheetName val="A 견적"/>
      <sheetName val="동해title"/>
      <sheetName val="노임단가표"/>
      <sheetName val="일위대가_"/>
      <sheetName val="대,유,램"/>
      <sheetName val="건축공사"/>
      <sheetName val="ITEM"/>
      <sheetName val="상반기손익차2총괄"/>
      <sheetName val="일위목차"/>
      <sheetName val="6-2. 기계경비산출"/>
      <sheetName val="7.단가비교표"/>
      <sheetName val="5-2.일위대가"/>
      <sheetName val="단가 및 재료비"/>
      <sheetName val="중기사용료산출근거"/>
      <sheetName val="-치수표(곡선부)"/>
      <sheetName val="CT "/>
      <sheetName val="자재표"/>
      <sheetName val="Sheet4"/>
      <sheetName val="노임이"/>
      <sheetName val="가점"/>
      <sheetName val="index"/>
      <sheetName val="3.전압강하DATA"/>
      <sheetName val="1-1.부하"/>
      <sheetName val="2.조도DATA"/>
      <sheetName val="부표총괄"/>
      <sheetName val="동력설비"/>
      <sheetName val="김포IO"/>
      <sheetName val="설비"/>
      <sheetName val="부속동"/>
      <sheetName val="기계설비-물가변동"/>
      <sheetName val="착공계"/>
      <sheetName val="총괄서"/>
      <sheetName val="건축내역서"/>
      <sheetName val="설비내역서"/>
      <sheetName val="전기내역서"/>
      <sheetName val="용수량(생활용수)"/>
      <sheetName val="설계서(7)"/>
      <sheetName val="공내역서"/>
      <sheetName val="중기조종사 단위단가"/>
      <sheetName val="산출내역서집계표"/>
      <sheetName val="플랜트 설치"/>
      <sheetName val="기계공사"/>
      <sheetName val="DANGA"/>
      <sheetName val="기초공"/>
      <sheetName val="구조물공집계"/>
      <sheetName val="단가산출2"/>
      <sheetName val="6PILE  (돌출)"/>
      <sheetName val="하수BOX이설"/>
      <sheetName val="archi(본사)"/>
      <sheetName val="결재갑지"/>
      <sheetName val="96까지"/>
      <sheetName val="97년"/>
      <sheetName val="98이후"/>
      <sheetName val="단가표"/>
      <sheetName val="c_balju"/>
      <sheetName val="케이블트레이"/>
      <sheetName val="4-3 보온 기본물량집계"/>
      <sheetName val="HVAC"/>
      <sheetName val="견적서"/>
      <sheetName val="공사현황표"/>
      <sheetName val="1차 매출원가"/>
      <sheetName val="공사내역"/>
      <sheetName val="재료비"/>
      <sheetName val="경비"/>
      <sheetName val="대비내역"/>
      <sheetName val="품의"/>
      <sheetName val="9811"/>
      <sheetName val="9509"/>
      <sheetName val="부대tu"/>
      <sheetName val="구조물공"/>
      <sheetName val="9902"/>
      <sheetName val="일위대가(4층원격)"/>
      <sheetName val="구체"/>
      <sheetName val="좌측날개벽"/>
      <sheetName val="우측날개벽"/>
      <sheetName val="현장관리비 산출내역"/>
      <sheetName val="2000년하반기"/>
      <sheetName val="신.분"/>
      <sheetName val="공정표"/>
      <sheetName val="기준액"/>
      <sheetName val="결재판(삭제하지말아주세요)"/>
      <sheetName val="호명교"/>
      <sheetName val="전차선로 물량표"/>
      <sheetName val="자재"/>
      <sheetName val="제경비"/>
      <sheetName val="공사목록"/>
      <sheetName val="수지표"/>
      <sheetName val="셀명"/>
      <sheetName val="조건표"/>
      <sheetName val="중기목록표"/>
      <sheetName val="환율및기초자료"/>
      <sheetName val="호안공"/>
      <sheetName val="제잡비계산"/>
      <sheetName val="96노임기준"/>
      <sheetName val="입찰견적보고서"/>
      <sheetName val="Equipment"/>
      <sheetName val="Piping"/>
      <sheetName val="구조해석"/>
      <sheetName val="특기시방서"/>
      <sheetName val="수토공단위당"/>
      <sheetName val="CABLE_DATA "/>
      <sheetName val="FM압입할증"/>
      <sheetName val="VXXXXX"/>
      <sheetName val="5차설계"/>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02"/>
      <sheetName val="산출근거02"/>
      <sheetName val="평균H02"/>
      <sheetName val="DATE"/>
      <sheetName val="기초입력 DATA"/>
      <sheetName val="#REF"/>
      <sheetName val="토사(PE)"/>
      <sheetName val="요율"/>
      <sheetName val="관급_Fil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현장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경상"/>
      <sheetName val="사장결재_TOT"/>
      <sheetName val="사장결재"/>
      <sheetName val="견적총괄표"/>
      <sheetName val="견적총괄"/>
      <sheetName val="집계기계"/>
      <sheetName val="기계"/>
      <sheetName val="MC01"/>
      <sheetName val="MC02"/>
      <sheetName val="MC03"/>
      <sheetName val="MC04"/>
      <sheetName val="MC05 "/>
      <sheetName val="MC06 "/>
      <sheetName val="MC11"/>
      <sheetName val="가설"/>
      <sheetName val="사장결재_TOT(원안)"/>
      <sheetName val="견적총괄표(원안)"/>
      <sheetName val="시행예산집계표"/>
      <sheetName val="목차(Main)"/>
      <sheetName val="자재비(Main)"/>
      <sheetName val="자재비 집계표"/>
      <sheetName val="인건비(Main)"/>
      <sheetName val="Absorber 인건비"/>
      <sheetName val="Duct 인건비"/>
      <sheetName val="AFT &amp; Tank 인건비"/>
      <sheetName val="Equip.인건비"/>
      <sheetName val="INCH-DIA"/>
      <sheetName val="배관 인건비"/>
      <sheetName val="소모자재비(Main)"/>
      <sheetName val="공구손료(Main)"/>
      <sheetName val="장비비(Main)"/>
      <sheetName val="보온공사비(Main)"/>
      <sheetName val="도장공사비(Main)"/>
      <sheetName val="공사용가설비(Main)"/>
      <sheetName val="운반비(Main)"/>
      <sheetName val="설계도서비"/>
      <sheetName val="시험검사비"/>
      <sheetName val="부대공사비"/>
      <sheetName val="시운전비"/>
      <sheetName val="설계용역비"/>
      <sheetName val="간접비계"/>
      <sheetName val="공통가설비"/>
      <sheetName val="공통부대경상비"/>
      <sheetName val="보험료"/>
      <sheetName val="현장조직표"/>
      <sheetName val="직원동원계획"/>
      <sheetName val="장비Schedule"/>
      <sheetName val="보증금수수료"/>
      <sheetName val="간지(1)"/>
      <sheetName val="공통가설비 (2안)"/>
      <sheetName val="공통부대경상비 (2안)"/>
      <sheetName val="Module1"/>
      <sheetName val="기계경비(시간당)"/>
      <sheetName val="램머"/>
      <sheetName val="청천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도급예산내역서총괄표"/>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수량-가로등"/>
      <sheetName val="청천내"/>
      <sheetName val="철거산출근거"/>
      <sheetName val="일위대가"/>
      <sheetName val="주포터널"/>
      <sheetName val="원가계산서 "/>
      <sheetName val="효성CB 1P기초"/>
      <sheetName val="확약서"/>
      <sheetName val="노임"/>
      <sheetName val="BID"/>
      <sheetName val="경율산정.XLS"/>
      <sheetName val="산출3-동력"/>
      <sheetName val="산출4-전등"/>
      <sheetName val="산출9-TRAY"/>
      <sheetName val="설계내역서"/>
      <sheetName val="직재"/>
      <sheetName val="기초입력 DATA"/>
      <sheetName val="중강당 내역"/>
      <sheetName val="총괄표"/>
      <sheetName val="설계명세서"/>
      <sheetName val="기본단가표"/>
      <sheetName val="노임단가"/>
      <sheetName val="자재단가_사급"/>
      <sheetName val="중기적산목록"/>
      <sheetName val="식재수량표"/>
      <sheetName val="내역서"/>
      <sheetName val="해평견적"/>
      <sheetName val="우수받이"/>
      <sheetName val="전기"/>
      <sheetName val="Sheet1"/>
      <sheetName val="데이타"/>
      <sheetName val="전선 및 전선관"/>
      <sheetName val="목차"/>
      <sheetName val="1.설계설명서"/>
      <sheetName val="평가데이터"/>
      <sheetName val="내역"/>
      <sheetName val="견적단가"/>
      <sheetName val="단가대비"/>
      <sheetName val="기자재비"/>
      <sheetName val="단가 (2)"/>
      <sheetName val="총괄내역서"/>
      <sheetName val="2-1. 경관조명 내역총괄표"/>
      <sheetName val="단가"/>
      <sheetName val="공량산출서"/>
      <sheetName val="2011공임"/>
      <sheetName val="기중"/>
      <sheetName val="1"/>
      <sheetName val="DATE"/>
      <sheetName val="조명시설"/>
      <sheetName val="가시설단위수량"/>
      <sheetName val="SORCE1"/>
      <sheetName val="단위수량"/>
      <sheetName val="참조"/>
      <sheetName val="전동기"/>
      <sheetName val="2.1 전선굵기"/>
      <sheetName val="소방"/>
      <sheetName val="대조표(0108)"/>
      <sheetName val="단가조사-2"/>
      <sheetName val="입력"/>
      <sheetName val="데리네이타현황"/>
      <sheetName val="조건"/>
      <sheetName val="실행대비"/>
      <sheetName val="동원인원"/>
      <sheetName val="현장경상비"/>
      <sheetName val="설명서 "/>
      <sheetName val="토목"/>
      <sheetName val="공사"/>
      <sheetName val="C1.공사개요"/>
      <sheetName val="A1.스케쥴"/>
      <sheetName val="일위총괄표"/>
      <sheetName val="6호기"/>
      <sheetName val="터널조도"/>
    </sheetNames>
    <sheetDataSet>
      <sheetData sheetId="0" refreshError="1"/>
      <sheetData sheetId="1">
        <row r="6">
          <cell r="G6">
            <v>2555056</v>
          </cell>
        </row>
      </sheetData>
      <sheetData sheetId="2">
        <row r="6">
          <cell r="C6">
            <v>11018395</v>
          </cell>
        </row>
      </sheetData>
      <sheetData sheetId="3">
        <row r="5">
          <cell r="C5" t="str">
            <v>주포터널외 3개소 전력설비 보수공사</v>
          </cell>
        </row>
      </sheetData>
      <sheetData sheetId="4"/>
      <sheetData sheetId="5">
        <row r="25">
          <cell r="E25">
            <v>1.6160000000000001</v>
          </cell>
        </row>
      </sheetData>
      <sheetData sheetId="6" refreshError="1">
        <row r="1">
          <cell r="B1" t="str">
            <v>제전    제  7  호</v>
          </cell>
        </row>
        <row r="8">
          <cell r="B8" t="str">
            <v>1998.  5.  26.</v>
          </cell>
        </row>
      </sheetData>
      <sheetData sheetId="7"/>
      <sheetData sheetId="8" refreshError="1"/>
      <sheetData sheetId="9" refreshError="1">
        <row r="6">
          <cell r="C6">
            <v>11018395</v>
          </cell>
        </row>
        <row r="9">
          <cell r="C9">
            <v>19831363.620000001</v>
          </cell>
        </row>
        <row r="22">
          <cell r="C22">
            <v>2555056</v>
          </cell>
        </row>
      </sheetData>
      <sheetData sheetId="10"/>
      <sheetData sheetId="11" refreshError="1">
        <row r="5">
          <cell r="C5" t="str">
            <v>주포터널외 3개소 전력설비 보수공사</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row r="25">
          <cell r="E25">
            <v>1.6160000000000001</v>
          </cell>
        </row>
      </sheetData>
      <sheetData sheetId="43" refreshError="1">
        <row r="1">
          <cell r="D1">
            <v>2</v>
          </cell>
        </row>
        <row r="2">
          <cell r="D2">
            <v>130</v>
          </cell>
        </row>
        <row r="3">
          <cell r="D3">
            <v>50</v>
          </cell>
        </row>
        <row r="4">
          <cell r="D4">
            <v>112500</v>
          </cell>
        </row>
        <row r="5">
          <cell r="D5" t="str">
            <v>서울  -  봉양간  :</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5억미만) "/>
      <sheetName val="총괄표"/>
      <sheetName val="총괄표 (2)"/>
      <sheetName val="총괄표 (3)"/>
      <sheetName val="기계경비(시간당)"/>
      <sheetName val="램머"/>
    </sheetNames>
    <sheetDataSet>
      <sheetData sheetId="0"/>
      <sheetData sheetId="1"/>
      <sheetData sheetId="2"/>
      <sheetData sheetId="3"/>
      <sheetData sheetId="4" refreshError="1"/>
      <sheetData sheetId="5"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 한강조도"/>
      <sheetName val="2.2 잠실주차장 "/>
      <sheetName val="3.1.잠실전압강하(체감)"/>
      <sheetName val="조명율표"/>
      <sheetName val="DATA"/>
      <sheetName val="표준화공원조도"/>
      <sheetName val="Sheet2"/>
      <sheetName val="기계경비(시간당)"/>
      <sheetName val="램머"/>
      <sheetName val="2. 공원조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금액내역"/>
      <sheetName val="파일단가"/>
      <sheetName val="일위대가표"/>
      <sheetName val="길이중량표"/>
      <sheetName val="재단시설(지하3층)"/>
      <sheetName val="기숙사동(지하2층)"/>
      <sheetName val="기계조합손료"/>
      <sheetName val="규격별평균관입깊이"/>
      <sheetName val="단가산출서(15m이하)"/>
      <sheetName val="단가산출서(15m이상)"/>
      <sheetName val="단가산출서양식"/>
      <sheetName val="내역서1999.8최종"/>
      <sheetName val="기계경비(시간당)"/>
      <sheetName val="램머"/>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효성CB 1P기초"/>
      <sheetName val="분전함신설"/>
      <sheetName val="접지1종"/>
      <sheetName val="기계경비(시간당)"/>
      <sheetName val="램머"/>
      <sheetName val="내역서"/>
      <sheetName val="전선 및 전선관"/>
      <sheetName val="조명율표"/>
      <sheetName val="조명시설"/>
      <sheetName val="원가계산서 "/>
      <sheetName val="설비"/>
      <sheetName val="월래"/>
      <sheetName val="빗물받이(910-510-410)"/>
      <sheetName val="단가조사-2"/>
      <sheetName val="토목"/>
      <sheetName val="공사원가계산서"/>
      <sheetName val="설계산출표지"/>
      <sheetName val="도급예산내역서총괄표"/>
      <sheetName val="을부담운반비"/>
      <sheetName val="운반비산출"/>
      <sheetName val="설계산출기초"/>
      <sheetName val="도급예산내역서봉투"/>
      <sheetName val="공사노임"/>
      <sheetName val="갑지"/>
      <sheetName val="노임"/>
      <sheetName val="일위단위"/>
      <sheetName val="동원인원"/>
      <sheetName val="일위대가"/>
      <sheetName val="산출금액내역"/>
      <sheetName val="기초자료입력"/>
      <sheetName val="준공정산"/>
      <sheetName val="사통"/>
      <sheetName val="내역단위"/>
      <sheetName val="코드명"/>
      <sheetName val="구조물단위표"/>
      <sheetName val="관포설품"/>
      <sheetName val="토적단위"/>
      <sheetName val="동원단위"/>
      <sheetName val="인수공규격"/>
      <sheetName val="구조물절단규격"/>
      <sheetName val="거리별운반단가"/>
      <sheetName val="#REF"/>
      <sheetName val="준검 내역서"/>
      <sheetName val="공사개요"/>
      <sheetName val="순공사비"/>
      <sheetName val="증산변경"/>
      <sheetName val="일반부표"/>
      <sheetName val="단가 (2)"/>
      <sheetName val="자재단가"/>
      <sheetName val="공리일"/>
      <sheetName val="본공사"/>
      <sheetName val="단가"/>
      <sheetName val="기안"/>
      <sheetName val="본서하반기"/>
      <sheetName val="하반기(지구대)"/>
      <sheetName val="Sheet6"/>
      <sheetName val="자재대"/>
      <sheetName val="기초자료"/>
      <sheetName val="1차 내역서"/>
      <sheetName val="설계서"/>
      <sheetName val="경산"/>
      <sheetName val="청천내"/>
      <sheetName val="수량산출"/>
      <sheetName val="내역_FILE"/>
      <sheetName val="현장소운반"/>
      <sheetName val="관구보호몰탈"/>
      <sheetName val="2. 공원조도"/>
      <sheetName val="Sheet1"/>
      <sheetName val="wall"/>
      <sheetName val="Baby일위대가"/>
      <sheetName val="철거산출근거"/>
      <sheetName val="9GNG운반"/>
      <sheetName val="국내조달(통합-1)"/>
      <sheetName val="3.일위대가"/>
      <sheetName val="공사설계서"/>
      <sheetName val="을지"/>
      <sheetName val="조경"/>
      <sheetName val="설계"/>
      <sheetName val="시중노임"/>
      <sheetName val="노임단가"/>
      <sheetName val="입력"/>
      <sheetName val="요율"/>
      <sheetName val="식재인부"/>
      <sheetName val="시중노임단가"/>
      <sheetName val="3.부하일람"/>
      <sheetName val="12.케이블선정"/>
      <sheetName val="구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
      <sheetName val="주요자재"/>
      <sheetName val="A1"/>
      <sheetName val="A2"/>
      <sheetName val="교대"/>
      <sheetName val="#REF"/>
    </sheetNames>
    <sheetDataSet>
      <sheetData sheetId="0"/>
      <sheetData sheetId="1"/>
      <sheetData sheetId="2"/>
      <sheetData sheetId="3"/>
      <sheetData sheetId="4" refreshError="1"/>
      <sheetData sheetId="5"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산출근거"/>
      <sheetName val="간접비"/>
      <sheetName val="직원급료"/>
      <sheetName val="도장보온"/>
      <sheetName val="자재"/>
      <sheetName val="설치"/>
      <sheetName val="시행예산"/>
      <sheetName val="경상"/>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시행예산"/>
    </sheetNames>
    <sheetDataSet>
      <sheetData sheetId="0" refreshError="1"/>
      <sheetData sheetId="1"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단가조서"/>
      <sheetName val="일위대가서"/>
      <sheetName val="원가계산서"/>
      <sheetName val="기초"/>
      <sheetName val="Sheet1"/>
      <sheetName val="Sheet2"/>
      <sheetName val="Sheet3"/>
      <sheetName val="노무비"/>
      <sheetName val="자재단가"/>
      <sheetName val="찬재♥정희2"/>
      <sheetName val="찬재♥정희3"/>
      <sheetName val="찬재♥정희4"/>
      <sheetName val="찬재♥정희5"/>
      <sheetName val="찬재♥정희6"/>
      <sheetName val="찬재♥정희7"/>
      <sheetName val="우면산터널"/>
      <sheetName val="자재단가-추가제외"/>
      <sheetName val="노무단가(할증제외)"/>
      <sheetName val="노무단가(15%할증)"/>
      <sheetName val="등가거리"/>
      <sheetName val="전압강하"/>
      <sheetName val="전등할증제외"/>
      <sheetName val="전등할증구간"/>
      <sheetName val="전등집계"/>
      <sheetName val="방재할증제외"/>
      <sheetName val="방재할증구간"/>
      <sheetName val="방재집계"/>
      <sheetName val="TRAY할증제외"/>
      <sheetName val="TRAY할증"/>
      <sheetName val="TRAY집계 "/>
      <sheetName val="전화할증제외"/>
      <sheetName val="전화할증구간"/>
      <sheetName val="전화집계"/>
      <sheetName val="라디오재방송"/>
      <sheetName val="재방송집계"/>
      <sheetName val="옥외전기설비"/>
      <sheetName val="옥외전기집계"/>
      <sheetName val="내역서"/>
      <sheetName val="단가조사"/>
      <sheetName val="일위대가서(종)"/>
      <sheetName val="가로등부표"/>
      <sheetName val="소래터널일산방향"/>
      <sheetName val="소래터널판교방향"/>
      <sheetName val="표지"/>
      <sheetName val="수량"/>
      <sheetName val="인공"/>
      <sheetName val="소방설치계획표 앞면 -1"/>
      <sheetName val="소방설치계획표 -2"/>
      <sheetName val="각동총합계"/>
      <sheetName val="Module1"/>
      <sheetName val="예산내역"/>
      <sheetName val="공사원가"/>
      <sheetName val="내역서총괄"/>
      <sheetName val="이설비내역서"/>
      <sheetName val="예산서"/>
      <sheetName val="일위목록"/>
      <sheetName val="일위대가"/>
      <sheetName val="단가비교"/>
      <sheetName val="인입공사비"/>
      <sheetName val="제어반안전진단수수료"/>
      <sheetName val="가로등주안전진단수수료"/>
      <sheetName val="전력사용요금"/>
      <sheetName val="전선관부설(횡단부)"/>
      <sheetName val="전선관부설(일반부)"/>
      <sheetName val="공원등기초(5m)"/>
      <sheetName val="가로등기초(10m)"/>
      <sheetName val="가로등기초(12m)"/>
      <sheetName val="가로등제어반기초"/>
      <sheetName val="공원등제어반기초"/>
      <sheetName val="핸드홀(600×600×600)"/>
      <sheetName val="잡철물제작설치(분전반)"/>
      <sheetName val="기계화시공(5~7m)"/>
      <sheetName val="기계화시공(8~9m)"/>
      <sheetName val="기계화시공(10~12m)"/>
      <sheetName val="단가산출-1"/>
      <sheetName val="단가산출-2"/>
      <sheetName val="산출집계(가로등)"/>
      <sheetName val="L-1A"/>
      <sheetName val="L-2A"/>
      <sheetName val="L-1B"/>
      <sheetName val="L-2B"/>
      <sheetName val="L-3B"/>
      <sheetName val="L-1C"/>
      <sheetName val="L-2C"/>
      <sheetName val="L-1D"/>
      <sheetName val="L-2D"/>
      <sheetName val="L-1E"/>
      <sheetName val="L-2E"/>
      <sheetName val="L-1F"/>
      <sheetName val="L-2F"/>
      <sheetName val="L-1G"/>
      <sheetName val="L-1H"/>
      <sheetName val="L-2H"/>
      <sheetName val="L-1I"/>
      <sheetName val="L-2I"/>
      <sheetName val="L-1J"/>
      <sheetName val="L-1K"/>
      <sheetName val="L-2K"/>
      <sheetName val="L-1L"/>
      <sheetName val="L-1M"/>
      <sheetName val="L-1N"/>
      <sheetName val="L-1O"/>
      <sheetName val="산출집계(어린이공원등)"/>
      <sheetName val="LP-어-1"/>
      <sheetName val="LP-어-2"/>
      <sheetName val="LP-어-3"/>
      <sheetName val="LP-어-4"/>
      <sheetName val="산출집계(근린공원등)"/>
      <sheetName val="LP-근1-1"/>
      <sheetName val="LP-근1-2"/>
      <sheetName val="LP-근1-3"/>
      <sheetName val="TCP-1"/>
      <sheetName val="TCP-2"/>
      <sheetName val="LP-근2-1"/>
      <sheetName val="LP-근2-2"/>
      <sheetName val="산출집계(STBOX)"/>
      <sheetName val="STBOX"/>
      <sheetName val="산출집계(선사가로등)"/>
      <sheetName val="LP-1A"/>
      <sheetName val="LP-1B"/>
      <sheetName val="LP-1C"/>
      <sheetName val="인입CABLE"/>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000000"/>
      <sheetName val="간지1"/>
      <sheetName val="부하"/>
      <sheetName val="조명율표"/>
      <sheetName val="전동기"/>
      <sheetName val="CABLE"/>
      <sheetName val="전선"/>
      <sheetName val="전선관"/>
      <sheetName val="10 분야표지"/>
      <sheetName val="11 부문표지"/>
      <sheetName val="13 목차"/>
      <sheetName val="AVI원가계산서"/>
      <sheetName val="21 예정공정표"/>
      <sheetName val="동원인력계획표"/>
      <sheetName val="동원인력세부내역"/>
      <sheetName val="세부내역서_JS"/>
      <sheetName val="일위대가표_JS"/>
      <sheetName val="그림"/>
      <sheetName val="50 단가비교표"/>
      <sheetName val="30 총괄내역서"/>
      <sheetName val="31 세부내역서"/>
      <sheetName val="32 세부 수량산출서"/>
      <sheetName val="40 일위대가"/>
      <sheetName val="60 노임단가기준"/>
      <sheetName val="견적단가비교표"/>
      <sheetName val="laroux"/>
      <sheetName val="0.COVER"/>
      <sheetName val="1부하계산서"/>
      <sheetName val="2.TR용량계산서"/>
      <sheetName val="3.단락전류"/>
      <sheetName val="4.케이블사이즈선정"/>
      <sheetName val="5.차단기정격선정"/>
      <sheetName val="6.역률개선용 콘덴서용량"/>
      <sheetName val="7.ups용량"/>
      <sheetName val="8.조도계산서"/>
      <sheetName val="9.접지계산"/>
      <sheetName val="원가계산"/>
      <sheetName val="내역집계표"/>
      <sheetName val="자재단가비교표"/>
      <sheetName val="일위대가갑지"/>
      <sheetName val="수량집계표"/>
      <sheetName val="수량산출서"/>
      <sheetName val="노임"/>
      <sheetName val="한전수탁공사"/>
      <sheetName val="Sheet1 (2)"/>
      <sheetName val="표지_소방(전기)"/>
      <sheetName val="앞지"/>
      <sheetName val="총괄표"/>
      <sheetName val="견적"/>
      <sheetName val="기계산출"/>
      <sheetName val="전기산출"/>
      <sheetName val="물가대비"/>
      <sheetName val="참고"/>
      <sheetName val="강당 전기산출"/>
      <sheetName val="내역표지"/>
      <sheetName val="강당내역"/>
      <sheetName val="2002.8월 일위"/>
      <sheetName val="물가대비2002.8월"/>
      <sheetName val="강당내역 (2)"/>
      <sheetName val="기산(체육관)"/>
      <sheetName val="내역(체육관)"/>
      <sheetName val="1.2내역서 (2)"/>
      <sheetName val="수원사회복지소강당기계산출"/>
      <sheetName val="내역서 (2)"/>
      <sheetName val="대공연장 산출"/>
      <sheetName val="체육관 기계"/>
      <sheetName val="갑지"/>
      <sheetName val="직접총괄"/>
      <sheetName val="대직접"/>
      <sheetName val="임률기준"/>
      <sheetName val="견적대비"/>
      <sheetName val="물대"/>
      <sheetName val="내표"/>
      <sheetName val="연합회(가로)"/>
      <sheetName val="갑"/>
      <sheetName val="집계"/>
      <sheetName val="내역1"/>
      <sheetName val="내역2"/>
      <sheetName val="내역3"/>
      <sheetName val="내역4"/>
      <sheetName val="일표"/>
      <sheetName val="일위"/>
      <sheetName val="산표"/>
      <sheetName val="소기산"/>
      <sheetName val="소전산"/>
      <sheetName val="단표"/>
      <sheetName val="물가"/>
      <sheetName val="기기품셈산출"/>
      <sheetName val="일위대가표"/>
      <sheetName val="원가계산결과"/>
      <sheetName val="재료비"/>
      <sheetName val="직재집계"/>
      <sheetName val="직노비"/>
      <sheetName val="일위대가목록"/>
      <sheetName val="대가"/>
      <sheetName val="단가조사표 (2)"/>
      <sheetName val="노무비집계 (2)"/>
      <sheetName val="기계수량산출"/>
      <sheetName val="전기수량산출"/>
      <sheetName val="직종별노임단가 (3)"/>
      <sheetName val="간재비 (2)"/>
      <sheetName val="전문업체-간재배분율"/>
      <sheetName val="간접노무비율산출표"/>
      <sheetName val="간접노무비"/>
      <sheetName val="경비명세서"/>
      <sheetName val="운반비(0)"/>
      <sheetName val="경비산출서"/>
      <sheetName val="일반산출"/>
      <sheetName val="이윤산출 (2)"/>
      <sheetName val="일반관리비율"/>
      <sheetName val="이윤율"/>
      <sheetName val="경비배부율산출표"/>
      <sheetName val="통계자료-경비율산출표"/>
      <sheetName val="통계자료-경비조정"/>
      <sheetName val="통계-감가상각"/>
      <sheetName val="전문업체-경비율산출표"/>
      <sheetName val="전문업체-경비조정명세표"/>
      <sheetName val="전문업체-감가상각 "/>
      <sheetName val="통계자료-일관비"/>
      <sheetName val="통계자료-일반관리비조정"/>
      <sheetName val="전문업체-일관비"/>
      <sheetName val="전문업체-일반관리비조정"/>
      <sheetName val="일관비율표"/>
      <sheetName val="구역운임"/>
      <sheetName val="명갑"/>
      <sheetName val="대아갑지"/>
      <sheetName val="경성기업"/>
      <sheetName val="명"/>
      <sheetName val="대아"/>
      <sheetName val="경성"/>
      <sheetName val="근명"/>
      <sheetName val="산출-기계"/>
      <sheetName val="산출-전기재료비"/>
      <sheetName val="산출-전기인건비"/>
      <sheetName val="검토서"/>
      <sheetName val="검토서 (2)"/>
      <sheetName val="#REF"/>
      <sheetName val="LP-1 PNL"/>
      <sheetName val="수수료"/>
      <sheetName val="한전"/>
      <sheetName val="간지"/>
      <sheetName val="집계표"/>
      <sheetName val="원가"/>
      <sheetName val="견적을지"/>
      <sheetName val="관급"/>
      <sheetName val="일대"/>
      <sheetName val="단가"/>
      <sheetName val="Sheet"/>
      <sheetName val="간선"/>
      <sheetName val="변압기"/>
      <sheetName val="TITLE"/>
      <sheetName val="조도"/>
      <sheetName val="부하리스트"/>
      <sheetName val="TR"/>
      <sheetName val="MCC"/>
      <sheetName val="GEN-1"/>
      <sheetName val="GEN-2"/>
      <sheetName val="전화"/>
      <sheetName val="TV"/>
      <sheetName val="BATT"/>
      <sheetName val="BAT2"/>
      <sheetName val="접지"/>
      <sheetName val="Macro(전기)"/>
      <sheetName val="Transformer"/>
      <sheetName val="Equip. Sum."/>
      <sheetName val="Elec. Load Sum.(80G)"/>
      <sheetName val="Elec. Load Sum.(320G)"/>
      <sheetName val="Elec. Load Sum.(2560G)"/>
      <sheetName val="AC-Load"/>
      <sheetName val="AC-Equip"/>
      <sheetName val="계약서"/>
      <sheetName val="중총괄표"/>
      <sheetName val="무대기계"/>
      <sheetName val="무대조명"/>
      <sheetName val="배관배선"/>
      <sheetName val="멀티내역"/>
      <sheetName val="조명내역2"/>
      <sheetName val="산출2"/>
      <sheetName val="단가표"/>
      <sheetName val="전선.케이블"/>
      <sheetName val="전선관부속자재"/>
      <sheetName val="판넬부속자재"/>
      <sheetName val="판넬외함"/>
      <sheetName val="레벨류"/>
      <sheetName val="LOCAL 기기류"/>
      <sheetName val="차압.수위조절밸브류"/>
      <sheetName val="TD"/>
      <sheetName val="견적(총괄양식)"/>
      <sheetName val="원가분석(총괄양식)"/>
      <sheetName val="수원수량(총괄) (2)"/>
      <sheetName val="수원수량(총괄) (3)"/>
      <sheetName val="성과표준"/>
      <sheetName val="DPMO"/>
      <sheetName val="재료비단가"/>
      <sheetName val="1.2_신호vds폐기물산출"/>
      <sheetName val="1.2_신호무선전송"/>
      <sheetName val="1.3 VDS 총괄"/>
      <sheetName val="1.3VDS"/>
      <sheetName val="1.3 VDS피뢰및접지"/>
      <sheetName val="1.4 CCTV 현장"/>
      <sheetName val="1.4 CCTV 센터"/>
      <sheetName val="1.5 VMS"/>
      <sheetName val="1.6BIS"/>
      <sheetName val="5.1.2.일위대가_신호제어"/>
      <sheetName val="트럭탑재형 크레인"/>
      <sheetName val="내역서(토목)"/>
      <sheetName val="내역서 (전기)"/>
      <sheetName val="단가조사서"/>
      <sheetName val=" 일위대가"/>
      <sheetName val="산출근거"/>
      <sheetName val="전기산출집계"/>
      <sheetName val="토목산출집계"/>
      <sheetName val="조도계산"/>
      <sheetName val="등가거리계산"/>
      <sheetName val="전압강하계산"/>
      <sheetName val="산출금액내역"/>
      <sheetName val="수량산출"/>
      <sheetName val=" 가설"/>
      <sheetName val="1. 동력"/>
      <sheetName val="2. 조명"/>
      <sheetName val="3. 접지"/>
      <sheetName val="관급총괄표(무대장치)"/>
      <sheetName val="설계(갑지)"/>
      <sheetName val="공연장내역서"/>
      <sheetName val="공연장수량산출"/>
      <sheetName val="대강당배관배선"/>
      <sheetName val="견적대비표"/>
      <sheetName val="단가대비표(2005.3)"/>
      <sheetName val="설 계 내 역 서"/>
      <sheetName val="기계경비"/>
      <sheetName val="1.각동별작업내용총괄표"/>
      <sheetName val="동별민원접수현황"/>
      <sheetName val="내역"/>
      <sheetName val="물품제조"/>
      <sheetName val="총괄내역서"/>
      <sheetName val="세부내역서"/>
      <sheetName val="자재단가비교"/>
      <sheetName val="일위산출-호표"/>
      <sheetName val="노임단가표"/>
      <sheetName val="공종별(토목)"/>
      <sheetName val="토목(토공사)"/>
      <sheetName val="토목(기초구조물)"/>
      <sheetName val="토목(상부구조물)"/>
      <sheetName val="토목(복구공사)"/>
      <sheetName val="가설비"/>
      <sheetName val="출력하지마세요.노임단가VMS"/>
      <sheetName val="VDS-&gt;"/>
      <sheetName val="12 세부 수량산출서"/>
      <sheetName val="CCTV-&gt;"/>
      <sheetName val="23 세부 수량산출서"/>
      <sheetName val="23 수량산출근거"/>
      <sheetName val="VMS-&gt;"/>
      <sheetName val="33 세부 수량산출서"/>
      <sheetName val="토목-&gt;"/>
      <sheetName val="00 총괄내역서"/>
      <sheetName val="10 세부내역서"/>
      <sheetName val="21 세부내역서"/>
      <sheetName val="기계경비(시간당)"/>
      <sheetName val="램머"/>
      <sheetName val="CUSTOMER"/>
      <sheetName val="직접경비(동명)"/>
      <sheetName val="견적단가(등기구)"/>
      <sheetName val="MCC,분전반"/>
      <sheetName val="PANEL"/>
      <sheetName val="불광(총괄집계)"/>
      <sheetName val="불광(신설)"/>
      <sheetName val="불광(철거)"/>
      <sheetName val="운반비"/>
      <sheetName val="연신내집계"/>
      <sheetName val="연신내중량집계"/>
      <sheetName val="노임근거"/>
      <sheetName val="일대목차"/>
      <sheetName val="단위1"/>
      <sheetName val="단위(가)"/>
      <sheetName val="단위3"/>
      <sheetName val="산출집계"/>
      <sheetName val="기본산출서"/>
      <sheetName val="VXXXX"/>
      <sheetName val="내역집계"/>
      <sheetName val="내역-m"/>
      <sheetName val="내역-j"/>
      <sheetName val="노임m"/>
      <sheetName val="노임j"/>
      <sheetName val="수량집계m"/>
      <sheetName val="수량집계j"/>
      <sheetName val="산출-j"/>
      <sheetName val="산출-m"/>
      <sheetName val="일위노임"/>
      <sheetName val="요청"/>
      <sheetName val="단위"/>
      <sheetName val="단위물량"/>
      <sheetName val="전압"/>
      <sheetName val="원가 (2)"/>
      <sheetName val="관급집계 "/>
      <sheetName val="전관통합방송"/>
      <sheetName val="영상설비"/>
      <sheetName val="시청각실"/>
      <sheetName val="다목적강당"/>
      <sheetName val="NETWORK"/>
      <sheetName val="급식실"/>
      <sheetName val="전관통합방송 공량"/>
      <sheetName val="영상 공량"/>
      <sheetName val="다목적강당공량"/>
      <sheetName val="NETWORK 공량"/>
      <sheetName val="전화 공량"/>
      <sheetName val="급식실공량"/>
      <sheetName val="..........단가비교표..........."/>
      <sheetName val="간지 (2)"/>
      <sheetName val="전기집계표 (2)"/>
      <sheetName val="부하계산(일반)"/>
      <sheetName val="관급자재"/>
      <sheetName val="관급(방송)"/>
      <sheetName val="관급(CCTV)"/>
      <sheetName val="관급(CCTV)노임"/>
      <sheetName val="표지(관급)"/>
      <sheetName val="표7"/>
      <sheetName val="표10 (4)"/>
      <sheetName val="변압기용량"/>
      <sheetName val="관급견적-1"/>
      <sheetName val="SS-1"/>
      <sheetName val="LP-G"/>
      <sheetName val="설치비"/>
      <sheetName val="견적-2"/>
      <sheetName val="집계표 (2)"/>
      <sheetName val="SS-1 (2)"/>
      <sheetName val="LP-G (2)"/>
      <sheetName val="설치비 (2)"/>
      <sheetName val="견적-3"/>
      <sheetName val="집계표 (3)"/>
      <sheetName val="SS-1 (3)"/>
      <sheetName val="LP-G (3)"/>
      <sheetName val="설치비 (3)"/>
      <sheetName val="견적갑지"/>
      <sheetName val="관급집계"/>
      <sheetName val="관급갑지"/>
      <sheetName val="관급을지"/>
      <sheetName val="일대(판넬)"/>
      <sheetName val="견적서"/>
      <sheetName val="S"/>
      <sheetName val="부대전체"/>
      <sheetName val="토공"/>
      <sheetName val="철콘"/>
      <sheetName val="포장"/>
      <sheetName val="비계"/>
      <sheetName val="철물"/>
      <sheetName val="강교"/>
      <sheetName val="토목총"/>
      <sheetName val="전기계"/>
      <sheetName val="여분"/>
      <sheetName val="대비"/>
      <sheetName val="검토"/>
      <sheetName val="입찰안(18)"/>
      <sheetName val="실행총괄표"/>
      <sheetName val="▶종합예상점수 (18)"/>
      <sheetName val="▶자재및인력 (18)"/>
      <sheetName val="입찰금액"/>
      <sheetName val="공사개요"/>
      <sheetName val="관리"/>
      <sheetName val="실행"/>
      <sheetName val="하도"/>
      <sheetName val="보링"/>
      <sheetName val="방수"/>
      <sheetName val="견적내역"/>
      <sheetName val="총괄"/>
      <sheetName val="부대예비"/>
      <sheetName val="견적조건"/>
      <sheetName val="부대총괄비교표"/>
      <sheetName val="포장공"/>
      <sheetName val="투찰서"/>
      <sheetName val="기"/>
      <sheetName val="실"/>
      <sheetName val="개"/>
      <sheetName val="금"/>
      <sheetName val="입"/>
      <sheetName val="행"/>
      <sheetName val="▶종합"/>
      <sheetName val="▶자재"/>
      <sheetName val="관"/>
      <sheetName val="★하도"/>
      <sheetName val="공종별산출내역"/>
      <sheetName val="투찰"/>
      <sheetName val="토"/>
      <sheetName val="철"/>
      <sheetName val="포"/>
      <sheetName val="철."/>
      <sheetName val="설계예산서"/>
      <sheetName val="회로별수량표"/>
      <sheetName val="Book3"/>
      <sheetName val="비교표 1 (2)"/>
      <sheetName val="5-4.수전비용(총괄)"/>
      <sheetName val="Chart1"/>
      <sheetName val="4.설치원가계산서"/>
      <sheetName val="내역서(중부선)"/>
      <sheetName val="내역서(호남지선)"/>
      <sheetName val="단위일위"/>
      <sheetName val="목차"/>
      <sheetName val="공사설명서"/>
      <sheetName val="예정공정"/>
      <sheetName val="공사비총괄표"/>
      <sheetName val="공사원가 (고용보험용)"/>
      <sheetName val="설계예산내역서"/>
      <sheetName val="설계예산내역서(총괄)"/>
      <sheetName val="설계예산내역서(현장)"/>
      <sheetName val="설계예산내역서(센터)"/>
      <sheetName val="자재단가표"/>
      <sheetName val="공통자재 단가표"/>
      <sheetName val="기계경비총괄표"/>
      <sheetName val="기계경비단가표"/>
      <sheetName val="기계경비산출"/>
      <sheetName val="2007기계경비산출표"/>
      <sheetName val="단가산출단가표"/>
      <sheetName val="시스템자재총괄"/>
      <sheetName val="케이블수량산출서"/>
      <sheetName val="설비집계표"/>
      <sheetName val="설비내역"/>
      <sheetName val="매몰부위검측결과 (2)"/>
      <sheetName val="갑지-1"/>
      <sheetName val="집계표-1"/>
      <sheetName val="HV-1"/>
      <sheetName val="HV-2"/>
      <sheetName val="TR-1"/>
      <sheetName val="LV-1"/>
      <sheetName val="LV-2"/>
      <sheetName val="LP-A-1,2"/>
      <sheetName val="LP-A-3~10"/>
      <sheetName val="LP-A-11~12"/>
      <sheetName val="LP-A-13~14"/>
      <sheetName val="LP-B-1~5"/>
      <sheetName val="LP-B-6~20"/>
      <sheetName val="LP-B-21~24"/>
      <sheetName val="LP-B-25~28"/>
      <sheetName val="LP-C-1"/>
      <sheetName val="LP-C-2~7"/>
      <sheetName val="LP-C-2~8"/>
      <sheetName val="LP-D-1~6"/>
      <sheetName val="LP-D-7"/>
      <sheetName val="WHM-A"/>
      <sheetName val="WHM-B"/>
      <sheetName val="WHM-C"/>
      <sheetName val="WHM-D"/>
      <sheetName val="LP-A"/>
      <sheetName val="LP-B"/>
      <sheetName val="LP-C"/>
      <sheetName val="LP-2A"/>
      <sheetName val="LP-T"/>
      <sheetName val="LP-2B"/>
      <sheetName val="PAC-A"/>
      <sheetName val="PAC-B"/>
      <sheetName val="PAC-C"/>
      <sheetName val="PAC-D"/>
      <sheetName val="옵션"/>
      <sheetName val="사용설명"/>
      <sheetName val="간지-1"/>
      <sheetName val="단위4"/>
      <sheetName val="4.교통분석검지기(추가)"/>
      <sheetName val="자재비내역서"/>
      <sheetName val="파일시공량정산(설계)"/>
      <sheetName val="xxxxxx"/>
      <sheetName val="업무연락 (3)"/>
      <sheetName val="업무연락 (2)"/>
      <sheetName val="업무연락"/>
      <sheetName val="도급액산출서"/>
      <sheetName val="시행액산출서"/>
      <sheetName val="사진대지"/>
      <sheetName val="사진대지 (2)"/>
      <sheetName val="ES현황"/>
      <sheetName val="진행공사"/>
      <sheetName val="ESC산출(5차계획)"/>
      <sheetName val="신규공종(5차계획)"/>
      <sheetName val="건축내역"/>
      <sheetName val="설계서갑지"/>
      <sheetName val="이전비"/>
      <sheetName val="일위대가집계표"/>
      <sheetName val="단가대비표"/>
      <sheetName val="분전함.공원등 기초"/>
      <sheetName val="ESC산출(5차실적)"/>
      <sheetName val="신규공종(5차실적)"/>
      <sheetName val="ESC산출(5차비대상)"/>
      <sheetName val="ESC산출(5차비대상)-복개"/>
      <sheetName val="신규공종(5차비대상)"/>
      <sheetName val="물량확정현황"/>
      <sheetName val="전체공사"/>
      <sheetName val="포장자재"/>
      <sheetName val="설계변경내용"/>
      <sheetName val="자재증감"/>
      <sheetName val="레미콘"/>
      <sheetName val="철근"/>
      <sheetName val="철근2"/>
      <sheetName val="시멘골재"/>
      <sheetName val="골재증감"/>
      <sheetName val="총괄증감"/>
      <sheetName val="토공유용"/>
      <sheetName val="수량집계"/>
      <sheetName val="관급자재집계"/>
      <sheetName val="관급자재집계(이수교)"/>
      <sheetName val="관급자재집계(복개교)"/>
      <sheetName val="딱지"/>
      <sheetName val="LED"/>
      <sheetName val="식대및간식대"/>
      <sheetName val="원가계산(전기)"/>
      <sheetName val="공종별집계표"/>
      <sheetName val="도급내역서"/>
      <sheetName val="분전함기초"/>
      <sheetName val="기계터파기"/>
      <sheetName val="중기산출"/>
      <sheetName val="기계화시공"/>
      <sheetName val="기초산출"/>
      <sheetName val="잡철물 제작설치"/>
      <sheetName val="한전불입금및사용전검사비"/>
      <sheetName val="공사설정"/>
      <sheetName val="sort"/>
      <sheetName val="SORT(참고)"/>
      <sheetName val="설계예산서(시설공사)"/>
      <sheetName val="일위대가내역1"/>
      <sheetName val="단가대비"/>
      <sheetName val="노임(수경시설)"/>
      <sheetName val="전기일위대가"/>
      <sheetName val="단면가정"/>
      <sheetName val="3.4(갑)"/>
      <sheetName val="총집계표"/>
      <sheetName val="전기표지"/>
      <sheetName val="철거수량1"/>
      <sheetName val="커버"/>
      <sheetName val="시스템통합내역서"/>
      <sheetName val="시스템통합수량"/>
      <sheetName val="시스템통합집계"/>
      <sheetName val="시스템통합공량"/>
      <sheetName val="VXXXXX"/>
      <sheetName val="800+1200총괄"/>
      <sheetName val="기계(800)"/>
      <sheetName val="전기계장(800)"/>
      <sheetName val="기계(1200)"/>
      <sheetName val="화상전송시스템 (2)"/>
      <sheetName val="외주비"/>
      <sheetName val="단가표 (2)"/>
      <sheetName val="단가표 (3)"/>
      <sheetName val="단가표 (4)"/>
      <sheetName val="단가표 (5)"/>
      <sheetName val="단가표 (6)"/>
      <sheetName val="전선 및 전선관"/>
      <sheetName val="Chart2"/>
      <sheetName val="특성검토"/>
      <sheetName val="경제성비교"/>
      <sheetName val="data입력(2,3안)"/>
      <sheetName val="운전비계산결과(2,3안)"/>
      <sheetName val="data입력(4,5안)"/>
      <sheetName val="운전비계산결과(4,5안)"/>
      <sheetName val="내역 (1안)"/>
      <sheetName val="내역 (2안)"/>
      <sheetName val="내역 (3안)"/>
      <sheetName val="내역 (4안)"/>
      <sheetName val="내역 (5안)"/>
      <sheetName val="실별장비선정표(1,2안)"/>
      <sheetName val="실별장비선정표(3안)"/>
      <sheetName val="실별장비선정별(4,5안)"/>
      <sheetName val="효성CB 1P기초"/>
      <sheetName val="세부내역"/>
      <sheetName val="원가 "/>
      <sheetName val="표10"/>
      <sheetName val="물가정보지"/>
      <sheetName val="표10 (7)"/>
      <sheetName val="파인"/>
      <sheetName val="다운"/>
      <sheetName val="표지판단위수량"/>
      <sheetName val="사급자재"/>
      <sheetName val="공사주자재"/>
      <sheetName val="품셈"/>
      <sheetName val="경비"/>
      <sheetName val="경비설계"/>
      <sheetName val="일반관리비"/>
      <sheetName val="잡재료비"/>
      <sheetName val="비계설치"/>
      <sheetName val="검수고1-1층"/>
      <sheetName val="A 견적"/>
      <sheetName val="일위대가표2"/>
      <sheetName val="수변전설비"/>
      <sheetName val="TRAY"/>
      <sheetName val="CONDUIT FITTING"/>
      <sheetName val="전기보온"/>
      <sheetName val="동관단자"/>
      <sheetName val=" HEAD"/>
      <sheetName val="전기방식"/>
      <sheetName val="통신설비"/>
      <sheetName val="전화설비"/>
      <sheetName val="CCTV"/>
      <sheetName val="자동화재"/>
      <sheetName val="WELDING RECEP."/>
      <sheetName val="전기설치물량"/>
      <sheetName val="Letter"/>
      <sheetName val="입찰조정내역1"/>
      <sheetName val="갑지1"/>
      <sheetName val="SUMMARY(ISBL)"/>
      <sheetName val="COVER(ISBL)"/>
      <sheetName val="EQUIP(ISBL)"/>
      <sheetName val="조정내역"/>
      <sheetName val="갑지(가로)"/>
      <sheetName val="summary "/>
      <sheetName val="Indirect"/>
      <sheetName val="Schedule"/>
      <sheetName val="조직도"/>
      <sheetName val="공정표"/>
      <sheetName val="QA,QC"/>
      <sheetName val="Electrical"/>
      <sheetName val="SPARE"/>
      <sheetName val="01"/>
      <sheetName val="02"/>
      <sheetName val="대성(변압기)"/>
      <sheetName val="대성(UPS)"/>
      <sheetName val="03"/>
      <sheetName val="발전기용량01"/>
      <sheetName val="발전기용량02"/>
      <sheetName val="04"/>
      <sheetName val="05"/>
      <sheetName val="(대성)전등전압강하"/>
      <sheetName val="06"/>
      <sheetName val="대성(김천방향)-TRAY"/>
      <sheetName val="대성(현풍방향)-TRAY"/>
      <sheetName val="07"/>
      <sheetName val="대성터널입출구부"/>
      <sheetName val="08"/>
      <sheetName val="젯트휀전압강하"/>
      <sheetName val="09"/>
      <sheetName val="(관리동)부하"/>
      <sheetName val="10"/>
      <sheetName val="(관리동)간선"/>
      <sheetName val="11"/>
      <sheetName val="(관리동)조도"/>
      <sheetName val="--출력구분점--"/>
      <sheetName val="대성(공동구)-TRAY"/>
      <sheetName val="미동 젯트휀선로정수"/>
      <sheetName val="(참조)선로정수"/>
      <sheetName val="CABLE SIZE"/>
      <sheetName val="(참조)터널자료"/>
      <sheetName val="(참조)전등수량산출"/>
      <sheetName val="가로등조도"/>
      <sheetName val="실행표지"/>
      <sheetName val="목차및현황"/>
      <sheetName val="도급실행대비표"/>
      <sheetName val="도급실행대비(직영분)"/>
      <sheetName val="실행집계표"/>
      <sheetName val="실행내역서"/>
      <sheetName val="산출근거서"/>
      <sheetName val="한전공사"/>
      <sheetName val="설계참고목차"/>
      <sheetName val="철거발생품수량조서"/>
      <sheetName val="철거발생품예정조서"/>
      <sheetName val="1.철주"/>
      <sheetName val="2.들보"/>
      <sheetName val="3.가대"/>
      <sheetName val="가대물량표"/>
      <sheetName val="4.SP60"/>
      <sheetName val="5.스코트변압기"/>
      <sheetName val="6.고배용변압기"/>
      <sheetName val="7.소내용변압기"/>
      <sheetName val="8.계기용변압기"/>
      <sheetName val="9.계기용변류기"/>
      <sheetName val="10.계기용변류기"/>
      <sheetName val="11.계기용변류기"/>
      <sheetName val="12.계기용변압기"/>
      <sheetName val="13.계기용변압기"/>
      <sheetName val="14.계기용변압기"/>
      <sheetName val="15.가스차단기"/>
      <sheetName val="16.가스차단기"/>
      <sheetName val="17.가스차단기"/>
      <sheetName val="18.가스차단기"/>
      <sheetName val="19.유입차단기"/>
      <sheetName val="20.동력단로기"/>
      <sheetName val="1.설계설명서"/>
      <sheetName val="3.예정공정표"/>
      <sheetName val="4.설계예산서"/>
      <sheetName val="재경"/>
      <sheetName val="5.일위대가"/>
      <sheetName val="6.철거발생품예정조서"/>
      <sheetName val="7.지급자재조서"/>
      <sheetName val="8.가격조사서"/>
      <sheetName val="크레인트럭"/>
      <sheetName val="가격산출조사서"/>
      <sheetName val="결선도"/>
      <sheetName val="일위대가 (추가)"/>
      <sheetName val="선로산출"/>
      <sheetName val="COVER "/>
      <sheetName val="CONTENTS"/>
      <sheetName val="CALCULATION"/>
      <sheetName val="COVER"/>
      <sheetName val="Ref"/>
      <sheetName val="Calc"/>
      <sheetName val="Chemical Injection System"/>
      <sheetName val="내역서01"/>
      <sheetName val="집계내역 (13)"/>
      <sheetName val="견적집계"/>
      <sheetName val="소방내역서"/>
      <sheetName val="7층 용기실"/>
      <sheetName val="7층"/>
      <sheetName val="2층"/>
      <sheetName val="지하5층 용기실"/>
      <sheetName val="지하5층"/>
      <sheetName val="지하6층"/>
      <sheetName val="인건비 설비7층"/>
      <sheetName val="인건비 전기(7층)"/>
      <sheetName val="04중기기초"/>
      <sheetName val="05중기목록"/>
      <sheetName val="06중기일반"/>
      <sheetName val="4공구원가계산서"/>
      <sheetName val="가로등주설치(9M)"/>
      <sheetName val="가로등주설치(10~12M)"/>
      <sheetName val="보안등설치(5~7M)"/>
      <sheetName val="터널등기구지지금구노무비"/>
      <sheetName val="기계화터파기"/>
      <sheetName val="감독차량비"/>
      <sheetName val="토공집계"/>
      <sheetName val="토공(시)"/>
      <sheetName val="토공(종)"/>
      <sheetName val="전기내역서"/>
      <sheetName val="21.동력단로기"/>
      <sheetName val="22.동력단로기"/>
      <sheetName val="23.동력단로기"/>
      <sheetName val="24.수동단로기"/>
      <sheetName val="25.수동단로기"/>
      <sheetName val="26.후크단로기"/>
      <sheetName val="27.후크단로기"/>
      <sheetName val="28.후크단로기"/>
      <sheetName val="29.피뢰기"/>
      <sheetName val="30.피뢰기"/>
      <sheetName val="31.병렬콘덴서"/>
      <sheetName val="32.병렬콘덴서용"/>
      <sheetName val="33.보안기"/>
      <sheetName val="34.방전기"/>
      <sheetName val="35.충전기반"/>
      <sheetName val="36.축전지"/>
      <sheetName val="37.전철수전반"/>
      <sheetName val="38.전철변압기반"/>
      <sheetName val="39.전철급전반"/>
      <sheetName val="40.급전반"/>
      <sheetName val="41.급전반"/>
      <sheetName val="42.소내ATS반"/>
      <sheetName val="43.VCB반"/>
      <sheetName val="44.소내변압기반"/>
      <sheetName val="45.공기차단기"/>
      <sheetName val="46.전철계전기반"/>
      <sheetName val="47.병렬콘덴서제어반"/>
      <sheetName val="48.원격소장치"/>
      <sheetName val="49.원격소장치"/>
      <sheetName val="50.무정전원장치"/>
      <sheetName val="51.전력안정화장치"/>
      <sheetName val="52.소규모원격제어반"/>
      <sheetName val="53.단자대"/>
      <sheetName val="54.모선배선"/>
      <sheetName val="55.트로프"/>
      <sheetName val="56.SC보호망"/>
      <sheetName val="57.울타리"/>
      <sheetName val="58.제어케이블"/>
      <sheetName val="59.전선관"/>
      <sheetName val="60.작업부산물"/>
      <sheetName val="기기중량(병종)"/>
      <sheetName val="기기중량(을종)"/>
      <sheetName val="전선류,전선관(병종)"/>
      <sheetName val="철재류중량(병종)"/>
      <sheetName val="61.폐기물처리비"/>
      <sheetName val="애자류중량(폐기물처리)"/>
      <sheetName val="시중노임표"/>
      <sheetName val="견적단가"/>
      <sheetName val="재료단가"/>
      <sheetName val="노임단가 조사서"/>
      <sheetName val="SUM"/>
      <sheetName val="시설"/>
      <sheetName val="단위내역서"/>
      <sheetName val="카메라부기자재노무"/>
      <sheetName val="영상분석처리부기자재노무"/>
      <sheetName val="단가조사표"/>
      <sheetName val="견적서1"/>
      <sheetName val="견적서2"/>
      <sheetName val="견적서3"/>
      <sheetName val="견적서2 (2)"/>
      <sheetName val="RTU공사"/>
      <sheetName val="물량-123"/>
      <sheetName val="예산(통신)"/>
      <sheetName val="한솔"/>
      <sheetName val="변수값"/>
      <sheetName val="중기상차"/>
      <sheetName val="AS복구"/>
      <sheetName val="중기터파기"/>
      <sheetName val="개요"/>
      <sheetName val="절감량"/>
      <sheetName val="기기의특징"/>
      <sheetName val="월환수금표"/>
      <sheetName val="흐름도"/>
      <sheetName val="81C실장도"/>
      <sheetName val="견적서+임시교환기(구천만원)"/>
      <sheetName val="견적서+임시교환기"/>
      <sheetName val="공사원가계산서 (2)"/>
      <sheetName val="소요당 (2)"/>
      <sheetName val="일위대가표 (2)"/>
      <sheetName val="자재비산출내역"/>
      <sheetName val="소요당"/>
      <sheetName val="일위대가표 (3)"/>
      <sheetName val="공사내역"/>
      <sheetName val="견적서 (2)"/>
      <sheetName val="81C"/>
      <sheetName val="RACK2"/>
      <sheetName val="브리지텍 (1)"/>
      <sheetName val="공사원가계산서"/>
      <sheetName val="6.인력  (2)"/>
      <sheetName val="실장도(sk글로벌)"/>
      <sheetName val="패션본부"/>
      <sheetName val="정보통신"/>
      <sheetName val="정보통신-증설후"/>
      <sheetName val="500 (2)"/>
      <sheetName val="61C상담원선번장"/>
      <sheetName val="OPT-61C선번장"/>
      <sheetName val="OPT61C"/>
      <sheetName val="500"/>
      <sheetName val="81C상담원선번장"/>
      <sheetName val="OPT81C"/>
      <sheetName val="OPT81C-IPE"/>
      <sheetName val="OPT81C-GRP2"/>
      <sheetName val="OPT81C-IPE2"/>
      <sheetName val="SYSTEM내역-61C"/>
      <sheetName val="SYSTEM내역-81C"/>
      <sheetName val="61C (2)"/>
      <sheetName val="61C"/>
      <sheetName val="81C (2)"/>
      <sheetName val="81C-현대증권"/>
      <sheetName val="81C-현대증권3월4일현재"/>
      <sheetName val="81C-현대임시교환기"/>
      <sheetName val="내선 선번장"/>
      <sheetName val="세부현황"/>
      <sheetName val="동관전체"/>
      <sheetName val="IBDN-TN"/>
      <sheetName val="단자구성(M-1)"/>
      <sheetName val="E1-RAN4D"/>
      <sheetName val="선번장"/>
      <sheetName val="현대증권-본관에설치시"/>
      <sheetName val="MDF단자"/>
      <sheetName val="4X25단자"/>
      <sheetName val="종합공정"/>
      <sheetName val="본사 사내전번-tn"/>
      <sheetName val="본사1000-TN"/>
      <sheetName val="본사 사내전번"/>
      <sheetName val="본사1000 "/>
      <sheetName val="별관 300"/>
      <sheetName val="본사 사내전번-4월1일변경"/>
      <sheetName val="본사1000-4월1일변경"/>
      <sheetName val="별관 300-4월1일변경"/>
      <sheetName val="051202현재동관"/>
      <sheetName val="IDC데이타"/>
      <sheetName val="RLI-데이타"/>
      <sheetName val="RTE데이타"/>
      <sheetName val="RTE표준안0601"/>
      <sheetName val="D-CH현황"/>
      <sheetName val="SPN-CODE"/>
      <sheetName val="TSC-CODE"/>
      <sheetName val="작업내역(051202)완료"/>
      <sheetName val="토목수량(공정)"/>
      <sheetName val="(전체분석)"/>
      <sheetName val="1차"/>
      <sheetName val="자재투입계획"/>
      <sheetName val="인원투입계획서"/>
      <sheetName val="1554(중분대SB5)"/>
      <sheetName val="1544"/>
      <sheetName val="VXXX"/>
      <sheetName val="대전P1,2,3"/>
      <sheetName val="유리끼우기 (판유리)"/>
      <sheetName val="설계조건"/>
      <sheetName val="I一般比"/>
      <sheetName val="루트도 (3)"/>
      <sheetName val="results"/>
      <sheetName val="BASIC(T)"/>
      <sheetName val="실행갑지"/>
      <sheetName val="풍암5단지"/>
      <sheetName val="0000000"/>
      <sheetName val="선집행갑지"/>
      <sheetName val="국세청청사"/>
      <sheetName val="비교표"/>
      <sheetName val="의정부주공"/>
      <sheetName val="내역서검토"/>
      <sheetName val="평면도"/>
      <sheetName val="입면도"/>
      <sheetName val="일(4)"/>
      <sheetName val="원가표"/>
      <sheetName val="안벽방재CDMA"/>
      <sheetName val="공장동CDMA"/>
      <sheetName val="여비교통비1차"/>
      <sheetName val="예산정리"/>
      <sheetName val="판매품의서"/>
      <sheetName val="예상손익분석표"/>
      <sheetName val="Chart3"/>
      <sheetName val="101동 12"/>
      <sheetName val="102동 12"/>
      <sheetName val="103동 12"/>
      <sheetName val="104동 12"/>
      <sheetName val="104동 34"/>
      <sheetName val="105동 12"/>
      <sheetName val="105동 34"/>
      <sheetName val="106동 12"/>
      <sheetName val="106동 34"/>
      <sheetName val="106동 56"/>
      <sheetName val="107동 12"/>
      <sheetName val="107동 34"/>
      <sheetName val="107동 56"/>
      <sheetName val="107동 7"/>
      <sheetName val="108동 12"/>
      <sheetName val="109동 12"/>
      <sheetName val="110동 12"/>
      <sheetName val="110동 34"/>
      <sheetName val="111동 12"/>
      <sheetName val="112동 12"/>
      <sheetName val="112동 34"/>
      <sheetName val="112동 56"/>
      <sheetName val="113동 12"/>
      <sheetName val="113동 34"/>
      <sheetName val="113동 5"/>
      <sheetName val="동별완료율"/>
      <sheetName val="보고자료"/>
      <sheetName val="평일주말"/>
      <sheetName val="분석(요일별호응)"/>
      <sheetName val="분석(시간별호응)"/>
      <sheetName val="분석(교육거부)"/>
      <sheetName val="분석(AS)"/>
      <sheetName val="분석(연령)"/>
      <sheetName val="분석(시간대)"/>
      <sheetName val="분석(호응도)"/>
      <sheetName val="분석(통합)"/>
      <sheetName val="교육분석"/>
      <sheetName val="TEST"/>
      <sheetName val="예약작업"/>
      <sheetName val="PMU_XGT PANEL"/>
      <sheetName val="원가계산(총괄)"/>
      <sheetName val="기계원가"/>
      <sheetName val="전기계측원가"/>
      <sheetName val="기자재"/>
      <sheetName val="좌대"/>
      <sheetName val="배관공사"/>
      <sheetName val="배관공사(상세)"/>
      <sheetName val="단가조사서(기자재)"/>
      <sheetName val="단가조사서(배관)"/>
      <sheetName val="기계(일위집계목록)"/>
      <sheetName val="기계(일위대가)"/>
      <sheetName val="전기(내역)"/>
      <sheetName val="전기(공사1)"/>
      <sheetName val="전기(공사2)"/>
      <sheetName val="전기(기자재)"/>
      <sheetName val="전기(노임)"/>
      <sheetName val="전기(일위대가목록)"/>
      <sheetName val="전기(일위대가표)"/>
      <sheetName val="공정집계표"/>
      <sheetName val="검토보고"/>
      <sheetName val="사전공사내역서"/>
      <sheetName val="현장내역"/>
      <sheetName val="매입세"/>
      <sheetName val="결재방"/>
      <sheetName val="공통가설공사"/>
      <sheetName val="가설공사"/>
      <sheetName val="파일APT"/>
      <sheetName val="파일PARK"/>
      <sheetName val="타워크레인"/>
      <sheetName val="HOIST"/>
      <sheetName val="단관PIPE"/>
      <sheetName val="비과세구분"/>
      <sheetName val="공정"/>
      <sheetName val="매입세 (2)"/>
      <sheetName val="일 위 대 가 표 ( 신 호 등 )"/>
      <sheetName val="간선계산"/>
      <sheetName val="원가계산서(가로등)"/>
      <sheetName val="설계예산서집계표(가로등)"/>
      <sheetName val="일 위 대 가 표"/>
      <sheetName val="단가산출서"/>
      <sheetName val="요율"/>
      <sheetName val="관로굴착(최종)"/>
      <sheetName val="맨홀"/>
      <sheetName val="LP-01"/>
      <sheetName val="LP-02"/>
      <sheetName val="LP-03"/>
      <sheetName val="LP-04"/>
      <sheetName val="LP-05"/>
      <sheetName val="LP-06"/>
      <sheetName val="LP-07"/>
      <sheetName val="LP-08"/>
      <sheetName val="LP-09"/>
      <sheetName val="N賃率-職"/>
      <sheetName val="한전수탁(세부)"/>
      <sheetName val="복구경비"/>
      <sheetName val="신호등물량집계표"/>
      <sheetName val="신호등(8-11)"/>
      <sheetName val="창문틀 주위 모르터 충진"/>
      <sheetName val="을"/>
      <sheetName val="예산세부분류"/>
      <sheetName val="부전지"/>
      <sheetName val="노무비대비"/>
      <sheetName val="도급대예산대비"/>
      <sheetName val="공종별금액분석"/>
      <sheetName val="공종집계"/>
      <sheetName val="예산내역(부대입찰)"/>
      <sheetName val="ERP"/>
      <sheetName val="틀린내역 (공무)"/>
      <sheetName val="주차대수산정"/>
      <sheetName val="단위세대면적표"/>
      <sheetName val="면적개요"/>
      <sheetName val="콘크리트 진동기 사용료(전기식)"/>
      <sheetName val="전장품(관리용)"/>
      <sheetName val="증감대비"/>
      <sheetName val="보전 (rev2)"/>
      <sheetName val="VXXXXXXX"/>
      <sheetName val="Recovered_Sheet1"/>
      <sheetName val="전기 공종별집계표"/>
      <sheetName val="전기 공종별내역서"/>
      <sheetName val="표지_공량"/>
      <sheetName val="전기 공량산출근거서"/>
      <sheetName val="내역_건축"/>
      <sheetName val="표지_일위"/>
      <sheetName val="전기 일위대가목록_변경후"/>
      <sheetName val="전기 일위대가_변경후"/>
      <sheetName val="표지_단가"/>
      <sheetName val="전기 단가대비표"/>
      <sheetName val="폐기물 처리비_변경후"/>
      <sheetName val="전기 일위대가목록"/>
      <sheetName val="전기 일위대가"/>
      <sheetName val="Tray&amp;Duct"/>
      <sheetName val="교통심의 용역비"/>
      <sheetName val="제물포길"/>
      <sheetName val="노들길"/>
      <sheetName val="동부간선도로"/>
      <sheetName val="토사(PE)"/>
      <sheetName val="b_balju_cho"/>
    </sheetNames>
    <sheetDataSet>
      <sheetData sheetId="0" refreshError="1"/>
      <sheetData sheetId="1" refreshError="1"/>
      <sheetData sheetId="2" refreshError="1"/>
      <sheetData sheetId="3" refreshError="1"/>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결임시"/>
      <sheetName val="VXXXX"/>
      <sheetName val="장비유류주입6월분"/>
      <sheetName val="장비유류주입7월분"/>
      <sheetName val="Sheet1"/>
      <sheetName val="Sheet2"/>
      <sheetName val="도공품의"/>
      <sheetName val="조달품의"/>
      <sheetName val="조정안"/>
      <sheetName val="투찰총괄"/>
      <sheetName val="기구표"/>
      <sheetName val="영종도"/>
      <sheetName val="A4PO"/>
      <sheetName val="A4LA"/>
      <sheetName val="타사"/>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표지3"/>
      <sheetName val="집계표 "/>
      <sheetName val="BOQ"/>
      <sheetName val="하도급총괄표 (2)"/>
      <sheetName val="하도사항 (2)"/>
      <sheetName val="부대투찰토공7 (2)"/>
      <sheetName val="부대투찰철콘7 (2)"/>
      <sheetName val="부대투찰토공7"/>
      <sheetName val="부대투찰철콘7"/>
      <sheetName val="갑지"/>
      <sheetName val="가실행7"/>
      <sheetName val="조직도 (2)"/>
      <sheetName val="관리비"/>
      <sheetName val="부대집계7"/>
      <sheetName val="부대토공7"/>
      <sheetName val="부대철콘7 (2)"/>
      <sheetName val="부대철콘7"/>
      <sheetName val="하도급총괄표"/>
      <sheetName val="하도사항"/>
      <sheetName val="견적갑지"/>
      <sheetName val="도급견적내역"/>
      <sheetName val="도급일위대가"/>
      <sheetName val="도급견적실적가대비(기존대285m)"/>
      <sheetName val="도급일위대가실적가대비(기존대285m) "/>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계수시트"/>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도처리&gt;&gt;&gt;"/>
      <sheetName val="목차"/>
      <sheetName val="총괄주요자재집계표"/>
      <sheetName val="총괄토공집계"/>
      <sheetName val="폐기물처리집계표"/>
      <sheetName val="1.토 공&gt;&gt;&gt;"/>
      <sheetName val="1. 토공집계"/>
      <sheetName val="2처리장토적표"/>
      <sheetName val="2.구조물공&gt;&gt;&gt;"/>
      <sheetName val="구조물공집계"/>
      <sheetName val="3.청계천유지용수(실시설계적용)&gt;&gt;&gt;"/>
      <sheetName val="4.가시설공&gt;&gt;&gt;"/>
      <sheetName val="4-1 수량집계표"/>
      <sheetName val="자재수량 "/>
      <sheetName val="가시설산출근거"/>
      <sheetName val="5.구조물철거공&gt;&gt;&gt;"/>
      <sheetName val="구조물철거집계"/>
      <sheetName val="By-pass"/>
      <sheetName val="포기조"/>
      <sheetName val="최종침전지"/>
      <sheetName val="분배조"/>
      <sheetName val="염소실"/>
      <sheetName val="농축조"/>
      <sheetName val="반송펌프장"/>
      <sheetName val="토양탈취상"/>
      <sheetName val="U형측구(산출근거)"/>
      <sheetName val="6.우오수및배관공&gt;&gt;&gt;"/>
      <sheetName val="우오수공수량집계"/>
      <sheetName val="구내배관집계"/>
      <sheetName val="구내배관"/>
      <sheetName val="기존ASP포장깨기"/>
      <sheetName val="6-2 포장공"/>
      <sheetName val="아스팔트"/>
      <sheetName val="단위수량&gt;&gt;&gt;"/>
      <sheetName val="사다리"/>
      <sheetName val="관지수링"/>
      <sheetName val="M1단위수량"/>
      <sheetName val="인버트"/>
      <sheetName val="1련box집계"/>
      <sheetName val="1련box수량"/>
      <sheetName val="2련box집계"/>
      <sheetName val="2련box수량"/>
      <sheetName val="수평부"/>
      <sheetName val="경사부"/>
      <sheetName val="중랑하수처리장 수량산출서(기본설계)"/>
      <sheetName val="1호인버트수량"/>
      <sheetName val="소도3교"/>
      <sheetName val="수량산출"/>
      <sheetName val="내역서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품신"/>
      <sheetName val="목차"/>
      <sheetName val="설계서간지"/>
      <sheetName val="설계설명서"/>
      <sheetName val="예정공정표"/>
      <sheetName val="설계예산내역서"/>
      <sheetName val="6.관급자재조서표지"/>
      <sheetName val="6.관급자재"/>
      <sheetName val="7.철거발생품조서"/>
      <sheetName val="8.청제공기구표지"/>
      <sheetName val="8.청제공기계기구"/>
      <sheetName val="표지"/>
      <sheetName val="설계서"/>
      <sheetName val="E__My_Documents_______________2"/>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 가로등조도"/>
      <sheetName val="2. 공원조도"/>
      <sheetName val="4.정선하수처리장"/>
      <sheetName val="4.웅천택지(가로등2단계)"/>
      <sheetName val="4.웅천택지(가로등3단계)"/>
      <sheetName val="5.웅천택지(항만)"/>
      <sheetName val="조명율표"/>
      <sheetName val="DATA"/>
      <sheetName val="DATA (2)"/>
      <sheetName val="Sheet2"/>
      <sheetName val="단락전류-A"/>
      <sheetName val="보안등조도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간지"/>
      <sheetName val="갑지"/>
      <sheetName val="원가"/>
      <sheetName val="도급내역서"/>
      <sheetName val="사급내역서"/>
      <sheetName val="관급내역서"/>
      <sheetName val="관급적용단가"/>
      <sheetName val="일위대가"/>
      <sheetName val="산출집계표"/>
      <sheetName val="터널등산근"/>
      <sheetName val="터널조명산근"/>
      <sheetName val="전기실산근"/>
      <sheetName val="터널내산근"/>
      <sheetName val="관리동옥외등산근"/>
      <sheetName val="등열약산근"/>
      <sheetName val="방범산근"/>
      <sheetName val="동력산근"/>
      <sheetName val="가로등설치대가"/>
      <sheetName val="가로등기초대가"/>
      <sheetName val="맨홀대가"/>
      <sheetName val="기타경비산출근거"/>
      <sheetName val="한전외선공사비"/>
      <sheetName val="적용단가"/>
      <sheetName val="인건비 "/>
      <sheetName val="2. 공원조도"/>
      <sheetName val="광속"/>
      <sheetName val="Macro(전등)"/>
      <sheetName val="Macro(전선)"/>
      <sheetName val="남평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28">
          <cell r="B28">
            <v>100005</v>
          </cell>
        </row>
      </sheetData>
      <sheetData sheetId="25" refreshError="1"/>
      <sheetData sheetId="26" refreshError="1"/>
      <sheetData sheetId="27" refreshError="1"/>
      <sheetData sheetId="28" refreshError="1"/>
      <sheetData sheetId="29"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98전체ny"/>
      <sheetName val="토공(우물통,기타) "/>
      <sheetName val="인건비 "/>
      <sheetName val="산출1-수변전"/>
      <sheetName val="2. 공원조도"/>
      <sheetName val="계수시트"/>
      <sheetName val="중기조종사 단위단가"/>
      <sheetName val="원가"/>
      <sheetName val="일위대가표"/>
      <sheetName val="단가(자재)"/>
      <sheetName val="단가(노임)"/>
      <sheetName val="기초목록"/>
      <sheetName val="파일의이용"/>
      <sheetName val="내역서01"/>
      <sheetName val="효성CB 1P기초"/>
      <sheetName val="관급자재"/>
      <sheetName val="요율"/>
      <sheetName val="직접인건비"/>
      <sheetName val="직접경비"/>
      <sheetName val="업무량"/>
      <sheetName val="2호맨홀공제수량"/>
      <sheetName val="G.R300경비"/>
      <sheetName val="평가데이터"/>
      <sheetName val="기계경비(시간당)"/>
      <sheetName val="램머"/>
      <sheetName val="슬래브"/>
      <sheetName val="조명시설"/>
      <sheetName val="교사기준면적(초등)"/>
      <sheetName val="국내조달(통합-1)"/>
    </sheetNames>
    <sheetDataSet>
      <sheetData sheetId="0" refreshError="1">
        <row r="1">
          <cell r="A1" t="str">
            <v xml:space="preserve"> 명       칭</v>
          </cell>
          <cell r="B1" t="str">
            <v>규  격</v>
          </cell>
          <cell r="C1" t="str">
            <v>수   량</v>
          </cell>
          <cell r="D1" t="str">
            <v>단위</v>
          </cell>
          <cell r="E1" t="str">
            <v>총        액</v>
          </cell>
          <cell r="G1" t="str">
            <v>노   무   비</v>
          </cell>
          <cell r="I1" t="str">
            <v>재   료   비</v>
          </cell>
          <cell r="K1" t="str">
            <v>경        비</v>
          </cell>
          <cell r="M1" t="str">
            <v>비고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공품의"/>
      <sheetName val="조달품의"/>
      <sheetName val="조정안"/>
      <sheetName val="투찰총괄"/>
      <sheetName val="기구표"/>
      <sheetName val="영종도"/>
      <sheetName val="A4PO"/>
      <sheetName val="A4LA"/>
      <sheetName val="타사"/>
      <sheetName val="연결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표지"/>
      <sheetName val="공사개요"/>
      <sheetName val="공사원가"/>
      <sheetName val="건축공사비"/>
      <sheetName val="공종별비교"/>
      <sheetName val="마감별비교"/>
      <sheetName val="건축평형별"/>
      <sheetName val="피벗자료"/>
      <sheetName val="평형별피벗"/>
      <sheetName val="설비공사비"/>
      <sheetName val=" 설비마감재"/>
      <sheetName val="전기공사비"/>
      <sheetName val="승강기"/>
      <sheetName val="공정표"/>
      <sheetName val="1호인버트수량"/>
      <sheetName val="산출금액내역"/>
      <sheetName val="일위_파일"/>
      <sheetName val="실행예산"/>
      <sheetName val="토사(PE)"/>
      <sheetName val="G.R300경비"/>
      <sheetName val="빌딩 안내"/>
      <sheetName val="일산실행내역"/>
      <sheetName val="한일양산"/>
      <sheetName val="수량산출"/>
      <sheetName val="내역서"/>
      <sheetName val="요율"/>
      <sheetName val="직재"/>
      <sheetName val="인건비 "/>
      <sheetName val="관급_File"/>
      <sheetName val="견"/>
      <sheetName val="산출내역"/>
      <sheetName val="01"/>
      <sheetName val="기계경비(시간당)"/>
      <sheetName val="램머"/>
      <sheetName val="실행간접비용"/>
      <sheetName val="#REF"/>
      <sheetName val="인부임"/>
      <sheetName val="현장관리비"/>
      <sheetName val="장비비"/>
      <sheetName val="평가데이터"/>
      <sheetName val="설계내역서"/>
      <sheetName val="Customer Databas"/>
      <sheetName val="유림골조"/>
      <sheetName val="비교1"/>
      <sheetName val="지수980731이후"/>
      <sheetName val="Y-WORK"/>
      <sheetName val="계수시트"/>
      <sheetName val="총괄"/>
      <sheetName val="코스모공장 (어음)"/>
      <sheetName val="설계조건"/>
      <sheetName val="산출"/>
      <sheetName val="노임단가"/>
      <sheetName val="조명시설"/>
      <sheetName val="데이타"/>
      <sheetName val="식재인부"/>
      <sheetName val="내역서1999.8최종"/>
      <sheetName val="수목데이타"/>
      <sheetName val="개산공사비"/>
      <sheetName val="2. 공원조도"/>
      <sheetName val="일위목록"/>
      <sheetName val="국내조달(통합-1)"/>
      <sheetName val="9902"/>
      <sheetName val="작성"/>
      <sheetName val="견적의뢰"/>
      <sheetName val="갑지"/>
      <sheetName val="현장경비"/>
      <sheetName val="관로부문"/>
      <sheetName val="Total"/>
      <sheetName val="1차 내역서"/>
      <sheetName val="단가산출서(기계)"/>
      <sheetName val="대전(세창동)"/>
      <sheetName val="자재대"/>
      <sheetName val="내역서01"/>
      <sheetName val="FACTOR"/>
      <sheetName val="청천내"/>
      <sheetName val="참조"/>
      <sheetName val="단가"/>
      <sheetName val="판매시설"/>
      <sheetName val="총투입계"/>
      <sheetName val="세부 Data"/>
      <sheetName val="협력업체기성(투입)"/>
      <sheetName val="협력업체기성(매출)"/>
      <sheetName val="본사불자재투입(투입)"/>
      <sheetName val="본사불자재투입(매출)"/>
      <sheetName val="슬래브"/>
      <sheetName val="2@ BOX"/>
      <sheetName val="NOMUBI"/>
      <sheetName val="Sheet1"/>
      <sheetName val="조경"/>
      <sheetName val="중강당 내역"/>
      <sheetName val="총괄표"/>
      <sheetName val="일위대가(4층원격)"/>
      <sheetName val="집계표"/>
      <sheetName val="주소록"/>
      <sheetName val="효성CB 1P기초"/>
      <sheetName val="전차선로 물량표"/>
      <sheetName val="갑지1"/>
      <sheetName val="연부97-1"/>
      <sheetName val="토공(우물통,기타) "/>
      <sheetName val="DATE"/>
      <sheetName val="c_balju"/>
      <sheetName val="3절_CheckList_구분"/>
      <sheetName val="wall"/>
      <sheetName val="기초자료입력"/>
      <sheetName val="일반교실"/>
      <sheetName val="용소리교"/>
      <sheetName val="물가대비표"/>
      <sheetName val="TOTAL_BOQ"/>
      <sheetName val="2000년1차"/>
      <sheetName val="수량산출근거"/>
      <sheetName val="3"/>
      <sheetName val="토공"/>
      <sheetName val="신우"/>
      <sheetName val="별표 "/>
      <sheetName val="맨홀수량산출(A-LINE)"/>
      <sheetName val="소방일위 "/>
      <sheetName val="소방 "/>
      <sheetName val="본사공가현황"/>
      <sheetName val="건축내역"/>
      <sheetName val="가정"/>
      <sheetName val="Macro1"/>
      <sheetName val="냉천부속동"/>
      <sheetName val="교사기준면적(초등)"/>
      <sheetName val="PAC"/>
      <sheetName val="품셈TABLE"/>
      <sheetName val="BID"/>
      <sheetName val="터파기및재료"/>
      <sheetName val="정산설계"/>
      <sheetName val="관급총괄"/>
      <sheetName val="AP1"/>
      <sheetName val="원가계산서"/>
      <sheetName val="원가"/>
      <sheetName val="일(4)"/>
      <sheetName val="관경기준(1차)"/>
      <sheetName val="시행예산"/>
      <sheetName val="관급자재"/>
      <sheetName val="변경관급자재"/>
      <sheetName val="설치공사비"/>
      <sheetName val="설직재-1"/>
      <sheetName val="맨홀수량산출"/>
      <sheetName val="공종단가"/>
      <sheetName val="증감대비"/>
      <sheetName val="21301동"/>
      <sheetName val="문학간접"/>
      <sheetName val="견적조건"/>
      <sheetName val="정부노임단가"/>
      <sheetName val="광-단가"/>
      <sheetName val="대-단가"/>
      <sheetName val="내역"/>
      <sheetName val="남평내역"/>
      <sheetName val="9GNG운반"/>
      <sheetName val="물량산출"/>
      <sheetName val="database"/>
      <sheetName val="협력업체"/>
      <sheetName val="GI-LIST"/>
      <sheetName val="CTEMCOST"/>
      <sheetName val="data"/>
      <sheetName val="파일의이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구조물"/>
      <sheetName val="고양관재"/>
      <sheetName val="1호인버트수량"/>
      <sheetName val="ABUT수량-A1"/>
    </sheetNames>
    <sheetDataSet>
      <sheetData sheetId="0" refreshError="1"/>
      <sheetData sheetId="1" refreshError="1"/>
      <sheetData sheetId="2" refreshError="1"/>
      <sheetData sheetId="3" refreshError="1"/>
      <sheetData sheetId="4"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tu"/>
      <sheetName val="내역"/>
    </sheetNames>
    <sheetDataSet>
      <sheetData sheetId="0" refreshError="1"/>
      <sheetData sheetId="1"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종-상수표"/>
      <sheetName val="임피던스"/>
      <sheetName val="CABLE SIZE"/>
      <sheetName val="접지"/>
      <sheetName val="수변전"/>
      <sheetName val="Sheet11"/>
      <sheetName val="Sheet12"/>
      <sheetName val="Sheet13"/>
      <sheetName val="Sheet14"/>
      <sheetName val="Sheet15"/>
      <sheetName val="Sheet16"/>
      <sheetName val="전기자료"/>
      <sheetName val="부대t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구조물"/>
      <sheetName val="고양관재"/>
      <sheetName val="안전시설(수집)"/>
      <sheetName val="안전시설"/>
      <sheetName val="남평내역"/>
      <sheetName val="신당동집계표"/>
      <sheetName val="토사(PE)"/>
      <sheetName val="기계경비(시간당)"/>
      <sheetName val="램머"/>
      <sheetName val="토목"/>
      <sheetName val="교량하부공"/>
      <sheetName val="조건표"/>
      <sheetName val="구분표"/>
      <sheetName val="설비"/>
      <sheetName val="요율"/>
      <sheetName val="자재대"/>
      <sheetName val="부대tu"/>
      <sheetName val="WORK"/>
      <sheetName val="내역"/>
      <sheetName val="Sheet1"/>
      <sheetName val="터파기및재료"/>
      <sheetName val="코드표"/>
      <sheetName val="자재코드"/>
      <sheetName val="일위대가표"/>
      <sheetName val="데이터"/>
      <sheetName val="초기화면"/>
      <sheetName val="수로BOX"/>
      <sheetName val="계산서(곡선부)"/>
      <sheetName val="포장재료집계표"/>
      <sheetName val="설계명세서"/>
      <sheetName val="1호인버트수량"/>
      <sheetName val="단위수량"/>
      <sheetName val="토공"/>
      <sheetName val="토공(우물통,기타) "/>
      <sheetName val="경산"/>
      <sheetName val="용소리교"/>
      <sheetName val="평가내역"/>
      <sheetName val="Sensitivity"/>
      <sheetName val="가시설수량"/>
      <sheetName val="데이타"/>
      <sheetName val="고유코드_설계"/>
      <sheetName val="G.R300경비"/>
      <sheetName val="공토공단위당"/>
      <sheetName val="평균터파기고(1-2,ASP)"/>
      <sheetName val="일위대가 1"/>
      <sheetName val="설계내역서"/>
      <sheetName val="산거 1(인력투입)"/>
      <sheetName val="일위대가 2"/>
      <sheetName val="일위대가 3"/>
      <sheetName val="배수공"/>
      <sheetName val="측구공"/>
      <sheetName val="산출근거"/>
      <sheetName val="내역서01"/>
      <sheetName val="인건비 "/>
      <sheetName val="구간별"/>
      <sheetName val="지구단위계획내역서"/>
      <sheetName val="구조물공"/>
      <sheetName val="부대공"/>
      <sheetName val="포장공"/>
      <sheetName val="이름정의"/>
      <sheetName val="2호맨홀공제수량"/>
      <sheetName val="청천내"/>
      <sheetName val="관로토공"/>
      <sheetName val="1-1합"/>
      <sheetName val="1-1오"/>
      <sheetName val="1-1우"/>
      <sheetName val="ygd1-2"/>
      <sheetName val="ygr1-3"/>
      <sheetName val="ygr1-2"/>
      <sheetName val="ygr1-4"/>
      <sheetName val="이토변실(A3-LINE)"/>
      <sheetName val="기계가격"/>
      <sheetName val="내역서(교량)전체"/>
      <sheetName val="배수관집계"/>
      <sheetName val="석축설면"/>
      <sheetName val="#REF"/>
      <sheetName val="설계조건"/>
      <sheetName val="안정계산"/>
      <sheetName val="단면검토"/>
      <sheetName val="기본일위"/>
      <sheetName val="맨홀수량산출"/>
      <sheetName val="정부노임단가"/>
      <sheetName val="직접경비"/>
      <sheetName val="직접인건비"/>
      <sheetName val="Sheet5"/>
      <sheetName val="가시설단위수량"/>
      <sheetName val="SORCE1"/>
      <sheetName val="조명시설"/>
      <sheetName val="철거산출근거"/>
      <sheetName val="연결임시"/>
      <sheetName val="A1"/>
      <sheetName val="토사(PE "/>
      <sheetName val="토적기초자료"/>
      <sheetName val="Control"/>
      <sheetName val="횡배수관설치현황"/>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7.폐기물집계"/>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우수받이"/>
      <sheetName val="Sheet1 (2)"/>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수량산출"/>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맨홀수량산출(A-LINE)"/>
      <sheetName val="01.10월"/>
      <sheetName val="교각별철근수량집계표"/>
      <sheetName val="파이프류"/>
      <sheetName val="옹벽기초자료"/>
      <sheetName val="현황산출서"/>
      <sheetName val="9902"/>
      <sheetName val="공종"/>
      <sheetName val="국산화"/>
      <sheetName val="교각별수량"/>
      <sheetName val="집계표"/>
      <sheetName val="4.2.1 마루높이 검토"/>
      <sheetName val="슬래브"/>
      <sheetName val="APT"/>
      <sheetName val="TOTAL_BOQ"/>
      <sheetName val="총괄내역서"/>
      <sheetName val="변수값"/>
      <sheetName val="중기상차"/>
      <sheetName val="AS복구"/>
      <sheetName val="중기터파기"/>
      <sheetName val="장비집계"/>
      <sheetName val="가도공"/>
      <sheetName val="방음벽기초"/>
      <sheetName val="우수"/>
      <sheetName val="기초공"/>
      <sheetName val="기둥(원형)"/>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진주방향"/>
      <sheetName val="공사설명서"/>
      <sheetName val="레미콘"/>
      <sheetName val="pe이중벽관"/>
      <sheetName val="pe이중벽관 (우수)"/>
      <sheetName val="D100관"/>
      <sheetName val="D16"/>
      <sheetName val="D20"/>
      <sheetName val="D25"/>
      <sheetName val="D50"/>
      <sheetName val="D75,D100"/>
      <sheetName val="공사개요"/>
      <sheetName val="SLAB"/>
      <sheetName val="토공 total"/>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집수정(600-700)"/>
      <sheetName val="관급자재대"/>
      <sheetName val="1-4-2.관(약)"/>
      <sheetName val="관접합및부설"/>
      <sheetName val="내역서(전기)"/>
      <sheetName val="input"/>
      <sheetName val="guard(mac)"/>
      <sheetName val="부시수량"/>
      <sheetName val="설명"/>
      <sheetName val="자압1"/>
      <sheetName val="Total"/>
      <sheetName val="수압시험수집"/>
      <sheetName val="수압시험산근"/>
      <sheetName val="을"/>
      <sheetName val="단가일람"/>
      <sheetName val="조경일람"/>
      <sheetName val="해평견적"/>
      <sheetName val="일위대가목차"/>
      <sheetName val="원가계산"/>
      <sheetName val="견적대비표"/>
      <sheetName val="BID"/>
      <sheetName val="총괄내역서(설계)"/>
      <sheetName val="고압수량(철거)"/>
      <sheetName val="데리네이타현황"/>
      <sheetName val="원가"/>
      <sheetName val="구조물철거타공정이월"/>
      <sheetName val="금액"/>
      <sheetName val="차수별내역서"/>
      <sheetName val="입찰"/>
      <sheetName val="현경"/>
      <sheetName val="수지표"/>
      <sheetName val="셀명"/>
      <sheetName val="공사"/>
      <sheetName val="법면단"/>
      <sheetName val="수안보-MBR1"/>
      <sheetName val="증감내역서"/>
      <sheetName val="우배수"/>
      <sheetName val="계산식"/>
      <sheetName val="자료"/>
      <sheetName val="교각1"/>
      <sheetName val="건축내역"/>
      <sheetName val="P-산#1-1(WOWA1)"/>
      <sheetName val="잡비계산"/>
      <sheetName val="BD"/>
      <sheetName val="식재인부"/>
      <sheetName val="개산공사비"/>
      <sheetName val="차액보증"/>
      <sheetName val="음봉방향"/>
      <sheetName val="4차공사"/>
      <sheetName val="천방교접속"/>
      <sheetName val="대포2교접속"/>
      <sheetName val="총_구조물공"/>
      <sheetName val="부대내역"/>
      <sheetName val="-치수표(곡선부)"/>
      <sheetName val="말뚝지지력산정"/>
      <sheetName val="참고사항"/>
      <sheetName val="근로자자료입력"/>
      <sheetName val="8.석축단위(H=1.5M)"/>
      <sheetName val="1월요청,실사(운용통보기준)"/>
      <sheetName val="삭제및변경불가"/>
      <sheetName val="골재집계"/>
      <sheetName val="8.PILE  (돌출)"/>
      <sheetName val="상부집계표"/>
      <sheetName val="날개벽(시점좌측)"/>
      <sheetName val="수자재단위당"/>
      <sheetName val="5.정산서"/>
      <sheetName val="5.배수관로"/>
      <sheetName val="주요자재"/>
      <sheetName val="폐기물처리"/>
      <sheetName val="DATA"/>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횡배수관재료-"/>
      <sheetName val="계산서(직선부)"/>
      <sheetName val="콘크리트측구연장"/>
      <sheetName val="-몰탈콘크리트"/>
      <sheetName val="-배수구조물공토공"/>
      <sheetName val="예산명세서"/>
      <sheetName val="자료입력"/>
      <sheetName val="원형맨홀수량"/>
      <sheetName val="연결관산출조서"/>
      <sheetName val="ⴭⴭⴭⴭ"/>
      <sheetName val="비탈면보호공수량산출"/>
      <sheetName val="법면설면"/>
      <sheetName val="석축단"/>
      <sheetName val="법면수집"/>
      <sheetName val="설계내역"/>
      <sheetName val="기초입력 DATA"/>
      <sheetName val="전차선로 물량표"/>
      <sheetName val="한강운반비"/>
      <sheetName val="자재"/>
      <sheetName val="공통(20-91)"/>
      <sheetName val="지급자재"/>
      <sheetName val="실행대비"/>
      <sheetName val="JUCK"/>
      <sheetName val="-레미콘집계"/>
      <sheetName val="자갈,시멘트,모래산출"/>
      <sheetName val="-철근집계"/>
      <sheetName val="포장재료(1)"/>
      <sheetName val="-흄관집계"/>
      <sheetName val="nys"/>
      <sheetName val="우각부보강"/>
      <sheetName val="단가조사"/>
      <sheetName val="자압"/>
      <sheetName val="Sheet2"/>
      <sheetName val="단면가정"/>
      <sheetName val="EP0618"/>
      <sheetName val="토적(3차분)"/>
      <sheetName val="토량운반계산"/>
      <sheetName val="T13(P68~72,78)"/>
      <sheetName val="용역비내역-진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2003상반기노임기준"/>
      <sheetName val="CODE"/>
      <sheetName val="슬래브(유곡)"/>
      <sheetName val="가점"/>
      <sheetName val="index"/>
      <sheetName val="etc"/>
      <sheetName val="4차원가계산서"/>
      <sheetName val="L형 옹벽"/>
      <sheetName val="설 계"/>
      <sheetName val="값"/>
      <sheetName val="집수정단위수량600 "/>
      <sheetName val="S.중기사용료"/>
      <sheetName val="입력란"/>
      <sheetName val="소비자가"/>
      <sheetName val="COPING"/>
      <sheetName val="99노임단가"/>
      <sheetName val="실행예산"/>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총괄 내역서"/>
      <sheetName val="공사요율"/>
      <sheetName val="상호참고자료"/>
      <sheetName val="공사기본내용입력"/>
      <sheetName val="발주처자료입력"/>
      <sheetName val="회사기본자료"/>
      <sheetName val="하자보증자료"/>
      <sheetName val="기술자관련자료"/>
      <sheetName val="설계예산서"/>
      <sheetName val="예산내역서"/>
      <sheetName val="토공연장"/>
      <sheetName val="FOB발"/>
      <sheetName val="기본단가표"/>
      <sheetName val="일위대가(가설)"/>
      <sheetName val="설계예시"/>
      <sheetName val="일위산출"/>
      <sheetName val="건축내역서"/>
      <sheetName val="설비내역서"/>
      <sheetName val="전기내역서"/>
      <sheetName val="중기조종사 단위단가"/>
      <sheetName val="아파트 내역"/>
      <sheetName val="계수시트"/>
      <sheetName val="원가계산서"/>
      <sheetName val="ABUT수량-A1"/>
      <sheetName val="적용단위길이"/>
      <sheetName val="교대(A1)"/>
      <sheetName val="공통가설"/>
      <sheetName val="단면"/>
      <sheetName val="준검 내역서"/>
      <sheetName val="계림(함평)"/>
      <sheetName val="계림(장성)"/>
      <sheetName val="unitpric"/>
      <sheetName val="단가산출내역(노임부분수정)"/>
      <sheetName val="배수장토목공사비"/>
      <sheetName val="noyim"/>
      <sheetName val="자재단가"/>
      <sheetName val="구체"/>
      <sheetName val="좌측날개벽"/>
      <sheetName val="우측날개벽"/>
      <sheetName val="A1-DATA"/>
      <sheetName val="type-F"/>
      <sheetName val="신우"/>
      <sheetName val="2000,9월 일위"/>
      <sheetName val="공통단가"/>
      <sheetName val="재료비"/>
      <sheetName val="운반비"/>
      <sheetName val="단가표"/>
      <sheetName val="보차도경계석"/>
      <sheetName val="대로근거"/>
      <sheetName val="지수"/>
      <sheetName val="1.설계조건"/>
      <sheetName val="bm(CIcable)"/>
      <sheetName val="5.소재"/>
      <sheetName val="노무단가"/>
      <sheetName val="노무비"/>
      <sheetName val="깨기"/>
      <sheetName val="안정성검토"/>
      <sheetName val="하중계산"/>
      <sheetName val="설계기준"/>
      <sheetName val="변경원가서갑"/>
      <sheetName val="2.단면가정"/>
      <sheetName val="분석투자 내역(광명)"/>
      <sheetName val="경율산정.XLS"/>
      <sheetName val="날개벽수량표"/>
      <sheetName val="3연box"/>
      <sheetName val="단 box"/>
      <sheetName val="해외(원화)"/>
      <sheetName val="내#일산설치"/>
      <sheetName val="을지"/>
      <sheetName val="CTEMCOST"/>
      <sheetName val="역T형옹벽(3.0)"/>
      <sheetName val="3"/>
      <sheetName val="투입집계표"/>
      <sheetName val="이형관재료표(A-L)"/>
      <sheetName val="DATA 입력란"/>
      <sheetName val="1. 설계조건 2.단면가정 3. 하중계산"/>
      <sheetName val="소방일위 "/>
      <sheetName val="공구"/>
      <sheetName val="중기사용료산출근거"/>
      <sheetName val="단가 및 재료비"/>
      <sheetName val="단가설계"/>
      <sheetName val="상반기손익차2총괄"/>
      <sheetName val="총괄표"/>
      <sheetName val="공사비_NDE"/>
      <sheetName val="구역화물"/>
      <sheetName val="도수로현황"/>
      <sheetName val="범례표"/>
      <sheetName val="지구단위계획"/>
      <sheetName val="2@ BOX"/>
      <sheetName val="중기손료"/>
      <sheetName val="국민연금표"/>
      <sheetName val="평가데이터"/>
      <sheetName val="도대하도변경최종정산조경"/>
      <sheetName val="산근"/>
      <sheetName val="장비단가(010427)"/>
      <sheetName val="9811"/>
      <sheetName val="세금자료"/>
      <sheetName val="도급"/>
      <sheetName val="1_토총"/>
      <sheetName val="2_관로집"/>
      <sheetName val="3_구조물집계"/>
      <sheetName val="4_포장공"/>
      <sheetName val="5_부대공"/>
      <sheetName val="6_주요자재대"/>
      <sheetName val="7_폐기물"/>
      <sheetName val="내역서1999.8최종"/>
      <sheetName val="노임단가"/>
      <sheetName val="S"/>
      <sheetName val="BEND LOSS"/>
      <sheetName val="공사비집계표(서해안고속도로)"/>
      <sheetName val="3.하중산정4.지지력"/>
      <sheetName val="70%"/>
      <sheetName val="해외"/>
      <sheetName val="2000년1차"/>
      <sheetName val="분뇨"/>
      <sheetName val="SG"/>
      <sheetName val="1호맨홀자연토공"/>
      <sheetName val="고재중량"/>
      <sheetName val="토목검측서"/>
      <sheetName val="배수내역"/>
      <sheetName val="인구"/>
      <sheetName val="환경평가"/>
      <sheetName val="기자재대비표"/>
      <sheetName val="합계"/>
      <sheetName val="일위목록"/>
      <sheetName val="구천"/>
      <sheetName val="전력구구조물산근"/>
      <sheetName val="H PILE수량"/>
      <sheetName val="b_balju"/>
      <sheetName val="노임"/>
      <sheetName val="가로등 조도계산"/>
      <sheetName val="총괄"/>
      <sheetName val="파일의이용"/>
      <sheetName val="3련 BOX"/>
      <sheetName val="본선토공수량산출근거"/>
      <sheetName val="내역1"/>
      <sheetName val="에너지요금"/>
      <sheetName val="단가산출서(기계)"/>
      <sheetName val="관보호공단위수량"/>
      <sheetName val="구간산출"/>
      <sheetName val="용수량(생활용수)"/>
      <sheetName val="경비집계"/>
      <sheetName val="General Data"/>
      <sheetName val="구간공종"/>
      <sheetName val="9GNG운반"/>
      <sheetName val="실행(표지,갑,을)"/>
      <sheetName val="일위대가 "/>
      <sheetName val="실행"/>
      <sheetName val="실행(ALT1)"/>
      <sheetName val="갑지"/>
      <sheetName val="6호기"/>
      <sheetName val="1-1평균터파기고(1)"/>
      <sheetName val="조달청적격심사"/>
      <sheetName val="수목표준대가"/>
      <sheetName val="COVER"/>
      <sheetName val="관경별내역서"/>
      <sheetName val="수량집계"/>
      <sheetName val="원형1호맨홀토공수량"/>
      <sheetName val="수량"/>
      <sheetName val="기초자료"/>
      <sheetName val="마산방향"/>
      <sheetName val="공종단가"/>
      <sheetName val="실행철강하도"/>
      <sheetName val="포장수량집계"/>
      <sheetName val="MOTOR"/>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시행예산"/>
      <sheetName val="지구단위계획수립(공사수행)"/>
      <sheetName val="주공 갑지"/>
      <sheetName val="21301동"/>
      <sheetName val="사진내용 입력"/>
      <sheetName val="노무비단가"/>
      <sheetName val="25.보증금(임차보증금외)"/>
      <sheetName val="검측서"/>
      <sheetName val="별표 "/>
      <sheetName val="목포방향"/>
      <sheetName val="순공사비"/>
      <sheetName val="입력데이터"/>
      <sheetName val="우수공"/>
      <sheetName val="매설지선굴착"/>
      <sheetName val="구의33고"/>
      <sheetName val="전기"/>
      <sheetName val="기계상세"/>
      <sheetName val="단가결정"/>
      <sheetName val="맨홀수량집계"/>
      <sheetName val="노견단위수량"/>
      <sheetName val="산출내역서"/>
      <sheetName val="인천성심병원"/>
      <sheetName val="CON'C"/>
      <sheetName val="토공집계"/>
      <sheetName val="[고양관재.XLSŝ보차도경계석집계표(종)"/>
      <sheetName val="적현로"/>
      <sheetName val="INTRO."/>
      <sheetName val="일위대가(계측기설치)"/>
      <sheetName val="제품"/>
      <sheetName val="토공정보"/>
      <sheetName val="TYPE-1"/>
      <sheetName val="단위수량(출력X)"/>
      <sheetName val="토적표(2차기성)"/>
      <sheetName val="Cost bd-&quot;A&quot;"/>
      <sheetName val="설계"/>
      <sheetName val="일위대가(건축)"/>
      <sheetName val="전기일위대가"/>
      <sheetName val="★도급내역(2공구)"/>
      <sheetName val="인건-측정"/>
      <sheetName val="품셈TABLE"/>
      <sheetName val="Y-WORK"/>
      <sheetName val="물가대비표"/>
      <sheetName val="견적"/>
      <sheetName val="6PILE  (돌출)"/>
      <sheetName val="경비단가"/>
      <sheetName val="실행내역"/>
      <sheetName val="공사비증감"/>
      <sheetName val="중로근거"/>
      <sheetName val="단가조사서"/>
      <sheetName val="매입세율"/>
      <sheetName val="인건비"/>
      <sheetName val="단면A-A(TR)"/>
      <sheetName val="POOM_MOTO"/>
      <sheetName val="Macro(차단기)"/>
      <sheetName val="원가계산 (2)"/>
      <sheetName val="노임단가(2009.상)"/>
      <sheetName val="10.1 중기기초단가"/>
      <sheetName val="LP-S"/>
      <sheetName val="공사비 증감 내역서"/>
      <sheetName val="7월11일"/>
      <sheetName val="지수적용공사비내역서"/>
      <sheetName val="2.고용보험료산출근거"/>
      <sheetName val="전선 및 전선관"/>
      <sheetName val="Sheet17"/>
      <sheetName val="기초단가"/>
      <sheetName val="D"/>
      <sheetName val="단가및재료비"/>
      <sheetName val="신당동산출근거"/>
      <sheetName val="공사비"/>
      <sheetName val="DATA1"/>
      <sheetName val="상부공"/>
      <sheetName val="3.공통공사대비"/>
      <sheetName val="관경결정"/>
      <sheetName val="5.모델링"/>
      <sheetName val="암거공"/>
      <sheetName val="깨기 총괄"/>
      <sheetName val="총괄집계_"/>
      <sheetName val="날개벽철근집계_"/>
      <sheetName val="PVC접합개소_산출서"/>
      <sheetName val="1_토공집계"/>
      <sheetName val="2_관대집계표"/>
      <sheetName val="3_구조물공"/>
      <sheetName val="7_폐기물집계"/>
      <sheetName val="노무"/>
      <sheetName val="BOX"/>
      <sheetName val="입찰안"/>
      <sheetName val="토공유용계획"/>
      <sheetName val="유입관로집계"/>
      <sheetName val="유입관로토적"/>
      <sheetName val="처리장집계"/>
      <sheetName val="처리장토적"/>
      <sheetName val="진입도로토적"/>
      <sheetName val="SPEC"/>
      <sheetName val="참조-(2)"/>
      <sheetName val="Macro2"/>
      <sheetName val="Macro1"/>
      <sheetName val="조명율표"/>
      <sheetName val="인부노임"/>
      <sheetName val="기계경비"/>
      <sheetName val="L_RPTB02_01"/>
      <sheetName val="ilch"/>
      <sheetName val="자재단가_사급"/>
      <sheetName val="중기적산목록"/>
      <sheetName val="예산서"/>
      <sheetName val="서∼군(2)"/>
      <sheetName val="wall"/>
      <sheetName val="금액내역서"/>
      <sheetName val="편입용지조서"/>
      <sheetName val="삼보지질"/>
      <sheetName val="2. 공원조도"/>
      <sheetName val="입력"/>
      <sheetName val="SULKEA"/>
      <sheetName val="설계변경내역서"/>
      <sheetName val="매입"/>
      <sheetName val="98년도 투자현황"/>
      <sheetName val="토사(PE_x0009_"/>
      <sheetName val="중기솔뇨"/>
      <sheetName val="VII-2현장경비"/>
      <sheetName val="진천방향"/>
      <sheetName val="안전보건교육"/>
      <sheetName val="토목공사일반"/>
      <sheetName val="투입내역"/>
      <sheetName val="현장관리비"/>
      <sheetName val="토목공사"/>
      <sheetName val="단위중량"/>
      <sheetName val="수로단위수량"/>
      <sheetName val="하수급견적대비"/>
      <sheetName val="기준액"/>
      <sheetName val="도로경계블럭연장조서"/>
      <sheetName val="원가계산서구조조정"/>
      <sheetName val="도로포장면적산출(1)"/>
      <sheetName val="흥양2교토공집계표"/>
      <sheetName val="오수토공"/>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row r="31">
          <cell r="I31">
            <v>0</v>
          </cell>
        </row>
      </sheetData>
      <sheetData sheetId="10"/>
      <sheetData sheetId="11">
        <row r="31">
          <cell r="I31">
            <v>0</v>
          </cell>
        </row>
      </sheetData>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refreshError="1"/>
      <sheetData sheetId="90"/>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refreshError="1"/>
      <sheetData sheetId="340" refreshError="1"/>
      <sheetData sheetId="341" refreshError="1"/>
      <sheetData sheetId="342" refreshError="1"/>
      <sheetData sheetId="343" refreshError="1"/>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refreshError="1"/>
      <sheetData sheetId="363" refreshError="1"/>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sheetData sheetId="655"/>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품신"/>
      <sheetName val="목차"/>
      <sheetName val="설계서간지"/>
      <sheetName val="설계설명서"/>
      <sheetName val="예정공정표"/>
      <sheetName val="설계예산내역서"/>
      <sheetName val="6.관급자재조서표지"/>
      <sheetName val="6.관급자재"/>
      <sheetName val="7.철거발생품조서"/>
      <sheetName val="8.청제공기구표지"/>
      <sheetName val="8.청제공기계기구"/>
      <sheetName val="표지"/>
      <sheetName val="DATE"/>
      <sheetName val="MOTOR"/>
      <sheetName val="도급예산내역서봉투"/>
      <sheetName val="공사원가계산서"/>
      <sheetName val="설계산출표지"/>
      <sheetName val="도급예산내역서총괄표"/>
      <sheetName val="을부담운반비"/>
      <sheetName val="운반비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증감대비 (총괄)"/>
      <sheetName val="증감대비"/>
      <sheetName val="총괄갑지"/>
      <sheetName val="갑지(원가계산)"/>
      <sheetName val="집계표"/>
      <sheetName val="내역서(토목)"/>
      <sheetName val="기준액"/>
    </sheetNames>
    <sheetDataSet>
      <sheetData sheetId="0"/>
      <sheetData sheetId="1"/>
      <sheetData sheetId="2"/>
      <sheetData sheetId="3"/>
      <sheetData sheetId="4"/>
      <sheetData sheetId="5"/>
      <sheetData sheetId="6"/>
      <sheetData sheetId="7"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
      <sheetName val="전기1"/>
      <sheetName val="통신"/>
      <sheetName val="통신1"/>
      <sheetName val="내역서(토목)"/>
    </sheetNames>
    <sheetDataSet>
      <sheetData sheetId="0"/>
      <sheetData sheetId="1"/>
      <sheetData sheetId="2"/>
      <sheetData sheetId="3"/>
      <sheetData sheetId="4"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자재집계표"/>
      <sheetName val="배수공총괄수량집계표"/>
      <sheetName val="BOX총괄집계"/>
      <sheetName val="도수로총괄집계"/>
      <sheetName val="GABION옹벽 총괄집계"/>
      <sheetName val="부대공총괄"/>
      <sheetName val="토공총괄집계"/>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금액결정"/>
      <sheetName val="내역서"/>
      <sheetName val="9811"/>
      <sheetName val="9509"/>
      <sheetName val="SORCE1"/>
      <sheetName val="관급"/>
      <sheetName val="포장공"/>
      <sheetName val="토공"/>
      <sheetName val="배수공"/>
      <sheetName val="기초일위"/>
      <sheetName val="시설일위"/>
      <sheetName val="조명일위"/>
      <sheetName val="총괄수량집계"/>
      <sheetName val="DATE"/>
      <sheetName val="대비"/>
      <sheetName val="이름정의"/>
      <sheetName val="대로근거"/>
      <sheetName val="중로근거"/>
      <sheetName val="제경집계"/>
      <sheetName val="#REF"/>
      <sheetName val="데리네이타현황"/>
      <sheetName val="우배수"/>
      <sheetName val="도근좌표"/>
      <sheetName val="접속도로집계"/>
      <sheetName val="단위수량"/>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1.침(동)"/>
      <sheetName val="1-2-2.관(동)"/>
      <sheetName val="1-2-3.반(동)"/>
      <sheetName val="1-2-4.공(동)"/>
      <sheetName val="1-2-5.옥외(동)"/>
      <sheetName val="1-2-6.TARY"/>
      <sheetName val="1-3-1.침(전-S)"/>
      <sheetName val="1-3-1.침(전)"/>
      <sheetName val="1-3-2.관(전-S)"/>
      <sheetName val="1-3-2.관(전)"/>
      <sheetName val="1-3-3.공(전)"/>
      <sheetName val="1-4-1.침(약)"/>
      <sheetName val="1-4-2.관(약)"/>
      <sheetName val="1-4-4.피"/>
      <sheetName val="1-5-1.침(소)"/>
      <sheetName val="1-5-2.관(소)"/>
      <sheetName val="1-5-3.공(소)"/>
      <sheetName val="2-1-1.침(계)"/>
      <sheetName val="2-1-2.관(계)"/>
      <sheetName val="2-1-3.반(계)"/>
      <sheetName val="2-1-4.옥(계)"/>
      <sheetName val="2-2.CCTV"/>
      <sheetName val="공통단가"/>
      <sheetName val="중기조종사 단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청-오산 집계"/>
      <sheetName val="수청-오산"/>
      <sheetName val="수청-오산 (2)"/>
      <sheetName val="수청-오산 (3)"/>
      <sheetName val="수청-오산 (4)"/>
      <sheetName val="수청-오산 (5)"/>
      <sheetName val="오산-하북 집계 "/>
      <sheetName val="오산-하북"/>
      <sheetName val="오산-하북 (2)"/>
      <sheetName val="오산-하북 (3)"/>
      <sheetName val="오산-하북 (4)"/>
      <sheetName val="오산-하북 (5)"/>
      <sheetName val="오산-하북 (6)"/>
      <sheetName val="오산-하북 (7)"/>
      <sheetName val="하북-송탄 집계 "/>
      <sheetName val="하북-송탄"/>
      <sheetName val="하북-송탄 (2)"/>
      <sheetName val="하북-송탄 (3)"/>
      <sheetName val="하북-송탄 (4)"/>
      <sheetName val="하북-송탄 (5)"/>
      <sheetName val="하북-송탄 (6)"/>
      <sheetName val="하북-송탄 (7)"/>
      <sheetName val="하북-송탄 (8)"/>
      <sheetName val="하북-송탄 (9)"/>
      <sheetName val="송탄-서정리 집계"/>
      <sheetName val="송탄-서정리"/>
      <sheetName val="송탄-서정리 (2)"/>
      <sheetName val="송탄-서정리 (3)"/>
      <sheetName val="송탄-서정리 (4)"/>
      <sheetName val="서정리-평택"/>
      <sheetName val="서정리-평택 (2)"/>
      <sheetName val="Sheet2"/>
      <sheetName val="Sheet3"/>
      <sheetName val="가공 수청-오산"/>
      <sheetName val="수량집계"/>
      <sheetName val="총괄집계표"/>
      <sheetName val="수량산출1"/>
      <sheetName val="자재단가표"/>
      <sheetName val="일위대가"/>
      <sheetName val="수량산출서"/>
      <sheetName val="9509"/>
      <sheetName val="9811"/>
      <sheetName val="금광1터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청-오산 집계"/>
      <sheetName val="수청-오산"/>
      <sheetName val="수청-오산 (2)"/>
      <sheetName val="수청-오산 (3)"/>
      <sheetName val="수청-오산 (4)"/>
      <sheetName val="수청-오산 (5)"/>
      <sheetName val="오산-하북 집계 "/>
      <sheetName val="오산-하북"/>
      <sheetName val="오산-하북 (2)"/>
      <sheetName val="오산-하북 (3)"/>
      <sheetName val="오산-하북 (4)"/>
      <sheetName val="오산-하북 (5)"/>
      <sheetName val="오산-하북 (6)"/>
      <sheetName val="오산-하북 (7)"/>
      <sheetName val="하북-송탄 집계 "/>
      <sheetName val="하북-송탄"/>
      <sheetName val="하북-송탄 (2)"/>
      <sheetName val="하북-송탄 (3)"/>
      <sheetName val="하북-송탄 (4)"/>
      <sheetName val="하북-송탄 (5)"/>
      <sheetName val="하북-송탄 (6)"/>
      <sheetName val="하북-송탄 (7)"/>
      <sheetName val="하북-송탄 (8)"/>
      <sheetName val="하북-송탄 (9)"/>
      <sheetName val="송탄-서정리 집계"/>
      <sheetName val="송탄-서정리"/>
      <sheetName val="송탄-서정리 (2)"/>
      <sheetName val="송탄-서정리 (3)"/>
      <sheetName val="송탄-서정리 (4)"/>
      <sheetName val="서정리-평택"/>
      <sheetName val="서정리-평택 (2)"/>
      <sheetName val="Sheet2"/>
      <sheetName val="Sheet3"/>
      <sheetName val="가공 수청-오산"/>
      <sheetName val="수량집계"/>
      <sheetName val="총괄집계표"/>
      <sheetName val="수량산출1"/>
      <sheetName val="자재단가표"/>
      <sheetName val="일위대가"/>
      <sheetName val="수량산출서"/>
      <sheetName val="950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Sheet1"/>
      <sheetName val="YES-IL"/>
      <sheetName val="2.대외공문"/>
      <sheetName val="토공"/>
      <sheetName val="금광1터널"/>
      <sheetName val="노무비(DB)"/>
      <sheetName val="산출및내역"/>
      <sheetName val="관급"/>
      <sheetName val="총공사원가계산"/>
      <sheetName val="내역서(교량)전체"/>
    </sheetNames>
    <sheetDataSet>
      <sheetData sheetId="0" refreshError="1">
        <row r="22">
          <cell r="A22">
            <v>1</v>
          </cell>
          <cell r="B22" t="str">
            <v>전선</v>
          </cell>
          <cell r="C22" t="str">
            <v>GV 2㎟</v>
          </cell>
          <cell r="D22">
            <v>1.05</v>
          </cell>
          <cell r="E22" t="str">
            <v>m</v>
          </cell>
          <cell r="F22">
            <v>50</v>
          </cell>
          <cell r="G22">
            <v>642</v>
          </cell>
          <cell r="I22">
            <v>480</v>
          </cell>
          <cell r="J22">
            <v>141</v>
          </cell>
          <cell r="K22">
            <v>148</v>
          </cell>
          <cell r="M22">
            <v>14</v>
          </cell>
          <cell r="AM22">
            <v>1</v>
          </cell>
          <cell r="AN22">
            <v>0.01</v>
          </cell>
          <cell r="AO22">
            <v>1</v>
          </cell>
          <cell r="AP22" t="str">
            <v>내선전공</v>
          </cell>
          <cell r="AQ22">
            <v>0.01</v>
          </cell>
          <cell r="BB22" t="str">
            <v>전 7-8</v>
          </cell>
        </row>
        <row r="23">
          <cell r="A23">
            <v>2</v>
          </cell>
          <cell r="B23" t="str">
            <v>전선</v>
          </cell>
          <cell r="C23" t="str">
            <v>GV 3.5㎟</v>
          </cell>
          <cell r="D23">
            <v>1.05</v>
          </cell>
          <cell r="E23" t="str">
            <v>m</v>
          </cell>
          <cell r="F23">
            <v>50</v>
          </cell>
          <cell r="G23">
            <v>694</v>
          </cell>
          <cell r="I23">
            <v>480</v>
          </cell>
          <cell r="J23">
            <v>191</v>
          </cell>
          <cell r="K23">
            <v>200</v>
          </cell>
          <cell r="M23">
            <v>14</v>
          </cell>
          <cell r="AM23">
            <v>1</v>
          </cell>
          <cell r="AN23">
            <v>0.01</v>
          </cell>
          <cell r="AO23">
            <v>1</v>
          </cell>
          <cell r="AP23" t="str">
            <v>내선전공</v>
          </cell>
          <cell r="AQ23">
            <v>0.01</v>
          </cell>
          <cell r="BB23" t="str">
            <v>전 7-8</v>
          </cell>
        </row>
        <row r="24">
          <cell r="A24">
            <v>3</v>
          </cell>
          <cell r="B24" t="str">
            <v>전선</v>
          </cell>
          <cell r="C24" t="str">
            <v>GV 5.5㎟</v>
          </cell>
          <cell r="D24">
            <v>1.05</v>
          </cell>
          <cell r="E24" t="str">
            <v>m</v>
          </cell>
          <cell r="F24">
            <v>50</v>
          </cell>
          <cell r="G24">
            <v>765</v>
          </cell>
          <cell r="I24">
            <v>480</v>
          </cell>
          <cell r="J24">
            <v>259</v>
          </cell>
          <cell r="K24">
            <v>271</v>
          </cell>
          <cell r="M24">
            <v>14</v>
          </cell>
          <cell r="AM24">
            <v>1</v>
          </cell>
          <cell r="AN24">
            <v>0.01</v>
          </cell>
          <cell r="AO24">
            <v>1</v>
          </cell>
          <cell r="AP24" t="str">
            <v>내선전공</v>
          </cell>
          <cell r="AQ24">
            <v>0.01</v>
          </cell>
          <cell r="BB24" t="str">
            <v>전 7-8</v>
          </cell>
        </row>
        <row r="25">
          <cell r="A25">
            <v>4</v>
          </cell>
          <cell r="B25" t="str">
            <v>전선</v>
          </cell>
          <cell r="C25" t="str">
            <v>GV 8㎟</v>
          </cell>
          <cell r="D25">
            <v>1.05</v>
          </cell>
          <cell r="E25" t="str">
            <v>m</v>
          </cell>
          <cell r="F25">
            <v>50</v>
          </cell>
          <cell r="G25">
            <v>1403</v>
          </cell>
          <cell r="I25">
            <v>960</v>
          </cell>
          <cell r="J25">
            <v>396</v>
          </cell>
          <cell r="K25">
            <v>415</v>
          </cell>
          <cell r="M25">
            <v>28</v>
          </cell>
          <cell r="AM25">
            <v>1</v>
          </cell>
          <cell r="AN25">
            <v>0.02</v>
          </cell>
          <cell r="AO25">
            <v>1</v>
          </cell>
          <cell r="AP25" t="str">
            <v>내선전공</v>
          </cell>
          <cell r="AQ25">
            <v>0.02</v>
          </cell>
          <cell r="BB25" t="str">
            <v>전 7-8</v>
          </cell>
        </row>
        <row r="26">
          <cell r="A26">
            <v>5</v>
          </cell>
          <cell r="B26" t="str">
            <v>전선</v>
          </cell>
          <cell r="C26" t="str">
            <v>GV 14㎟</v>
          </cell>
          <cell r="D26">
            <v>1.05</v>
          </cell>
          <cell r="E26" t="str">
            <v>m</v>
          </cell>
          <cell r="F26">
            <v>50</v>
          </cell>
          <cell r="G26">
            <v>1689</v>
          </cell>
          <cell r="I26">
            <v>960</v>
          </cell>
          <cell r="J26">
            <v>668</v>
          </cell>
          <cell r="K26">
            <v>701</v>
          </cell>
          <cell r="M26">
            <v>28</v>
          </cell>
          <cell r="AM26">
            <v>1</v>
          </cell>
          <cell r="AN26">
            <v>0.02</v>
          </cell>
          <cell r="AO26">
            <v>1</v>
          </cell>
          <cell r="AP26" t="str">
            <v>내선전공</v>
          </cell>
          <cell r="AQ26">
            <v>0.02</v>
          </cell>
          <cell r="BB26" t="str">
            <v>전 7-8</v>
          </cell>
        </row>
        <row r="27">
          <cell r="A27">
            <v>6</v>
          </cell>
          <cell r="B27" t="str">
            <v>전선</v>
          </cell>
          <cell r="C27" t="str">
            <v>GV 22㎟</v>
          </cell>
          <cell r="D27">
            <v>1.05</v>
          </cell>
          <cell r="E27" t="str">
            <v>m</v>
          </cell>
          <cell r="F27">
            <v>50</v>
          </cell>
          <cell r="G27">
            <v>2505</v>
          </cell>
          <cell r="I27">
            <v>1488</v>
          </cell>
          <cell r="J27">
            <v>927</v>
          </cell>
          <cell r="K27">
            <v>973</v>
          </cell>
          <cell r="M27">
            <v>44</v>
          </cell>
          <cell r="AM27">
            <v>1</v>
          </cell>
          <cell r="AN27">
            <v>3.1E-2</v>
          </cell>
          <cell r="AO27">
            <v>1</v>
          </cell>
          <cell r="AP27" t="str">
            <v>내선전공</v>
          </cell>
          <cell r="AQ27">
            <v>3.1E-2</v>
          </cell>
          <cell r="BB27" t="str">
            <v>전 7-8</v>
          </cell>
        </row>
        <row r="28">
          <cell r="A28">
            <v>7</v>
          </cell>
          <cell r="B28" t="str">
            <v>전선</v>
          </cell>
          <cell r="C28" t="str">
            <v>GV 38㎟</v>
          </cell>
          <cell r="D28">
            <v>1.05</v>
          </cell>
          <cell r="E28" t="str">
            <v>m</v>
          </cell>
          <cell r="F28">
            <v>50</v>
          </cell>
          <cell r="G28">
            <v>2997</v>
          </cell>
          <cell r="I28">
            <v>1488</v>
          </cell>
          <cell r="J28">
            <v>1396</v>
          </cell>
          <cell r="K28">
            <v>1465</v>
          </cell>
          <cell r="M28">
            <v>44</v>
          </cell>
          <cell r="AM28">
            <v>1</v>
          </cell>
          <cell r="AN28">
            <v>3.1E-2</v>
          </cell>
          <cell r="AO28">
            <v>1</v>
          </cell>
          <cell r="AP28" t="str">
            <v>내선전공</v>
          </cell>
          <cell r="AQ28">
            <v>3.1E-2</v>
          </cell>
          <cell r="BB28" t="str">
            <v>전 7-8</v>
          </cell>
        </row>
        <row r="29">
          <cell r="A29">
            <v>8</v>
          </cell>
          <cell r="B29" t="str">
            <v>전선</v>
          </cell>
          <cell r="C29" t="str">
            <v>GV 50㎟</v>
          </cell>
          <cell r="D29">
            <v>1.05</v>
          </cell>
          <cell r="E29" t="str">
            <v>m</v>
          </cell>
          <cell r="F29">
            <v>50</v>
          </cell>
          <cell r="G29">
            <v>4540</v>
          </cell>
          <cell r="I29">
            <v>2497</v>
          </cell>
          <cell r="J29">
            <v>1876</v>
          </cell>
          <cell r="K29">
            <v>1969</v>
          </cell>
          <cell r="M29">
            <v>74</v>
          </cell>
          <cell r="AM29">
            <v>1</v>
          </cell>
          <cell r="AN29">
            <v>5.1999999999999998E-2</v>
          </cell>
          <cell r="AO29">
            <v>1</v>
          </cell>
          <cell r="AP29" t="str">
            <v>내선전공</v>
          </cell>
          <cell r="AQ29">
            <v>5.1999999999999998E-2</v>
          </cell>
          <cell r="BB29" t="str">
            <v>전 7-8</v>
          </cell>
        </row>
        <row r="30">
          <cell r="A30">
            <v>9</v>
          </cell>
          <cell r="B30" t="str">
            <v>전선</v>
          </cell>
          <cell r="C30" t="str">
            <v>GV 60㎟</v>
          </cell>
          <cell r="D30">
            <v>1.05</v>
          </cell>
          <cell r="E30" t="str">
            <v>m</v>
          </cell>
          <cell r="F30">
            <v>50</v>
          </cell>
          <cell r="G30">
            <v>4889</v>
          </cell>
          <cell r="I30">
            <v>2497</v>
          </cell>
          <cell r="J30">
            <v>2208</v>
          </cell>
          <cell r="K30">
            <v>2318</v>
          </cell>
          <cell r="M30">
            <v>74</v>
          </cell>
          <cell r="AM30">
            <v>1</v>
          </cell>
          <cell r="AN30">
            <v>5.1999999999999998E-2</v>
          </cell>
          <cell r="AO30">
            <v>1</v>
          </cell>
          <cell r="AP30" t="str">
            <v>내선전공</v>
          </cell>
          <cell r="AQ30">
            <v>5.1999999999999998E-2</v>
          </cell>
          <cell r="BB30" t="str">
            <v>전 7-8</v>
          </cell>
        </row>
        <row r="31">
          <cell r="A31">
            <v>10</v>
          </cell>
          <cell r="B31" t="str">
            <v>전선</v>
          </cell>
          <cell r="C31" t="str">
            <v>GV 80㎟</v>
          </cell>
          <cell r="D31">
            <v>1.05</v>
          </cell>
          <cell r="E31" t="str">
            <v>m</v>
          </cell>
          <cell r="F31">
            <v>50</v>
          </cell>
          <cell r="G31">
            <v>6122</v>
          </cell>
          <cell r="I31">
            <v>3073</v>
          </cell>
          <cell r="J31">
            <v>2817</v>
          </cell>
          <cell r="K31">
            <v>2957</v>
          </cell>
          <cell r="M31">
            <v>92</v>
          </cell>
          <cell r="AM31">
            <v>1</v>
          </cell>
          <cell r="AN31">
            <v>6.4000000000000001E-2</v>
          </cell>
          <cell r="AO31">
            <v>1</v>
          </cell>
          <cell r="AP31" t="str">
            <v>내선전공</v>
          </cell>
          <cell r="AQ31">
            <v>6.4000000000000001E-2</v>
          </cell>
          <cell r="BB31" t="str">
            <v>전 7-8</v>
          </cell>
        </row>
        <row r="32">
          <cell r="A32">
            <v>11</v>
          </cell>
          <cell r="B32" t="str">
            <v>전선</v>
          </cell>
          <cell r="C32" t="str">
            <v>GV 100㎟</v>
          </cell>
          <cell r="D32">
            <v>1.05</v>
          </cell>
          <cell r="E32" t="str">
            <v>m</v>
          </cell>
          <cell r="F32">
            <v>50</v>
          </cell>
          <cell r="G32">
            <v>6618</v>
          </cell>
          <cell r="I32">
            <v>3073</v>
          </cell>
          <cell r="J32">
            <v>3289</v>
          </cell>
          <cell r="K32">
            <v>3453</v>
          </cell>
          <cell r="M32">
            <v>92</v>
          </cell>
          <cell r="AM32">
            <v>1</v>
          </cell>
          <cell r="AN32">
            <v>6.4000000000000001E-2</v>
          </cell>
          <cell r="AO32">
            <v>1</v>
          </cell>
          <cell r="AP32" t="str">
            <v>내선전공</v>
          </cell>
          <cell r="AQ32">
            <v>6.4000000000000001E-2</v>
          </cell>
          <cell r="BB32" t="str">
            <v>전 7-8</v>
          </cell>
        </row>
        <row r="33">
          <cell r="A33">
            <v>12</v>
          </cell>
          <cell r="B33" t="str">
            <v>전선</v>
          </cell>
          <cell r="C33" t="str">
            <v>GV 150㎟</v>
          </cell>
          <cell r="D33">
            <v>1.05</v>
          </cell>
          <cell r="E33" t="str">
            <v>m</v>
          </cell>
          <cell r="F33">
            <v>50</v>
          </cell>
          <cell r="G33">
            <v>9880</v>
          </cell>
          <cell r="I33">
            <v>4226</v>
          </cell>
          <cell r="J33">
            <v>5265</v>
          </cell>
          <cell r="K33">
            <v>5528</v>
          </cell>
          <cell r="M33">
            <v>126</v>
          </cell>
          <cell r="AM33">
            <v>1</v>
          </cell>
          <cell r="AN33">
            <v>8.7999999999999995E-2</v>
          </cell>
          <cell r="AO33">
            <v>1</v>
          </cell>
          <cell r="AP33" t="str">
            <v>내선전공</v>
          </cell>
          <cell r="AQ33">
            <v>8.7999999999999995E-2</v>
          </cell>
          <cell r="BB33" t="str">
            <v>전 7-8</v>
          </cell>
        </row>
        <row r="34">
          <cell r="A34">
            <v>13</v>
          </cell>
          <cell r="B34" t="str">
            <v>전선</v>
          </cell>
          <cell r="C34" t="str">
            <v>GV 200㎟</v>
          </cell>
          <cell r="D34">
            <v>1.05</v>
          </cell>
          <cell r="E34" t="str">
            <v>m</v>
          </cell>
          <cell r="F34">
            <v>50</v>
          </cell>
          <cell r="G34">
            <v>12155</v>
          </cell>
          <cell r="I34">
            <v>5138</v>
          </cell>
          <cell r="J34">
            <v>6537</v>
          </cell>
          <cell r="K34">
            <v>6863</v>
          </cell>
          <cell r="M34">
            <v>154</v>
          </cell>
          <cell r="AM34">
            <v>1</v>
          </cell>
          <cell r="AN34">
            <v>0.107</v>
          </cell>
          <cell r="AO34">
            <v>1</v>
          </cell>
          <cell r="AP34" t="str">
            <v>내선전공</v>
          </cell>
          <cell r="AQ34">
            <v>0.107</v>
          </cell>
          <cell r="BB34" t="str">
            <v>전 7-8</v>
          </cell>
        </row>
        <row r="35">
          <cell r="A35">
            <v>14</v>
          </cell>
          <cell r="B35" t="str">
            <v>전선</v>
          </cell>
          <cell r="C35" t="str">
            <v>GV 325㎟</v>
          </cell>
          <cell r="D35">
            <v>1.05</v>
          </cell>
          <cell r="E35" t="str">
            <v>m</v>
          </cell>
          <cell r="F35">
            <v>50</v>
          </cell>
          <cell r="G35">
            <v>19004</v>
          </cell>
          <cell r="I35">
            <v>7684</v>
          </cell>
          <cell r="J35">
            <v>10562</v>
          </cell>
          <cell r="K35">
            <v>11090</v>
          </cell>
          <cell r="M35">
            <v>230</v>
          </cell>
          <cell r="AM35">
            <v>1</v>
          </cell>
          <cell r="AN35">
            <v>0.16</v>
          </cell>
          <cell r="AO35">
            <v>1</v>
          </cell>
          <cell r="AP35" t="str">
            <v>내선전공</v>
          </cell>
          <cell r="AQ35">
            <v>0.16</v>
          </cell>
          <cell r="BB35" t="str">
            <v>전 7-8</v>
          </cell>
        </row>
        <row r="36">
          <cell r="A36">
            <v>15</v>
          </cell>
          <cell r="B36" t="str">
            <v>전선</v>
          </cell>
          <cell r="C36" t="str">
            <v>BC 22㎟</v>
          </cell>
          <cell r="D36">
            <v>1.05</v>
          </cell>
          <cell r="E36" t="str">
            <v>m</v>
          </cell>
          <cell r="F36">
            <v>50</v>
          </cell>
          <cell r="G36">
            <v>2160</v>
          </cell>
          <cell r="I36">
            <v>1488</v>
          </cell>
          <cell r="J36">
            <v>599</v>
          </cell>
          <cell r="K36">
            <v>628</v>
          </cell>
          <cell r="M36">
            <v>44</v>
          </cell>
          <cell r="AM36">
            <v>1</v>
          </cell>
          <cell r="AN36">
            <v>3.1E-2</v>
          </cell>
          <cell r="AO36">
            <v>1</v>
          </cell>
          <cell r="AP36" t="str">
            <v>내선전공</v>
          </cell>
          <cell r="AQ36">
            <v>3.1E-2</v>
          </cell>
          <cell r="BB36" t="str">
            <v>전 7-8</v>
          </cell>
        </row>
        <row r="37">
          <cell r="A37">
            <v>16</v>
          </cell>
          <cell r="B37" t="str">
            <v>전선</v>
          </cell>
          <cell r="C37" t="str">
            <v>BC 38㎟</v>
          </cell>
          <cell r="D37">
            <v>1.05</v>
          </cell>
          <cell r="E37" t="str">
            <v>m</v>
          </cell>
          <cell r="F37">
            <v>50</v>
          </cell>
          <cell r="G37">
            <v>2511</v>
          </cell>
          <cell r="I37">
            <v>1488</v>
          </cell>
          <cell r="J37">
            <v>933</v>
          </cell>
          <cell r="K37">
            <v>979</v>
          </cell>
          <cell r="M37">
            <v>44</v>
          </cell>
          <cell r="AM37">
            <v>1</v>
          </cell>
          <cell r="AN37">
            <v>3.1E-2</v>
          </cell>
          <cell r="AO37">
            <v>1</v>
          </cell>
          <cell r="AP37" t="str">
            <v>내선전공</v>
          </cell>
          <cell r="AQ37">
            <v>3.1E-2</v>
          </cell>
          <cell r="BB37" t="str">
            <v>전 7-8</v>
          </cell>
        </row>
        <row r="38">
          <cell r="A38">
            <v>17</v>
          </cell>
          <cell r="B38" t="str">
            <v>전선</v>
          </cell>
          <cell r="C38" t="str">
            <v>BC 60㎟</v>
          </cell>
          <cell r="D38">
            <v>1.05</v>
          </cell>
          <cell r="E38" t="str">
            <v>m</v>
          </cell>
          <cell r="F38">
            <v>50</v>
          </cell>
          <cell r="G38">
            <v>4203</v>
          </cell>
          <cell r="I38">
            <v>2497</v>
          </cell>
          <cell r="J38">
            <v>1555</v>
          </cell>
          <cell r="K38">
            <v>1632</v>
          </cell>
          <cell r="M38">
            <v>74</v>
          </cell>
          <cell r="AM38">
            <v>1</v>
          </cell>
          <cell r="AN38">
            <v>5.1999999999999998E-2</v>
          </cell>
          <cell r="AO38">
            <v>1</v>
          </cell>
          <cell r="AP38" t="str">
            <v>내선전공</v>
          </cell>
          <cell r="AQ38">
            <v>5.1999999999999998E-2</v>
          </cell>
          <cell r="BB38" t="str">
            <v>전 7-8</v>
          </cell>
        </row>
        <row r="39">
          <cell r="A39">
            <v>18</v>
          </cell>
          <cell r="B39" t="str">
            <v>전선</v>
          </cell>
          <cell r="C39" t="str">
            <v>BC 100㎟</v>
          </cell>
          <cell r="D39">
            <v>1.05</v>
          </cell>
          <cell r="E39" t="str">
            <v>m</v>
          </cell>
          <cell r="F39">
            <v>50</v>
          </cell>
          <cell r="G39">
            <v>5785</v>
          </cell>
          <cell r="I39">
            <v>3073</v>
          </cell>
          <cell r="J39">
            <v>2496</v>
          </cell>
          <cell r="K39">
            <v>2620</v>
          </cell>
          <cell r="M39">
            <v>92</v>
          </cell>
          <cell r="AM39">
            <v>1</v>
          </cell>
          <cell r="AN39">
            <v>6.4000000000000001E-2</v>
          </cell>
          <cell r="AO39">
            <v>1</v>
          </cell>
          <cell r="AP39" t="str">
            <v>내선전공</v>
          </cell>
          <cell r="AQ39">
            <v>6.4000000000000001E-2</v>
          </cell>
          <cell r="BB39" t="str">
            <v>전 7-8</v>
          </cell>
        </row>
        <row r="40">
          <cell r="A40">
            <v>19</v>
          </cell>
          <cell r="B40" t="str">
            <v>전선</v>
          </cell>
          <cell r="C40" t="str">
            <v>IV 1.2㎜</v>
          </cell>
          <cell r="D40">
            <v>1.05</v>
          </cell>
          <cell r="E40" t="str">
            <v>m</v>
          </cell>
          <cell r="F40">
            <v>50</v>
          </cell>
          <cell r="G40">
            <v>529</v>
          </cell>
          <cell r="I40">
            <v>480</v>
          </cell>
          <cell r="J40">
            <v>34</v>
          </cell>
          <cell r="K40">
            <v>35</v>
          </cell>
          <cell r="M40">
            <v>14</v>
          </cell>
          <cell r="AM40">
            <v>1</v>
          </cell>
          <cell r="AN40">
            <v>0.01</v>
          </cell>
          <cell r="AO40">
            <v>1</v>
          </cell>
          <cell r="AP40" t="str">
            <v>내선전공</v>
          </cell>
          <cell r="AQ40">
            <v>0.01</v>
          </cell>
          <cell r="BB40" t="str">
            <v>전 7-8</v>
          </cell>
        </row>
        <row r="41">
          <cell r="A41">
            <v>20</v>
          </cell>
          <cell r="B41" t="str">
            <v>전선</v>
          </cell>
          <cell r="C41" t="str">
            <v>IV 1.6㎜</v>
          </cell>
          <cell r="D41">
            <v>1.05</v>
          </cell>
          <cell r="E41" t="str">
            <v>m</v>
          </cell>
          <cell r="F41">
            <v>50</v>
          </cell>
          <cell r="G41">
            <v>551</v>
          </cell>
          <cell r="I41">
            <v>480</v>
          </cell>
          <cell r="J41">
            <v>55</v>
          </cell>
          <cell r="K41">
            <v>57</v>
          </cell>
          <cell r="M41">
            <v>14</v>
          </cell>
          <cell r="AM41">
            <v>1</v>
          </cell>
          <cell r="AN41">
            <v>0.01</v>
          </cell>
          <cell r="AO41">
            <v>1</v>
          </cell>
          <cell r="AP41" t="str">
            <v>내선전공</v>
          </cell>
          <cell r="AQ41">
            <v>0.01</v>
          </cell>
          <cell r="BB41" t="str">
            <v>전 7-8</v>
          </cell>
        </row>
        <row r="42">
          <cell r="A42">
            <v>21</v>
          </cell>
          <cell r="B42" t="str">
            <v>전선</v>
          </cell>
          <cell r="C42" t="str">
            <v>IV 2㎜</v>
          </cell>
          <cell r="D42">
            <v>1.05</v>
          </cell>
          <cell r="E42" t="str">
            <v>m</v>
          </cell>
          <cell r="F42">
            <v>50</v>
          </cell>
          <cell r="G42">
            <v>582</v>
          </cell>
          <cell r="I42">
            <v>480</v>
          </cell>
          <cell r="J42">
            <v>84</v>
          </cell>
          <cell r="K42">
            <v>88</v>
          </cell>
          <cell r="M42">
            <v>14</v>
          </cell>
          <cell r="AM42">
            <v>1</v>
          </cell>
          <cell r="AN42">
            <v>0.01</v>
          </cell>
          <cell r="AO42">
            <v>1</v>
          </cell>
          <cell r="AP42" t="str">
            <v>내선전공</v>
          </cell>
          <cell r="AQ42">
            <v>0.01</v>
          </cell>
          <cell r="BB42" t="str">
            <v>전 7-8</v>
          </cell>
        </row>
        <row r="43">
          <cell r="A43">
            <v>22</v>
          </cell>
          <cell r="B43" t="str">
            <v>전선</v>
          </cell>
          <cell r="C43" t="str">
            <v>IV 3.5㎟</v>
          </cell>
          <cell r="D43">
            <v>1.05</v>
          </cell>
          <cell r="E43" t="str">
            <v>m</v>
          </cell>
          <cell r="F43">
            <v>50</v>
          </cell>
          <cell r="G43">
            <v>602</v>
          </cell>
          <cell r="I43">
            <v>480</v>
          </cell>
          <cell r="J43">
            <v>103</v>
          </cell>
          <cell r="K43">
            <v>108</v>
          </cell>
          <cell r="M43">
            <v>14</v>
          </cell>
          <cell r="AM43">
            <v>1</v>
          </cell>
          <cell r="AN43">
            <v>0.01</v>
          </cell>
          <cell r="AO43">
            <v>1</v>
          </cell>
          <cell r="AP43" t="str">
            <v>내선전공</v>
          </cell>
          <cell r="AQ43">
            <v>0.01</v>
          </cell>
          <cell r="BB43" t="str">
            <v>전 7-8</v>
          </cell>
        </row>
        <row r="44">
          <cell r="A44">
            <v>23</v>
          </cell>
          <cell r="B44" t="str">
            <v>전선</v>
          </cell>
          <cell r="C44" t="str">
            <v>IV 5.5㎟</v>
          </cell>
          <cell r="D44">
            <v>1.05</v>
          </cell>
          <cell r="E44" t="str">
            <v>m</v>
          </cell>
          <cell r="F44">
            <v>50</v>
          </cell>
          <cell r="G44">
            <v>666</v>
          </cell>
          <cell r="I44">
            <v>480</v>
          </cell>
          <cell r="J44">
            <v>164</v>
          </cell>
          <cell r="K44">
            <v>172</v>
          </cell>
          <cell r="M44">
            <v>14</v>
          </cell>
          <cell r="AM44">
            <v>1</v>
          </cell>
          <cell r="AN44">
            <v>0.01</v>
          </cell>
          <cell r="AO44">
            <v>1</v>
          </cell>
          <cell r="AP44" t="str">
            <v>내선전공</v>
          </cell>
          <cell r="AQ44">
            <v>0.01</v>
          </cell>
          <cell r="BB44" t="str">
            <v>전 7-8</v>
          </cell>
        </row>
        <row r="45">
          <cell r="A45">
            <v>24</v>
          </cell>
          <cell r="B45" t="str">
            <v>전선</v>
          </cell>
          <cell r="C45" t="str">
            <v>IV 8㎟</v>
          </cell>
          <cell r="D45">
            <v>1.05</v>
          </cell>
          <cell r="E45" t="str">
            <v>m</v>
          </cell>
          <cell r="F45">
            <v>50</v>
          </cell>
          <cell r="G45">
            <v>1220</v>
          </cell>
          <cell r="I45">
            <v>960</v>
          </cell>
          <cell r="J45">
            <v>221</v>
          </cell>
          <cell r="K45">
            <v>232</v>
          </cell>
          <cell r="M45">
            <v>28</v>
          </cell>
          <cell r="AM45">
            <v>1</v>
          </cell>
          <cell r="AN45">
            <v>0.02</v>
          </cell>
          <cell r="AO45">
            <v>1</v>
          </cell>
          <cell r="AP45" t="str">
            <v>내선전공</v>
          </cell>
          <cell r="AQ45">
            <v>0.02</v>
          </cell>
          <cell r="BB45" t="str">
            <v>전 7-8</v>
          </cell>
        </row>
        <row r="46">
          <cell r="A46">
            <v>25</v>
          </cell>
          <cell r="B46" t="str">
            <v>전선</v>
          </cell>
          <cell r="C46" t="str">
            <v>IV 14㎟</v>
          </cell>
          <cell r="D46">
            <v>1.05</v>
          </cell>
          <cell r="E46" t="str">
            <v>m</v>
          </cell>
          <cell r="F46">
            <v>50</v>
          </cell>
          <cell r="G46">
            <v>1467</v>
          </cell>
          <cell r="I46">
            <v>960</v>
          </cell>
          <cell r="J46">
            <v>457</v>
          </cell>
          <cell r="K46">
            <v>479</v>
          </cell>
          <cell r="M46">
            <v>28</v>
          </cell>
          <cell r="AM46">
            <v>1</v>
          </cell>
          <cell r="AN46">
            <v>0.02</v>
          </cell>
          <cell r="AO46">
            <v>1</v>
          </cell>
          <cell r="AP46" t="str">
            <v>내선전공</v>
          </cell>
          <cell r="AQ46">
            <v>0.02</v>
          </cell>
          <cell r="BB46" t="str">
            <v>전 7-8</v>
          </cell>
        </row>
        <row r="47">
          <cell r="A47">
            <v>26</v>
          </cell>
          <cell r="B47" t="str">
            <v>전선</v>
          </cell>
          <cell r="C47" t="str">
            <v>IV 22㎟</v>
          </cell>
          <cell r="D47">
            <v>1.05</v>
          </cell>
          <cell r="E47" t="str">
            <v>m</v>
          </cell>
          <cell r="F47">
            <v>50</v>
          </cell>
          <cell r="G47">
            <v>2229</v>
          </cell>
          <cell r="I47">
            <v>1488</v>
          </cell>
          <cell r="J47">
            <v>664</v>
          </cell>
          <cell r="K47">
            <v>697</v>
          </cell>
          <cell r="M47">
            <v>44</v>
          </cell>
          <cell r="AM47">
            <v>1</v>
          </cell>
          <cell r="AN47">
            <v>3.1E-2</v>
          </cell>
          <cell r="AO47">
            <v>1</v>
          </cell>
          <cell r="AP47" t="str">
            <v>내선전공</v>
          </cell>
          <cell r="AQ47">
            <v>3.1E-2</v>
          </cell>
          <cell r="BB47" t="str">
            <v>전 7-8</v>
          </cell>
        </row>
        <row r="48">
          <cell r="A48">
            <v>27</v>
          </cell>
          <cell r="B48" t="str">
            <v>전선</v>
          </cell>
          <cell r="C48" t="str">
            <v>IV 38㎟</v>
          </cell>
          <cell r="D48">
            <v>1.05</v>
          </cell>
          <cell r="E48" t="str">
            <v>m</v>
          </cell>
          <cell r="F48">
            <v>50</v>
          </cell>
          <cell r="G48">
            <v>2640</v>
          </cell>
          <cell r="I48">
            <v>1488</v>
          </cell>
          <cell r="J48">
            <v>1056</v>
          </cell>
          <cell r="K48">
            <v>1108</v>
          </cell>
          <cell r="M48">
            <v>44</v>
          </cell>
          <cell r="AM48">
            <v>1</v>
          </cell>
          <cell r="AN48">
            <v>3.1E-2</v>
          </cell>
          <cell r="AO48">
            <v>1</v>
          </cell>
          <cell r="AP48" t="str">
            <v>내선전공</v>
          </cell>
          <cell r="AQ48">
            <v>3.1E-2</v>
          </cell>
          <cell r="BB48" t="str">
            <v>전 7-8</v>
          </cell>
        </row>
        <row r="49">
          <cell r="A49">
            <v>28</v>
          </cell>
          <cell r="B49" t="str">
            <v>전선</v>
          </cell>
          <cell r="C49" t="str">
            <v>HIV 1.2㎜</v>
          </cell>
          <cell r="D49">
            <v>1.05</v>
          </cell>
          <cell r="E49" t="str">
            <v>m</v>
          </cell>
          <cell r="F49">
            <v>50</v>
          </cell>
          <cell r="G49">
            <v>531</v>
          </cell>
          <cell r="I49">
            <v>480</v>
          </cell>
          <cell r="J49">
            <v>36</v>
          </cell>
          <cell r="K49">
            <v>37</v>
          </cell>
          <cell r="M49">
            <v>14</v>
          </cell>
          <cell r="AM49">
            <v>1</v>
          </cell>
          <cell r="AN49">
            <v>0.01</v>
          </cell>
          <cell r="AO49">
            <v>1</v>
          </cell>
          <cell r="AP49" t="str">
            <v>내선전공</v>
          </cell>
          <cell r="AQ49">
            <v>0.01</v>
          </cell>
          <cell r="BB49" t="str">
            <v>전 7-8</v>
          </cell>
        </row>
        <row r="50">
          <cell r="A50">
            <v>29</v>
          </cell>
          <cell r="B50" t="str">
            <v>전선</v>
          </cell>
          <cell r="C50" t="str">
            <v>HIV 1.6㎜</v>
          </cell>
          <cell r="D50">
            <v>1.05</v>
          </cell>
          <cell r="E50" t="str">
            <v>m</v>
          </cell>
          <cell r="F50">
            <v>50</v>
          </cell>
          <cell r="G50">
            <v>554</v>
          </cell>
          <cell r="I50">
            <v>480</v>
          </cell>
          <cell r="J50">
            <v>58</v>
          </cell>
          <cell r="K50">
            <v>60</v>
          </cell>
          <cell r="M50">
            <v>14</v>
          </cell>
          <cell r="AM50">
            <v>1</v>
          </cell>
          <cell r="AN50">
            <v>0.01</v>
          </cell>
          <cell r="AO50">
            <v>1</v>
          </cell>
          <cell r="AP50" t="str">
            <v>내선전공</v>
          </cell>
          <cell r="AQ50">
            <v>0.01</v>
          </cell>
          <cell r="BB50" t="str">
            <v>전 7-8</v>
          </cell>
        </row>
        <row r="51">
          <cell r="A51">
            <v>30</v>
          </cell>
          <cell r="B51" t="str">
            <v>전선</v>
          </cell>
          <cell r="C51" t="str">
            <v>HIV 2㎜</v>
          </cell>
          <cell r="D51">
            <v>1.05</v>
          </cell>
          <cell r="E51" t="str">
            <v>m</v>
          </cell>
          <cell r="F51">
            <v>50</v>
          </cell>
          <cell r="G51">
            <v>583</v>
          </cell>
          <cell r="I51">
            <v>480</v>
          </cell>
          <cell r="J51">
            <v>85</v>
          </cell>
          <cell r="K51">
            <v>89</v>
          </cell>
          <cell r="M51">
            <v>14</v>
          </cell>
          <cell r="AM51">
            <v>1</v>
          </cell>
          <cell r="AN51">
            <v>0.01</v>
          </cell>
          <cell r="AO51">
            <v>1</v>
          </cell>
          <cell r="AP51" t="str">
            <v>내선전공</v>
          </cell>
          <cell r="AQ51">
            <v>0.01</v>
          </cell>
          <cell r="BB51" t="str">
            <v>전 7-8</v>
          </cell>
        </row>
        <row r="52">
          <cell r="A52">
            <v>31</v>
          </cell>
          <cell r="B52" t="str">
            <v>케이블</v>
          </cell>
          <cell r="C52" t="str">
            <v>FR-3 10C/1.6㎟</v>
          </cell>
          <cell r="D52">
            <v>1.05</v>
          </cell>
          <cell r="E52" t="str">
            <v>m</v>
          </cell>
          <cell r="F52">
            <v>50</v>
          </cell>
          <cell r="G52">
            <v>4916</v>
          </cell>
          <cell r="I52">
            <v>2944</v>
          </cell>
          <cell r="J52">
            <v>1795</v>
          </cell>
          <cell r="K52">
            <v>1884</v>
          </cell>
          <cell r="M52">
            <v>88</v>
          </cell>
          <cell r="AM52">
            <v>1</v>
          </cell>
          <cell r="AN52">
            <v>4.8000000000000001E-2</v>
          </cell>
          <cell r="AO52">
            <v>1</v>
          </cell>
          <cell r="AP52" t="str">
            <v>저압케이블공</v>
          </cell>
          <cell r="AQ52">
            <v>4.8000000000000001E-2</v>
          </cell>
          <cell r="BB52" t="str">
            <v>전 7-10</v>
          </cell>
        </row>
        <row r="53">
          <cell r="A53">
            <v>32</v>
          </cell>
          <cell r="B53" t="str">
            <v>케이블</v>
          </cell>
          <cell r="C53" t="str">
            <v>FR-3 7C/2㎟</v>
          </cell>
          <cell r="D53">
            <v>1.05</v>
          </cell>
          <cell r="E53" t="str">
            <v>m</v>
          </cell>
          <cell r="F53">
            <v>50</v>
          </cell>
          <cell r="G53">
            <v>4535</v>
          </cell>
          <cell r="I53">
            <v>2944</v>
          </cell>
          <cell r="J53">
            <v>1432</v>
          </cell>
          <cell r="K53">
            <v>1503</v>
          </cell>
          <cell r="M53">
            <v>88</v>
          </cell>
          <cell r="AM53">
            <v>1</v>
          </cell>
          <cell r="AN53">
            <v>4.8000000000000001E-2</v>
          </cell>
          <cell r="AO53">
            <v>1</v>
          </cell>
          <cell r="AP53" t="str">
            <v>저압케이블공</v>
          </cell>
          <cell r="AQ53">
            <v>4.8000000000000001E-2</v>
          </cell>
          <cell r="BB53" t="str">
            <v>전 7-10</v>
          </cell>
        </row>
        <row r="54">
          <cell r="A54">
            <v>33</v>
          </cell>
          <cell r="B54" t="str">
            <v>케이블</v>
          </cell>
          <cell r="C54" t="str">
            <v>CV 600V 1C/3.5㎟</v>
          </cell>
          <cell r="D54">
            <v>1.03</v>
          </cell>
          <cell r="E54" t="str">
            <v>m</v>
          </cell>
          <cell r="F54">
            <v>50</v>
          </cell>
          <cell r="G54">
            <v>881</v>
          </cell>
          <cell r="I54">
            <v>674</v>
          </cell>
          <cell r="J54">
            <v>182</v>
          </cell>
          <cell r="K54">
            <v>187</v>
          </cell>
          <cell r="M54">
            <v>20</v>
          </cell>
          <cell r="AM54">
            <v>1</v>
          </cell>
          <cell r="AN54">
            <v>1.0999999999999999E-2</v>
          </cell>
          <cell r="AO54">
            <v>1</v>
          </cell>
          <cell r="AP54" t="str">
            <v>저압케이블공</v>
          </cell>
          <cell r="AQ54">
            <v>1.0999999999999999E-2</v>
          </cell>
          <cell r="BB54" t="str">
            <v>전 7-10</v>
          </cell>
        </row>
        <row r="55">
          <cell r="A55">
            <v>34</v>
          </cell>
          <cell r="B55" t="str">
            <v>케이블</v>
          </cell>
          <cell r="C55" t="str">
            <v>CV 600V 1C/5.5㎟</v>
          </cell>
          <cell r="D55">
            <v>1.03</v>
          </cell>
          <cell r="E55" t="str">
            <v>m</v>
          </cell>
          <cell r="F55">
            <v>50</v>
          </cell>
          <cell r="G55">
            <v>1095</v>
          </cell>
          <cell r="I55">
            <v>797</v>
          </cell>
          <cell r="J55">
            <v>267</v>
          </cell>
          <cell r="K55">
            <v>275</v>
          </cell>
          <cell r="M55">
            <v>23</v>
          </cell>
          <cell r="AM55">
            <v>1</v>
          </cell>
          <cell r="AN55">
            <v>1.2999999999999999E-2</v>
          </cell>
          <cell r="AO55">
            <v>1</v>
          </cell>
          <cell r="AP55" t="str">
            <v>저압케이블공</v>
          </cell>
          <cell r="AQ55">
            <v>1.2999999999999999E-2</v>
          </cell>
          <cell r="BB55" t="str">
            <v>전 7-10</v>
          </cell>
        </row>
        <row r="56">
          <cell r="A56">
            <v>35</v>
          </cell>
          <cell r="B56" t="str">
            <v>케이블</v>
          </cell>
          <cell r="C56" t="str">
            <v>CV 600V 1C/8㎟</v>
          </cell>
          <cell r="D56">
            <v>1.03</v>
          </cell>
          <cell r="E56" t="str">
            <v>m</v>
          </cell>
          <cell r="F56">
            <v>50</v>
          </cell>
          <cell r="G56">
            <v>1219</v>
          </cell>
          <cell r="I56">
            <v>858</v>
          </cell>
          <cell r="J56">
            <v>327</v>
          </cell>
          <cell r="K56">
            <v>336</v>
          </cell>
          <cell r="M56">
            <v>25</v>
          </cell>
          <cell r="AM56">
            <v>1</v>
          </cell>
          <cell r="AN56">
            <v>1.4E-2</v>
          </cell>
          <cell r="AO56">
            <v>1</v>
          </cell>
          <cell r="AP56" t="str">
            <v>저압케이블공</v>
          </cell>
          <cell r="AQ56">
            <v>1.4E-2</v>
          </cell>
          <cell r="BB56" t="str">
            <v>전 7-10</v>
          </cell>
        </row>
        <row r="57">
          <cell r="A57">
            <v>36</v>
          </cell>
          <cell r="B57" t="str">
            <v>케이블</v>
          </cell>
          <cell r="C57" t="str">
            <v>CV 600V 1C/14㎟</v>
          </cell>
          <cell r="D57">
            <v>1.03</v>
          </cell>
          <cell r="E57" t="str">
            <v>m</v>
          </cell>
          <cell r="F57">
            <v>50</v>
          </cell>
          <cell r="G57">
            <v>1854</v>
          </cell>
          <cell r="I57">
            <v>1226</v>
          </cell>
          <cell r="J57">
            <v>575</v>
          </cell>
          <cell r="K57">
            <v>592</v>
          </cell>
          <cell r="M57">
            <v>36</v>
          </cell>
          <cell r="AM57">
            <v>1</v>
          </cell>
          <cell r="AN57">
            <v>0.02</v>
          </cell>
          <cell r="AO57">
            <v>1</v>
          </cell>
          <cell r="AP57" t="str">
            <v>저압케이블공</v>
          </cell>
          <cell r="AQ57">
            <v>0.02</v>
          </cell>
          <cell r="BB57" t="str">
            <v>전 7-9</v>
          </cell>
        </row>
        <row r="58">
          <cell r="A58">
            <v>37</v>
          </cell>
          <cell r="B58" t="str">
            <v>케이블</v>
          </cell>
          <cell r="C58" t="str">
            <v>CV 600V 1C/22㎟</v>
          </cell>
          <cell r="D58">
            <v>1.03</v>
          </cell>
          <cell r="E58" t="str">
            <v>m</v>
          </cell>
          <cell r="F58">
            <v>50</v>
          </cell>
          <cell r="G58">
            <v>2460</v>
          </cell>
          <cell r="I58">
            <v>1594</v>
          </cell>
          <cell r="J58">
            <v>796</v>
          </cell>
          <cell r="K58">
            <v>819</v>
          </cell>
          <cell r="M58">
            <v>47</v>
          </cell>
          <cell r="AM58">
            <v>1</v>
          </cell>
          <cell r="AN58">
            <v>2.5999999999999999E-2</v>
          </cell>
          <cell r="AO58">
            <v>1</v>
          </cell>
          <cell r="AP58" t="str">
            <v>저압케이블공</v>
          </cell>
          <cell r="AQ58">
            <v>2.5999999999999999E-2</v>
          </cell>
          <cell r="BB58" t="str">
            <v>전 7-9</v>
          </cell>
        </row>
        <row r="59">
          <cell r="A59">
            <v>38</v>
          </cell>
          <cell r="B59" t="str">
            <v>케이블</v>
          </cell>
          <cell r="C59" t="str">
            <v>CV 600V 1C/38㎟</v>
          </cell>
          <cell r="D59">
            <v>1.03</v>
          </cell>
          <cell r="E59" t="str">
            <v>m</v>
          </cell>
          <cell r="F59">
            <v>50</v>
          </cell>
          <cell r="G59">
            <v>3537</v>
          </cell>
          <cell r="I59">
            <v>2208</v>
          </cell>
          <cell r="J59">
            <v>1227</v>
          </cell>
          <cell r="K59">
            <v>1263</v>
          </cell>
          <cell r="M59">
            <v>66</v>
          </cell>
          <cell r="AM59">
            <v>1</v>
          </cell>
          <cell r="AN59">
            <v>3.5999999999999997E-2</v>
          </cell>
          <cell r="AO59">
            <v>1</v>
          </cell>
          <cell r="AP59" t="str">
            <v>저압케이블공</v>
          </cell>
          <cell r="AQ59">
            <v>3.5999999999999997E-2</v>
          </cell>
          <cell r="BB59" t="str">
            <v>전 7-9</v>
          </cell>
        </row>
        <row r="60">
          <cell r="A60">
            <v>39</v>
          </cell>
          <cell r="B60" t="str">
            <v>케이블</v>
          </cell>
          <cell r="C60" t="str">
            <v>CV 600V 1C/60㎟</v>
          </cell>
          <cell r="D60">
            <v>1.03</v>
          </cell>
          <cell r="E60" t="str">
            <v>m</v>
          </cell>
          <cell r="F60">
            <v>50</v>
          </cell>
          <cell r="G60">
            <v>5073</v>
          </cell>
          <cell r="I60">
            <v>3005</v>
          </cell>
          <cell r="J60">
            <v>1921</v>
          </cell>
          <cell r="K60">
            <v>1978</v>
          </cell>
          <cell r="M60">
            <v>90</v>
          </cell>
          <cell r="AM60">
            <v>1</v>
          </cell>
          <cell r="AN60">
            <v>4.9000000000000002E-2</v>
          </cell>
          <cell r="AO60">
            <v>1</v>
          </cell>
          <cell r="AP60" t="str">
            <v>저압케이블공</v>
          </cell>
          <cell r="AQ60">
            <v>4.9000000000000002E-2</v>
          </cell>
          <cell r="BB60" t="str">
            <v>전 7-9</v>
          </cell>
        </row>
        <row r="61">
          <cell r="A61">
            <v>40</v>
          </cell>
          <cell r="B61" t="str">
            <v>케이블</v>
          </cell>
          <cell r="C61" t="str">
            <v>CV 600V 1C/80㎟</v>
          </cell>
          <cell r="D61">
            <v>1.03</v>
          </cell>
          <cell r="E61" t="str">
            <v>m</v>
          </cell>
          <cell r="F61">
            <v>50</v>
          </cell>
          <cell r="G61">
            <v>6463</v>
          </cell>
          <cell r="I61">
            <v>3680</v>
          </cell>
          <cell r="J61">
            <v>2596</v>
          </cell>
          <cell r="K61">
            <v>2673</v>
          </cell>
          <cell r="M61">
            <v>110</v>
          </cell>
          <cell r="AM61">
            <v>1</v>
          </cell>
          <cell r="AN61">
            <v>0.06</v>
          </cell>
          <cell r="AO61">
            <v>1</v>
          </cell>
          <cell r="AP61" t="str">
            <v>저압케이블공</v>
          </cell>
          <cell r="AQ61">
            <v>0.06</v>
          </cell>
          <cell r="BB61" t="str">
            <v>전 7-9</v>
          </cell>
        </row>
        <row r="62">
          <cell r="A62">
            <v>41</v>
          </cell>
          <cell r="B62" t="str">
            <v>케이블</v>
          </cell>
          <cell r="C62" t="str">
            <v>CV 600V 1C/100㎟</v>
          </cell>
          <cell r="D62">
            <v>1.03</v>
          </cell>
          <cell r="E62" t="str">
            <v>m</v>
          </cell>
          <cell r="F62">
            <v>50</v>
          </cell>
          <cell r="G62">
            <v>7562</v>
          </cell>
          <cell r="I62">
            <v>4355</v>
          </cell>
          <cell r="J62">
            <v>2988</v>
          </cell>
          <cell r="K62">
            <v>3077</v>
          </cell>
          <cell r="M62">
            <v>130</v>
          </cell>
          <cell r="AM62">
            <v>1</v>
          </cell>
          <cell r="AN62">
            <v>7.0999999999999994E-2</v>
          </cell>
          <cell r="AO62">
            <v>1</v>
          </cell>
          <cell r="AP62" t="str">
            <v>저압케이블공</v>
          </cell>
          <cell r="AQ62">
            <v>7.0999999999999994E-2</v>
          </cell>
          <cell r="BB62" t="str">
            <v>전 7-9</v>
          </cell>
        </row>
        <row r="63">
          <cell r="A63">
            <v>42</v>
          </cell>
          <cell r="B63" t="str">
            <v>케이블</v>
          </cell>
          <cell r="C63" t="str">
            <v>CV 600V 1C/125㎟</v>
          </cell>
          <cell r="D63">
            <v>1.03</v>
          </cell>
          <cell r="E63" t="str">
            <v>m</v>
          </cell>
          <cell r="F63">
            <v>50</v>
          </cell>
          <cell r="G63">
            <v>9221</v>
          </cell>
          <cell r="I63">
            <v>5152</v>
          </cell>
          <cell r="J63">
            <v>3801</v>
          </cell>
          <cell r="K63">
            <v>3915</v>
          </cell>
          <cell r="M63">
            <v>154</v>
          </cell>
          <cell r="AM63">
            <v>1</v>
          </cell>
          <cell r="AN63">
            <v>8.4000000000000005E-2</v>
          </cell>
          <cell r="AO63">
            <v>1</v>
          </cell>
          <cell r="AP63" t="str">
            <v>저압케이블공</v>
          </cell>
          <cell r="AQ63">
            <v>8.4000000000000005E-2</v>
          </cell>
          <cell r="BB63" t="str">
            <v>전 7-9</v>
          </cell>
        </row>
        <row r="64">
          <cell r="A64">
            <v>43</v>
          </cell>
          <cell r="B64" t="str">
            <v>케이블</v>
          </cell>
          <cell r="C64" t="str">
            <v>CV 600V 1C/150㎟</v>
          </cell>
          <cell r="D64">
            <v>1.03</v>
          </cell>
          <cell r="E64" t="str">
            <v>m</v>
          </cell>
          <cell r="F64">
            <v>50</v>
          </cell>
          <cell r="G64">
            <v>10614</v>
          </cell>
          <cell r="I64">
            <v>5950</v>
          </cell>
          <cell r="J64">
            <v>4356</v>
          </cell>
          <cell r="K64">
            <v>4486</v>
          </cell>
          <cell r="M64">
            <v>178</v>
          </cell>
          <cell r="AM64">
            <v>1</v>
          </cell>
          <cell r="AN64">
            <v>9.7000000000000003E-2</v>
          </cell>
          <cell r="AO64">
            <v>1</v>
          </cell>
          <cell r="AP64" t="str">
            <v>저압케이블공</v>
          </cell>
          <cell r="AQ64">
            <v>9.7000000000000003E-2</v>
          </cell>
          <cell r="BB64" t="str">
            <v>전 7-9</v>
          </cell>
        </row>
        <row r="65">
          <cell r="A65">
            <v>44</v>
          </cell>
          <cell r="B65" t="str">
            <v>케이블</v>
          </cell>
          <cell r="C65" t="str">
            <v>CV 600V 1C/200㎟</v>
          </cell>
          <cell r="D65">
            <v>1.03</v>
          </cell>
          <cell r="E65" t="str">
            <v>m</v>
          </cell>
          <cell r="F65">
            <v>50</v>
          </cell>
          <cell r="G65">
            <v>14445</v>
          </cell>
          <cell r="I65">
            <v>7177</v>
          </cell>
          <cell r="J65">
            <v>6848</v>
          </cell>
          <cell r="K65">
            <v>7053</v>
          </cell>
          <cell r="M65">
            <v>215</v>
          </cell>
          <cell r="AM65">
            <v>1</v>
          </cell>
          <cell r="AN65">
            <v>0.11700000000000001</v>
          </cell>
          <cell r="AO65">
            <v>1</v>
          </cell>
          <cell r="AP65" t="str">
            <v>저압케이블공</v>
          </cell>
          <cell r="AQ65">
            <v>0.11700000000000001</v>
          </cell>
          <cell r="BB65" t="str">
            <v>전 7-9</v>
          </cell>
        </row>
        <row r="66">
          <cell r="A66">
            <v>45</v>
          </cell>
          <cell r="B66" t="str">
            <v>케이블</v>
          </cell>
          <cell r="C66" t="str">
            <v>CV 600V 1C/250㎟</v>
          </cell>
          <cell r="D66">
            <v>1.03</v>
          </cell>
          <cell r="E66" t="str">
            <v>m</v>
          </cell>
          <cell r="F66">
            <v>50</v>
          </cell>
          <cell r="G66">
            <v>17155</v>
          </cell>
          <cell r="I66">
            <v>8710</v>
          </cell>
          <cell r="J66">
            <v>7946</v>
          </cell>
          <cell r="K66">
            <v>8184</v>
          </cell>
          <cell r="M66">
            <v>261</v>
          </cell>
          <cell r="AM66">
            <v>1</v>
          </cell>
          <cell r="AN66">
            <v>0.14199999999999999</v>
          </cell>
          <cell r="AO66">
            <v>1</v>
          </cell>
          <cell r="AP66" t="str">
            <v>저압케이블공</v>
          </cell>
          <cell r="AQ66">
            <v>0.14199999999999999</v>
          </cell>
          <cell r="BB66" t="str">
            <v>전 7-9</v>
          </cell>
        </row>
        <row r="67">
          <cell r="A67">
            <v>46</v>
          </cell>
          <cell r="B67" t="str">
            <v>케이블</v>
          </cell>
          <cell r="C67" t="str">
            <v>CV 600V 1C/325㎟</v>
          </cell>
          <cell r="D67">
            <v>1.03</v>
          </cell>
          <cell r="E67" t="str">
            <v>m</v>
          </cell>
          <cell r="F67">
            <v>50</v>
          </cell>
          <cell r="G67">
            <v>20688</v>
          </cell>
          <cell r="I67">
            <v>10550</v>
          </cell>
          <cell r="J67">
            <v>9536</v>
          </cell>
          <cell r="K67">
            <v>9822</v>
          </cell>
          <cell r="M67">
            <v>316</v>
          </cell>
          <cell r="AM67">
            <v>1</v>
          </cell>
          <cell r="AN67">
            <v>0.17199999999999999</v>
          </cell>
          <cell r="AO67">
            <v>1</v>
          </cell>
          <cell r="AP67" t="str">
            <v>저압케이블공</v>
          </cell>
          <cell r="AQ67">
            <v>0.17199999999999999</v>
          </cell>
          <cell r="BB67" t="str">
            <v>전 7-9</v>
          </cell>
        </row>
        <row r="68">
          <cell r="A68">
            <v>47</v>
          </cell>
          <cell r="B68" t="str">
            <v>케이블</v>
          </cell>
          <cell r="C68" t="str">
            <v>CV 600V 1C/400㎟</v>
          </cell>
          <cell r="D68">
            <v>1.03</v>
          </cell>
          <cell r="E68" t="str">
            <v>m</v>
          </cell>
          <cell r="F68">
            <v>50</v>
          </cell>
          <cell r="G68">
            <v>24673</v>
          </cell>
          <cell r="I68">
            <v>12575</v>
          </cell>
          <cell r="J68">
            <v>11380</v>
          </cell>
          <cell r="K68">
            <v>11721</v>
          </cell>
          <cell r="M68">
            <v>377</v>
          </cell>
          <cell r="AM68">
            <v>1</v>
          </cell>
          <cell r="AN68">
            <v>0.20499999999999999</v>
          </cell>
          <cell r="AO68">
            <v>1</v>
          </cell>
          <cell r="AP68" t="str">
            <v>저압케이블공</v>
          </cell>
          <cell r="AQ68">
            <v>0.20499999999999999</v>
          </cell>
          <cell r="BB68" t="str">
            <v>전 7-9</v>
          </cell>
        </row>
        <row r="69">
          <cell r="A69">
            <v>48</v>
          </cell>
          <cell r="B69" t="str">
            <v>케이블</v>
          </cell>
          <cell r="C69" t="str">
            <v>CV 600V 1C/500㎟</v>
          </cell>
          <cell r="D69">
            <v>1.03</v>
          </cell>
          <cell r="E69" t="str">
            <v>m</v>
          </cell>
          <cell r="F69">
            <v>50</v>
          </cell>
          <cell r="G69">
            <v>29837</v>
          </cell>
          <cell r="I69">
            <v>14722</v>
          </cell>
          <cell r="J69">
            <v>14247</v>
          </cell>
          <cell r="K69">
            <v>14674</v>
          </cell>
          <cell r="M69">
            <v>441</v>
          </cell>
          <cell r="AM69">
            <v>1</v>
          </cell>
          <cell r="AN69">
            <v>0.24</v>
          </cell>
          <cell r="AO69">
            <v>1</v>
          </cell>
          <cell r="AP69" t="str">
            <v>저압케이블공</v>
          </cell>
          <cell r="AQ69">
            <v>0.24</v>
          </cell>
          <cell r="BB69" t="str">
            <v>전 7-9</v>
          </cell>
        </row>
        <row r="70">
          <cell r="A70">
            <v>49</v>
          </cell>
          <cell r="B70" t="str">
            <v>케이블</v>
          </cell>
          <cell r="C70" t="str">
            <v>CV 600V 2C/2㎟</v>
          </cell>
          <cell r="D70">
            <v>1.03</v>
          </cell>
          <cell r="E70" t="str">
            <v>m</v>
          </cell>
          <cell r="F70">
            <v>50</v>
          </cell>
          <cell r="G70">
            <v>1250</v>
          </cell>
          <cell r="I70">
            <v>858</v>
          </cell>
          <cell r="J70">
            <v>357</v>
          </cell>
          <cell r="K70">
            <v>367</v>
          </cell>
          <cell r="M70">
            <v>25</v>
          </cell>
          <cell r="AM70">
            <v>1</v>
          </cell>
          <cell r="AN70">
            <v>1.4E-2</v>
          </cell>
          <cell r="AO70">
            <v>1</v>
          </cell>
          <cell r="AP70" t="str">
            <v>저압케이블공</v>
          </cell>
          <cell r="AQ70">
            <v>1.4E-2</v>
          </cell>
          <cell r="BB70" t="str">
            <v>전 7-10</v>
          </cell>
        </row>
        <row r="71">
          <cell r="A71">
            <v>50</v>
          </cell>
          <cell r="B71" t="str">
            <v>케이블</v>
          </cell>
          <cell r="C71" t="str">
            <v>CV 600V 2C/3.5㎟</v>
          </cell>
          <cell r="D71">
            <v>1.03</v>
          </cell>
          <cell r="E71" t="str">
            <v>m</v>
          </cell>
          <cell r="F71">
            <v>50</v>
          </cell>
          <cell r="G71">
            <v>1479</v>
          </cell>
          <cell r="I71">
            <v>981</v>
          </cell>
          <cell r="J71">
            <v>456</v>
          </cell>
          <cell r="K71">
            <v>469</v>
          </cell>
          <cell r="M71">
            <v>29</v>
          </cell>
          <cell r="AM71">
            <v>1</v>
          </cell>
          <cell r="AN71">
            <v>1.6E-2</v>
          </cell>
          <cell r="AO71">
            <v>1</v>
          </cell>
          <cell r="AP71" t="str">
            <v>저압케이블공</v>
          </cell>
          <cell r="AQ71">
            <v>1.6E-2</v>
          </cell>
          <cell r="BB71" t="str">
            <v>전 7-10</v>
          </cell>
        </row>
        <row r="72">
          <cell r="A72">
            <v>51</v>
          </cell>
          <cell r="B72" t="str">
            <v>케이블</v>
          </cell>
          <cell r="C72" t="str">
            <v>CV 600V 2C/5.5㎟</v>
          </cell>
          <cell r="D72">
            <v>1.03</v>
          </cell>
          <cell r="E72" t="str">
            <v>m</v>
          </cell>
          <cell r="F72">
            <v>50</v>
          </cell>
          <cell r="G72">
            <v>1763</v>
          </cell>
          <cell r="I72">
            <v>1104</v>
          </cell>
          <cell r="J72">
            <v>608</v>
          </cell>
          <cell r="K72">
            <v>626</v>
          </cell>
          <cell r="M72">
            <v>33</v>
          </cell>
          <cell r="AM72">
            <v>1</v>
          </cell>
          <cell r="AN72">
            <v>1.7999999999999999E-2</v>
          </cell>
          <cell r="AO72">
            <v>1</v>
          </cell>
          <cell r="AP72" t="str">
            <v>저압케이블공</v>
          </cell>
          <cell r="AQ72">
            <v>1.7999999999999999E-2</v>
          </cell>
          <cell r="BB72" t="str">
            <v>전 7-10</v>
          </cell>
        </row>
        <row r="73">
          <cell r="A73">
            <v>52</v>
          </cell>
          <cell r="B73" t="str">
            <v>케이블</v>
          </cell>
          <cell r="C73" t="str">
            <v>CV 600V 2C/8㎟</v>
          </cell>
          <cell r="D73">
            <v>1.03</v>
          </cell>
          <cell r="E73" t="str">
            <v>m</v>
          </cell>
          <cell r="F73">
            <v>50</v>
          </cell>
          <cell r="G73">
            <v>2052</v>
          </cell>
          <cell r="I73">
            <v>1226</v>
          </cell>
          <cell r="J73">
            <v>767</v>
          </cell>
          <cell r="K73">
            <v>790</v>
          </cell>
          <cell r="M73">
            <v>36</v>
          </cell>
          <cell r="AM73">
            <v>1</v>
          </cell>
          <cell r="AN73">
            <v>0.02</v>
          </cell>
          <cell r="AO73">
            <v>1</v>
          </cell>
          <cell r="AP73" t="str">
            <v>저압케이블공</v>
          </cell>
          <cell r="AQ73">
            <v>0.02</v>
          </cell>
          <cell r="BB73" t="str">
            <v>전 7-10</v>
          </cell>
        </row>
        <row r="74">
          <cell r="A74">
            <v>53</v>
          </cell>
          <cell r="B74" t="str">
            <v>케이블</v>
          </cell>
          <cell r="C74" t="str">
            <v>CV 600V 2C/14㎟</v>
          </cell>
          <cell r="D74">
            <v>1.03</v>
          </cell>
          <cell r="E74" t="str">
            <v>m</v>
          </cell>
          <cell r="F74">
            <v>50</v>
          </cell>
          <cell r="G74">
            <v>3888</v>
          </cell>
          <cell r="I74">
            <v>2404</v>
          </cell>
          <cell r="J74">
            <v>1371</v>
          </cell>
          <cell r="K74">
            <v>1412</v>
          </cell>
          <cell r="M74">
            <v>72</v>
          </cell>
          <cell r="AM74">
            <v>1</v>
          </cell>
          <cell r="AN74">
            <v>2.7999999999999997E-2</v>
          </cell>
          <cell r="AO74">
            <v>1.4</v>
          </cell>
          <cell r="AP74" t="str">
            <v>저압케이블공</v>
          </cell>
          <cell r="AQ74">
            <v>2.7999999999999997E-2</v>
          </cell>
          <cell r="BB74" t="str">
            <v>전 7-9</v>
          </cell>
        </row>
        <row r="75">
          <cell r="A75">
            <v>54</v>
          </cell>
          <cell r="B75" t="str">
            <v>케이블</v>
          </cell>
          <cell r="C75" t="str">
            <v>CV 600V 2C/22㎟</v>
          </cell>
          <cell r="D75">
            <v>1.03</v>
          </cell>
          <cell r="E75" t="str">
            <v>m</v>
          </cell>
          <cell r="F75">
            <v>50</v>
          </cell>
          <cell r="G75">
            <v>5087</v>
          </cell>
          <cell r="I75">
            <v>3126</v>
          </cell>
          <cell r="J75">
            <v>1814</v>
          </cell>
          <cell r="K75">
            <v>1868</v>
          </cell>
          <cell r="M75">
            <v>93</v>
          </cell>
          <cell r="AM75">
            <v>1</v>
          </cell>
          <cell r="AN75">
            <v>3.6399999999999995E-2</v>
          </cell>
          <cell r="AO75">
            <v>1.4</v>
          </cell>
          <cell r="AP75" t="str">
            <v>저압케이블공</v>
          </cell>
          <cell r="AQ75">
            <v>3.6399999999999995E-2</v>
          </cell>
          <cell r="BB75" t="str">
            <v>전 7-9</v>
          </cell>
        </row>
        <row r="76">
          <cell r="A76">
            <v>55</v>
          </cell>
          <cell r="B76" t="str">
            <v>케이블</v>
          </cell>
          <cell r="C76" t="str">
            <v>CV 600V 2C/38㎟</v>
          </cell>
          <cell r="D76">
            <v>1.03</v>
          </cell>
          <cell r="E76" t="str">
            <v>m</v>
          </cell>
          <cell r="F76">
            <v>50</v>
          </cell>
          <cell r="G76">
            <v>7334</v>
          </cell>
          <cell r="I76">
            <v>4328</v>
          </cell>
          <cell r="J76">
            <v>2794</v>
          </cell>
          <cell r="K76">
            <v>2877</v>
          </cell>
          <cell r="M76">
            <v>129</v>
          </cell>
          <cell r="AM76">
            <v>1</v>
          </cell>
          <cell r="AN76">
            <v>5.0399999999999993E-2</v>
          </cell>
          <cell r="AO76">
            <v>1.4</v>
          </cell>
          <cell r="AP76" t="str">
            <v>저압케이블공</v>
          </cell>
          <cell r="AQ76">
            <v>5.0399999999999993E-2</v>
          </cell>
          <cell r="BB76" t="str">
            <v>전 7-9</v>
          </cell>
        </row>
        <row r="77">
          <cell r="A77">
            <v>56</v>
          </cell>
          <cell r="B77" t="str">
            <v>케이블</v>
          </cell>
          <cell r="C77" t="str">
            <v>CV 600V 2C/60㎟</v>
          </cell>
          <cell r="D77">
            <v>1.03</v>
          </cell>
          <cell r="E77" t="str">
            <v>m</v>
          </cell>
          <cell r="F77">
            <v>50</v>
          </cell>
          <cell r="G77">
            <v>11060</v>
          </cell>
          <cell r="I77">
            <v>5891</v>
          </cell>
          <cell r="J77">
            <v>4848</v>
          </cell>
          <cell r="K77">
            <v>4993</v>
          </cell>
          <cell r="M77">
            <v>176</v>
          </cell>
          <cell r="AM77">
            <v>1</v>
          </cell>
          <cell r="AN77">
            <v>6.8599999999999994E-2</v>
          </cell>
          <cell r="AO77">
            <v>1.4</v>
          </cell>
          <cell r="AP77" t="str">
            <v>저압케이블공</v>
          </cell>
          <cell r="AQ77">
            <v>6.8599999999999994E-2</v>
          </cell>
          <cell r="BB77" t="str">
            <v>전 7-9</v>
          </cell>
        </row>
        <row r="78">
          <cell r="A78">
            <v>57</v>
          </cell>
          <cell r="B78" t="str">
            <v>케이블</v>
          </cell>
          <cell r="C78" t="str">
            <v>CV 600V 3C/3.5㎟</v>
          </cell>
          <cell r="D78">
            <v>1.03</v>
          </cell>
          <cell r="E78" t="str">
            <v>m</v>
          </cell>
          <cell r="F78">
            <v>50</v>
          </cell>
          <cell r="G78">
            <v>1953</v>
          </cell>
          <cell r="I78">
            <v>1349</v>
          </cell>
          <cell r="J78">
            <v>548</v>
          </cell>
          <cell r="K78">
            <v>564</v>
          </cell>
          <cell r="M78">
            <v>40</v>
          </cell>
          <cell r="AM78">
            <v>1</v>
          </cell>
          <cell r="AN78">
            <v>2.1999999999999999E-2</v>
          </cell>
          <cell r="AO78">
            <v>1</v>
          </cell>
          <cell r="AP78" t="str">
            <v>저압케이블공</v>
          </cell>
          <cell r="AQ78">
            <v>2.1999999999999999E-2</v>
          </cell>
          <cell r="BB78" t="str">
            <v>전 7-10</v>
          </cell>
        </row>
        <row r="79">
          <cell r="A79">
            <v>58</v>
          </cell>
          <cell r="B79" t="str">
            <v>케이블</v>
          </cell>
          <cell r="C79" t="str">
            <v>CV 600V 3C/5.5㎟</v>
          </cell>
          <cell r="D79">
            <v>1.03</v>
          </cell>
          <cell r="E79" t="str">
            <v>m</v>
          </cell>
          <cell r="F79">
            <v>50</v>
          </cell>
          <cell r="G79">
            <v>2424</v>
          </cell>
          <cell r="I79">
            <v>1594</v>
          </cell>
          <cell r="J79">
            <v>761</v>
          </cell>
          <cell r="K79">
            <v>783</v>
          </cell>
          <cell r="M79">
            <v>47</v>
          </cell>
          <cell r="AM79">
            <v>1</v>
          </cell>
          <cell r="AN79">
            <v>2.5999999999999999E-2</v>
          </cell>
          <cell r="AO79">
            <v>1</v>
          </cell>
          <cell r="AP79" t="str">
            <v>저압케이블공</v>
          </cell>
          <cell r="AQ79">
            <v>2.5999999999999999E-2</v>
          </cell>
          <cell r="BB79" t="str">
            <v>전 7-10</v>
          </cell>
        </row>
        <row r="80">
          <cell r="A80">
            <v>59</v>
          </cell>
          <cell r="B80" t="str">
            <v>케이블</v>
          </cell>
          <cell r="C80" t="str">
            <v>CV 600V 3C/8㎟</v>
          </cell>
          <cell r="D80">
            <v>1.03</v>
          </cell>
          <cell r="E80" t="str">
            <v>m</v>
          </cell>
          <cell r="F80">
            <v>50</v>
          </cell>
          <cell r="G80">
            <v>2827</v>
          </cell>
          <cell r="I80">
            <v>1778</v>
          </cell>
          <cell r="J80">
            <v>967</v>
          </cell>
          <cell r="K80">
            <v>996</v>
          </cell>
          <cell r="M80">
            <v>53</v>
          </cell>
          <cell r="AM80">
            <v>1</v>
          </cell>
          <cell r="AN80">
            <v>2.9000000000000001E-2</v>
          </cell>
          <cell r="AO80">
            <v>1</v>
          </cell>
          <cell r="AP80" t="str">
            <v>저압케이블공</v>
          </cell>
          <cell r="AQ80">
            <v>2.9000000000000001E-2</v>
          </cell>
          <cell r="BB80" t="str">
            <v>전 7-10</v>
          </cell>
        </row>
        <row r="81">
          <cell r="A81">
            <v>60</v>
          </cell>
          <cell r="B81" t="str">
            <v>케이블</v>
          </cell>
          <cell r="C81" t="str">
            <v>CV 600V 3C/14㎟</v>
          </cell>
          <cell r="D81">
            <v>1.03</v>
          </cell>
          <cell r="E81" t="str">
            <v>m</v>
          </cell>
          <cell r="F81">
            <v>50</v>
          </cell>
          <cell r="G81">
            <v>6933</v>
          </cell>
          <cell r="I81">
            <v>4907</v>
          </cell>
          <cell r="J81">
            <v>1825</v>
          </cell>
          <cell r="K81">
            <v>1879</v>
          </cell>
          <cell r="M81">
            <v>147</v>
          </cell>
          <cell r="AM81">
            <v>1</v>
          </cell>
          <cell r="AN81">
            <v>0.04</v>
          </cell>
          <cell r="AO81">
            <v>2</v>
          </cell>
          <cell r="AP81" t="str">
            <v>저압케이블공</v>
          </cell>
          <cell r="AQ81">
            <v>0.04</v>
          </cell>
          <cell r="BB81" t="str">
            <v>전 7-9</v>
          </cell>
        </row>
        <row r="82">
          <cell r="A82">
            <v>61</v>
          </cell>
          <cell r="B82" t="str">
            <v>케이블</v>
          </cell>
          <cell r="C82" t="str">
            <v>CV 600V 3C/22㎟</v>
          </cell>
          <cell r="D82">
            <v>1.03</v>
          </cell>
          <cell r="E82" t="str">
            <v>m</v>
          </cell>
          <cell r="F82">
            <v>50</v>
          </cell>
          <cell r="G82">
            <v>9103</v>
          </cell>
          <cell r="I82">
            <v>6379</v>
          </cell>
          <cell r="J82">
            <v>2460</v>
          </cell>
          <cell r="K82">
            <v>2533</v>
          </cell>
          <cell r="M82">
            <v>191</v>
          </cell>
          <cell r="AM82">
            <v>1</v>
          </cell>
          <cell r="AN82">
            <v>5.1999999999999998E-2</v>
          </cell>
          <cell r="AO82">
            <v>2</v>
          </cell>
          <cell r="AP82" t="str">
            <v>저압케이블공</v>
          </cell>
          <cell r="AQ82">
            <v>5.1999999999999998E-2</v>
          </cell>
          <cell r="BB82" t="str">
            <v>전 7-9</v>
          </cell>
        </row>
        <row r="83">
          <cell r="A83">
            <v>62</v>
          </cell>
          <cell r="B83" t="str">
            <v>케이블</v>
          </cell>
          <cell r="C83" t="str">
            <v>CV 600V 3C/38㎟</v>
          </cell>
          <cell r="D83">
            <v>1.03</v>
          </cell>
          <cell r="E83" t="str">
            <v>m</v>
          </cell>
          <cell r="F83">
            <v>50</v>
          </cell>
          <cell r="G83">
            <v>13180</v>
          </cell>
          <cell r="I83">
            <v>8833</v>
          </cell>
          <cell r="J83">
            <v>3965</v>
          </cell>
          <cell r="K83">
            <v>4083</v>
          </cell>
          <cell r="M83">
            <v>264</v>
          </cell>
          <cell r="AM83">
            <v>1</v>
          </cell>
          <cell r="AN83">
            <v>7.1999999999999995E-2</v>
          </cell>
          <cell r="AO83">
            <v>2</v>
          </cell>
          <cell r="AP83" t="str">
            <v>저압케이블공</v>
          </cell>
          <cell r="AQ83">
            <v>7.1999999999999995E-2</v>
          </cell>
          <cell r="BB83" t="str">
            <v>전 7-9</v>
          </cell>
        </row>
        <row r="84">
          <cell r="A84">
            <v>63</v>
          </cell>
          <cell r="B84" t="str">
            <v>케이블</v>
          </cell>
          <cell r="C84" t="str">
            <v>CV 600V 3C/60㎟</v>
          </cell>
          <cell r="D84">
            <v>1.03</v>
          </cell>
          <cell r="E84" t="str">
            <v>m</v>
          </cell>
          <cell r="F84">
            <v>50</v>
          </cell>
          <cell r="G84">
            <v>19242</v>
          </cell>
          <cell r="I84">
            <v>12023</v>
          </cell>
          <cell r="J84">
            <v>6660</v>
          </cell>
          <cell r="K84">
            <v>6859</v>
          </cell>
          <cell r="M84">
            <v>360</v>
          </cell>
          <cell r="AM84">
            <v>1</v>
          </cell>
          <cell r="AN84">
            <v>9.8000000000000004E-2</v>
          </cell>
          <cell r="AO84">
            <v>2</v>
          </cell>
          <cell r="AP84" t="str">
            <v>저압케이블공</v>
          </cell>
          <cell r="AQ84">
            <v>9.8000000000000004E-2</v>
          </cell>
          <cell r="BB84" t="str">
            <v>전 7-9</v>
          </cell>
        </row>
        <row r="85">
          <cell r="A85">
            <v>64</v>
          </cell>
          <cell r="B85" t="str">
            <v>케이블</v>
          </cell>
          <cell r="C85" t="str">
            <v>CV 600V 4C/3.5㎟</v>
          </cell>
          <cell r="D85">
            <v>1.03</v>
          </cell>
          <cell r="E85" t="str">
            <v>m</v>
          </cell>
          <cell r="F85">
            <v>50</v>
          </cell>
          <cell r="G85">
            <v>2555</v>
          </cell>
          <cell r="I85">
            <v>1778</v>
          </cell>
          <cell r="J85">
            <v>703</v>
          </cell>
          <cell r="K85">
            <v>724</v>
          </cell>
          <cell r="M85">
            <v>53</v>
          </cell>
          <cell r="AM85">
            <v>1</v>
          </cell>
          <cell r="AN85">
            <v>2.9000000000000001E-2</v>
          </cell>
          <cell r="AO85">
            <v>1</v>
          </cell>
          <cell r="AP85" t="str">
            <v>저압케이블공</v>
          </cell>
          <cell r="AQ85">
            <v>2.9000000000000001E-2</v>
          </cell>
          <cell r="BB85" t="str">
            <v>전 7-10</v>
          </cell>
        </row>
        <row r="86">
          <cell r="A86">
            <v>65</v>
          </cell>
          <cell r="B86" t="str">
            <v>케이블</v>
          </cell>
          <cell r="C86" t="str">
            <v>CV 600V 4C/5.5㎟</v>
          </cell>
          <cell r="D86">
            <v>1.03</v>
          </cell>
          <cell r="E86" t="str">
            <v>m</v>
          </cell>
          <cell r="F86">
            <v>50</v>
          </cell>
          <cell r="G86">
            <v>3115</v>
          </cell>
          <cell r="I86">
            <v>2085</v>
          </cell>
          <cell r="J86">
            <v>940</v>
          </cell>
          <cell r="K86">
            <v>968</v>
          </cell>
          <cell r="M86">
            <v>62</v>
          </cell>
          <cell r="AM86">
            <v>1</v>
          </cell>
          <cell r="AN86">
            <v>3.4000000000000002E-2</v>
          </cell>
          <cell r="AO86">
            <v>1</v>
          </cell>
          <cell r="AP86" t="str">
            <v>저압케이블공</v>
          </cell>
          <cell r="AQ86">
            <v>3.4000000000000002E-2</v>
          </cell>
          <cell r="BB86" t="str">
            <v>전 7-10</v>
          </cell>
        </row>
        <row r="87">
          <cell r="A87">
            <v>66</v>
          </cell>
          <cell r="B87" t="str">
            <v>케이블</v>
          </cell>
          <cell r="C87" t="str">
            <v>CV 600V 4C/8㎟</v>
          </cell>
          <cell r="D87">
            <v>1.03</v>
          </cell>
          <cell r="E87" t="str">
            <v>m</v>
          </cell>
          <cell r="F87">
            <v>50</v>
          </cell>
          <cell r="G87">
            <v>3723</v>
          </cell>
          <cell r="I87">
            <v>2392</v>
          </cell>
          <cell r="J87">
            <v>1224</v>
          </cell>
          <cell r="K87">
            <v>1260</v>
          </cell>
          <cell r="M87">
            <v>71</v>
          </cell>
          <cell r="AM87">
            <v>1</v>
          </cell>
          <cell r="AN87">
            <v>3.9E-2</v>
          </cell>
          <cell r="AO87">
            <v>1</v>
          </cell>
          <cell r="AP87" t="str">
            <v>저압케이블공</v>
          </cell>
          <cell r="AQ87">
            <v>3.9E-2</v>
          </cell>
          <cell r="BB87" t="str">
            <v>전 7-10</v>
          </cell>
        </row>
        <row r="88">
          <cell r="A88">
            <v>67</v>
          </cell>
          <cell r="B88" t="str">
            <v>케이블</v>
          </cell>
          <cell r="C88" t="str">
            <v>CV 600V 4C/14㎟</v>
          </cell>
          <cell r="D88">
            <v>1.03</v>
          </cell>
          <cell r="E88" t="str">
            <v>m</v>
          </cell>
          <cell r="F88">
            <v>50</v>
          </cell>
          <cell r="G88">
            <v>10811</v>
          </cell>
          <cell r="I88">
            <v>8293</v>
          </cell>
          <cell r="J88">
            <v>2204</v>
          </cell>
          <cell r="K88">
            <v>2270</v>
          </cell>
          <cell r="M88">
            <v>248</v>
          </cell>
          <cell r="AM88">
            <v>1</v>
          </cell>
          <cell r="AN88">
            <v>5.2000000000000005E-2</v>
          </cell>
          <cell r="AO88">
            <v>2.6</v>
          </cell>
          <cell r="AP88" t="str">
            <v>저압케이블공</v>
          </cell>
          <cell r="AQ88">
            <v>5.2000000000000005E-2</v>
          </cell>
          <cell r="BB88" t="str">
            <v>전 7-9</v>
          </cell>
        </row>
        <row r="89">
          <cell r="A89">
            <v>68</v>
          </cell>
          <cell r="B89" t="str">
            <v>케이블</v>
          </cell>
          <cell r="C89" t="str">
            <v>CV 600V 4C/22㎟</v>
          </cell>
          <cell r="D89">
            <v>1.03</v>
          </cell>
          <cell r="E89" t="str">
            <v>m</v>
          </cell>
          <cell r="F89">
            <v>50</v>
          </cell>
          <cell r="G89">
            <v>14161</v>
          </cell>
          <cell r="I89">
            <v>10781</v>
          </cell>
          <cell r="J89">
            <v>2968</v>
          </cell>
          <cell r="K89">
            <v>3057</v>
          </cell>
          <cell r="M89">
            <v>323</v>
          </cell>
          <cell r="AM89">
            <v>1</v>
          </cell>
          <cell r="AN89">
            <v>6.7599999999999993E-2</v>
          </cell>
          <cell r="AO89">
            <v>2.6</v>
          </cell>
          <cell r="AP89" t="str">
            <v>저압케이블공</v>
          </cell>
          <cell r="AQ89">
            <v>6.7599999999999993E-2</v>
          </cell>
          <cell r="BB89" t="str">
            <v>전 7-9</v>
          </cell>
        </row>
        <row r="90">
          <cell r="A90">
            <v>69</v>
          </cell>
          <cell r="B90" t="str">
            <v>케이블</v>
          </cell>
          <cell r="C90" t="str">
            <v>CV 600V 4C/38㎟</v>
          </cell>
          <cell r="D90">
            <v>1.03</v>
          </cell>
          <cell r="E90" t="str">
            <v>m</v>
          </cell>
          <cell r="F90">
            <v>50</v>
          </cell>
          <cell r="G90">
            <v>20600</v>
          </cell>
          <cell r="I90">
            <v>14928</v>
          </cell>
          <cell r="J90">
            <v>5073</v>
          </cell>
          <cell r="K90">
            <v>5225</v>
          </cell>
          <cell r="M90">
            <v>447</v>
          </cell>
          <cell r="AM90">
            <v>1</v>
          </cell>
          <cell r="AN90">
            <v>9.3600000000000003E-2</v>
          </cell>
          <cell r="AO90">
            <v>2.6</v>
          </cell>
          <cell r="AP90" t="str">
            <v>저압케이블공</v>
          </cell>
          <cell r="AQ90">
            <v>9.3600000000000003E-2</v>
          </cell>
          <cell r="BB90" t="str">
            <v>전 7-9</v>
          </cell>
        </row>
        <row r="91">
          <cell r="A91">
            <v>70</v>
          </cell>
          <cell r="B91" t="str">
            <v>케이블</v>
          </cell>
          <cell r="C91" t="str">
            <v>CV 600V 4C/60㎟</v>
          </cell>
          <cell r="D91">
            <v>1.03</v>
          </cell>
          <cell r="E91" t="str">
            <v>m</v>
          </cell>
          <cell r="F91">
            <v>50</v>
          </cell>
          <cell r="G91">
            <v>29291</v>
          </cell>
          <cell r="I91">
            <v>20319</v>
          </cell>
          <cell r="J91">
            <v>8120</v>
          </cell>
          <cell r="K91">
            <v>8363</v>
          </cell>
          <cell r="M91">
            <v>609</v>
          </cell>
          <cell r="AM91">
            <v>1</v>
          </cell>
          <cell r="AN91">
            <v>0.12740000000000001</v>
          </cell>
          <cell r="AO91">
            <v>2.6</v>
          </cell>
          <cell r="AP91" t="str">
            <v>저압케이블공</v>
          </cell>
          <cell r="AQ91">
            <v>0.12740000000000001</v>
          </cell>
          <cell r="BB91" t="str">
            <v>전 7-9</v>
          </cell>
        </row>
        <row r="92">
          <cell r="A92">
            <v>71</v>
          </cell>
          <cell r="B92" t="str">
            <v>케이블</v>
          </cell>
          <cell r="C92" t="str">
            <v>CV 6.6KV 1C/100㎟</v>
          </cell>
          <cell r="D92">
            <v>1.03</v>
          </cell>
          <cell r="E92" t="str">
            <v>m</v>
          </cell>
          <cell r="F92">
            <v>50</v>
          </cell>
          <cell r="G92">
            <v>8456</v>
          </cell>
          <cell r="I92">
            <v>3452</v>
          </cell>
          <cell r="J92">
            <v>4759</v>
          </cell>
          <cell r="K92">
            <v>4901</v>
          </cell>
          <cell r="M92">
            <v>103</v>
          </cell>
          <cell r="AM92">
            <v>2</v>
          </cell>
          <cell r="AN92">
            <v>6.2399999999999997E-2</v>
          </cell>
          <cell r="AO92">
            <v>1.2</v>
          </cell>
          <cell r="AP92" t="str">
            <v>고압케이블공</v>
          </cell>
          <cell r="AQ92">
            <v>2.76E-2</v>
          </cell>
          <cell r="AR92" t="str">
            <v>보통인부</v>
          </cell>
          <cell r="AS92">
            <v>3.4799999999999998E-2</v>
          </cell>
          <cell r="BB92" t="str">
            <v>전 5-38</v>
          </cell>
        </row>
        <row r="93">
          <cell r="A93">
            <v>72</v>
          </cell>
          <cell r="B93" t="str">
            <v>케이블</v>
          </cell>
          <cell r="C93" t="str">
            <v>CV 6.6KV 1C/250㎟</v>
          </cell>
          <cell r="D93">
            <v>1.03</v>
          </cell>
          <cell r="E93" t="str">
            <v>m</v>
          </cell>
          <cell r="F93">
            <v>50</v>
          </cell>
          <cell r="G93">
            <v>18559</v>
          </cell>
          <cell r="I93">
            <v>6862</v>
          </cell>
          <cell r="J93">
            <v>11158</v>
          </cell>
          <cell r="K93">
            <v>11492</v>
          </cell>
          <cell r="M93">
            <v>205</v>
          </cell>
          <cell r="AM93">
            <v>2</v>
          </cell>
          <cell r="AN93">
            <v>0.11879999999999999</v>
          </cell>
          <cell r="AO93">
            <v>1.2</v>
          </cell>
          <cell r="AP93" t="str">
            <v>고압케이블공</v>
          </cell>
          <cell r="AQ93">
            <v>0.06</v>
          </cell>
          <cell r="AR93" t="str">
            <v>보통인부</v>
          </cell>
          <cell r="AS93">
            <v>5.8799999999999998E-2</v>
          </cell>
          <cell r="BB93" t="str">
            <v>전 5-38</v>
          </cell>
        </row>
        <row r="94">
          <cell r="A94">
            <v>73</v>
          </cell>
          <cell r="B94" t="str">
            <v>케이블</v>
          </cell>
          <cell r="C94" t="str">
            <v>CV 22.9KV 1C/38㎟</v>
          </cell>
          <cell r="D94">
            <v>1.03</v>
          </cell>
          <cell r="E94" t="str">
            <v>m</v>
          </cell>
          <cell r="F94">
            <v>50</v>
          </cell>
          <cell r="G94">
            <v>9497</v>
          </cell>
          <cell r="I94">
            <v>3949</v>
          </cell>
          <cell r="J94">
            <v>5272</v>
          </cell>
          <cell r="K94">
            <v>5430</v>
          </cell>
          <cell r="M94">
            <v>118</v>
          </cell>
          <cell r="AM94">
            <v>2</v>
          </cell>
          <cell r="AN94">
            <v>4.3499999999999997E-2</v>
          </cell>
          <cell r="AO94">
            <v>1.5</v>
          </cell>
          <cell r="AP94" t="str">
            <v>특고케이블공</v>
          </cell>
          <cell r="AQ94">
            <v>2.2499999999999999E-2</v>
          </cell>
          <cell r="AR94" t="str">
            <v>보통인부</v>
          </cell>
          <cell r="AS94">
            <v>2.1000000000000001E-2</v>
          </cell>
          <cell r="BB94" t="str">
            <v>전 5-38</v>
          </cell>
        </row>
        <row r="95">
          <cell r="A95">
            <v>74</v>
          </cell>
          <cell r="B95" t="str">
            <v>케이블</v>
          </cell>
          <cell r="C95" t="str">
            <v>CV 22.9KV 1C/60㎟</v>
          </cell>
          <cell r="D95">
            <v>1.03</v>
          </cell>
          <cell r="E95" t="str">
            <v>m</v>
          </cell>
          <cell r="F95">
            <v>50</v>
          </cell>
          <cell r="G95">
            <v>10687</v>
          </cell>
          <cell r="I95">
            <v>4557</v>
          </cell>
          <cell r="J95">
            <v>5820</v>
          </cell>
          <cell r="K95">
            <v>5994</v>
          </cell>
          <cell r="M95">
            <v>136</v>
          </cell>
          <cell r="AM95">
            <v>2</v>
          </cell>
          <cell r="AN95">
            <v>5.1000000000000004E-2</v>
          </cell>
          <cell r="AO95">
            <v>1.5</v>
          </cell>
          <cell r="AP95" t="str">
            <v>특고케이블공</v>
          </cell>
          <cell r="AQ95">
            <v>2.5500000000000002E-2</v>
          </cell>
          <cell r="AR95" t="str">
            <v>보통인부</v>
          </cell>
          <cell r="AS95">
            <v>2.5500000000000002E-2</v>
          </cell>
          <cell r="BB95" t="str">
            <v>전 5-38</v>
          </cell>
        </row>
        <row r="96">
          <cell r="A96">
            <v>75</v>
          </cell>
          <cell r="B96" t="str">
            <v>케이블</v>
          </cell>
          <cell r="C96" t="str">
            <v>CV 22.9KV 1C/150㎟</v>
          </cell>
          <cell r="D96">
            <v>1.03</v>
          </cell>
          <cell r="E96" t="str">
            <v>m</v>
          </cell>
          <cell r="F96">
            <v>50</v>
          </cell>
          <cell r="G96">
            <v>18205</v>
          </cell>
          <cell r="I96">
            <v>7775</v>
          </cell>
          <cell r="J96">
            <v>9900</v>
          </cell>
          <cell r="K96">
            <v>10197</v>
          </cell>
          <cell r="M96">
            <v>233</v>
          </cell>
          <cell r="AM96">
            <v>2</v>
          </cell>
          <cell r="AN96">
            <v>8.7000000000000008E-2</v>
          </cell>
          <cell r="AO96">
            <v>1.5</v>
          </cell>
          <cell r="AP96" t="str">
            <v>특고케이블공</v>
          </cell>
          <cell r="AQ96">
            <v>4.3500000000000004E-2</v>
          </cell>
          <cell r="AR96" t="str">
            <v>보통인부</v>
          </cell>
          <cell r="AS96">
            <v>4.3500000000000004E-2</v>
          </cell>
          <cell r="BB96" t="str">
            <v>전 5-38</v>
          </cell>
        </row>
        <row r="97">
          <cell r="A97">
            <v>76</v>
          </cell>
          <cell r="B97" t="str">
            <v>케이블</v>
          </cell>
          <cell r="C97" t="str">
            <v>CV/CN 1C/38㎟</v>
          </cell>
          <cell r="D97">
            <v>1.03</v>
          </cell>
          <cell r="E97" t="str">
            <v>m</v>
          </cell>
          <cell r="F97">
            <v>50</v>
          </cell>
          <cell r="G97">
            <v>10474</v>
          </cell>
          <cell r="I97">
            <v>4494</v>
          </cell>
          <cell r="J97">
            <v>5676</v>
          </cell>
          <cell r="K97">
            <v>5846</v>
          </cell>
          <cell r="M97">
            <v>134</v>
          </cell>
          <cell r="AM97">
            <v>2</v>
          </cell>
          <cell r="AN97">
            <v>4.6400000000000004E-2</v>
          </cell>
          <cell r="AO97">
            <v>1.6</v>
          </cell>
          <cell r="AP97" t="str">
            <v>특고케이블공</v>
          </cell>
          <cell r="AQ97">
            <v>2.4E-2</v>
          </cell>
          <cell r="AR97" t="str">
            <v>보통인부</v>
          </cell>
          <cell r="AS97">
            <v>2.2400000000000003E-2</v>
          </cell>
          <cell r="BB97" t="str">
            <v>전 5-38</v>
          </cell>
        </row>
        <row r="98">
          <cell r="A98">
            <v>77</v>
          </cell>
          <cell r="B98" t="str">
            <v>케이블</v>
          </cell>
          <cell r="C98" t="str">
            <v>CV/CN 1C/60㎟</v>
          </cell>
          <cell r="D98">
            <v>1.03</v>
          </cell>
          <cell r="E98" t="str">
            <v>m</v>
          </cell>
          <cell r="F98">
            <v>50</v>
          </cell>
          <cell r="G98">
            <v>11795</v>
          </cell>
          <cell r="I98">
            <v>5185</v>
          </cell>
          <cell r="J98">
            <v>6267</v>
          </cell>
          <cell r="K98">
            <v>6455</v>
          </cell>
          <cell r="M98">
            <v>155</v>
          </cell>
          <cell r="AM98">
            <v>2</v>
          </cell>
          <cell r="AN98">
            <v>5.4400000000000004E-2</v>
          </cell>
          <cell r="AO98">
            <v>1.6</v>
          </cell>
          <cell r="AP98" t="str">
            <v>특고케이블공</v>
          </cell>
          <cell r="AQ98">
            <v>2.7200000000000002E-2</v>
          </cell>
          <cell r="AR98" t="str">
            <v>보통인부</v>
          </cell>
          <cell r="AS98">
            <v>2.7200000000000002E-2</v>
          </cell>
          <cell r="BB98" t="str">
            <v>전 5-38</v>
          </cell>
        </row>
        <row r="99">
          <cell r="A99">
            <v>78</v>
          </cell>
          <cell r="B99" t="str">
            <v>케이블</v>
          </cell>
          <cell r="C99" t="str">
            <v>CV/CN 1C/150㎟</v>
          </cell>
          <cell r="D99">
            <v>1.03</v>
          </cell>
          <cell r="E99" t="str">
            <v>m</v>
          </cell>
          <cell r="F99">
            <v>50</v>
          </cell>
          <cell r="G99">
            <v>20512</v>
          </cell>
          <cell r="I99">
            <v>8846</v>
          </cell>
          <cell r="J99">
            <v>11069</v>
          </cell>
          <cell r="K99">
            <v>11401</v>
          </cell>
          <cell r="M99">
            <v>265</v>
          </cell>
          <cell r="AM99">
            <v>2</v>
          </cell>
          <cell r="AN99">
            <v>9.2800000000000007E-2</v>
          </cell>
          <cell r="AO99">
            <v>1.6</v>
          </cell>
          <cell r="AP99" t="str">
            <v>특고케이블공</v>
          </cell>
          <cell r="AQ99">
            <v>4.6400000000000004E-2</v>
          </cell>
          <cell r="AR99" t="str">
            <v>보통인부</v>
          </cell>
          <cell r="AS99">
            <v>4.6400000000000004E-2</v>
          </cell>
          <cell r="BB99" t="str">
            <v>전 5-38</v>
          </cell>
        </row>
        <row r="100">
          <cell r="A100">
            <v>79</v>
          </cell>
          <cell r="B100" t="str">
            <v>케이블</v>
          </cell>
          <cell r="C100" t="str">
            <v>CVV 2C/1.25㎟</v>
          </cell>
          <cell r="D100">
            <v>1.03</v>
          </cell>
          <cell r="E100" t="str">
            <v>m</v>
          </cell>
          <cell r="F100">
            <v>50</v>
          </cell>
          <cell r="G100">
            <v>883</v>
          </cell>
          <cell r="I100">
            <v>858</v>
          </cell>
          <cell r="J100">
            <v>0</v>
          </cell>
          <cell r="K100">
            <v>0</v>
          </cell>
          <cell r="M100">
            <v>25</v>
          </cell>
          <cell r="AM100">
            <v>1</v>
          </cell>
          <cell r="AN100">
            <v>1.4E-2</v>
          </cell>
          <cell r="AO100">
            <v>1</v>
          </cell>
          <cell r="AP100" t="str">
            <v>저압케이블공</v>
          </cell>
          <cell r="AQ100">
            <v>1.4E-2</v>
          </cell>
          <cell r="BB100" t="str">
            <v>전 7-10</v>
          </cell>
        </row>
        <row r="101">
          <cell r="A101">
            <v>80</v>
          </cell>
          <cell r="B101" t="str">
            <v>케이블</v>
          </cell>
          <cell r="C101" t="str">
            <v>CVV 3C/1.25㎟</v>
          </cell>
          <cell r="D101">
            <v>1.03</v>
          </cell>
          <cell r="E101" t="str">
            <v>m</v>
          </cell>
          <cell r="F101">
            <v>50</v>
          </cell>
          <cell r="G101">
            <v>1514</v>
          </cell>
          <cell r="I101">
            <v>1165</v>
          </cell>
          <cell r="J101">
            <v>306</v>
          </cell>
          <cell r="K101">
            <v>315</v>
          </cell>
          <cell r="M101">
            <v>34</v>
          </cell>
          <cell r="AM101">
            <v>1</v>
          </cell>
          <cell r="AN101">
            <v>1.9E-2</v>
          </cell>
          <cell r="AO101">
            <v>1</v>
          </cell>
          <cell r="AP101" t="str">
            <v>저압케이블공</v>
          </cell>
          <cell r="AQ101">
            <v>1.9E-2</v>
          </cell>
          <cell r="BB101" t="str">
            <v>전 7-10</v>
          </cell>
        </row>
        <row r="102">
          <cell r="A102">
            <v>81</v>
          </cell>
          <cell r="B102" t="str">
            <v>케이블</v>
          </cell>
          <cell r="C102" t="str">
            <v>CVV 4C/1.25㎟</v>
          </cell>
          <cell r="D102">
            <v>1.03</v>
          </cell>
          <cell r="E102" t="str">
            <v>m</v>
          </cell>
          <cell r="F102">
            <v>50</v>
          </cell>
          <cell r="G102">
            <v>1641</v>
          </cell>
          <cell r="I102">
            <v>1594</v>
          </cell>
          <cell r="J102">
            <v>0</v>
          </cell>
          <cell r="K102">
            <v>0</v>
          </cell>
          <cell r="M102">
            <v>47</v>
          </cell>
          <cell r="AM102">
            <v>1</v>
          </cell>
          <cell r="AN102">
            <v>2.5999999999999999E-2</v>
          </cell>
          <cell r="AO102">
            <v>1</v>
          </cell>
          <cell r="AP102" t="str">
            <v>저압케이블공</v>
          </cell>
          <cell r="AQ102">
            <v>2.5999999999999999E-2</v>
          </cell>
          <cell r="BB102" t="str">
            <v>전 7-10</v>
          </cell>
        </row>
        <row r="103">
          <cell r="A103">
            <v>82</v>
          </cell>
          <cell r="B103" t="str">
            <v>케이블</v>
          </cell>
          <cell r="C103" t="str">
            <v>CVV 5C/1.25㎟</v>
          </cell>
          <cell r="D103">
            <v>1.03</v>
          </cell>
          <cell r="E103" t="str">
            <v>m</v>
          </cell>
          <cell r="F103">
            <v>50</v>
          </cell>
          <cell r="G103">
            <v>2446</v>
          </cell>
          <cell r="I103">
            <v>1962</v>
          </cell>
          <cell r="J103">
            <v>414</v>
          </cell>
          <cell r="K103">
            <v>426</v>
          </cell>
          <cell r="M103">
            <v>58</v>
          </cell>
          <cell r="AM103">
            <v>1</v>
          </cell>
          <cell r="AN103">
            <v>3.2000000000000001E-2</v>
          </cell>
          <cell r="AO103">
            <v>1</v>
          </cell>
          <cell r="AP103" t="str">
            <v>저압케이블공</v>
          </cell>
          <cell r="AQ103">
            <v>3.2000000000000001E-2</v>
          </cell>
          <cell r="BB103" t="str">
            <v>전 7-10</v>
          </cell>
        </row>
        <row r="104">
          <cell r="A104">
            <v>83</v>
          </cell>
          <cell r="B104" t="str">
            <v>케이블</v>
          </cell>
          <cell r="C104" t="str">
            <v>CVV 6C/1.25㎟</v>
          </cell>
          <cell r="D104">
            <v>1.03</v>
          </cell>
          <cell r="E104" t="str">
            <v>m</v>
          </cell>
          <cell r="F104">
            <v>50</v>
          </cell>
          <cell r="G104">
            <v>2211</v>
          </cell>
          <cell r="I104">
            <v>2147</v>
          </cell>
          <cell r="J104">
            <v>0</v>
          </cell>
          <cell r="K104">
            <v>0</v>
          </cell>
          <cell r="M104">
            <v>64</v>
          </cell>
          <cell r="AM104">
            <v>1</v>
          </cell>
          <cell r="AN104">
            <v>3.5000000000000003E-2</v>
          </cell>
          <cell r="AO104">
            <v>1</v>
          </cell>
          <cell r="AP104" t="str">
            <v>저압케이블공</v>
          </cell>
          <cell r="AQ104">
            <v>3.5000000000000003E-2</v>
          </cell>
          <cell r="BB104" t="str">
            <v>전 7-10</v>
          </cell>
        </row>
        <row r="105">
          <cell r="A105">
            <v>84</v>
          </cell>
          <cell r="B105" t="str">
            <v>케이블</v>
          </cell>
          <cell r="C105" t="str">
            <v>CVV 7C/1.25㎟</v>
          </cell>
          <cell r="D105">
            <v>1.03</v>
          </cell>
          <cell r="E105" t="str">
            <v>m</v>
          </cell>
          <cell r="F105">
            <v>50</v>
          </cell>
          <cell r="G105">
            <v>2968</v>
          </cell>
          <cell r="I105">
            <v>2392</v>
          </cell>
          <cell r="J105">
            <v>491</v>
          </cell>
          <cell r="K105">
            <v>505</v>
          </cell>
          <cell r="M105">
            <v>71</v>
          </cell>
          <cell r="AM105">
            <v>1</v>
          </cell>
          <cell r="AN105">
            <v>3.9E-2</v>
          </cell>
          <cell r="AO105">
            <v>1</v>
          </cell>
          <cell r="AP105" t="str">
            <v>저압케이블공</v>
          </cell>
          <cell r="AQ105">
            <v>3.9E-2</v>
          </cell>
          <cell r="BB105" t="str">
            <v>전 7-10</v>
          </cell>
        </row>
        <row r="106">
          <cell r="A106">
            <v>85</v>
          </cell>
          <cell r="B106" t="str">
            <v>케이블</v>
          </cell>
          <cell r="C106" t="str">
            <v>CVV 8C/1.25㎟</v>
          </cell>
          <cell r="D106">
            <v>1.03</v>
          </cell>
          <cell r="E106" t="str">
            <v>m</v>
          </cell>
          <cell r="F106">
            <v>50</v>
          </cell>
          <cell r="G106">
            <v>2653</v>
          </cell>
          <cell r="I106">
            <v>2576</v>
          </cell>
          <cell r="J106">
            <v>0</v>
          </cell>
          <cell r="K106">
            <v>0</v>
          </cell>
          <cell r="M106">
            <v>77</v>
          </cell>
          <cell r="AM106">
            <v>1</v>
          </cell>
          <cell r="AN106">
            <v>4.2000000000000003E-2</v>
          </cell>
          <cell r="AO106">
            <v>1</v>
          </cell>
          <cell r="AP106" t="str">
            <v>저압케이블공</v>
          </cell>
          <cell r="AQ106">
            <v>4.2000000000000003E-2</v>
          </cell>
          <cell r="BB106" t="str">
            <v>전 7-10</v>
          </cell>
        </row>
        <row r="107">
          <cell r="A107">
            <v>86</v>
          </cell>
          <cell r="B107" t="str">
            <v>케이블</v>
          </cell>
          <cell r="C107" t="str">
            <v>CVV 9C/1.25㎟</v>
          </cell>
          <cell r="D107">
            <v>1.03</v>
          </cell>
          <cell r="E107" t="str">
            <v>m</v>
          </cell>
          <cell r="F107">
            <v>50</v>
          </cell>
          <cell r="G107">
            <v>3730</v>
          </cell>
          <cell r="I107">
            <v>2944</v>
          </cell>
          <cell r="J107">
            <v>678</v>
          </cell>
          <cell r="K107">
            <v>698</v>
          </cell>
          <cell r="M107">
            <v>88</v>
          </cell>
          <cell r="AM107">
            <v>1</v>
          </cell>
          <cell r="AN107">
            <v>4.8000000000000001E-2</v>
          </cell>
          <cell r="AO107">
            <v>1</v>
          </cell>
          <cell r="AP107" t="str">
            <v>저압케이블공</v>
          </cell>
          <cell r="AQ107">
            <v>4.8000000000000001E-2</v>
          </cell>
          <cell r="BB107" t="str">
            <v>전 7-10</v>
          </cell>
        </row>
        <row r="108">
          <cell r="A108">
            <v>87</v>
          </cell>
          <cell r="B108" t="str">
            <v>케이블</v>
          </cell>
          <cell r="C108" t="str">
            <v>CVV 10C/1.25㎟</v>
          </cell>
          <cell r="D108">
            <v>1.03</v>
          </cell>
          <cell r="E108" t="str">
            <v>m</v>
          </cell>
          <cell r="F108">
            <v>50</v>
          </cell>
          <cell r="G108">
            <v>3800</v>
          </cell>
          <cell r="I108">
            <v>2944</v>
          </cell>
          <cell r="J108">
            <v>746</v>
          </cell>
          <cell r="K108">
            <v>768</v>
          </cell>
          <cell r="M108">
            <v>88</v>
          </cell>
          <cell r="AM108">
            <v>1</v>
          </cell>
          <cell r="AN108">
            <v>4.8000000000000001E-2</v>
          </cell>
          <cell r="AO108">
            <v>1</v>
          </cell>
          <cell r="AP108" t="str">
            <v>저압케이블공</v>
          </cell>
          <cell r="AQ108">
            <v>4.8000000000000001E-2</v>
          </cell>
          <cell r="BB108" t="str">
            <v>전 7-10</v>
          </cell>
        </row>
        <row r="109">
          <cell r="A109">
            <v>88</v>
          </cell>
          <cell r="B109" t="str">
            <v>케이블</v>
          </cell>
          <cell r="C109" t="str">
            <v>CVV 12C/1.25㎟</v>
          </cell>
          <cell r="D109">
            <v>1.03</v>
          </cell>
          <cell r="E109" t="str">
            <v>m</v>
          </cell>
          <cell r="F109">
            <v>50</v>
          </cell>
          <cell r="G109">
            <v>4309</v>
          </cell>
          <cell r="I109">
            <v>3312</v>
          </cell>
          <cell r="J109">
            <v>872</v>
          </cell>
          <cell r="K109">
            <v>898</v>
          </cell>
          <cell r="M109">
            <v>99</v>
          </cell>
          <cell r="AM109">
            <v>1</v>
          </cell>
          <cell r="AN109">
            <v>5.3999999999999999E-2</v>
          </cell>
          <cell r="AO109">
            <v>1</v>
          </cell>
          <cell r="AP109" t="str">
            <v>저압케이블공</v>
          </cell>
          <cell r="AQ109">
            <v>5.3999999999999999E-2</v>
          </cell>
          <cell r="BB109" t="str">
            <v>전 7-10</v>
          </cell>
        </row>
        <row r="110">
          <cell r="A110">
            <v>89</v>
          </cell>
          <cell r="B110" t="str">
            <v>케이블</v>
          </cell>
          <cell r="C110" t="str">
            <v>CVV 15C/1.25㎟</v>
          </cell>
          <cell r="D110">
            <v>1.03</v>
          </cell>
          <cell r="E110" t="str">
            <v>m</v>
          </cell>
          <cell r="F110">
            <v>50</v>
          </cell>
          <cell r="G110">
            <v>5551</v>
          </cell>
          <cell r="I110">
            <v>4416</v>
          </cell>
          <cell r="J110">
            <v>974</v>
          </cell>
          <cell r="K110">
            <v>1003</v>
          </cell>
          <cell r="M110">
            <v>132</v>
          </cell>
          <cell r="AM110">
            <v>1</v>
          </cell>
          <cell r="AN110">
            <v>7.1999999999999995E-2</v>
          </cell>
          <cell r="AO110">
            <v>1</v>
          </cell>
          <cell r="AP110" t="str">
            <v>저압케이블공</v>
          </cell>
          <cell r="AQ110">
            <v>7.1999999999999995E-2</v>
          </cell>
          <cell r="BB110" t="str">
            <v>전 7-10</v>
          </cell>
        </row>
        <row r="111">
          <cell r="A111">
            <v>90</v>
          </cell>
          <cell r="B111" t="str">
            <v>케이블</v>
          </cell>
          <cell r="C111" t="str">
            <v>CVV 19C/1.25㎟</v>
          </cell>
          <cell r="D111">
            <v>1.03</v>
          </cell>
          <cell r="E111" t="str">
            <v>m</v>
          </cell>
          <cell r="F111">
            <v>50</v>
          </cell>
          <cell r="G111">
            <v>5746</v>
          </cell>
          <cell r="I111">
            <v>4416</v>
          </cell>
          <cell r="J111">
            <v>1164</v>
          </cell>
          <cell r="K111">
            <v>1198</v>
          </cell>
          <cell r="M111">
            <v>132</v>
          </cell>
          <cell r="AM111">
            <v>1</v>
          </cell>
          <cell r="AN111">
            <v>7.1999999999999995E-2</v>
          </cell>
          <cell r="AO111">
            <v>1</v>
          </cell>
          <cell r="AP111" t="str">
            <v>저압케이블공</v>
          </cell>
          <cell r="AQ111">
            <v>7.1999999999999995E-2</v>
          </cell>
          <cell r="BB111" t="str">
            <v>전 7-10</v>
          </cell>
        </row>
        <row r="112">
          <cell r="A112">
            <v>91</v>
          </cell>
          <cell r="B112" t="str">
            <v>케이블</v>
          </cell>
          <cell r="C112" t="str">
            <v>CVV 24C/1.25㎟</v>
          </cell>
          <cell r="D112">
            <v>1.03</v>
          </cell>
          <cell r="E112" t="str">
            <v>m</v>
          </cell>
          <cell r="F112">
            <v>50</v>
          </cell>
          <cell r="G112">
            <v>6858</v>
          </cell>
          <cell r="I112">
            <v>5152</v>
          </cell>
          <cell r="J112">
            <v>1507</v>
          </cell>
          <cell r="K112">
            <v>1552</v>
          </cell>
          <cell r="M112">
            <v>154</v>
          </cell>
          <cell r="AM112">
            <v>1</v>
          </cell>
          <cell r="AN112">
            <v>8.4000000000000005E-2</v>
          </cell>
          <cell r="AO112">
            <v>1</v>
          </cell>
          <cell r="AP112" t="str">
            <v>저압케이블공</v>
          </cell>
          <cell r="AQ112">
            <v>8.4000000000000005E-2</v>
          </cell>
          <cell r="BB112" t="str">
            <v>전 7-10</v>
          </cell>
        </row>
        <row r="113">
          <cell r="A113">
            <v>92</v>
          </cell>
          <cell r="B113" t="str">
            <v>케이블</v>
          </cell>
          <cell r="C113" t="str">
            <v>CVV 27C/1.25㎟</v>
          </cell>
          <cell r="D113">
            <v>1.03</v>
          </cell>
          <cell r="E113" t="str">
            <v>m</v>
          </cell>
          <cell r="F113">
            <v>50</v>
          </cell>
          <cell r="G113">
            <v>6191</v>
          </cell>
          <cell r="I113">
            <v>6011</v>
          </cell>
          <cell r="J113">
            <v>0</v>
          </cell>
          <cell r="K113">
            <v>0</v>
          </cell>
          <cell r="M113">
            <v>180</v>
          </cell>
          <cell r="AM113">
            <v>1</v>
          </cell>
          <cell r="AN113">
            <v>9.8000000000000004E-2</v>
          </cell>
          <cell r="AO113">
            <v>1</v>
          </cell>
          <cell r="AP113" t="str">
            <v>저압케이블공</v>
          </cell>
          <cell r="AQ113">
            <v>9.8000000000000004E-2</v>
          </cell>
          <cell r="BB113" t="str">
            <v>전 7-10</v>
          </cell>
        </row>
        <row r="114">
          <cell r="A114">
            <v>93</v>
          </cell>
          <cell r="B114" t="str">
            <v>케이블</v>
          </cell>
          <cell r="C114" t="str">
            <v>CVV 30C/1.25㎟</v>
          </cell>
          <cell r="D114">
            <v>1.03</v>
          </cell>
          <cell r="E114" t="str">
            <v>m</v>
          </cell>
          <cell r="F114">
            <v>50</v>
          </cell>
          <cell r="G114">
            <v>8070</v>
          </cell>
          <cell r="I114">
            <v>6011</v>
          </cell>
          <cell r="J114">
            <v>1825</v>
          </cell>
          <cell r="K114">
            <v>1879</v>
          </cell>
          <cell r="M114">
            <v>180</v>
          </cell>
          <cell r="AM114">
            <v>1</v>
          </cell>
          <cell r="AN114">
            <v>9.8000000000000004E-2</v>
          </cell>
          <cell r="AO114">
            <v>1</v>
          </cell>
          <cell r="AP114" t="str">
            <v>저압케이블공</v>
          </cell>
          <cell r="AQ114">
            <v>9.8000000000000004E-2</v>
          </cell>
          <cell r="BB114" t="str">
            <v>전 7-10</v>
          </cell>
        </row>
        <row r="115">
          <cell r="A115">
            <v>94</v>
          </cell>
          <cell r="B115" t="str">
            <v>케이블</v>
          </cell>
          <cell r="C115" t="str">
            <v>CVV 2C/2㎟</v>
          </cell>
          <cell r="D115">
            <v>1.03</v>
          </cell>
          <cell r="E115" t="str">
            <v>m</v>
          </cell>
          <cell r="F115">
            <v>50</v>
          </cell>
          <cell r="G115">
            <v>1200</v>
          </cell>
          <cell r="I115">
            <v>858</v>
          </cell>
          <cell r="J115">
            <v>308</v>
          </cell>
          <cell r="K115">
            <v>317</v>
          </cell>
          <cell r="M115">
            <v>25</v>
          </cell>
          <cell r="AM115">
            <v>1</v>
          </cell>
          <cell r="AN115">
            <v>1.4E-2</v>
          </cell>
          <cell r="AO115">
            <v>1</v>
          </cell>
          <cell r="AP115" t="str">
            <v>저압케이블공</v>
          </cell>
          <cell r="AQ115">
            <v>1.4E-2</v>
          </cell>
          <cell r="BB115" t="str">
            <v>전 7-10</v>
          </cell>
        </row>
        <row r="116">
          <cell r="A116">
            <v>95</v>
          </cell>
          <cell r="B116" t="str">
            <v>케이블</v>
          </cell>
          <cell r="C116" t="str">
            <v>CVV 3C/2㎟</v>
          </cell>
          <cell r="D116">
            <v>1.03</v>
          </cell>
          <cell r="E116" t="str">
            <v>m</v>
          </cell>
          <cell r="F116">
            <v>50</v>
          </cell>
          <cell r="G116">
            <v>1587</v>
          </cell>
          <cell r="I116">
            <v>1165</v>
          </cell>
          <cell r="J116">
            <v>377</v>
          </cell>
          <cell r="K116">
            <v>388</v>
          </cell>
          <cell r="M116">
            <v>34</v>
          </cell>
          <cell r="AM116">
            <v>1</v>
          </cell>
          <cell r="AN116">
            <v>1.9E-2</v>
          </cell>
          <cell r="AO116">
            <v>1</v>
          </cell>
          <cell r="AP116" t="str">
            <v>저압케이블공</v>
          </cell>
          <cell r="AQ116">
            <v>1.9E-2</v>
          </cell>
          <cell r="BB116" t="str">
            <v>전 7-10</v>
          </cell>
        </row>
        <row r="117">
          <cell r="A117">
            <v>96</v>
          </cell>
          <cell r="B117" t="str">
            <v>케이블</v>
          </cell>
          <cell r="C117" t="str">
            <v>CVV 4C/2㎟</v>
          </cell>
          <cell r="D117">
            <v>1.03</v>
          </cell>
          <cell r="E117" t="str">
            <v>m</v>
          </cell>
          <cell r="F117">
            <v>50</v>
          </cell>
          <cell r="G117">
            <v>2114</v>
          </cell>
          <cell r="I117">
            <v>1594</v>
          </cell>
          <cell r="J117">
            <v>460</v>
          </cell>
          <cell r="K117">
            <v>473</v>
          </cell>
          <cell r="M117">
            <v>47</v>
          </cell>
          <cell r="AM117">
            <v>1</v>
          </cell>
          <cell r="AN117">
            <v>2.5999999999999999E-2</v>
          </cell>
          <cell r="AO117">
            <v>1</v>
          </cell>
          <cell r="AP117" t="str">
            <v>저압케이블공</v>
          </cell>
          <cell r="AQ117">
            <v>2.5999999999999999E-2</v>
          </cell>
          <cell r="BB117" t="str">
            <v>전 7-10</v>
          </cell>
        </row>
        <row r="118">
          <cell r="A118">
            <v>97</v>
          </cell>
          <cell r="B118" t="str">
            <v>케이블</v>
          </cell>
          <cell r="C118" t="str">
            <v>CVV 5C/2㎟</v>
          </cell>
          <cell r="D118">
            <v>1.03</v>
          </cell>
          <cell r="E118" t="str">
            <v>m</v>
          </cell>
          <cell r="F118">
            <v>50</v>
          </cell>
          <cell r="G118">
            <v>2559</v>
          </cell>
          <cell r="I118">
            <v>1962</v>
          </cell>
          <cell r="J118">
            <v>524</v>
          </cell>
          <cell r="K118">
            <v>539</v>
          </cell>
          <cell r="M118">
            <v>58</v>
          </cell>
          <cell r="AM118">
            <v>1</v>
          </cell>
          <cell r="AN118">
            <v>3.2000000000000001E-2</v>
          </cell>
          <cell r="AO118">
            <v>1</v>
          </cell>
          <cell r="AP118" t="str">
            <v>저압케이블공</v>
          </cell>
          <cell r="AQ118">
            <v>3.2000000000000001E-2</v>
          </cell>
          <cell r="BB118" t="str">
            <v>전 7-10</v>
          </cell>
        </row>
        <row r="119">
          <cell r="A119">
            <v>98</v>
          </cell>
          <cell r="B119" t="str">
            <v>케이블</v>
          </cell>
          <cell r="C119" t="str">
            <v>CVV 6C/2㎟</v>
          </cell>
          <cell r="D119">
            <v>1.03</v>
          </cell>
          <cell r="E119" t="str">
            <v>m</v>
          </cell>
          <cell r="F119">
            <v>50</v>
          </cell>
          <cell r="G119">
            <v>2686</v>
          </cell>
          <cell r="I119">
            <v>2147</v>
          </cell>
          <cell r="J119">
            <v>462</v>
          </cell>
          <cell r="K119">
            <v>475</v>
          </cell>
          <cell r="M119">
            <v>64</v>
          </cell>
          <cell r="AM119">
            <v>1</v>
          </cell>
          <cell r="AN119">
            <v>3.5000000000000003E-2</v>
          </cell>
          <cell r="AO119">
            <v>1</v>
          </cell>
          <cell r="AP119" t="str">
            <v>저압케이블공</v>
          </cell>
          <cell r="AQ119">
            <v>3.5000000000000003E-2</v>
          </cell>
          <cell r="BB119" t="str">
            <v>전 7-10</v>
          </cell>
        </row>
        <row r="120">
          <cell r="A120">
            <v>99</v>
          </cell>
          <cell r="B120" t="str">
            <v>케이블</v>
          </cell>
          <cell r="C120" t="str">
            <v>CVV 7C/2㎟</v>
          </cell>
          <cell r="D120">
            <v>1.03</v>
          </cell>
          <cell r="E120" t="str">
            <v>m</v>
          </cell>
          <cell r="F120">
            <v>50</v>
          </cell>
          <cell r="G120">
            <v>3130</v>
          </cell>
          <cell r="I120">
            <v>2392</v>
          </cell>
          <cell r="J120">
            <v>648</v>
          </cell>
          <cell r="K120">
            <v>667</v>
          </cell>
          <cell r="M120">
            <v>71</v>
          </cell>
          <cell r="AM120">
            <v>1</v>
          </cell>
          <cell r="AN120">
            <v>3.9E-2</v>
          </cell>
          <cell r="AO120">
            <v>1</v>
          </cell>
          <cell r="AP120" t="str">
            <v>저압케이블공</v>
          </cell>
          <cell r="AQ120">
            <v>3.9E-2</v>
          </cell>
          <cell r="BB120" t="str">
            <v>전 7-10</v>
          </cell>
        </row>
        <row r="121">
          <cell r="A121">
            <v>100</v>
          </cell>
          <cell r="B121" t="str">
            <v>케이블</v>
          </cell>
          <cell r="C121" t="str">
            <v>CVV 8C/2㎟</v>
          </cell>
          <cell r="D121">
            <v>1.03</v>
          </cell>
          <cell r="E121" t="str">
            <v>m</v>
          </cell>
          <cell r="F121">
            <v>50</v>
          </cell>
          <cell r="G121">
            <v>3485</v>
          </cell>
          <cell r="I121">
            <v>2576</v>
          </cell>
          <cell r="J121">
            <v>808</v>
          </cell>
          <cell r="K121">
            <v>832</v>
          </cell>
          <cell r="M121">
            <v>77</v>
          </cell>
          <cell r="AM121">
            <v>1</v>
          </cell>
          <cell r="AN121">
            <v>4.2000000000000003E-2</v>
          </cell>
          <cell r="AO121">
            <v>1</v>
          </cell>
          <cell r="AP121" t="str">
            <v>저압케이블공</v>
          </cell>
          <cell r="AQ121">
            <v>4.2000000000000003E-2</v>
          </cell>
          <cell r="BB121" t="str">
            <v>전 7-10</v>
          </cell>
        </row>
        <row r="122">
          <cell r="A122">
            <v>101</v>
          </cell>
          <cell r="B122" t="str">
            <v>케이블</v>
          </cell>
          <cell r="C122" t="str">
            <v>CVV 9C/2㎟</v>
          </cell>
          <cell r="D122">
            <v>1.03</v>
          </cell>
          <cell r="E122" t="str">
            <v>m</v>
          </cell>
          <cell r="F122">
            <v>50</v>
          </cell>
          <cell r="G122">
            <v>3938</v>
          </cell>
          <cell r="I122">
            <v>2944</v>
          </cell>
          <cell r="J122">
            <v>880</v>
          </cell>
          <cell r="K122">
            <v>906</v>
          </cell>
          <cell r="M122">
            <v>88</v>
          </cell>
          <cell r="AM122">
            <v>1</v>
          </cell>
          <cell r="AN122">
            <v>4.8000000000000001E-2</v>
          </cell>
          <cell r="AO122">
            <v>1</v>
          </cell>
          <cell r="AP122" t="str">
            <v>저압케이블공</v>
          </cell>
          <cell r="AQ122">
            <v>4.8000000000000001E-2</v>
          </cell>
          <cell r="BB122" t="str">
            <v>전 7-10</v>
          </cell>
        </row>
        <row r="123">
          <cell r="A123">
            <v>102</v>
          </cell>
          <cell r="B123" t="str">
            <v>케이블</v>
          </cell>
          <cell r="C123" t="str">
            <v>CVV 10C/2㎟</v>
          </cell>
          <cell r="D123">
            <v>1.03</v>
          </cell>
          <cell r="E123" t="str">
            <v>m</v>
          </cell>
          <cell r="F123">
            <v>50</v>
          </cell>
          <cell r="G123">
            <v>4071</v>
          </cell>
          <cell r="I123">
            <v>2944</v>
          </cell>
          <cell r="J123">
            <v>1009</v>
          </cell>
          <cell r="K123">
            <v>1039</v>
          </cell>
          <cell r="M123">
            <v>88</v>
          </cell>
          <cell r="AM123">
            <v>1</v>
          </cell>
          <cell r="AN123">
            <v>4.8000000000000001E-2</v>
          </cell>
          <cell r="AO123">
            <v>1</v>
          </cell>
          <cell r="AP123" t="str">
            <v>저압케이블공</v>
          </cell>
          <cell r="AQ123">
            <v>4.8000000000000001E-2</v>
          </cell>
          <cell r="BB123" t="str">
            <v>전 7-10</v>
          </cell>
        </row>
        <row r="124">
          <cell r="A124">
            <v>103</v>
          </cell>
          <cell r="B124" t="str">
            <v>케이블</v>
          </cell>
          <cell r="C124" t="str">
            <v>CVV 12C/2㎟</v>
          </cell>
          <cell r="D124">
            <v>1.03</v>
          </cell>
          <cell r="E124" t="str">
            <v>m</v>
          </cell>
          <cell r="F124">
            <v>50</v>
          </cell>
          <cell r="G124">
            <v>4564</v>
          </cell>
          <cell r="I124">
            <v>3312</v>
          </cell>
          <cell r="J124">
            <v>1120</v>
          </cell>
          <cell r="K124">
            <v>1153</v>
          </cell>
          <cell r="M124">
            <v>99</v>
          </cell>
          <cell r="AM124">
            <v>1</v>
          </cell>
          <cell r="AN124">
            <v>5.3999999999999999E-2</v>
          </cell>
          <cell r="AO124">
            <v>1</v>
          </cell>
          <cell r="AP124" t="str">
            <v>저압케이블공</v>
          </cell>
          <cell r="AQ124">
            <v>5.3999999999999999E-2</v>
          </cell>
          <cell r="BB124" t="str">
            <v>전 7-10</v>
          </cell>
        </row>
        <row r="125">
          <cell r="A125">
            <v>104</v>
          </cell>
          <cell r="B125" t="str">
            <v>케이블</v>
          </cell>
          <cell r="C125" t="str">
            <v>CVV 15C/2㎟</v>
          </cell>
          <cell r="D125">
            <v>1.03</v>
          </cell>
          <cell r="E125" t="str">
            <v>m</v>
          </cell>
          <cell r="F125">
            <v>50</v>
          </cell>
          <cell r="G125">
            <v>6041</v>
          </cell>
          <cell r="I125">
            <v>4416</v>
          </cell>
          <cell r="J125">
            <v>1450</v>
          </cell>
          <cell r="K125">
            <v>1493</v>
          </cell>
          <cell r="M125">
            <v>132</v>
          </cell>
          <cell r="AM125">
            <v>1</v>
          </cell>
          <cell r="AN125">
            <v>7.1999999999999995E-2</v>
          </cell>
          <cell r="AO125">
            <v>1</v>
          </cell>
          <cell r="AP125" t="str">
            <v>저압케이블공</v>
          </cell>
          <cell r="AQ125">
            <v>7.1999999999999995E-2</v>
          </cell>
          <cell r="BB125" t="str">
            <v>전 7-10</v>
          </cell>
        </row>
        <row r="126">
          <cell r="A126">
            <v>105</v>
          </cell>
          <cell r="B126" t="str">
            <v>케이블</v>
          </cell>
          <cell r="C126" t="str">
            <v>CVV 19C/2㎟</v>
          </cell>
          <cell r="D126">
            <v>1.03</v>
          </cell>
          <cell r="E126" t="str">
            <v>m</v>
          </cell>
          <cell r="F126">
            <v>50</v>
          </cell>
          <cell r="G126">
            <v>6236</v>
          </cell>
          <cell r="I126">
            <v>4416</v>
          </cell>
          <cell r="J126">
            <v>1639</v>
          </cell>
          <cell r="K126">
            <v>1688</v>
          </cell>
          <cell r="M126">
            <v>132</v>
          </cell>
          <cell r="AM126">
            <v>1</v>
          </cell>
          <cell r="AN126">
            <v>7.1999999999999995E-2</v>
          </cell>
          <cell r="AO126">
            <v>1</v>
          </cell>
          <cell r="AP126" t="str">
            <v>저압케이블공</v>
          </cell>
          <cell r="AQ126">
            <v>7.1999999999999995E-2</v>
          </cell>
          <cell r="BB126" t="str">
            <v>전 7-10</v>
          </cell>
        </row>
        <row r="127">
          <cell r="A127">
            <v>106</v>
          </cell>
          <cell r="B127" t="str">
            <v>케이블</v>
          </cell>
          <cell r="C127" t="str">
            <v>CVV 24C/2㎟</v>
          </cell>
          <cell r="D127">
            <v>1.03</v>
          </cell>
          <cell r="E127" t="str">
            <v>m</v>
          </cell>
          <cell r="F127">
            <v>50</v>
          </cell>
          <cell r="G127">
            <v>7440</v>
          </cell>
          <cell r="I127">
            <v>5152</v>
          </cell>
          <cell r="J127">
            <v>2072</v>
          </cell>
          <cell r="K127">
            <v>2134</v>
          </cell>
          <cell r="M127">
            <v>154</v>
          </cell>
          <cell r="AM127">
            <v>1</v>
          </cell>
          <cell r="AN127">
            <v>8.4000000000000005E-2</v>
          </cell>
          <cell r="AO127">
            <v>1</v>
          </cell>
          <cell r="AP127" t="str">
            <v>저압케이블공</v>
          </cell>
          <cell r="AQ127">
            <v>8.4000000000000005E-2</v>
          </cell>
          <cell r="BB127" t="str">
            <v>전 7-10</v>
          </cell>
        </row>
        <row r="128">
          <cell r="A128">
            <v>107</v>
          </cell>
          <cell r="B128" t="str">
            <v>케이블</v>
          </cell>
          <cell r="C128" t="str">
            <v>CVV 27C/2㎟</v>
          </cell>
          <cell r="D128">
            <v>1.03</v>
          </cell>
          <cell r="E128" t="str">
            <v>m</v>
          </cell>
          <cell r="F128">
            <v>50</v>
          </cell>
          <cell r="G128">
            <v>8518</v>
          </cell>
          <cell r="I128">
            <v>6011</v>
          </cell>
          <cell r="J128">
            <v>2260</v>
          </cell>
          <cell r="K128">
            <v>2327</v>
          </cell>
          <cell r="M128">
            <v>180</v>
          </cell>
          <cell r="AM128">
            <v>1</v>
          </cell>
          <cell r="AN128">
            <v>9.8000000000000004E-2</v>
          </cell>
          <cell r="AO128">
            <v>1</v>
          </cell>
          <cell r="AP128" t="str">
            <v>저압케이블공</v>
          </cell>
          <cell r="AQ128">
            <v>9.8000000000000004E-2</v>
          </cell>
          <cell r="BB128" t="str">
            <v>전 7-10</v>
          </cell>
        </row>
        <row r="129">
          <cell r="A129">
            <v>108</v>
          </cell>
          <cell r="B129" t="str">
            <v>케이블</v>
          </cell>
          <cell r="C129" t="str">
            <v>CVV 30C/2㎟</v>
          </cell>
          <cell r="D129">
            <v>1.03</v>
          </cell>
          <cell r="E129" t="str">
            <v>m</v>
          </cell>
          <cell r="F129">
            <v>50</v>
          </cell>
          <cell r="G129">
            <v>8796</v>
          </cell>
          <cell r="I129">
            <v>6011</v>
          </cell>
          <cell r="J129">
            <v>2530</v>
          </cell>
          <cell r="K129">
            <v>2605</v>
          </cell>
          <cell r="M129">
            <v>180</v>
          </cell>
          <cell r="AM129">
            <v>1</v>
          </cell>
          <cell r="AN129">
            <v>9.8000000000000004E-2</v>
          </cell>
          <cell r="AO129">
            <v>1</v>
          </cell>
          <cell r="AP129" t="str">
            <v>저압케이블공</v>
          </cell>
          <cell r="AQ129">
            <v>9.8000000000000004E-2</v>
          </cell>
          <cell r="BB129" t="str">
            <v>전 7-10</v>
          </cell>
        </row>
        <row r="130">
          <cell r="A130">
            <v>109</v>
          </cell>
          <cell r="B130" t="str">
            <v>케이블</v>
          </cell>
          <cell r="C130" t="str">
            <v>CVV 3C/3.5㎟</v>
          </cell>
          <cell r="D130">
            <v>1.03</v>
          </cell>
          <cell r="E130" t="str">
            <v>m</v>
          </cell>
          <cell r="F130">
            <v>50</v>
          </cell>
          <cell r="G130">
            <v>1975</v>
          </cell>
          <cell r="I130">
            <v>1349</v>
          </cell>
          <cell r="J130">
            <v>569</v>
          </cell>
          <cell r="K130">
            <v>586</v>
          </cell>
          <cell r="M130">
            <v>40</v>
          </cell>
          <cell r="AM130">
            <v>1</v>
          </cell>
          <cell r="AN130">
            <v>2.1999999999999999E-2</v>
          </cell>
          <cell r="AO130">
            <v>1</v>
          </cell>
          <cell r="AP130" t="str">
            <v>저압케이블공</v>
          </cell>
          <cell r="AQ130">
            <v>2.1999999999999999E-2</v>
          </cell>
          <cell r="BB130" t="str">
            <v>전 7-10</v>
          </cell>
        </row>
        <row r="131">
          <cell r="A131">
            <v>110</v>
          </cell>
          <cell r="B131" t="str">
            <v>케이블</v>
          </cell>
          <cell r="C131" t="str">
            <v>CVV-S 2C/1.25㎟</v>
          </cell>
          <cell r="D131">
            <v>1.03</v>
          </cell>
          <cell r="E131" t="str">
            <v>m</v>
          </cell>
          <cell r="F131">
            <v>50</v>
          </cell>
          <cell r="G131">
            <v>1709</v>
          </cell>
          <cell r="I131">
            <v>1236</v>
          </cell>
          <cell r="J131">
            <v>424</v>
          </cell>
          <cell r="K131">
            <v>436</v>
          </cell>
          <cell r="M131">
            <v>37</v>
          </cell>
          <cell r="AM131">
            <v>1</v>
          </cell>
          <cell r="AN131">
            <v>1.6799999999999999E-2</v>
          </cell>
          <cell r="AO131">
            <v>1.2</v>
          </cell>
          <cell r="AP131" t="str">
            <v>저압케이블공</v>
          </cell>
          <cell r="AQ131">
            <v>1.6799999999999999E-2</v>
          </cell>
          <cell r="BB131" t="str">
            <v>전 7-10</v>
          </cell>
        </row>
        <row r="132">
          <cell r="A132">
            <v>111</v>
          </cell>
          <cell r="B132" t="str">
            <v>케이블</v>
          </cell>
          <cell r="C132" t="str">
            <v>CVV-S 30C/1.25㎟</v>
          </cell>
          <cell r="D132">
            <v>1.03</v>
          </cell>
          <cell r="E132" t="str">
            <v>m</v>
          </cell>
          <cell r="F132">
            <v>50</v>
          </cell>
          <cell r="G132">
            <v>11068</v>
          </cell>
          <cell r="I132">
            <v>8656</v>
          </cell>
          <cell r="J132">
            <v>2091</v>
          </cell>
          <cell r="K132">
            <v>2153</v>
          </cell>
          <cell r="M132">
            <v>259</v>
          </cell>
          <cell r="AM132">
            <v>1</v>
          </cell>
          <cell r="AN132">
            <v>0.1176</v>
          </cell>
          <cell r="AO132">
            <v>1.2</v>
          </cell>
          <cell r="AP132" t="str">
            <v>저압케이블공</v>
          </cell>
          <cell r="AQ132">
            <v>0.1176</v>
          </cell>
          <cell r="BB132" t="str">
            <v>전 7-10</v>
          </cell>
        </row>
        <row r="133">
          <cell r="A133">
            <v>112</v>
          </cell>
          <cell r="B133" t="str">
            <v>케이블</v>
          </cell>
          <cell r="C133" t="str">
            <v>CVV-S 2C/2㎟</v>
          </cell>
          <cell r="D133">
            <v>1.03</v>
          </cell>
          <cell r="E133" t="str">
            <v>m</v>
          </cell>
          <cell r="F133">
            <v>50</v>
          </cell>
          <cell r="G133">
            <v>1748</v>
          </cell>
          <cell r="I133">
            <v>1236</v>
          </cell>
          <cell r="J133">
            <v>462</v>
          </cell>
          <cell r="K133">
            <v>475</v>
          </cell>
          <cell r="M133">
            <v>37</v>
          </cell>
          <cell r="AM133">
            <v>1</v>
          </cell>
          <cell r="AN133">
            <v>1.6799999999999999E-2</v>
          </cell>
          <cell r="AO133">
            <v>1.2</v>
          </cell>
          <cell r="AP133" t="str">
            <v>저압케이블공</v>
          </cell>
          <cell r="AQ133">
            <v>1.6799999999999999E-2</v>
          </cell>
          <cell r="BB133" t="str">
            <v>전 7-10</v>
          </cell>
        </row>
        <row r="134">
          <cell r="A134">
            <v>113</v>
          </cell>
          <cell r="B134" t="str">
            <v>케이블</v>
          </cell>
          <cell r="C134" t="str">
            <v>CVV-S 30C/2㎟</v>
          </cell>
          <cell r="D134">
            <v>1.03</v>
          </cell>
          <cell r="E134" t="str">
            <v>m</v>
          </cell>
          <cell r="F134">
            <v>50</v>
          </cell>
          <cell r="G134">
            <v>11873</v>
          </cell>
          <cell r="I134">
            <v>8656</v>
          </cell>
          <cell r="J134">
            <v>2872</v>
          </cell>
          <cell r="K134">
            <v>2958</v>
          </cell>
          <cell r="M134">
            <v>259</v>
          </cell>
          <cell r="AM134">
            <v>1</v>
          </cell>
          <cell r="AN134">
            <v>0.1176</v>
          </cell>
          <cell r="AO134">
            <v>1.2</v>
          </cell>
          <cell r="AP134" t="str">
            <v>저압케이블공</v>
          </cell>
          <cell r="AQ134">
            <v>0.1176</v>
          </cell>
          <cell r="BB134" t="str">
            <v>전 7-10</v>
          </cell>
        </row>
        <row r="135">
          <cell r="A135">
            <v>114</v>
          </cell>
          <cell r="B135" t="str">
            <v>케이블</v>
          </cell>
          <cell r="C135" t="str">
            <v>CVV-S 2C/3.5㎟</v>
          </cell>
          <cell r="D135">
            <v>1.03</v>
          </cell>
          <cell r="E135" t="str">
            <v>m</v>
          </cell>
          <cell r="F135">
            <v>50</v>
          </cell>
          <cell r="G135">
            <v>2044</v>
          </cell>
          <cell r="I135">
            <v>1413</v>
          </cell>
          <cell r="J135">
            <v>572</v>
          </cell>
          <cell r="K135">
            <v>589</v>
          </cell>
          <cell r="M135">
            <v>42</v>
          </cell>
          <cell r="AM135">
            <v>1</v>
          </cell>
          <cell r="AN135">
            <v>1.9199999999999998E-2</v>
          </cell>
          <cell r="AO135">
            <v>1.2</v>
          </cell>
          <cell r="AP135" t="str">
            <v>저압케이블공</v>
          </cell>
          <cell r="AQ135">
            <v>1.9199999999999998E-2</v>
          </cell>
          <cell r="BB135" t="str">
            <v>전 7-10</v>
          </cell>
        </row>
        <row r="136">
          <cell r="A136">
            <v>115</v>
          </cell>
          <cell r="B136" t="str">
            <v>케이블</v>
          </cell>
          <cell r="C136" t="str">
            <v>CVV-S 4C/3.5㎟</v>
          </cell>
          <cell r="D136">
            <v>1.03</v>
          </cell>
          <cell r="E136" t="str">
            <v>m</v>
          </cell>
          <cell r="F136">
            <v>50</v>
          </cell>
          <cell r="G136">
            <v>3477</v>
          </cell>
          <cell r="I136">
            <v>2561</v>
          </cell>
          <cell r="J136">
            <v>816</v>
          </cell>
          <cell r="K136">
            <v>840</v>
          </cell>
          <cell r="M136">
            <v>76</v>
          </cell>
          <cell r="AM136">
            <v>1</v>
          </cell>
          <cell r="AN136">
            <v>3.4799999999999998E-2</v>
          </cell>
          <cell r="AO136">
            <v>1.2</v>
          </cell>
          <cell r="AP136" t="str">
            <v>저압케이블공</v>
          </cell>
          <cell r="AQ136">
            <v>3.4799999999999998E-2</v>
          </cell>
          <cell r="BB136" t="str">
            <v>전 7-10</v>
          </cell>
        </row>
        <row r="137">
          <cell r="A137">
            <v>116</v>
          </cell>
          <cell r="B137" t="str">
            <v>케이블</v>
          </cell>
          <cell r="C137" t="str">
            <v>CVV-S 6C/3.5㎟</v>
          </cell>
          <cell r="D137">
            <v>1.03</v>
          </cell>
          <cell r="E137" t="str">
            <v>m</v>
          </cell>
          <cell r="F137">
            <v>50</v>
          </cell>
          <cell r="G137">
            <v>4598</v>
          </cell>
          <cell r="I137">
            <v>3356</v>
          </cell>
          <cell r="J137">
            <v>1109</v>
          </cell>
          <cell r="K137">
            <v>1142</v>
          </cell>
          <cell r="M137">
            <v>100</v>
          </cell>
          <cell r="AM137">
            <v>1</v>
          </cell>
          <cell r="AN137">
            <v>4.5599999999999995E-2</v>
          </cell>
          <cell r="AO137">
            <v>1.2</v>
          </cell>
          <cell r="AP137" t="str">
            <v>저압케이블공</v>
          </cell>
          <cell r="AQ137">
            <v>4.5599999999999995E-2</v>
          </cell>
          <cell r="BB137" t="str">
            <v>전 7-10</v>
          </cell>
        </row>
        <row r="138">
          <cell r="A138">
            <v>117</v>
          </cell>
          <cell r="B138" t="str">
            <v>케이블</v>
          </cell>
          <cell r="C138" t="str">
            <v>CVV-S 15C/3.5㎟</v>
          </cell>
          <cell r="D138">
            <v>1.03</v>
          </cell>
          <cell r="E138" t="str">
            <v>m</v>
          </cell>
          <cell r="F138">
            <v>50</v>
          </cell>
          <cell r="G138">
            <v>9457</v>
          </cell>
          <cell r="I138">
            <v>6890</v>
          </cell>
          <cell r="J138">
            <v>2293</v>
          </cell>
          <cell r="K138">
            <v>2361</v>
          </cell>
          <cell r="M138">
            <v>206</v>
          </cell>
          <cell r="AM138">
            <v>1</v>
          </cell>
          <cell r="AN138">
            <v>9.3600000000000003E-2</v>
          </cell>
          <cell r="AO138">
            <v>1.2</v>
          </cell>
          <cell r="AP138" t="str">
            <v>저압케이블공</v>
          </cell>
          <cell r="AQ138">
            <v>9.3600000000000003E-2</v>
          </cell>
          <cell r="BB138" t="str">
            <v>전 7-10</v>
          </cell>
        </row>
        <row r="139">
          <cell r="A139">
            <v>118</v>
          </cell>
          <cell r="B139" t="str">
            <v>케이블</v>
          </cell>
          <cell r="C139" t="str">
            <v>CVV-SB 2C/2.0㎟</v>
          </cell>
          <cell r="D139">
            <v>1.03</v>
          </cell>
          <cell r="E139" t="str">
            <v>m</v>
          </cell>
          <cell r="F139">
            <v>50</v>
          </cell>
          <cell r="G139">
            <v>1735</v>
          </cell>
          <cell r="I139">
            <v>1236</v>
          </cell>
          <cell r="J139">
            <v>449</v>
          </cell>
          <cell r="K139">
            <v>462</v>
          </cell>
          <cell r="M139">
            <v>37</v>
          </cell>
          <cell r="AM139">
            <v>1</v>
          </cell>
          <cell r="AN139">
            <v>1.6799999999999999E-2</v>
          </cell>
          <cell r="AO139">
            <v>1.2</v>
          </cell>
          <cell r="AP139" t="str">
            <v>저압케이블공</v>
          </cell>
          <cell r="AQ139">
            <v>1.6799999999999999E-2</v>
          </cell>
          <cell r="BB139" t="str">
            <v>전 7-10</v>
          </cell>
        </row>
        <row r="140">
          <cell r="A140">
            <v>119</v>
          </cell>
          <cell r="B140" t="str">
            <v>케이블</v>
          </cell>
          <cell r="C140" t="str">
            <v>CVV-SB 3C/1.25㎟</v>
          </cell>
          <cell r="D140">
            <v>1.03</v>
          </cell>
          <cell r="E140" t="str">
            <v>m</v>
          </cell>
          <cell r="F140">
            <v>50</v>
          </cell>
          <cell r="G140">
            <v>2334</v>
          </cell>
          <cell r="I140">
            <v>1678</v>
          </cell>
          <cell r="J140">
            <v>589</v>
          </cell>
          <cell r="K140">
            <v>606</v>
          </cell>
          <cell r="M140">
            <v>50</v>
          </cell>
          <cell r="AM140">
            <v>1</v>
          </cell>
          <cell r="AN140">
            <v>2.2799999999999997E-2</v>
          </cell>
          <cell r="AO140">
            <v>1.2</v>
          </cell>
          <cell r="AP140" t="str">
            <v>저압케이블공</v>
          </cell>
          <cell r="AQ140">
            <v>2.2799999999999997E-2</v>
          </cell>
          <cell r="BB140" t="str">
            <v>전 7-10</v>
          </cell>
        </row>
        <row r="141">
          <cell r="A141">
            <v>120</v>
          </cell>
          <cell r="B141" t="str">
            <v>케이블</v>
          </cell>
          <cell r="C141" t="str">
            <v>CVV-SB 30C/1.25㎟</v>
          </cell>
          <cell r="D141">
            <v>1.03</v>
          </cell>
          <cell r="E141" t="str">
            <v>m</v>
          </cell>
          <cell r="F141">
            <v>50</v>
          </cell>
          <cell r="G141">
            <v>11218</v>
          </cell>
          <cell r="I141">
            <v>8656</v>
          </cell>
          <cell r="J141">
            <v>2236</v>
          </cell>
          <cell r="K141">
            <v>2303</v>
          </cell>
          <cell r="M141">
            <v>259</v>
          </cell>
          <cell r="AM141">
            <v>1</v>
          </cell>
          <cell r="AN141">
            <v>0.1176</v>
          </cell>
          <cell r="AO141">
            <v>1.2</v>
          </cell>
          <cell r="AP141" t="str">
            <v>저압케이블공</v>
          </cell>
          <cell r="AQ141">
            <v>0.1176</v>
          </cell>
          <cell r="BB141" t="str">
            <v>전 7-10</v>
          </cell>
        </row>
        <row r="142">
          <cell r="A142">
            <v>121</v>
          </cell>
          <cell r="B142" t="str">
            <v>전선</v>
          </cell>
          <cell r="C142" t="str">
            <v>TIV 2C 0.8㎜</v>
          </cell>
          <cell r="D142">
            <v>1.03</v>
          </cell>
          <cell r="E142" t="str">
            <v>m</v>
          </cell>
          <cell r="F142">
            <v>50</v>
          </cell>
          <cell r="G142">
            <v>1005</v>
          </cell>
          <cell r="I142">
            <v>933</v>
          </cell>
          <cell r="J142">
            <v>44</v>
          </cell>
          <cell r="K142">
            <v>45</v>
          </cell>
          <cell r="M142">
            <v>27</v>
          </cell>
          <cell r="AM142">
            <v>1</v>
          </cell>
          <cell r="AN142">
            <v>1.4999999999999999E-2</v>
          </cell>
          <cell r="AO142">
            <v>1</v>
          </cell>
          <cell r="AP142" t="str">
            <v>통신내선공</v>
          </cell>
          <cell r="AQ142">
            <v>1.4999999999999999E-2</v>
          </cell>
          <cell r="BB142" t="str">
            <v>통 3-16</v>
          </cell>
        </row>
        <row r="143">
          <cell r="A143">
            <v>122</v>
          </cell>
          <cell r="B143" t="str">
            <v>케이블</v>
          </cell>
          <cell r="C143" t="str">
            <v>CPEV 5P 0.65㎟</v>
          </cell>
          <cell r="D143">
            <v>1.03</v>
          </cell>
          <cell r="E143" t="str">
            <v>m</v>
          </cell>
          <cell r="F143">
            <v>50</v>
          </cell>
          <cell r="G143">
            <v>1465</v>
          </cell>
          <cell r="I143">
            <v>969</v>
          </cell>
          <cell r="J143">
            <v>454</v>
          </cell>
          <cell r="K143">
            <v>467</v>
          </cell>
          <cell r="M143">
            <v>29</v>
          </cell>
          <cell r="AM143">
            <v>2</v>
          </cell>
          <cell r="AN143">
            <v>0.02</v>
          </cell>
          <cell r="AO143">
            <v>1</v>
          </cell>
          <cell r="AP143" t="str">
            <v>보통인부</v>
          </cell>
          <cell r="AQ143">
            <v>1.2E-2</v>
          </cell>
          <cell r="AR143" t="str">
            <v>통신케이블공</v>
          </cell>
          <cell r="AS143">
            <v>8.0000000000000002E-3</v>
          </cell>
          <cell r="BB143" t="str">
            <v>통 3-15</v>
          </cell>
        </row>
        <row r="144">
          <cell r="A144">
            <v>123</v>
          </cell>
          <cell r="B144" t="str">
            <v>케이블</v>
          </cell>
          <cell r="C144" t="str">
            <v>CPEV 10P 0.65㎟</v>
          </cell>
          <cell r="D144">
            <v>1.03</v>
          </cell>
          <cell r="E144" t="str">
            <v>m</v>
          </cell>
          <cell r="F144">
            <v>50</v>
          </cell>
          <cell r="G144">
            <v>1585</v>
          </cell>
          <cell r="I144">
            <v>969</v>
          </cell>
          <cell r="J144">
            <v>570</v>
          </cell>
          <cell r="K144">
            <v>587</v>
          </cell>
          <cell r="M144">
            <v>29</v>
          </cell>
          <cell r="AM144">
            <v>2</v>
          </cell>
          <cell r="AN144">
            <v>0.02</v>
          </cell>
          <cell r="AO144">
            <v>1</v>
          </cell>
          <cell r="AP144" t="str">
            <v>보통인부</v>
          </cell>
          <cell r="AQ144">
            <v>1.2E-2</v>
          </cell>
          <cell r="AR144" t="str">
            <v>통신케이블공</v>
          </cell>
          <cell r="AS144">
            <v>8.0000000000000002E-3</v>
          </cell>
          <cell r="BB144" t="str">
            <v>통 3-15</v>
          </cell>
        </row>
        <row r="145">
          <cell r="A145">
            <v>124</v>
          </cell>
          <cell r="B145" t="str">
            <v>케이블</v>
          </cell>
          <cell r="C145" t="str">
            <v>CPEV 20P 0.65㎟</v>
          </cell>
          <cell r="D145">
            <v>1.03</v>
          </cell>
          <cell r="E145" t="str">
            <v>m</v>
          </cell>
          <cell r="F145">
            <v>50</v>
          </cell>
          <cell r="G145">
            <v>1974</v>
          </cell>
          <cell r="I145">
            <v>1075</v>
          </cell>
          <cell r="J145">
            <v>842</v>
          </cell>
          <cell r="K145">
            <v>867</v>
          </cell>
          <cell r="M145">
            <v>32</v>
          </cell>
          <cell r="AM145">
            <v>2</v>
          </cell>
          <cell r="AN145">
            <v>2.1999999999999999E-2</v>
          </cell>
          <cell r="AO145">
            <v>1</v>
          </cell>
          <cell r="AP145" t="str">
            <v>보통인부</v>
          </cell>
          <cell r="AQ145">
            <v>1.2999999999999999E-2</v>
          </cell>
          <cell r="AR145" t="str">
            <v>통신케이블공</v>
          </cell>
          <cell r="AS145">
            <v>8.9999999999999993E-3</v>
          </cell>
          <cell r="BB145" t="str">
            <v>통 3-15</v>
          </cell>
        </row>
        <row r="146">
          <cell r="A146">
            <v>125</v>
          </cell>
          <cell r="B146" t="str">
            <v>케이블</v>
          </cell>
          <cell r="C146" t="str">
            <v>CPEV 30P 0.65㎟</v>
          </cell>
          <cell r="D146">
            <v>1.03</v>
          </cell>
          <cell r="E146" t="str">
            <v>m</v>
          </cell>
          <cell r="F146">
            <v>50</v>
          </cell>
          <cell r="G146">
            <v>2502</v>
          </cell>
          <cell r="I146">
            <v>1285</v>
          </cell>
          <cell r="J146">
            <v>1145</v>
          </cell>
          <cell r="K146">
            <v>1179</v>
          </cell>
          <cell r="M146">
            <v>38</v>
          </cell>
          <cell r="AM146">
            <v>2</v>
          </cell>
          <cell r="AN146">
            <v>2.5999999999999999E-2</v>
          </cell>
          <cell r="AO146">
            <v>1</v>
          </cell>
          <cell r="AP146" t="str">
            <v>보통인부</v>
          </cell>
          <cell r="AQ146">
            <v>1.4999999999999999E-2</v>
          </cell>
          <cell r="AR146" t="str">
            <v>통신케이블공</v>
          </cell>
          <cell r="AS146">
            <v>1.0999999999999999E-2</v>
          </cell>
          <cell r="BB146" t="str">
            <v>통 3-15</v>
          </cell>
        </row>
        <row r="147">
          <cell r="A147">
            <v>126</v>
          </cell>
          <cell r="B147" t="str">
            <v>케이블</v>
          </cell>
          <cell r="C147" t="str">
            <v>CPEV 50P 0.65㎟</v>
          </cell>
          <cell r="D147">
            <v>1.03</v>
          </cell>
          <cell r="E147" t="str">
            <v>m</v>
          </cell>
          <cell r="F147">
            <v>50</v>
          </cell>
          <cell r="G147">
            <v>3033</v>
          </cell>
          <cell r="I147">
            <v>1285</v>
          </cell>
          <cell r="J147">
            <v>1661</v>
          </cell>
          <cell r="K147">
            <v>1710</v>
          </cell>
          <cell r="M147">
            <v>38</v>
          </cell>
          <cell r="AM147">
            <v>2</v>
          </cell>
          <cell r="AN147">
            <v>2.5999999999999999E-2</v>
          </cell>
          <cell r="AO147">
            <v>1</v>
          </cell>
          <cell r="AP147" t="str">
            <v>보통인부</v>
          </cell>
          <cell r="AQ147">
            <v>1.4999999999999999E-2</v>
          </cell>
          <cell r="AR147" t="str">
            <v>통신케이블공</v>
          </cell>
          <cell r="AS147">
            <v>1.0999999999999999E-2</v>
          </cell>
          <cell r="BB147" t="str">
            <v>통 3-15</v>
          </cell>
        </row>
        <row r="148">
          <cell r="A148">
            <v>127</v>
          </cell>
          <cell r="B148" t="str">
            <v>케이블</v>
          </cell>
          <cell r="C148" t="str">
            <v>CPEV 100P 0.65㎟</v>
          </cell>
          <cell r="D148">
            <v>1.03</v>
          </cell>
          <cell r="E148" t="str">
            <v>m</v>
          </cell>
          <cell r="F148">
            <v>50</v>
          </cell>
          <cell r="G148">
            <v>4513</v>
          </cell>
          <cell r="I148">
            <v>1475</v>
          </cell>
          <cell r="J148">
            <v>2907</v>
          </cell>
          <cell r="K148">
            <v>2994</v>
          </cell>
          <cell r="M148">
            <v>44</v>
          </cell>
          <cell r="AM148">
            <v>2</v>
          </cell>
          <cell r="AN148">
            <v>3.0000000000000002E-2</v>
          </cell>
          <cell r="AO148">
            <v>1</v>
          </cell>
          <cell r="AP148" t="str">
            <v>보통인부</v>
          </cell>
          <cell r="AQ148">
            <v>1.7500000000000002E-2</v>
          </cell>
          <cell r="AR148" t="str">
            <v>통신케이블공</v>
          </cell>
          <cell r="AS148">
            <v>1.2500000000000001E-2</v>
          </cell>
          <cell r="BB148" t="str">
            <v>통 3-15</v>
          </cell>
        </row>
        <row r="149">
          <cell r="A149">
            <v>128</v>
          </cell>
          <cell r="B149" t="str">
            <v>케이블</v>
          </cell>
          <cell r="C149" t="str">
            <v>ECX 5C-2V</v>
          </cell>
          <cell r="D149">
            <v>1.03</v>
          </cell>
          <cell r="E149" t="str">
            <v>m</v>
          </cell>
          <cell r="F149">
            <v>50</v>
          </cell>
          <cell r="G149">
            <v>1485</v>
          </cell>
          <cell r="I149">
            <v>1134</v>
          </cell>
          <cell r="J149">
            <v>308</v>
          </cell>
          <cell r="K149">
            <v>317</v>
          </cell>
          <cell r="M149">
            <v>34</v>
          </cell>
          <cell r="AM149">
            <v>1</v>
          </cell>
          <cell r="AN149">
            <v>1.7999999999999999E-2</v>
          </cell>
          <cell r="AO149">
            <v>1</v>
          </cell>
          <cell r="AP149" t="str">
            <v>통신설비공</v>
          </cell>
          <cell r="AQ149">
            <v>1.7999999999999999E-2</v>
          </cell>
          <cell r="BB149" t="str">
            <v>통 5-89</v>
          </cell>
        </row>
        <row r="150">
          <cell r="A150">
            <v>129</v>
          </cell>
          <cell r="B150" t="str">
            <v>케이블</v>
          </cell>
          <cell r="C150" t="str">
            <v>ECX 7C-2V</v>
          </cell>
          <cell r="D150">
            <v>1.03</v>
          </cell>
          <cell r="E150" t="str">
            <v>m</v>
          </cell>
          <cell r="F150">
            <v>50</v>
          </cell>
          <cell r="G150">
            <v>2000</v>
          </cell>
          <cell r="I150">
            <v>1386</v>
          </cell>
          <cell r="J150">
            <v>557</v>
          </cell>
          <cell r="K150">
            <v>573</v>
          </cell>
          <cell r="M150">
            <v>41</v>
          </cell>
          <cell r="AM150">
            <v>1</v>
          </cell>
          <cell r="AN150">
            <v>2.1999999999999999E-2</v>
          </cell>
          <cell r="AO150">
            <v>1</v>
          </cell>
          <cell r="AP150" t="str">
            <v>통신설비공</v>
          </cell>
          <cell r="AQ150">
            <v>2.1999999999999999E-2</v>
          </cell>
          <cell r="BB150" t="str">
            <v>통 5-89</v>
          </cell>
        </row>
        <row r="151">
          <cell r="A151">
            <v>130</v>
          </cell>
          <cell r="B151" t="str">
            <v>전선관</v>
          </cell>
          <cell r="C151" t="str">
            <v>ST 16C</v>
          </cell>
          <cell r="D151">
            <v>1.1000000000000001</v>
          </cell>
          <cell r="E151" t="str">
            <v>m</v>
          </cell>
          <cell r="F151">
            <v>50</v>
          </cell>
          <cell r="G151">
            <v>4599</v>
          </cell>
          <cell r="I151">
            <v>3842</v>
          </cell>
          <cell r="J151">
            <v>584</v>
          </cell>
          <cell r="K151">
            <v>642</v>
          </cell>
          <cell r="M151">
            <v>115</v>
          </cell>
          <cell r="N151" t="str">
            <v>전선관 부속자재</v>
          </cell>
          <cell r="O151" t="str">
            <v>전선관의 15%</v>
          </cell>
          <cell r="P151">
            <v>1</v>
          </cell>
          <cell r="Q151" t="str">
            <v>식</v>
          </cell>
          <cell r="W151">
            <v>87</v>
          </cell>
          <cell r="AM151">
            <v>1</v>
          </cell>
          <cell r="AN151">
            <v>0.08</v>
          </cell>
          <cell r="AO151">
            <v>1</v>
          </cell>
          <cell r="AP151" t="str">
            <v>내선전공</v>
          </cell>
          <cell r="AQ151">
            <v>0.08</v>
          </cell>
          <cell r="BB151" t="str">
            <v>전 7-1</v>
          </cell>
        </row>
        <row r="152">
          <cell r="A152">
            <v>131</v>
          </cell>
          <cell r="B152" t="str">
            <v>전선관</v>
          </cell>
          <cell r="C152" t="str">
            <v>ST 22C</v>
          </cell>
          <cell r="D152">
            <v>1.1000000000000001</v>
          </cell>
          <cell r="E152" t="str">
            <v>m</v>
          </cell>
          <cell r="F152">
            <v>50</v>
          </cell>
          <cell r="G152">
            <v>6264</v>
          </cell>
          <cell r="I152">
            <v>5283</v>
          </cell>
          <cell r="J152">
            <v>749</v>
          </cell>
          <cell r="K152">
            <v>823</v>
          </cell>
          <cell r="M152">
            <v>158</v>
          </cell>
          <cell r="N152" t="str">
            <v>전선관 부속자재</v>
          </cell>
          <cell r="O152" t="str">
            <v>전선관의 15%</v>
          </cell>
          <cell r="P152">
            <v>1</v>
          </cell>
          <cell r="Q152" t="str">
            <v>식</v>
          </cell>
          <cell r="W152">
            <v>112</v>
          </cell>
          <cell r="AM152">
            <v>1</v>
          </cell>
          <cell r="AN152">
            <v>0.11</v>
          </cell>
          <cell r="AO152">
            <v>1</v>
          </cell>
          <cell r="AP152" t="str">
            <v>내선전공</v>
          </cell>
          <cell r="AQ152">
            <v>0.11</v>
          </cell>
          <cell r="BB152" t="str">
            <v>전 7-1</v>
          </cell>
        </row>
        <row r="153">
          <cell r="A153">
            <v>132</v>
          </cell>
          <cell r="B153" t="str">
            <v>전선관</v>
          </cell>
          <cell r="C153" t="str">
            <v>ST 28C</v>
          </cell>
          <cell r="D153">
            <v>1.1000000000000001</v>
          </cell>
          <cell r="E153" t="str">
            <v>m</v>
          </cell>
          <cell r="F153">
            <v>50</v>
          </cell>
          <cell r="G153">
            <v>7999</v>
          </cell>
          <cell r="I153">
            <v>6723</v>
          </cell>
          <cell r="J153">
            <v>978</v>
          </cell>
          <cell r="K153">
            <v>1075</v>
          </cell>
          <cell r="M153">
            <v>201</v>
          </cell>
          <cell r="N153" t="str">
            <v>전선관 부속자재</v>
          </cell>
          <cell r="O153" t="str">
            <v>전선관의 15%</v>
          </cell>
          <cell r="P153">
            <v>1</v>
          </cell>
          <cell r="Q153" t="str">
            <v>식</v>
          </cell>
          <cell r="W153">
            <v>146</v>
          </cell>
          <cell r="AM153">
            <v>1</v>
          </cell>
          <cell r="AN153">
            <v>0.14000000000000001</v>
          </cell>
          <cell r="AO153">
            <v>1</v>
          </cell>
          <cell r="AP153" t="str">
            <v>내선전공</v>
          </cell>
          <cell r="AQ153">
            <v>0.14000000000000001</v>
          </cell>
          <cell r="BB153" t="str">
            <v>전 7-1</v>
          </cell>
        </row>
        <row r="154">
          <cell r="A154">
            <v>133</v>
          </cell>
          <cell r="B154" t="str">
            <v>전선관</v>
          </cell>
          <cell r="C154" t="str">
            <v>ST 36C</v>
          </cell>
          <cell r="D154">
            <v>1.1000000000000001</v>
          </cell>
          <cell r="E154" t="str">
            <v>m</v>
          </cell>
          <cell r="F154">
            <v>50</v>
          </cell>
          <cell r="G154">
            <v>11213</v>
          </cell>
          <cell r="I154">
            <v>9605</v>
          </cell>
          <cell r="J154">
            <v>1200</v>
          </cell>
          <cell r="K154">
            <v>1320</v>
          </cell>
          <cell r="M154">
            <v>288</v>
          </cell>
          <cell r="N154" t="str">
            <v>전선관 부속자재</v>
          </cell>
          <cell r="O154" t="str">
            <v>전선관의 15%</v>
          </cell>
          <cell r="P154">
            <v>1</v>
          </cell>
          <cell r="Q154" t="str">
            <v>식</v>
          </cell>
          <cell r="W154">
            <v>180</v>
          </cell>
          <cell r="AM154">
            <v>1</v>
          </cell>
          <cell r="AN154">
            <v>0.2</v>
          </cell>
          <cell r="AO154">
            <v>1</v>
          </cell>
          <cell r="AP154" t="str">
            <v>내선전공</v>
          </cell>
          <cell r="AQ154">
            <v>0.2</v>
          </cell>
          <cell r="BB154" t="str">
            <v>전 7-1</v>
          </cell>
        </row>
        <row r="155">
          <cell r="A155">
            <v>134</v>
          </cell>
          <cell r="B155" t="str">
            <v>전선관</v>
          </cell>
          <cell r="C155" t="str">
            <v>ST 42C</v>
          </cell>
          <cell r="D155">
            <v>1.1000000000000001</v>
          </cell>
          <cell r="E155" t="str">
            <v>m</v>
          </cell>
          <cell r="F155">
            <v>50</v>
          </cell>
          <cell r="G155">
            <v>13898</v>
          </cell>
          <cell r="I155">
            <v>12007</v>
          </cell>
          <cell r="J155">
            <v>1392</v>
          </cell>
          <cell r="K155">
            <v>1531</v>
          </cell>
          <cell r="M155">
            <v>360</v>
          </cell>
          <cell r="N155" t="str">
            <v>전선관 부속자재</v>
          </cell>
          <cell r="O155" t="str">
            <v>전선관의 15%</v>
          </cell>
          <cell r="P155">
            <v>1</v>
          </cell>
          <cell r="Q155" t="str">
            <v>식</v>
          </cell>
          <cell r="W155">
            <v>208</v>
          </cell>
          <cell r="AM155">
            <v>1</v>
          </cell>
          <cell r="AN155">
            <v>0.25</v>
          </cell>
          <cell r="AO155">
            <v>1</v>
          </cell>
          <cell r="AP155" t="str">
            <v>내선전공</v>
          </cell>
          <cell r="AQ155">
            <v>0.25</v>
          </cell>
          <cell r="BB155" t="str">
            <v>전 7-1</v>
          </cell>
        </row>
        <row r="156">
          <cell r="A156">
            <v>135</v>
          </cell>
          <cell r="B156" t="str">
            <v>전선관</v>
          </cell>
          <cell r="C156" t="str">
            <v>ST 54C</v>
          </cell>
          <cell r="D156">
            <v>1.1000000000000001</v>
          </cell>
          <cell r="E156" t="str">
            <v>m</v>
          </cell>
          <cell r="F156">
            <v>50</v>
          </cell>
          <cell r="G156">
            <v>18953</v>
          </cell>
          <cell r="I156">
            <v>16329</v>
          </cell>
          <cell r="J156">
            <v>1941</v>
          </cell>
          <cell r="K156">
            <v>2135</v>
          </cell>
          <cell r="M156">
            <v>489</v>
          </cell>
          <cell r="N156" t="str">
            <v>전선관 부속자재</v>
          </cell>
          <cell r="O156" t="str">
            <v>전선관의 15%</v>
          </cell>
          <cell r="P156">
            <v>1</v>
          </cell>
          <cell r="Q156" t="str">
            <v>식</v>
          </cell>
          <cell r="W156">
            <v>291</v>
          </cell>
          <cell r="AM156">
            <v>1</v>
          </cell>
          <cell r="AN156">
            <v>0.34</v>
          </cell>
          <cell r="AO156">
            <v>1</v>
          </cell>
          <cell r="AP156" t="str">
            <v>내선전공</v>
          </cell>
          <cell r="AQ156">
            <v>0.34</v>
          </cell>
          <cell r="BB156" t="str">
            <v>전 7-1</v>
          </cell>
        </row>
        <row r="157">
          <cell r="A157">
            <v>136</v>
          </cell>
          <cell r="B157" t="str">
            <v>전선관</v>
          </cell>
          <cell r="C157" t="str">
            <v>ST 70C</v>
          </cell>
          <cell r="D157">
            <v>1.1000000000000001</v>
          </cell>
          <cell r="E157" t="str">
            <v>m</v>
          </cell>
          <cell r="F157">
            <v>50</v>
          </cell>
          <cell r="G157">
            <v>24479</v>
          </cell>
          <cell r="I157">
            <v>21132</v>
          </cell>
          <cell r="J157">
            <v>2468</v>
          </cell>
          <cell r="K157">
            <v>2714</v>
          </cell>
          <cell r="M157">
            <v>633</v>
          </cell>
          <cell r="N157" t="str">
            <v>전선관 부속자재</v>
          </cell>
          <cell r="O157" t="str">
            <v>전선관의 15%</v>
          </cell>
          <cell r="P157">
            <v>1</v>
          </cell>
          <cell r="Q157" t="str">
            <v>식</v>
          </cell>
          <cell r="W157">
            <v>370</v>
          </cell>
          <cell r="AM157">
            <v>1</v>
          </cell>
          <cell r="AN157">
            <v>0.44</v>
          </cell>
          <cell r="AO157">
            <v>1</v>
          </cell>
          <cell r="AP157" t="str">
            <v>내선전공</v>
          </cell>
          <cell r="AQ157">
            <v>0.44</v>
          </cell>
          <cell r="BB157" t="str">
            <v>전 7-1</v>
          </cell>
        </row>
        <row r="158">
          <cell r="A158">
            <v>137</v>
          </cell>
          <cell r="B158" t="str">
            <v>전선관</v>
          </cell>
          <cell r="C158" t="str">
            <v>ST 82C</v>
          </cell>
          <cell r="D158">
            <v>1.1000000000000001</v>
          </cell>
          <cell r="E158" t="str">
            <v>m</v>
          </cell>
          <cell r="F158">
            <v>50</v>
          </cell>
          <cell r="G158">
            <v>29762</v>
          </cell>
          <cell r="I158">
            <v>25935</v>
          </cell>
          <cell r="J158">
            <v>2772</v>
          </cell>
          <cell r="K158">
            <v>3049</v>
          </cell>
          <cell r="M158">
            <v>778</v>
          </cell>
          <cell r="N158" t="str">
            <v>전선관 부속자재</v>
          </cell>
          <cell r="O158" t="str">
            <v>전선관의 15%</v>
          </cell>
          <cell r="P158">
            <v>1</v>
          </cell>
          <cell r="Q158" t="str">
            <v>식</v>
          </cell>
          <cell r="W158">
            <v>415</v>
          </cell>
          <cell r="AM158">
            <v>1</v>
          </cell>
          <cell r="AN158">
            <v>0.54</v>
          </cell>
          <cell r="AO158">
            <v>1</v>
          </cell>
          <cell r="AP158" t="str">
            <v>내선전공</v>
          </cell>
          <cell r="AQ158">
            <v>0.54</v>
          </cell>
          <cell r="BB158" t="str">
            <v>전 7-1</v>
          </cell>
        </row>
        <row r="159">
          <cell r="A159">
            <v>138</v>
          </cell>
          <cell r="B159" t="str">
            <v>전선관</v>
          </cell>
          <cell r="C159" t="str">
            <v>ST 104C</v>
          </cell>
          <cell r="D159">
            <v>1.1000000000000001</v>
          </cell>
          <cell r="E159" t="str">
            <v>m</v>
          </cell>
          <cell r="F159">
            <v>50</v>
          </cell>
          <cell r="G159">
            <v>39979</v>
          </cell>
          <cell r="I159">
            <v>34099</v>
          </cell>
          <cell r="J159">
            <v>4417</v>
          </cell>
          <cell r="K159">
            <v>4858</v>
          </cell>
          <cell r="M159">
            <v>1022</v>
          </cell>
          <cell r="N159" t="str">
            <v>전선관 부속자재</v>
          </cell>
          <cell r="O159" t="str">
            <v>전선관의 15%</v>
          </cell>
          <cell r="P159">
            <v>1</v>
          </cell>
          <cell r="Q159" t="str">
            <v>식</v>
          </cell>
          <cell r="W159">
            <v>662</v>
          </cell>
          <cell r="AM159">
            <v>1</v>
          </cell>
          <cell r="AN159">
            <v>0.71</v>
          </cell>
          <cell r="AO159">
            <v>1</v>
          </cell>
          <cell r="AP159" t="str">
            <v>내선전공</v>
          </cell>
          <cell r="AQ159">
            <v>0.71</v>
          </cell>
          <cell r="BB159" t="str">
            <v>전 7-1</v>
          </cell>
        </row>
        <row r="160">
          <cell r="A160">
            <v>139</v>
          </cell>
          <cell r="B160" t="str">
            <v>가요전선관</v>
          </cell>
          <cell r="C160" t="str">
            <v>2종 방수16C</v>
          </cell>
          <cell r="D160">
            <v>1.1000000000000001</v>
          </cell>
          <cell r="E160" t="str">
            <v>m</v>
          </cell>
          <cell r="F160">
            <v>50</v>
          </cell>
          <cell r="G160">
            <v>4261</v>
          </cell>
          <cell r="I160">
            <v>1873</v>
          </cell>
          <cell r="J160">
            <v>2120</v>
          </cell>
          <cell r="K160">
            <v>2332</v>
          </cell>
          <cell r="M160">
            <v>56</v>
          </cell>
          <cell r="N160" t="str">
            <v>전선관 부속자재</v>
          </cell>
          <cell r="O160" t="str">
            <v>전선관의 15%</v>
          </cell>
          <cell r="P160">
            <v>1</v>
          </cell>
          <cell r="Q160" t="str">
            <v>식</v>
          </cell>
          <cell r="W160">
            <v>318</v>
          </cell>
          <cell r="AM160">
            <v>1</v>
          </cell>
          <cell r="AN160">
            <v>3.9E-2</v>
          </cell>
          <cell r="AO160">
            <v>1</v>
          </cell>
          <cell r="AP160" t="str">
            <v>내선전공</v>
          </cell>
          <cell r="AQ160">
            <v>3.9E-2</v>
          </cell>
          <cell r="BB160" t="str">
            <v>전 7-1</v>
          </cell>
        </row>
        <row r="161">
          <cell r="A161">
            <v>140</v>
          </cell>
          <cell r="B161" t="str">
            <v>가요전선관</v>
          </cell>
          <cell r="C161" t="str">
            <v>2종 방수22C</v>
          </cell>
          <cell r="D161">
            <v>1.1000000000000001</v>
          </cell>
          <cell r="E161" t="str">
            <v>m</v>
          </cell>
          <cell r="F161">
            <v>50</v>
          </cell>
          <cell r="G161">
            <v>5520</v>
          </cell>
          <cell r="I161">
            <v>2353</v>
          </cell>
          <cell r="J161">
            <v>2816</v>
          </cell>
          <cell r="K161">
            <v>3097</v>
          </cell>
          <cell r="M161">
            <v>70</v>
          </cell>
          <cell r="N161" t="str">
            <v>전선관 부속자재</v>
          </cell>
          <cell r="O161" t="str">
            <v>전선관의 15%</v>
          </cell>
          <cell r="P161">
            <v>1</v>
          </cell>
          <cell r="Q161" t="str">
            <v>식</v>
          </cell>
          <cell r="W161">
            <v>422</v>
          </cell>
          <cell r="AM161">
            <v>1</v>
          </cell>
          <cell r="AN161">
            <v>4.9000000000000002E-2</v>
          </cell>
          <cell r="AO161">
            <v>1</v>
          </cell>
          <cell r="AP161" t="str">
            <v>내선전공</v>
          </cell>
          <cell r="AQ161">
            <v>4.9000000000000002E-2</v>
          </cell>
          <cell r="BB161" t="str">
            <v>전 7-1</v>
          </cell>
        </row>
        <row r="162">
          <cell r="A162">
            <v>141</v>
          </cell>
          <cell r="B162" t="str">
            <v>가요전선관</v>
          </cell>
          <cell r="C162" t="str">
            <v>2종 방수28C</v>
          </cell>
          <cell r="D162">
            <v>1.1000000000000001</v>
          </cell>
          <cell r="E162" t="str">
            <v>m</v>
          </cell>
          <cell r="F162">
            <v>50</v>
          </cell>
          <cell r="G162">
            <v>7127</v>
          </cell>
          <cell r="I162">
            <v>3025</v>
          </cell>
          <cell r="J162">
            <v>3648</v>
          </cell>
          <cell r="K162">
            <v>4012</v>
          </cell>
          <cell r="M162">
            <v>90</v>
          </cell>
          <cell r="N162" t="str">
            <v>전선관 부속자재</v>
          </cell>
          <cell r="O162" t="str">
            <v>전선관의 15%</v>
          </cell>
          <cell r="P162">
            <v>1</v>
          </cell>
          <cell r="Q162" t="str">
            <v>식</v>
          </cell>
          <cell r="W162">
            <v>547</v>
          </cell>
          <cell r="AM162">
            <v>1</v>
          </cell>
          <cell r="AN162">
            <v>6.3E-2</v>
          </cell>
          <cell r="AO162">
            <v>1</v>
          </cell>
          <cell r="AP162" t="str">
            <v>내선전공</v>
          </cell>
          <cell r="AQ162">
            <v>6.3E-2</v>
          </cell>
          <cell r="BB162" t="str">
            <v>전 7-1</v>
          </cell>
        </row>
        <row r="163">
          <cell r="A163">
            <v>142</v>
          </cell>
          <cell r="B163" t="str">
            <v>가요전선관</v>
          </cell>
          <cell r="C163" t="str">
            <v>2종 방수36C</v>
          </cell>
          <cell r="D163">
            <v>1.1000000000000001</v>
          </cell>
          <cell r="E163" t="str">
            <v>m</v>
          </cell>
          <cell r="F163">
            <v>50</v>
          </cell>
          <cell r="G163">
            <v>7820</v>
          </cell>
          <cell r="I163">
            <v>3698</v>
          </cell>
          <cell r="J163">
            <v>3648</v>
          </cell>
          <cell r="K163">
            <v>4012</v>
          </cell>
          <cell r="M163">
            <v>110</v>
          </cell>
          <cell r="N163" t="str">
            <v>전선관 부속자재</v>
          </cell>
          <cell r="O163" t="str">
            <v>전선관의 15%</v>
          </cell>
          <cell r="P163">
            <v>1</v>
          </cell>
          <cell r="Q163" t="str">
            <v>식</v>
          </cell>
          <cell r="W163">
            <v>547</v>
          </cell>
          <cell r="AM163">
            <v>1</v>
          </cell>
          <cell r="AN163">
            <v>7.6999999999999999E-2</v>
          </cell>
          <cell r="AO163">
            <v>1</v>
          </cell>
          <cell r="AP163" t="str">
            <v>내선전공</v>
          </cell>
          <cell r="AQ163">
            <v>7.6999999999999999E-2</v>
          </cell>
          <cell r="BB163" t="str">
            <v>전 7-1</v>
          </cell>
        </row>
        <row r="164">
          <cell r="A164">
            <v>143</v>
          </cell>
          <cell r="B164" t="str">
            <v>가요전선관</v>
          </cell>
          <cell r="C164" t="str">
            <v>2종 방수42C</v>
          </cell>
          <cell r="D164">
            <v>1.1000000000000001</v>
          </cell>
          <cell r="E164" t="str">
            <v>m</v>
          </cell>
          <cell r="F164">
            <v>50</v>
          </cell>
          <cell r="G164">
            <v>11611</v>
          </cell>
          <cell r="I164">
            <v>4370</v>
          </cell>
          <cell r="J164">
            <v>6464</v>
          </cell>
          <cell r="K164">
            <v>7110</v>
          </cell>
          <cell r="M164">
            <v>131</v>
          </cell>
          <cell r="N164" t="str">
            <v>전선관 부속자재</v>
          </cell>
          <cell r="O164" t="str">
            <v>전선관의 15%</v>
          </cell>
          <cell r="P164">
            <v>1</v>
          </cell>
          <cell r="Q164" t="str">
            <v>식</v>
          </cell>
          <cell r="W164">
            <v>969</v>
          </cell>
          <cell r="AM164">
            <v>1</v>
          </cell>
          <cell r="AN164">
            <v>9.0999999999999998E-2</v>
          </cell>
          <cell r="AO164">
            <v>1</v>
          </cell>
          <cell r="AP164" t="str">
            <v>내선전공</v>
          </cell>
          <cell r="AQ164">
            <v>9.0999999999999998E-2</v>
          </cell>
          <cell r="BB164" t="str">
            <v>전 7-1</v>
          </cell>
        </row>
        <row r="165">
          <cell r="A165">
            <v>144</v>
          </cell>
          <cell r="B165" t="str">
            <v>가요전선관</v>
          </cell>
          <cell r="C165" t="str">
            <v>2종 방수54C</v>
          </cell>
          <cell r="D165">
            <v>1.1000000000000001</v>
          </cell>
          <cell r="E165" t="str">
            <v>m</v>
          </cell>
          <cell r="F165">
            <v>50</v>
          </cell>
          <cell r="G165">
            <v>18574</v>
          </cell>
          <cell r="I165">
            <v>6243</v>
          </cell>
          <cell r="J165">
            <v>11040</v>
          </cell>
          <cell r="K165">
            <v>12144</v>
          </cell>
          <cell r="M165">
            <v>187</v>
          </cell>
          <cell r="N165" t="str">
            <v>전선관 부속자재</v>
          </cell>
          <cell r="O165" t="str">
            <v>전선관의 15%</v>
          </cell>
          <cell r="P165">
            <v>1</v>
          </cell>
          <cell r="Q165" t="str">
            <v>식</v>
          </cell>
          <cell r="W165">
            <v>1656</v>
          </cell>
          <cell r="AM165">
            <v>1</v>
          </cell>
          <cell r="AN165">
            <v>0.13</v>
          </cell>
          <cell r="AO165">
            <v>1</v>
          </cell>
          <cell r="AP165" t="str">
            <v>내선전공</v>
          </cell>
          <cell r="AQ165">
            <v>0.13</v>
          </cell>
          <cell r="BB165" t="str">
            <v>전 7-1</v>
          </cell>
        </row>
        <row r="166">
          <cell r="A166">
            <v>145</v>
          </cell>
          <cell r="B166" t="str">
            <v>가요전선관</v>
          </cell>
          <cell r="C166" t="str">
            <v>2종 방수70C</v>
          </cell>
          <cell r="D166">
            <v>1.1000000000000001</v>
          </cell>
          <cell r="E166" t="str">
            <v>m</v>
          </cell>
          <cell r="F166">
            <v>50</v>
          </cell>
          <cell r="G166">
            <v>23929</v>
          </cell>
          <cell r="I166">
            <v>7204</v>
          </cell>
          <cell r="J166">
            <v>15009</v>
          </cell>
          <cell r="K166">
            <v>16509</v>
          </cell>
          <cell r="M166">
            <v>216</v>
          </cell>
          <cell r="N166" t="str">
            <v>전선관 부속자재</v>
          </cell>
          <cell r="O166" t="str">
            <v>전선관의 15%</v>
          </cell>
          <cell r="P166">
            <v>1</v>
          </cell>
          <cell r="Q166" t="str">
            <v>식</v>
          </cell>
          <cell r="W166">
            <v>2251</v>
          </cell>
          <cell r="AM166">
            <v>1</v>
          </cell>
          <cell r="AN166">
            <v>0.15</v>
          </cell>
          <cell r="AO166">
            <v>1</v>
          </cell>
          <cell r="AP166" t="str">
            <v>내선전공</v>
          </cell>
          <cell r="AQ166">
            <v>0.15</v>
          </cell>
          <cell r="BB166" t="str">
            <v>전 7-1</v>
          </cell>
        </row>
        <row r="167">
          <cell r="A167">
            <v>146</v>
          </cell>
          <cell r="B167" t="str">
            <v>가요전선관</v>
          </cell>
          <cell r="C167" t="str">
            <v>2종 방수82C</v>
          </cell>
          <cell r="D167">
            <v>1.1000000000000001</v>
          </cell>
          <cell r="E167" t="str">
            <v>m</v>
          </cell>
          <cell r="F167">
            <v>50</v>
          </cell>
          <cell r="G167">
            <v>32852</v>
          </cell>
          <cell r="I167">
            <v>7204</v>
          </cell>
          <cell r="J167">
            <v>23120</v>
          </cell>
          <cell r="K167">
            <v>25432</v>
          </cell>
          <cell r="M167">
            <v>216</v>
          </cell>
          <cell r="N167" t="str">
            <v>전선관 부속자재</v>
          </cell>
          <cell r="O167" t="str">
            <v>전선관의 15%</v>
          </cell>
          <cell r="P167">
            <v>1</v>
          </cell>
          <cell r="Q167" t="str">
            <v>식</v>
          </cell>
          <cell r="W167">
            <v>3468</v>
          </cell>
          <cell r="AM167">
            <v>1</v>
          </cell>
          <cell r="AN167">
            <v>0.15</v>
          </cell>
          <cell r="AO167">
            <v>1</v>
          </cell>
          <cell r="AP167" t="str">
            <v>내선전공</v>
          </cell>
          <cell r="AQ167">
            <v>0.15</v>
          </cell>
          <cell r="BB167" t="str">
            <v>전 7-1</v>
          </cell>
        </row>
        <row r="168">
          <cell r="A168">
            <v>147</v>
          </cell>
          <cell r="B168" t="str">
            <v>가요전선관</v>
          </cell>
          <cell r="C168" t="str">
            <v>2종 방수104C</v>
          </cell>
          <cell r="D168">
            <v>1.1000000000000001</v>
          </cell>
          <cell r="E168" t="str">
            <v>m</v>
          </cell>
          <cell r="F168">
            <v>50</v>
          </cell>
          <cell r="G168">
            <v>40024</v>
          </cell>
          <cell r="I168">
            <v>7204</v>
          </cell>
          <cell r="J168">
            <v>29640</v>
          </cell>
          <cell r="K168">
            <v>32604</v>
          </cell>
          <cell r="M168">
            <v>216</v>
          </cell>
          <cell r="N168" t="str">
            <v>전선관 부속자재</v>
          </cell>
          <cell r="O168" t="str">
            <v>전선관의 15%</v>
          </cell>
          <cell r="P168">
            <v>1</v>
          </cell>
          <cell r="Q168" t="str">
            <v>식</v>
          </cell>
          <cell r="W168">
            <v>4446</v>
          </cell>
          <cell r="AM168">
            <v>1</v>
          </cell>
          <cell r="AN168">
            <v>0.15</v>
          </cell>
          <cell r="AO168">
            <v>1</v>
          </cell>
          <cell r="AP168" t="str">
            <v>내선전공</v>
          </cell>
          <cell r="AQ168">
            <v>0.15</v>
          </cell>
          <cell r="BB168" t="str">
            <v>전 7-1</v>
          </cell>
        </row>
        <row r="169">
          <cell r="A169">
            <v>148</v>
          </cell>
          <cell r="B169" t="str">
            <v>가요전선관</v>
          </cell>
          <cell r="C169" t="str">
            <v>비방수 16C</v>
          </cell>
          <cell r="D169">
            <v>1.1000000000000001</v>
          </cell>
          <cell r="E169" t="str">
            <v>m</v>
          </cell>
          <cell r="F169">
            <v>50</v>
          </cell>
          <cell r="G169">
            <v>2088</v>
          </cell>
          <cell r="I169">
            <v>1873</v>
          </cell>
          <cell r="J169">
            <v>145</v>
          </cell>
          <cell r="K169">
            <v>159</v>
          </cell>
          <cell r="M169">
            <v>56</v>
          </cell>
          <cell r="N169" t="str">
            <v>전선관 부속자재</v>
          </cell>
          <cell r="O169" t="str">
            <v>전선관의 15%</v>
          </cell>
          <cell r="P169">
            <v>1</v>
          </cell>
          <cell r="Q169" t="str">
            <v>식</v>
          </cell>
          <cell r="W169">
            <v>21</v>
          </cell>
          <cell r="AM169">
            <v>1</v>
          </cell>
          <cell r="AN169">
            <v>3.9E-2</v>
          </cell>
          <cell r="AO169">
            <v>1</v>
          </cell>
          <cell r="AP169" t="str">
            <v>내선전공</v>
          </cell>
          <cell r="AQ169">
            <v>3.9E-2</v>
          </cell>
          <cell r="BB169" t="str">
            <v>전 7-1</v>
          </cell>
        </row>
        <row r="170">
          <cell r="A170">
            <v>149</v>
          </cell>
          <cell r="B170" t="str">
            <v>가요전선관</v>
          </cell>
          <cell r="C170" t="str">
            <v>비방수 22C</v>
          </cell>
          <cell r="D170">
            <v>1.1000000000000001</v>
          </cell>
          <cell r="E170" t="str">
            <v>m</v>
          </cell>
          <cell r="F170">
            <v>50</v>
          </cell>
          <cell r="G170">
            <v>3350</v>
          </cell>
          <cell r="I170">
            <v>2353</v>
          </cell>
          <cell r="J170">
            <v>843</v>
          </cell>
          <cell r="K170">
            <v>927</v>
          </cell>
          <cell r="M170">
            <v>70</v>
          </cell>
          <cell r="N170" t="str">
            <v>전선관 부속자재</v>
          </cell>
          <cell r="O170" t="str">
            <v>전선관의 15%</v>
          </cell>
          <cell r="P170">
            <v>1</v>
          </cell>
          <cell r="Q170" t="str">
            <v>식</v>
          </cell>
          <cell r="W170">
            <v>126</v>
          </cell>
          <cell r="AM170">
            <v>1</v>
          </cell>
          <cell r="AN170">
            <v>4.9000000000000002E-2</v>
          </cell>
          <cell r="AO170">
            <v>1</v>
          </cell>
          <cell r="AP170" t="str">
            <v>내선전공</v>
          </cell>
          <cell r="AQ170">
            <v>4.9000000000000002E-2</v>
          </cell>
          <cell r="BB170" t="str">
            <v>전 7-1</v>
          </cell>
        </row>
        <row r="171">
          <cell r="A171">
            <v>150</v>
          </cell>
          <cell r="B171" t="str">
            <v>전선관</v>
          </cell>
          <cell r="C171" t="str">
            <v>HIPVC 16C</v>
          </cell>
          <cell r="D171">
            <v>1.1000000000000001</v>
          </cell>
          <cell r="E171" t="str">
            <v>m</v>
          </cell>
          <cell r="F171">
            <v>50</v>
          </cell>
          <cell r="G171">
            <v>2686</v>
          </cell>
          <cell r="I171">
            <v>2401</v>
          </cell>
          <cell r="J171">
            <v>194</v>
          </cell>
          <cell r="K171">
            <v>213</v>
          </cell>
          <cell r="M171">
            <v>72</v>
          </cell>
          <cell r="N171" t="str">
            <v>전선관 부속자재</v>
          </cell>
          <cell r="O171" t="str">
            <v>전선관의 15%</v>
          </cell>
          <cell r="P171">
            <v>1</v>
          </cell>
          <cell r="Q171" t="str">
            <v>식</v>
          </cell>
          <cell r="W171">
            <v>29</v>
          </cell>
          <cell r="AM171">
            <v>1</v>
          </cell>
          <cell r="AN171">
            <v>0.05</v>
          </cell>
          <cell r="AO171">
            <v>1</v>
          </cell>
          <cell r="AP171" t="str">
            <v>내선전공</v>
          </cell>
          <cell r="AQ171">
            <v>0.05</v>
          </cell>
          <cell r="BB171" t="str">
            <v>전 7-1</v>
          </cell>
        </row>
        <row r="172">
          <cell r="A172">
            <v>151</v>
          </cell>
          <cell r="B172" t="str">
            <v>전선관</v>
          </cell>
          <cell r="C172" t="str">
            <v>HIPVC 22C</v>
          </cell>
          <cell r="D172">
            <v>1.1000000000000001</v>
          </cell>
          <cell r="E172" t="str">
            <v>m</v>
          </cell>
          <cell r="F172">
            <v>50</v>
          </cell>
          <cell r="G172">
            <v>3223</v>
          </cell>
          <cell r="I172">
            <v>2881</v>
          </cell>
          <cell r="J172">
            <v>233</v>
          </cell>
          <cell r="K172">
            <v>256</v>
          </cell>
          <cell r="M172">
            <v>86</v>
          </cell>
          <cell r="N172" t="str">
            <v>전선관 부속자재</v>
          </cell>
          <cell r="O172" t="str">
            <v>전선관의 15%</v>
          </cell>
          <cell r="P172">
            <v>1</v>
          </cell>
          <cell r="Q172" t="str">
            <v>식</v>
          </cell>
          <cell r="W172">
            <v>34</v>
          </cell>
          <cell r="AM172">
            <v>1</v>
          </cell>
          <cell r="AN172">
            <v>0.06</v>
          </cell>
          <cell r="AO172">
            <v>1</v>
          </cell>
          <cell r="AP172" t="str">
            <v>내선전공</v>
          </cell>
          <cell r="AQ172">
            <v>0.06</v>
          </cell>
          <cell r="BB172" t="str">
            <v>전 7-1</v>
          </cell>
        </row>
        <row r="173">
          <cell r="A173">
            <v>152</v>
          </cell>
          <cell r="B173" t="str">
            <v>전선관</v>
          </cell>
          <cell r="C173" t="str">
            <v>HIPVC 28C</v>
          </cell>
          <cell r="D173">
            <v>1.1000000000000001</v>
          </cell>
          <cell r="E173" t="str">
            <v>m</v>
          </cell>
          <cell r="F173">
            <v>50</v>
          </cell>
          <cell r="G173">
            <v>4464</v>
          </cell>
          <cell r="I173">
            <v>3842</v>
          </cell>
          <cell r="J173">
            <v>461</v>
          </cell>
          <cell r="K173">
            <v>507</v>
          </cell>
          <cell r="M173">
            <v>115</v>
          </cell>
          <cell r="N173" t="str">
            <v>전선관 부속자재</v>
          </cell>
          <cell r="O173" t="str">
            <v>전선관의 15%</v>
          </cell>
          <cell r="P173">
            <v>1</v>
          </cell>
          <cell r="Q173" t="str">
            <v>식</v>
          </cell>
          <cell r="W173">
            <v>69</v>
          </cell>
          <cell r="AM173">
            <v>1</v>
          </cell>
          <cell r="AN173">
            <v>0.08</v>
          </cell>
          <cell r="AO173">
            <v>1</v>
          </cell>
          <cell r="AP173" t="str">
            <v>내선전공</v>
          </cell>
          <cell r="AQ173">
            <v>0.08</v>
          </cell>
          <cell r="BB173" t="str">
            <v>전 7-1</v>
          </cell>
        </row>
        <row r="174">
          <cell r="A174">
            <v>153</v>
          </cell>
          <cell r="B174" t="str">
            <v>전선관</v>
          </cell>
          <cell r="C174" t="str">
            <v>HIPVC 36C</v>
          </cell>
          <cell r="D174">
            <v>1.1000000000000001</v>
          </cell>
          <cell r="E174" t="str">
            <v>m</v>
          </cell>
          <cell r="F174">
            <v>50</v>
          </cell>
          <cell r="G174">
            <v>5637</v>
          </cell>
          <cell r="I174">
            <v>4802</v>
          </cell>
          <cell r="J174">
            <v>629</v>
          </cell>
          <cell r="K174">
            <v>691</v>
          </cell>
          <cell r="M174">
            <v>144</v>
          </cell>
          <cell r="N174" t="str">
            <v>전선관 부속자재</v>
          </cell>
          <cell r="O174" t="str">
            <v>전선관의 15%</v>
          </cell>
          <cell r="P174">
            <v>1</v>
          </cell>
          <cell r="Q174" t="str">
            <v>식</v>
          </cell>
          <cell r="W174">
            <v>94</v>
          </cell>
          <cell r="AM174">
            <v>1</v>
          </cell>
          <cell r="AN174">
            <v>0.1</v>
          </cell>
          <cell r="AO174">
            <v>1</v>
          </cell>
          <cell r="AP174" t="str">
            <v>내선전공</v>
          </cell>
          <cell r="AQ174">
            <v>0.1</v>
          </cell>
          <cell r="BB174" t="str">
            <v>전 7-1</v>
          </cell>
        </row>
        <row r="175">
          <cell r="A175">
            <v>154</v>
          </cell>
          <cell r="B175" t="str">
            <v>전선관</v>
          </cell>
          <cell r="C175" t="str">
            <v>HIPVC 42C</v>
          </cell>
          <cell r="D175">
            <v>1.1000000000000001</v>
          </cell>
          <cell r="E175" t="str">
            <v>m</v>
          </cell>
          <cell r="F175">
            <v>50</v>
          </cell>
          <cell r="G175">
            <v>7380</v>
          </cell>
          <cell r="I175">
            <v>6243</v>
          </cell>
          <cell r="J175">
            <v>864</v>
          </cell>
          <cell r="K175">
            <v>950</v>
          </cell>
          <cell r="M175">
            <v>187</v>
          </cell>
          <cell r="N175" t="str">
            <v>전선관 부속자재</v>
          </cell>
          <cell r="O175" t="str">
            <v>전선관의 15%</v>
          </cell>
          <cell r="P175">
            <v>1</v>
          </cell>
          <cell r="Q175" t="str">
            <v>식</v>
          </cell>
          <cell r="W175">
            <v>129</v>
          </cell>
          <cell r="AM175">
            <v>1</v>
          </cell>
          <cell r="AN175">
            <v>0.13</v>
          </cell>
          <cell r="AO175">
            <v>1</v>
          </cell>
          <cell r="AP175" t="str">
            <v>내선전공</v>
          </cell>
          <cell r="AQ175">
            <v>0.13</v>
          </cell>
          <cell r="BB175" t="str">
            <v>전 7-1</v>
          </cell>
        </row>
        <row r="176">
          <cell r="A176">
            <v>155</v>
          </cell>
          <cell r="B176" t="str">
            <v>전선관</v>
          </cell>
          <cell r="C176" t="str">
            <v>HIPVC 54C</v>
          </cell>
          <cell r="D176">
            <v>1.1000000000000001</v>
          </cell>
          <cell r="E176" t="str">
            <v>m</v>
          </cell>
          <cell r="F176">
            <v>50</v>
          </cell>
          <cell r="G176">
            <v>10745</v>
          </cell>
          <cell r="I176">
            <v>9125</v>
          </cell>
          <cell r="J176">
            <v>1225</v>
          </cell>
          <cell r="K176">
            <v>1347</v>
          </cell>
          <cell r="M176">
            <v>273</v>
          </cell>
          <cell r="N176" t="str">
            <v>전선관 부속자재</v>
          </cell>
          <cell r="O176" t="str">
            <v>전선관의 15%</v>
          </cell>
          <cell r="P176">
            <v>1</v>
          </cell>
          <cell r="Q176" t="str">
            <v>식</v>
          </cell>
          <cell r="W176">
            <v>183</v>
          </cell>
          <cell r="AM176">
            <v>1</v>
          </cell>
          <cell r="AN176">
            <v>0.19</v>
          </cell>
          <cell r="AO176">
            <v>1</v>
          </cell>
          <cell r="AP176" t="str">
            <v>내선전공</v>
          </cell>
          <cell r="AQ176">
            <v>0.19</v>
          </cell>
          <cell r="BB176" t="str">
            <v>전 7-1</v>
          </cell>
        </row>
        <row r="177">
          <cell r="A177">
            <v>156</v>
          </cell>
          <cell r="B177" t="str">
            <v>전선관</v>
          </cell>
          <cell r="C177" t="str">
            <v>HIPVC 70C</v>
          </cell>
          <cell r="D177">
            <v>1.1000000000000001</v>
          </cell>
          <cell r="E177" t="str">
            <v>m</v>
          </cell>
          <cell r="F177">
            <v>50</v>
          </cell>
          <cell r="G177">
            <v>15605</v>
          </cell>
          <cell r="I177">
            <v>13447</v>
          </cell>
          <cell r="J177">
            <v>1596</v>
          </cell>
          <cell r="K177">
            <v>1755</v>
          </cell>
          <cell r="M177">
            <v>403</v>
          </cell>
          <cell r="N177" t="str">
            <v>전선관 부속자재</v>
          </cell>
          <cell r="O177" t="str">
            <v>전선관의 15%</v>
          </cell>
          <cell r="P177">
            <v>1</v>
          </cell>
          <cell r="Q177" t="str">
            <v>식</v>
          </cell>
          <cell r="W177">
            <v>239</v>
          </cell>
          <cell r="AM177">
            <v>1</v>
          </cell>
          <cell r="AN177">
            <v>0.28000000000000003</v>
          </cell>
          <cell r="AO177">
            <v>1</v>
          </cell>
          <cell r="AP177" t="str">
            <v>내선전공</v>
          </cell>
          <cell r="AQ177">
            <v>0.28000000000000003</v>
          </cell>
          <cell r="BB177" t="str">
            <v>전 7-1</v>
          </cell>
        </row>
        <row r="178">
          <cell r="A178">
            <v>157</v>
          </cell>
          <cell r="B178" t="str">
            <v>전선관</v>
          </cell>
          <cell r="C178" t="str">
            <v>HIPVC 82C</v>
          </cell>
          <cell r="D178">
            <v>1.1000000000000001</v>
          </cell>
          <cell r="E178" t="str">
            <v>m</v>
          </cell>
          <cell r="F178">
            <v>50</v>
          </cell>
          <cell r="G178">
            <v>20949</v>
          </cell>
          <cell r="I178">
            <v>17770</v>
          </cell>
          <cell r="J178">
            <v>2406</v>
          </cell>
          <cell r="K178">
            <v>2646</v>
          </cell>
          <cell r="M178">
            <v>533</v>
          </cell>
          <cell r="N178" t="str">
            <v>전선관 부속자재</v>
          </cell>
          <cell r="O178" t="str">
            <v>전선관의 15%</v>
          </cell>
          <cell r="P178">
            <v>1</v>
          </cell>
          <cell r="Q178" t="str">
            <v>식</v>
          </cell>
          <cell r="W178">
            <v>360</v>
          </cell>
          <cell r="AM178">
            <v>1</v>
          </cell>
          <cell r="AN178">
            <v>0.37</v>
          </cell>
          <cell r="AO178">
            <v>1</v>
          </cell>
          <cell r="AP178" t="str">
            <v>내선전공</v>
          </cell>
          <cell r="AQ178">
            <v>0.37</v>
          </cell>
          <cell r="BB178" t="str">
            <v>전 7-1</v>
          </cell>
        </row>
        <row r="179">
          <cell r="A179">
            <v>158</v>
          </cell>
          <cell r="B179" t="str">
            <v>전선관</v>
          </cell>
          <cell r="C179" t="str">
            <v>HIPVC 104C</v>
          </cell>
          <cell r="D179">
            <v>1.1000000000000001</v>
          </cell>
          <cell r="E179" t="str">
            <v>m</v>
          </cell>
          <cell r="F179">
            <v>50</v>
          </cell>
          <cell r="G179">
            <v>25922</v>
          </cell>
          <cell r="I179">
            <v>22092</v>
          </cell>
          <cell r="J179">
            <v>2880</v>
          </cell>
          <cell r="K179">
            <v>3168</v>
          </cell>
          <cell r="M179">
            <v>662</v>
          </cell>
          <cell r="N179" t="str">
            <v>전선관 부속자재</v>
          </cell>
          <cell r="O179" t="str">
            <v>전선관의 15%</v>
          </cell>
          <cell r="P179">
            <v>1</v>
          </cell>
          <cell r="Q179" t="str">
            <v>식</v>
          </cell>
          <cell r="W179">
            <v>432</v>
          </cell>
          <cell r="AM179">
            <v>1</v>
          </cell>
          <cell r="AN179">
            <v>0.46</v>
          </cell>
          <cell r="AO179">
            <v>1</v>
          </cell>
          <cell r="AP179" t="str">
            <v>내선전공</v>
          </cell>
          <cell r="AQ179">
            <v>0.46</v>
          </cell>
          <cell r="BB179" t="str">
            <v>전 7-1</v>
          </cell>
        </row>
        <row r="180">
          <cell r="A180">
            <v>159</v>
          </cell>
          <cell r="B180" t="str">
            <v>전선관</v>
          </cell>
          <cell r="C180" t="str">
            <v>PE 16C</v>
          </cell>
          <cell r="D180">
            <v>1.1000000000000001</v>
          </cell>
          <cell r="E180" t="str">
            <v>m</v>
          </cell>
          <cell r="F180">
            <v>50</v>
          </cell>
          <cell r="G180">
            <v>1334</v>
          </cell>
          <cell r="I180">
            <v>1176</v>
          </cell>
          <cell r="J180">
            <v>112</v>
          </cell>
          <cell r="K180">
            <v>123</v>
          </cell>
          <cell r="M180">
            <v>35</v>
          </cell>
          <cell r="N180" t="str">
            <v>전선관 부속자재</v>
          </cell>
          <cell r="O180" t="str">
            <v>전선관의 15%</v>
          </cell>
          <cell r="P180">
            <v>1</v>
          </cell>
          <cell r="Q180" t="str">
            <v>식</v>
          </cell>
          <cell r="W180">
            <v>16</v>
          </cell>
          <cell r="AM180">
            <v>1</v>
          </cell>
          <cell r="AN180">
            <v>3.5000000000000003E-2</v>
          </cell>
          <cell r="AO180">
            <v>0.7</v>
          </cell>
          <cell r="AP180" t="str">
            <v>내선전공</v>
          </cell>
          <cell r="AQ180">
            <v>3.5000000000000003E-2</v>
          </cell>
          <cell r="BB180" t="str">
            <v>전 7-1</v>
          </cell>
        </row>
        <row r="181">
          <cell r="A181">
            <v>160</v>
          </cell>
          <cell r="B181" t="str">
            <v>전선관</v>
          </cell>
          <cell r="C181" t="str">
            <v>PE 22C</v>
          </cell>
          <cell r="D181">
            <v>1.1000000000000001</v>
          </cell>
          <cell r="E181" t="str">
            <v>m</v>
          </cell>
          <cell r="F181">
            <v>50</v>
          </cell>
          <cell r="G181">
            <v>1630</v>
          </cell>
          <cell r="I181">
            <v>1412</v>
          </cell>
          <cell r="J181">
            <v>160</v>
          </cell>
          <cell r="K181">
            <v>176</v>
          </cell>
          <cell r="M181">
            <v>42</v>
          </cell>
          <cell r="N181" t="str">
            <v>전선관 부속자재</v>
          </cell>
          <cell r="O181" t="str">
            <v>전선관의 15%</v>
          </cell>
          <cell r="P181">
            <v>1</v>
          </cell>
          <cell r="Q181" t="str">
            <v>식</v>
          </cell>
          <cell r="W181">
            <v>24</v>
          </cell>
          <cell r="AM181">
            <v>1</v>
          </cell>
          <cell r="AN181">
            <v>4.1999999999999996E-2</v>
          </cell>
          <cell r="AO181">
            <v>0.7</v>
          </cell>
          <cell r="AP181" t="str">
            <v>내선전공</v>
          </cell>
          <cell r="AQ181">
            <v>4.1999999999999996E-2</v>
          </cell>
          <cell r="BB181" t="str">
            <v>전 7-1</v>
          </cell>
        </row>
        <row r="182">
          <cell r="A182">
            <v>161</v>
          </cell>
          <cell r="B182" t="str">
            <v>전선관</v>
          </cell>
          <cell r="C182" t="str">
            <v>PE 28C</v>
          </cell>
          <cell r="D182">
            <v>1.1000000000000001</v>
          </cell>
          <cell r="E182" t="str">
            <v>m</v>
          </cell>
          <cell r="F182">
            <v>50</v>
          </cell>
          <cell r="G182">
            <v>2228</v>
          </cell>
          <cell r="I182">
            <v>1882</v>
          </cell>
          <cell r="J182">
            <v>264</v>
          </cell>
          <cell r="K182">
            <v>290</v>
          </cell>
          <cell r="M182">
            <v>56</v>
          </cell>
          <cell r="N182" t="str">
            <v>전선관 부속자재</v>
          </cell>
          <cell r="O182" t="str">
            <v>전선관의 15%</v>
          </cell>
          <cell r="P182">
            <v>1</v>
          </cell>
          <cell r="Q182" t="str">
            <v>식</v>
          </cell>
          <cell r="W182">
            <v>39</v>
          </cell>
          <cell r="AM182">
            <v>1</v>
          </cell>
          <cell r="AN182">
            <v>5.5999999999999994E-2</v>
          </cell>
          <cell r="AO182">
            <v>0.7</v>
          </cell>
          <cell r="AP182" t="str">
            <v>내선전공</v>
          </cell>
          <cell r="AQ182">
            <v>5.5999999999999994E-2</v>
          </cell>
          <cell r="BB182" t="str">
            <v>전 7-1</v>
          </cell>
        </row>
        <row r="183">
          <cell r="A183">
            <v>162</v>
          </cell>
          <cell r="B183" t="str">
            <v>전선관</v>
          </cell>
          <cell r="C183" t="str">
            <v>PE 36C</v>
          </cell>
          <cell r="D183">
            <v>1.1000000000000001</v>
          </cell>
          <cell r="E183" t="str">
            <v>m</v>
          </cell>
          <cell r="F183">
            <v>50</v>
          </cell>
          <cell r="G183">
            <v>2854</v>
          </cell>
          <cell r="I183">
            <v>2353</v>
          </cell>
          <cell r="J183">
            <v>392</v>
          </cell>
          <cell r="K183">
            <v>431</v>
          </cell>
          <cell r="M183">
            <v>70</v>
          </cell>
          <cell r="N183" t="str">
            <v>전선관 부속자재</v>
          </cell>
          <cell r="O183" t="str">
            <v>전선관의 15%</v>
          </cell>
          <cell r="P183">
            <v>1</v>
          </cell>
          <cell r="Q183" t="str">
            <v>식</v>
          </cell>
          <cell r="W183">
            <v>58</v>
          </cell>
          <cell r="AM183">
            <v>1</v>
          </cell>
          <cell r="AN183">
            <v>7.0000000000000007E-2</v>
          </cell>
          <cell r="AO183">
            <v>0.7</v>
          </cell>
          <cell r="AP183" t="str">
            <v>내선전공</v>
          </cell>
          <cell r="AQ183">
            <v>7.0000000000000007E-2</v>
          </cell>
          <cell r="BB183" t="str">
            <v>전 7-1</v>
          </cell>
        </row>
        <row r="184">
          <cell r="A184">
            <v>163</v>
          </cell>
          <cell r="B184" t="str">
            <v>전선관</v>
          </cell>
          <cell r="C184" t="str">
            <v>PE 42C</v>
          </cell>
          <cell r="D184">
            <v>1.1000000000000001</v>
          </cell>
          <cell r="E184" t="str">
            <v>m</v>
          </cell>
          <cell r="F184">
            <v>50</v>
          </cell>
          <cell r="G184">
            <v>3651</v>
          </cell>
          <cell r="I184">
            <v>3059</v>
          </cell>
          <cell r="J184">
            <v>456</v>
          </cell>
          <cell r="K184">
            <v>501</v>
          </cell>
          <cell r="M184">
            <v>91</v>
          </cell>
          <cell r="N184" t="str">
            <v>전선관 부속자재</v>
          </cell>
          <cell r="O184" t="str">
            <v>전선관의 15%</v>
          </cell>
          <cell r="P184">
            <v>1</v>
          </cell>
          <cell r="Q184" t="str">
            <v>식</v>
          </cell>
          <cell r="W184">
            <v>68</v>
          </cell>
          <cell r="AM184">
            <v>1</v>
          </cell>
          <cell r="AN184">
            <v>9.0999999999999998E-2</v>
          </cell>
          <cell r="AO184">
            <v>0.7</v>
          </cell>
          <cell r="AP184" t="str">
            <v>내선전공</v>
          </cell>
          <cell r="AQ184">
            <v>9.0999999999999998E-2</v>
          </cell>
          <cell r="BB184" t="str">
            <v>전 7-1</v>
          </cell>
        </row>
        <row r="185">
          <cell r="A185">
            <v>164</v>
          </cell>
          <cell r="B185" t="str">
            <v>전선관</v>
          </cell>
          <cell r="C185" t="str">
            <v>PE 54C</v>
          </cell>
          <cell r="D185">
            <v>1.1000000000000001</v>
          </cell>
          <cell r="E185" t="str">
            <v>m</v>
          </cell>
          <cell r="F185">
            <v>50</v>
          </cell>
          <cell r="G185">
            <v>5361</v>
          </cell>
          <cell r="I185">
            <v>4471</v>
          </cell>
          <cell r="J185">
            <v>688</v>
          </cell>
          <cell r="K185">
            <v>756</v>
          </cell>
          <cell r="M185">
            <v>134</v>
          </cell>
          <cell r="N185" t="str">
            <v>전선관 부속자재</v>
          </cell>
          <cell r="O185" t="str">
            <v>전선관의 15%</v>
          </cell>
          <cell r="P185">
            <v>1</v>
          </cell>
          <cell r="Q185" t="str">
            <v>식</v>
          </cell>
          <cell r="W185">
            <v>103</v>
          </cell>
          <cell r="AM185">
            <v>1</v>
          </cell>
          <cell r="AN185">
            <v>0.13299999999999998</v>
          </cell>
          <cell r="AO185">
            <v>0.7</v>
          </cell>
          <cell r="AP185" t="str">
            <v>내선전공</v>
          </cell>
          <cell r="AQ185">
            <v>0.13299999999999998</v>
          </cell>
          <cell r="BB185" t="str">
            <v>전 7-1</v>
          </cell>
        </row>
        <row r="186">
          <cell r="A186">
            <v>165</v>
          </cell>
          <cell r="B186" t="str">
            <v>전선관</v>
          </cell>
          <cell r="C186" t="str">
            <v>PE 70C</v>
          </cell>
          <cell r="D186">
            <v>1.1000000000000001</v>
          </cell>
          <cell r="E186" t="str">
            <v>m</v>
          </cell>
          <cell r="F186">
            <v>50</v>
          </cell>
          <cell r="G186">
            <v>7842</v>
          </cell>
          <cell r="I186">
            <v>6589</v>
          </cell>
          <cell r="J186">
            <v>960</v>
          </cell>
          <cell r="K186">
            <v>1056</v>
          </cell>
          <cell r="M186">
            <v>197</v>
          </cell>
          <cell r="N186" t="str">
            <v>전선관 부속자재</v>
          </cell>
          <cell r="O186" t="str">
            <v>전선관의 15%</v>
          </cell>
          <cell r="P186">
            <v>1</v>
          </cell>
          <cell r="Q186" t="str">
            <v>식</v>
          </cell>
          <cell r="W186">
            <v>144</v>
          </cell>
          <cell r="AM186">
            <v>1</v>
          </cell>
          <cell r="AN186">
            <v>0.19600000000000001</v>
          </cell>
          <cell r="AO186">
            <v>0.7</v>
          </cell>
          <cell r="AP186" t="str">
            <v>내선전공</v>
          </cell>
          <cell r="AQ186">
            <v>0.19600000000000001</v>
          </cell>
          <cell r="BB186" t="str">
            <v>전 7-1</v>
          </cell>
        </row>
        <row r="187">
          <cell r="A187">
            <v>166</v>
          </cell>
          <cell r="B187" t="str">
            <v>전선관</v>
          </cell>
          <cell r="C187" t="str">
            <v>PE 82C</v>
          </cell>
          <cell r="D187">
            <v>1.1000000000000001</v>
          </cell>
          <cell r="E187" t="str">
            <v>m</v>
          </cell>
          <cell r="F187">
            <v>50</v>
          </cell>
          <cell r="G187">
            <v>10464</v>
          </cell>
          <cell r="I187">
            <v>8707</v>
          </cell>
          <cell r="J187">
            <v>1360</v>
          </cell>
          <cell r="K187">
            <v>1496</v>
          </cell>
          <cell r="M187">
            <v>261</v>
          </cell>
          <cell r="N187" t="str">
            <v>전선관 부속자재</v>
          </cell>
          <cell r="O187" t="str">
            <v>전선관의 15%</v>
          </cell>
          <cell r="P187">
            <v>1</v>
          </cell>
          <cell r="Q187" t="str">
            <v>식</v>
          </cell>
          <cell r="W187">
            <v>204</v>
          </cell>
          <cell r="AM187">
            <v>1</v>
          </cell>
          <cell r="AN187">
            <v>0.25900000000000001</v>
          </cell>
          <cell r="AO187">
            <v>0.7</v>
          </cell>
          <cell r="AP187" t="str">
            <v>내선전공</v>
          </cell>
          <cell r="AQ187">
            <v>0.25900000000000001</v>
          </cell>
          <cell r="BB187" t="str">
            <v>전 7-1</v>
          </cell>
        </row>
        <row r="188">
          <cell r="A188">
            <v>167</v>
          </cell>
          <cell r="B188" t="str">
            <v>전선관</v>
          </cell>
          <cell r="C188" t="str">
            <v>PE 104C</v>
          </cell>
          <cell r="D188">
            <v>1.1000000000000001</v>
          </cell>
          <cell r="E188" t="str">
            <v>m</v>
          </cell>
          <cell r="F188">
            <v>50</v>
          </cell>
          <cell r="G188">
            <v>13313</v>
          </cell>
          <cell r="I188">
            <v>10825</v>
          </cell>
          <cell r="J188">
            <v>1968</v>
          </cell>
          <cell r="K188">
            <v>2164</v>
          </cell>
          <cell r="M188">
            <v>324</v>
          </cell>
          <cell r="N188" t="str">
            <v>전선관 부속자재</v>
          </cell>
          <cell r="O188" t="str">
            <v>전선관의 15%</v>
          </cell>
          <cell r="P188">
            <v>1</v>
          </cell>
          <cell r="Q188" t="str">
            <v>식</v>
          </cell>
          <cell r="W188">
            <v>295</v>
          </cell>
          <cell r="AM188">
            <v>1</v>
          </cell>
          <cell r="AN188">
            <v>0.32200000000000001</v>
          </cell>
          <cell r="AO188">
            <v>0.7</v>
          </cell>
          <cell r="AP188" t="str">
            <v>내선전공</v>
          </cell>
          <cell r="AQ188">
            <v>0.32200000000000001</v>
          </cell>
          <cell r="BB188" t="str">
            <v>전 7-1</v>
          </cell>
        </row>
        <row r="189">
          <cell r="A189">
            <v>168</v>
          </cell>
          <cell r="B189" t="str">
            <v>전선관</v>
          </cell>
          <cell r="C189" t="str">
            <v>파형관 30φ</v>
          </cell>
          <cell r="D189">
            <v>1.03</v>
          </cell>
          <cell r="E189" t="str">
            <v>m</v>
          </cell>
          <cell r="F189">
            <v>50</v>
          </cell>
          <cell r="G189">
            <v>3031</v>
          </cell>
          <cell r="I189">
            <v>2680</v>
          </cell>
          <cell r="J189">
            <v>264</v>
          </cell>
          <cell r="K189">
            <v>271</v>
          </cell>
          <cell r="M189">
            <v>80</v>
          </cell>
          <cell r="N189" t="str">
            <v>전선관 부속자재</v>
          </cell>
          <cell r="O189" t="str">
            <v>전선관의 15%</v>
          </cell>
          <cell r="P189">
            <v>1</v>
          </cell>
          <cell r="Q189" t="str">
            <v>식</v>
          </cell>
          <cell r="W189">
            <v>39</v>
          </cell>
          <cell r="AM189">
            <v>2</v>
          </cell>
          <cell r="AN189">
            <v>4.1000000000000002E-2</v>
          </cell>
          <cell r="AO189">
            <v>1</v>
          </cell>
          <cell r="AP189" t="str">
            <v>배전전공</v>
          </cell>
          <cell r="AQ189">
            <v>1.2E-2</v>
          </cell>
          <cell r="AR189" t="str">
            <v>보통인부</v>
          </cell>
          <cell r="AS189">
            <v>2.9000000000000001E-2</v>
          </cell>
          <cell r="BB189" t="str">
            <v>전 5-37-1</v>
          </cell>
        </row>
        <row r="190">
          <cell r="A190">
            <v>169</v>
          </cell>
          <cell r="B190" t="str">
            <v>전선관</v>
          </cell>
          <cell r="C190" t="str">
            <v>파형관 40φ</v>
          </cell>
          <cell r="D190">
            <v>1.03</v>
          </cell>
          <cell r="E190" t="str">
            <v>m</v>
          </cell>
          <cell r="F190">
            <v>50</v>
          </cell>
          <cell r="G190">
            <v>3155</v>
          </cell>
          <cell r="I190">
            <v>2680</v>
          </cell>
          <cell r="J190">
            <v>384</v>
          </cell>
          <cell r="K190">
            <v>395</v>
          </cell>
          <cell r="M190">
            <v>80</v>
          </cell>
          <cell r="N190" t="str">
            <v>전선관 부속자재</v>
          </cell>
          <cell r="O190" t="str">
            <v>전선관의 15%</v>
          </cell>
          <cell r="P190">
            <v>1</v>
          </cell>
          <cell r="Q190" t="str">
            <v>식</v>
          </cell>
          <cell r="W190">
            <v>57</v>
          </cell>
          <cell r="AM190">
            <v>2</v>
          </cell>
          <cell r="AN190">
            <v>4.1000000000000002E-2</v>
          </cell>
          <cell r="AO190">
            <v>1</v>
          </cell>
          <cell r="AP190" t="str">
            <v>배전전공</v>
          </cell>
          <cell r="AQ190">
            <v>1.2E-2</v>
          </cell>
          <cell r="AR190" t="str">
            <v>보통인부</v>
          </cell>
          <cell r="AS190">
            <v>2.9000000000000001E-2</v>
          </cell>
          <cell r="BB190" t="str">
            <v>전 5-37-1</v>
          </cell>
        </row>
        <row r="191">
          <cell r="A191">
            <v>170</v>
          </cell>
          <cell r="B191" t="str">
            <v>전선관</v>
          </cell>
          <cell r="C191" t="str">
            <v>파형관 50φ</v>
          </cell>
          <cell r="D191">
            <v>1.03</v>
          </cell>
          <cell r="E191" t="str">
            <v>m</v>
          </cell>
          <cell r="F191">
            <v>50</v>
          </cell>
          <cell r="G191">
            <v>3254</v>
          </cell>
          <cell r="I191">
            <v>2680</v>
          </cell>
          <cell r="J191">
            <v>480</v>
          </cell>
          <cell r="K191">
            <v>494</v>
          </cell>
          <cell r="M191">
            <v>80</v>
          </cell>
          <cell r="N191" t="str">
            <v>전선관 부속자재</v>
          </cell>
          <cell r="O191" t="str">
            <v>전선관의 15%</v>
          </cell>
          <cell r="P191">
            <v>1</v>
          </cell>
          <cell r="Q191" t="str">
            <v>식</v>
          </cell>
          <cell r="W191">
            <v>72</v>
          </cell>
          <cell r="AM191">
            <v>2</v>
          </cell>
          <cell r="AN191">
            <v>4.1000000000000002E-2</v>
          </cell>
          <cell r="AO191">
            <v>1</v>
          </cell>
          <cell r="AP191" t="str">
            <v>배전전공</v>
          </cell>
          <cell r="AQ191">
            <v>1.2E-2</v>
          </cell>
          <cell r="AR191" t="str">
            <v>보통인부</v>
          </cell>
          <cell r="AS191">
            <v>2.9000000000000001E-2</v>
          </cell>
          <cell r="BB191" t="str">
            <v>전 5-37-1</v>
          </cell>
        </row>
        <row r="192">
          <cell r="A192">
            <v>171</v>
          </cell>
          <cell r="B192" t="str">
            <v>전선관</v>
          </cell>
          <cell r="C192" t="str">
            <v>파형관 65φ</v>
          </cell>
          <cell r="D192">
            <v>1.03</v>
          </cell>
          <cell r="E192" t="str">
            <v>m</v>
          </cell>
          <cell r="F192">
            <v>50</v>
          </cell>
          <cell r="G192">
            <v>4150</v>
          </cell>
          <cell r="I192">
            <v>3310</v>
          </cell>
          <cell r="J192">
            <v>720</v>
          </cell>
          <cell r="K192">
            <v>741</v>
          </cell>
          <cell r="M192">
            <v>99</v>
          </cell>
          <cell r="N192" t="str">
            <v>전선관 부속자재</v>
          </cell>
          <cell r="O192" t="str">
            <v>전선관의 15%</v>
          </cell>
          <cell r="P192">
            <v>1</v>
          </cell>
          <cell r="Q192" t="str">
            <v>식</v>
          </cell>
          <cell r="W192">
            <v>108</v>
          </cell>
          <cell r="AM192">
            <v>2</v>
          </cell>
          <cell r="AN192">
            <v>0.05</v>
          </cell>
          <cell r="AO192">
            <v>1</v>
          </cell>
          <cell r="AP192" t="str">
            <v>배전전공</v>
          </cell>
          <cell r="AQ192">
            <v>1.4999999999999999E-2</v>
          </cell>
          <cell r="AR192" t="str">
            <v>보통인부</v>
          </cell>
          <cell r="AS192">
            <v>3.5000000000000003E-2</v>
          </cell>
          <cell r="BB192" t="str">
            <v>전 5-37-1</v>
          </cell>
        </row>
        <row r="193">
          <cell r="A193">
            <v>172</v>
          </cell>
          <cell r="B193" t="str">
            <v>전선관</v>
          </cell>
          <cell r="C193" t="str">
            <v>파형관 80φ</v>
          </cell>
          <cell r="D193">
            <v>1.03</v>
          </cell>
          <cell r="E193" t="str">
            <v>m</v>
          </cell>
          <cell r="F193">
            <v>50</v>
          </cell>
          <cell r="G193">
            <v>4480</v>
          </cell>
          <cell r="I193">
            <v>3310</v>
          </cell>
          <cell r="J193">
            <v>1040</v>
          </cell>
          <cell r="K193">
            <v>1071</v>
          </cell>
          <cell r="M193">
            <v>99</v>
          </cell>
          <cell r="N193" t="str">
            <v>전선관 부속자재</v>
          </cell>
          <cell r="O193" t="str">
            <v>전선관의 15%</v>
          </cell>
          <cell r="P193">
            <v>1</v>
          </cell>
          <cell r="Q193" t="str">
            <v>식</v>
          </cell>
          <cell r="W193">
            <v>156</v>
          </cell>
          <cell r="AM193">
            <v>2</v>
          </cell>
          <cell r="AN193">
            <v>0.05</v>
          </cell>
          <cell r="AO193">
            <v>1</v>
          </cell>
          <cell r="AP193" t="str">
            <v>배전전공</v>
          </cell>
          <cell r="AQ193">
            <v>1.4999999999999999E-2</v>
          </cell>
          <cell r="AR193" t="str">
            <v>보통인부</v>
          </cell>
          <cell r="AS193">
            <v>3.5000000000000003E-2</v>
          </cell>
          <cell r="BB193" t="str">
            <v>전 5-37-1</v>
          </cell>
        </row>
        <row r="194">
          <cell r="A194">
            <v>173</v>
          </cell>
          <cell r="B194" t="str">
            <v>전선관</v>
          </cell>
          <cell r="C194" t="str">
            <v>파형관 100φ</v>
          </cell>
          <cell r="D194">
            <v>1.03</v>
          </cell>
          <cell r="E194" t="str">
            <v>m</v>
          </cell>
          <cell r="F194">
            <v>50</v>
          </cell>
          <cell r="G194">
            <v>6066</v>
          </cell>
          <cell r="I194">
            <v>4450</v>
          </cell>
          <cell r="J194">
            <v>1440</v>
          </cell>
          <cell r="K194">
            <v>1483</v>
          </cell>
          <cell r="M194">
            <v>133</v>
          </cell>
          <cell r="N194" t="str">
            <v>전선관 부속자재</v>
          </cell>
          <cell r="O194" t="str">
            <v>전선관의 15%</v>
          </cell>
          <cell r="P194">
            <v>1</v>
          </cell>
          <cell r="Q194" t="str">
            <v>식</v>
          </cell>
          <cell r="W194">
            <v>216</v>
          </cell>
          <cell r="AM194">
            <v>2</v>
          </cell>
          <cell r="AN194">
            <v>7.4999999999999997E-2</v>
          </cell>
          <cell r="AO194">
            <v>1</v>
          </cell>
          <cell r="AP194" t="str">
            <v>배전전공</v>
          </cell>
          <cell r="AQ194">
            <v>1.7999999999999999E-2</v>
          </cell>
          <cell r="AR194" t="str">
            <v>보통인부</v>
          </cell>
          <cell r="AS194">
            <v>5.7000000000000002E-2</v>
          </cell>
          <cell r="BB194" t="str">
            <v>전 5-37-1</v>
          </cell>
        </row>
        <row r="195">
          <cell r="A195">
            <v>174</v>
          </cell>
          <cell r="B195" t="str">
            <v>전선관</v>
          </cell>
          <cell r="C195" t="str">
            <v>파형관 125φ</v>
          </cell>
          <cell r="D195">
            <v>1.03</v>
          </cell>
          <cell r="E195" t="str">
            <v>m</v>
          </cell>
          <cell r="F195">
            <v>50</v>
          </cell>
          <cell r="G195">
            <v>8519</v>
          </cell>
          <cell r="I195">
            <v>6112</v>
          </cell>
          <cell r="J195">
            <v>2160</v>
          </cell>
          <cell r="K195">
            <v>2224</v>
          </cell>
          <cell r="M195">
            <v>183</v>
          </cell>
          <cell r="N195" t="str">
            <v>전선관 부속자재</v>
          </cell>
          <cell r="O195" t="str">
            <v>전선관의 15%</v>
          </cell>
          <cell r="P195">
            <v>1</v>
          </cell>
          <cell r="Q195" t="str">
            <v>식</v>
          </cell>
          <cell r="W195">
            <v>324</v>
          </cell>
          <cell r="AM195">
            <v>2</v>
          </cell>
          <cell r="AN195">
            <v>0.10200000000000001</v>
          </cell>
          <cell r="AO195">
            <v>1</v>
          </cell>
          <cell r="AP195" t="str">
            <v>배전전공</v>
          </cell>
          <cell r="AQ195">
            <v>2.5000000000000001E-2</v>
          </cell>
          <cell r="AR195" t="str">
            <v>보통인부</v>
          </cell>
          <cell r="AS195">
            <v>7.6999999999999999E-2</v>
          </cell>
          <cell r="BB195" t="str">
            <v>전 5-37-1</v>
          </cell>
        </row>
        <row r="196">
          <cell r="A196">
            <v>175</v>
          </cell>
          <cell r="B196" t="str">
            <v>전선관</v>
          </cell>
          <cell r="C196" t="str">
            <v>파형관 150φ</v>
          </cell>
          <cell r="D196">
            <v>1.03</v>
          </cell>
          <cell r="E196" t="str">
            <v>m</v>
          </cell>
          <cell r="F196">
            <v>50</v>
          </cell>
          <cell r="G196">
            <v>10342</v>
          </cell>
          <cell r="I196">
            <v>7482</v>
          </cell>
          <cell r="J196">
            <v>2560</v>
          </cell>
          <cell r="K196">
            <v>2636</v>
          </cell>
          <cell r="M196">
            <v>224</v>
          </cell>
          <cell r="N196" t="str">
            <v>전선관 부속자재</v>
          </cell>
          <cell r="O196" t="str">
            <v>전선관의 15%</v>
          </cell>
          <cell r="P196">
            <v>1</v>
          </cell>
          <cell r="Q196" t="str">
            <v>식</v>
          </cell>
          <cell r="W196">
            <v>384</v>
          </cell>
          <cell r="AM196">
            <v>2</v>
          </cell>
          <cell r="AN196">
            <v>0.127</v>
          </cell>
          <cell r="AO196">
            <v>1</v>
          </cell>
          <cell r="AP196" t="str">
            <v>배전전공</v>
          </cell>
          <cell r="AQ196">
            <v>0.03</v>
          </cell>
          <cell r="AR196" t="str">
            <v>보통인부</v>
          </cell>
          <cell r="AS196">
            <v>9.7000000000000003E-2</v>
          </cell>
          <cell r="BB196" t="str">
            <v>전 5-37-1</v>
          </cell>
        </row>
        <row r="197">
          <cell r="A197">
            <v>176</v>
          </cell>
          <cell r="B197" t="str">
            <v>전선관</v>
          </cell>
          <cell r="C197" t="str">
            <v>파상형 200φ</v>
          </cell>
          <cell r="D197">
            <v>1.03</v>
          </cell>
          <cell r="E197" t="str">
            <v>m</v>
          </cell>
          <cell r="F197">
            <v>50</v>
          </cell>
          <cell r="G197">
            <v>15555</v>
          </cell>
          <cell r="I197">
            <v>10111</v>
          </cell>
          <cell r="J197">
            <v>4992</v>
          </cell>
          <cell r="K197">
            <v>5141</v>
          </cell>
          <cell r="M197">
            <v>303</v>
          </cell>
          <cell r="N197" t="str">
            <v>전선관 부속자재</v>
          </cell>
          <cell r="O197" t="str">
            <v>전선관의 15%</v>
          </cell>
          <cell r="P197">
            <v>1</v>
          </cell>
          <cell r="Q197" t="str">
            <v>식</v>
          </cell>
          <cell r="W197">
            <v>748</v>
          </cell>
          <cell r="AM197">
            <v>2</v>
          </cell>
          <cell r="AN197">
            <v>0.17</v>
          </cell>
          <cell r="AO197">
            <v>1</v>
          </cell>
          <cell r="AP197" t="str">
            <v>배전전공</v>
          </cell>
          <cell r="AQ197">
            <v>4.1000000000000002E-2</v>
          </cell>
          <cell r="AR197" t="str">
            <v>보통인부</v>
          </cell>
          <cell r="AS197">
            <v>0.129</v>
          </cell>
          <cell r="BB197" t="str">
            <v>전 5-37-1</v>
          </cell>
        </row>
        <row r="198">
          <cell r="A198">
            <v>177</v>
          </cell>
          <cell r="B198" t="str">
            <v>압착단자</v>
          </cell>
          <cell r="C198" t="str">
            <v xml:space="preserve"> 14㎟</v>
          </cell>
          <cell r="D198">
            <v>1</v>
          </cell>
          <cell r="E198" t="str">
            <v>EA</v>
          </cell>
          <cell r="F198">
            <v>50</v>
          </cell>
          <cell r="G198">
            <v>1526</v>
          </cell>
          <cell r="I198">
            <v>1435</v>
          </cell>
          <cell r="J198">
            <v>48</v>
          </cell>
          <cell r="K198">
            <v>48</v>
          </cell>
          <cell r="M198">
            <v>43</v>
          </cell>
          <cell r="AM198">
            <v>1</v>
          </cell>
          <cell r="AN198">
            <v>7.8E-2</v>
          </cell>
          <cell r="AO198">
            <v>0.3</v>
          </cell>
          <cell r="AP198" t="str">
            <v>저압케이블공</v>
          </cell>
          <cell r="AQ198">
            <v>7.8E-2</v>
          </cell>
          <cell r="BB198" t="str">
            <v>전 5-40</v>
          </cell>
        </row>
        <row r="199">
          <cell r="A199">
            <v>178</v>
          </cell>
          <cell r="B199" t="str">
            <v>압착단자</v>
          </cell>
          <cell r="C199" t="str">
            <v xml:space="preserve"> 22㎟</v>
          </cell>
          <cell r="D199">
            <v>1</v>
          </cell>
          <cell r="E199" t="str">
            <v>EA</v>
          </cell>
          <cell r="F199">
            <v>50</v>
          </cell>
          <cell r="G199">
            <v>1886</v>
          </cell>
          <cell r="I199">
            <v>1766</v>
          </cell>
          <cell r="J199">
            <v>68</v>
          </cell>
          <cell r="K199">
            <v>68</v>
          </cell>
          <cell r="M199">
            <v>52</v>
          </cell>
          <cell r="AM199">
            <v>1</v>
          </cell>
          <cell r="AN199">
            <v>9.6000000000000002E-2</v>
          </cell>
          <cell r="AO199">
            <v>0.3</v>
          </cell>
          <cell r="AP199" t="str">
            <v>저압케이블공</v>
          </cell>
          <cell r="AQ199">
            <v>9.6000000000000002E-2</v>
          </cell>
          <cell r="BB199" t="str">
            <v>전 5-40</v>
          </cell>
        </row>
        <row r="200">
          <cell r="A200">
            <v>179</v>
          </cell>
          <cell r="B200" t="str">
            <v>압착단자</v>
          </cell>
          <cell r="C200" t="str">
            <v xml:space="preserve"> 38㎟</v>
          </cell>
          <cell r="D200">
            <v>1</v>
          </cell>
          <cell r="E200" t="str">
            <v>EA</v>
          </cell>
          <cell r="F200">
            <v>50</v>
          </cell>
          <cell r="G200">
            <v>2239</v>
          </cell>
          <cell r="I200">
            <v>2097</v>
          </cell>
          <cell r="J200">
            <v>80</v>
          </cell>
          <cell r="K200">
            <v>80</v>
          </cell>
          <cell r="M200">
            <v>62</v>
          </cell>
          <cell r="AM200">
            <v>1</v>
          </cell>
          <cell r="AN200">
            <v>0.11399999999999999</v>
          </cell>
          <cell r="AO200">
            <v>0.3</v>
          </cell>
          <cell r="AP200" t="str">
            <v>저압케이블공</v>
          </cell>
          <cell r="AQ200">
            <v>0.11399999999999999</v>
          </cell>
          <cell r="BB200" t="str">
            <v>전 5-40</v>
          </cell>
        </row>
        <row r="201">
          <cell r="A201">
            <v>180</v>
          </cell>
          <cell r="B201" t="str">
            <v>압착단자</v>
          </cell>
          <cell r="C201" t="str">
            <v xml:space="preserve"> 60㎟</v>
          </cell>
          <cell r="D201">
            <v>1</v>
          </cell>
          <cell r="E201" t="str">
            <v>EA</v>
          </cell>
          <cell r="F201">
            <v>50</v>
          </cell>
          <cell r="G201">
            <v>2791</v>
          </cell>
          <cell r="I201">
            <v>2539</v>
          </cell>
          <cell r="J201">
            <v>176</v>
          </cell>
          <cell r="K201">
            <v>176</v>
          </cell>
          <cell r="M201">
            <v>76</v>
          </cell>
          <cell r="AM201">
            <v>1</v>
          </cell>
          <cell r="AN201">
            <v>0.13800000000000001</v>
          </cell>
          <cell r="AO201">
            <v>0.3</v>
          </cell>
          <cell r="AP201" t="str">
            <v>저압케이블공</v>
          </cell>
          <cell r="AQ201">
            <v>0.13800000000000001</v>
          </cell>
          <cell r="BB201" t="str">
            <v>전 5-40</v>
          </cell>
        </row>
        <row r="202">
          <cell r="A202">
            <v>181</v>
          </cell>
          <cell r="B202" t="str">
            <v>압착단자</v>
          </cell>
          <cell r="C202" t="str">
            <v xml:space="preserve"> 80㎟</v>
          </cell>
          <cell r="D202">
            <v>1</v>
          </cell>
          <cell r="E202" t="str">
            <v>EA</v>
          </cell>
          <cell r="F202">
            <v>50</v>
          </cell>
          <cell r="G202">
            <v>3026</v>
          </cell>
          <cell r="I202">
            <v>2705</v>
          </cell>
          <cell r="J202">
            <v>240</v>
          </cell>
          <cell r="K202">
            <v>240</v>
          </cell>
          <cell r="M202">
            <v>81</v>
          </cell>
          <cell r="AM202">
            <v>1</v>
          </cell>
          <cell r="AN202">
            <v>0.14699999999999999</v>
          </cell>
          <cell r="AO202">
            <v>0.3</v>
          </cell>
          <cell r="AP202" t="str">
            <v>저압케이블공</v>
          </cell>
          <cell r="AQ202">
            <v>0.14699999999999999</v>
          </cell>
          <cell r="BB202" t="str">
            <v>전 5-40</v>
          </cell>
        </row>
        <row r="203">
          <cell r="A203">
            <v>182</v>
          </cell>
          <cell r="B203" t="str">
            <v>압착단자</v>
          </cell>
          <cell r="C203" t="str">
            <v xml:space="preserve"> 100㎟</v>
          </cell>
          <cell r="D203">
            <v>1</v>
          </cell>
          <cell r="E203" t="str">
            <v>EA</v>
          </cell>
          <cell r="F203">
            <v>50</v>
          </cell>
          <cell r="G203">
            <v>3285</v>
          </cell>
          <cell r="I203">
            <v>2926</v>
          </cell>
          <cell r="J203">
            <v>272</v>
          </cell>
          <cell r="K203">
            <v>272</v>
          </cell>
          <cell r="M203">
            <v>87</v>
          </cell>
          <cell r="AM203">
            <v>1</v>
          </cell>
          <cell r="AN203">
            <v>0.159</v>
          </cell>
          <cell r="AO203">
            <v>0.3</v>
          </cell>
          <cell r="AP203" t="str">
            <v>저압케이블공</v>
          </cell>
          <cell r="AQ203">
            <v>0.159</v>
          </cell>
          <cell r="BB203" t="str">
            <v>전 5-40</v>
          </cell>
        </row>
        <row r="204">
          <cell r="A204">
            <v>183</v>
          </cell>
          <cell r="B204" t="str">
            <v>압착단자</v>
          </cell>
          <cell r="C204" t="str">
            <v xml:space="preserve"> 150㎟</v>
          </cell>
          <cell r="D204">
            <v>1</v>
          </cell>
          <cell r="E204" t="str">
            <v>EA</v>
          </cell>
          <cell r="F204">
            <v>50</v>
          </cell>
          <cell r="G204">
            <v>4444</v>
          </cell>
          <cell r="I204">
            <v>3643</v>
          </cell>
          <cell r="J204">
            <v>692</v>
          </cell>
          <cell r="K204">
            <v>692</v>
          </cell>
          <cell r="M204">
            <v>109</v>
          </cell>
          <cell r="AM204">
            <v>1</v>
          </cell>
          <cell r="AN204">
            <v>0.19800000000000001</v>
          </cell>
          <cell r="AO204">
            <v>0.3</v>
          </cell>
          <cell r="AP204" t="str">
            <v>저압케이블공</v>
          </cell>
          <cell r="AQ204">
            <v>0.19800000000000001</v>
          </cell>
          <cell r="BB204" t="str">
            <v>전 5-40</v>
          </cell>
        </row>
        <row r="205">
          <cell r="A205">
            <v>184</v>
          </cell>
          <cell r="B205" t="str">
            <v>압착단자</v>
          </cell>
          <cell r="C205" t="str">
            <v xml:space="preserve"> 200㎟</v>
          </cell>
          <cell r="D205">
            <v>1</v>
          </cell>
          <cell r="E205" t="str">
            <v>EA</v>
          </cell>
          <cell r="F205">
            <v>50</v>
          </cell>
          <cell r="G205">
            <v>4734</v>
          </cell>
          <cell r="I205">
            <v>3975</v>
          </cell>
          <cell r="J205">
            <v>640</v>
          </cell>
          <cell r="K205">
            <v>640</v>
          </cell>
          <cell r="M205">
            <v>119</v>
          </cell>
          <cell r="AM205">
            <v>1</v>
          </cell>
          <cell r="AN205">
            <v>0.216</v>
          </cell>
          <cell r="AO205">
            <v>0.3</v>
          </cell>
          <cell r="AP205" t="str">
            <v>저압케이블공</v>
          </cell>
          <cell r="AQ205">
            <v>0.216</v>
          </cell>
          <cell r="BB205" t="str">
            <v>전 5-40</v>
          </cell>
        </row>
        <row r="206">
          <cell r="A206">
            <v>185</v>
          </cell>
          <cell r="B206" t="str">
            <v>압착단자</v>
          </cell>
          <cell r="C206" t="str">
            <v xml:space="preserve"> 250㎟</v>
          </cell>
          <cell r="D206">
            <v>1</v>
          </cell>
          <cell r="E206" t="str">
            <v>EA</v>
          </cell>
          <cell r="F206">
            <v>50</v>
          </cell>
          <cell r="G206">
            <v>4605</v>
          </cell>
          <cell r="I206">
            <v>4471</v>
          </cell>
          <cell r="J206">
            <v>0</v>
          </cell>
          <cell r="K206">
            <v>0</v>
          </cell>
          <cell r="M206">
            <v>134</v>
          </cell>
          <cell r="AM206">
            <v>1</v>
          </cell>
          <cell r="AN206">
            <v>0.24299999999999999</v>
          </cell>
          <cell r="AO206">
            <v>0.3</v>
          </cell>
          <cell r="AP206" t="str">
            <v>저압케이블공</v>
          </cell>
          <cell r="AQ206">
            <v>0.24299999999999999</v>
          </cell>
          <cell r="BB206" t="str">
            <v>전 5-40</v>
          </cell>
        </row>
        <row r="207">
          <cell r="A207">
            <v>186</v>
          </cell>
          <cell r="B207" t="str">
            <v>압착단자</v>
          </cell>
          <cell r="C207" t="str">
            <v xml:space="preserve"> 325㎟</v>
          </cell>
          <cell r="D207">
            <v>1</v>
          </cell>
          <cell r="E207" t="str">
            <v>EA</v>
          </cell>
          <cell r="F207">
            <v>50</v>
          </cell>
          <cell r="G207">
            <v>6877</v>
          </cell>
          <cell r="I207">
            <v>4968</v>
          </cell>
          <cell r="J207">
            <v>1760</v>
          </cell>
          <cell r="K207">
            <v>1760</v>
          </cell>
          <cell r="M207">
            <v>149</v>
          </cell>
          <cell r="AM207">
            <v>1</v>
          </cell>
          <cell r="AN207">
            <v>0.27</v>
          </cell>
          <cell r="AO207">
            <v>0.3</v>
          </cell>
          <cell r="AP207" t="str">
            <v>저압케이블공</v>
          </cell>
          <cell r="AQ207">
            <v>0.27</v>
          </cell>
          <cell r="BB207" t="str">
            <v>전 5-40</v>
          </cell>
        </row>
        <row r="208">
          <cell r="A208">
            <v>187</v>
          </cell>
          <cell r="B208" t="str">
            <v>동관단자</v>
          </cell>
          <cell r="C208" t="str">
            <v xml:space="preserve"> 400㎟</v>
          </cell>
          <cell r="D208">
            <v>1</v>
          </cell>
          <cell r="E208" t="str">
            <v>EA</v>
          </cell>
          <cell r="F208">
            <v>50</v>
          </cell>
          <cell r="G208">
            <v>12885</v>
          </cell>
          <cell r="I208">
            <v>5520</v>
          </cell>
          <cell r="J208">
            <v>7200</v>
          </cell>
          <cell r="K208">
            <v>7200</v>
          </cell>
          <cell r="M208">
            <v>165</v>
          </cell>
          <cell r="AM208">
            <v>1</v>
          </cell>
          <cell r="AN208">
            <v>0.3</v>
          </cell>
          <cell r="AO208">
            <v>0.3</v>
          </cell>
          <cell r="AP208" t="str">
            <v>저압케이블공</v>
          </cell>
          <cell r="AQ208">
            <v>0.3</v>
          </cell>
          <cell r="BB208" t="str">
            <v>전 5-40</v>
          </cell>
        </row>
        <row r="209">
          <cell r="A209">
            <v>188</v>
          </cell>
          <cell r="B209" t="str">
            <v>동관단자</v>
          </cell>
          <cell r="C209" t="str">
            <v xml:space="preserve"> 500㎟</v>
          </cell>
          <cell r="D209">
            <v>1</v>
          </cell>
          <cell r="E209" t="str">
            <v>EA</v>
          </cell>
          <cell r="F209">
            <v>50</v>
          </cell>
          <cell r="G209">
            <v>17678</v>
          </cell>
          <cell r="I209">
            <v>6072</v>
          </cell>
          <cell r="J209">
            <v>11424</v>
          </cell>
          <cell r="K209">
            <v>11424</v>
          </cell>
          <cell r="M209">
            <v>182</v>
          </cell>
          <cell r="AM209">
            <v>1</v>
          </cell>
          <cell r="AN209">
            <v>0.33</v>
          </cell>
          <cell r="AO209">
            <v>0.3</v>
          </cell>
          <cell r="AP209" t="str">
            <v>저압케이블공</v>
          </cell>
          <cell r="AQ209">
            <v>0.33</v>
          </cell>
          <cell r="BB209" t="str">
            <v>전 5-40</v>
          </cell>
        </row>
        <row r="210">
          <cell r="A210">
            <v>189</v>
          </cell>
          <cell r="B210" t="str">
            <v>케이블 헤드 (자기수축)</v>
          </cell>
          <cell r="C210" t="str">
            <v>CV 6.6KV 1C/100㎟</v>
          </cell>
          <cell r="D210">
            <v>1</v>
          </cell>
          <cell r="E210" t="str">
            <v>EA</v>
          </cell>
          <cell r="F210">
            <v>50</v>
          </cell>
          <cell r="G210">
            <v>132926</v>
          </cell>
          <cell r="I210">
            <v>57676</v>
          </cell>
          <cell r="J210">
            <v>73520</v>
          </cell>
          <cell r="K210">
            <v>73520</v>
          </cell>
          <cell r="M210">
            <v>1730</v>
          </cell>
          <cell r="AM210">
            <v>1</v>
          </cell>
          <cell r="AN210">
            <v>0.9</v>
          </cell>
          <cell r="AO210">
            <v>1</v>
          </cell>
          <cell r="AP210" t="str">
            <v>고압케이블공</v>
          </cell>
          <cell r="AQ210">
            <v>0.9</v>
          </cell>
          <cell r="BB210" t="str">
            <v>전 5-40</v>
          </cell>
        </row>
        <row r="211">
          <cell r="A211">
            <v>190</v>
          </cell>
          <cell r="B211" t="str">
            <v>케이블 헤드 (자기수축)</v>
          </cell>
          <cell r="C211" t="str">
            <v>CV 6.6KV 1C/250㎟</v>
          </cell>
          <cell r="D211">
            <v>1</v>
          </cell>
          <cell r="E211" t="str">
            <v>EA</v>
          </cell>
          <cell r="F211">
            <v>50</v>
          </cell>
          <cell r="G211">
            <v>173610</v>
          </cell>
          <cell r="I211">
            <v>89719</v>
          </cell>
          <cell r="J211">
            <v>81200</v>
          </cell>
          <cell r="K211">
            <v>81200</v>
          </cell>
          <cell r="M211">
            <v>2691</v>
          </cell>
          <cell r="AM211">
            <v>1</v>
          </cell>
          <cell r="AN211">
            <v>1.4</v>
          </cell>
          <cell r="AO211">
            <v>1</v>
          </cell>
          <cell r="AP211" t="str">
            <v>고압케이블공</v>
          </cell>
          <cell r="AQ211">
            <v>1.4</v>
          </cell>
          <cell r="BB211" t="str">
            <v>전 5-40</v>
          </cell>
        </row>
        <row r="212">
          <cell r="A212">
            <v>191</v>
          </cell>
          <cell r="B212" t="str">
            <v>케이블 헤드 (자기수축)</v>
          </cell>
          <cell r="C212" t="str">
            <v>CV 22.9KV 1C/38㎟</v>
          </cell>
          <cell r="D212">
            <v>1</v>
          </cell>
          <cell r="E212" t="str">
            <v>EA</v>
          </cell>
          <cell r="F212">
            <v>50</v>
          </cell>
          <cell r="G212">
            <v>132891</v>
          </cell>
          <cell r="I212">
            <v>76827</v>
          </cell>
          <cell r="J212">
            <v>53760</v>
          </cell>
          <cell r="K212">
            <v>53760</v>
          </cell>
          <cell r="M212">
            <v>2304</v>
          </cell>
          <cell r="AM212">
            <v>1</v>
          </cell>
          <cell r="AN212">
            <v>0.88</v>
          </cell>
          <cell r="AO212">
            <v>1</v>
          </cell>
          <cell r="AP212" t="str">
            <v>특고케이블공</v>
          </cell>
          <cell r="AQ212">
            <v>0.88</v>
          </cell>
          <cell r="BB212" t="str">
            <v>전 5-40</v>
          </cell>
        </row>
        <row r="213">
          <cell r="A213">
            <v>192</v>
          </cell>
          <cell r="B213" t="str">
            <v>케이블 헤드 (자기수축)</v>
          </cell>
          <cell r="C213" t="str">
            <v>CV 22.9KV 1C/60㎟</v>
          </cell>
          <cell r="D213">
            <v>1</v>
          </cell>
          <cell r="E213" t="str">
            <v>EA</v>
          </cell>
          <cell r="F213">
            <v>50</v>
          </cell>
          <cell r="G213">
            <v>148339</v>
          </cell>
          <cell r="I213">
            <v>91669</v>
          </cell>
          <cell r="J213">
            <v>53920</v>
          </cell>
          <cell r="K213">
            <v>53920</v>
          </cell>
          <cell r="M213">
            <v>2750</v>
          </cell>
          <cell r="AM213">
            <v>1</v>
          </cell>
          <cell r="AN213">
            <v>1.05</v>
          </cell>
          <cell r="AO213">
            <v>1</v>
          </cell>
          <cell r="AP213" t="str">
            <v>특고케이블공</v>
          </cell>
          <cell r="AQ213">
            <v>1.05</v>
          </cell>
          <cell r="BB213" t="str">
            <v>전 5-40</v>
          </cell>
        </row>
        <row r="214">
          <cell r="A214">
            <v>193</v>
          </cell>
          <cell r="B214" t="str">
            <v>케이블 헤드 (사기애자)</v>
          </cell>
          <cell r="C214" t="str">
            <v>CV 22.9KV 1C/38㎟</v>
          </cell>
          <cell r="D214">
            <v>1</v>
          </cell>
          <cell r="E214" t="str">
            <v>EA</v>
          </cell>
          <cell r="F214">
            <v>50</v>
          </cell>
          <cell r="G214">
            <v>228411</v>
          </cell>
          <cell r="I214">
            <v>76827</v>
          </cell>
          <cell r="J214">
            <v>149280</v>
          </cell>
          <cell r="K214">
            <v>149280</v>
          </cell>
          <cell r="M214">
            <v>2304</v>
          </cell>
          <cell r="AM214">
            <v>1</v>
          </cell>
          <cell r="AN214">
            <v>0.88</v>
          </cell>
          <cell r="AO214">
            <v>1</v>
          </cell>
          <cell r="AP214" t="str">
            <v>특고케이블공</v>
          </cell>
          <cell r="AQ214">
            <v>0.88</v>
          </cell>
          <cell r="BB214" t="str">
            <v>전 5-40</v>
          </cell>
        </row>
        <row r="215">
          <cell r="A215">
            <v>194</v>
          </cell>
          <cell r="B215" t="str">
            <v>케이블 헤드 (사기애자)</v>
          </cell>
          <cell r="C215" t="str">
            <v>CV 22.9KV 1C/60㎟</v>
          </cell>
          <cell r="D215">
            <v>1</v>
          </cell>
          <cell r="E215" t="str">
            <v>EA</v>
          </cell>
          <cell r="F215">
            <v>50</v>
          </cell>
          <cell r="G215">
            <v>243699</v>
          </cell>
          <cell r="I215">
            <v>91669</v>
          </cell>
          <cell r="J215">
            <v>149280</v>
          </cell>
          <cell r="K215">
            <v>149280</v>
          </cell>
          <cell r="M215">
            <v>2750</v>
          </cell>
          <cell r="AM215">
            <v>1</v>
          </cell>
          <cell r="AN215">
            <v>1.05</v>
          </cell>
          <cell r="AO215">
            <v>1</v>
          </cell>
          <cell r="AP215" t="str">
            <v>특고케이블공</v>
          </cell>
          <cell r="AQ215">
            <v>1.05</v>
          </cell>
          <cell r="BB215" t="str">
            <v>전 5-40</v>
          </cell>
        </row>
        <row r="216">
          <cell r="A216">
            <v>195</v>
          </cell>
          <cell r="B216" t="str">
            <v>케이블 헤드 (사기애자)</v>
          </cell>
          <cell r="C216" t="str">
            <v>CV 22.9KV 1C/150㎟</v>
          </cell>
          <cell r="D216">
            <v>1</v>
          </cell>
          <cell r="E216" t="str">
            <v>EA</v>
          </cell>
          <cell r="F216">
            <v>50</v>
          </cell>
          <cell r="G216">
            <v>274272</v>
          </cell>
          <cell r="I216">
            <v>121352</v>
          </cell>
          <cell r="J216">
            <v>149280</v>
          </cell>
          <cell r="K216">
            <v>149280</v>
          </cell>
          <cell r="M216">
            <v>3640</v>
          </cell>
          <cell r="AM216">
            <v>1</v>
          </cell>
          <cell r="AN216">
            <v>1.39</v>
          </cell>
          <cell r="AO216">
            <v>1</v>
          </cell>
          <cell r="AP216" t="str">
            <v>특고케이블공</v>
          </cell>
          <cell r="AQ216">
            <v>1.39</v>
          </cell>
          <cell r="BB216" t="str">
            <v>전 5-40</v>
          </cell>
        </row>
        <row r="217">
          <cell r="A217">
            <v>196</v>
          </cell>
          <cell r="B217" t="str">
            <v>OUTLET BOX</v>
          </cell>
          <cell r="C217" t="str">
            <v xml:space="preserve">8각 </v>
          </cell>
          <cell r="D217">
            <v>1</v>
          </cell>
          <cell r="E217" t="str">
            <v>EA</v>
          </cell>
          <cell r="F217">
            <v>50</v>
          </cell>
          <cell r="G217">
            <v>6291</v>
          </cell>
          <cell r="I217">
            <v>5763</v>
          </cell>
          <cell r="J217">
            <v>356</v>
          </cell>
          <cell r="K217">
            <v>356</v>
          </cell>
          <cell r="M217">
            <v>172</v>
          </cell>
          <cell r="AM217">
            <v>1</v>
          </cell>
          <cell r="AN217">
            <v>0.12</v>
          </cell>
          <cell r="AO217">
            <v>1</v>
          </cell>
          <cell r="AP217" t="str">
            <v>내선전공</v>
          </cell>
          <cell r="AQ217">
            <v>0.12</v>
          </cell>
          <cell r="BB217" t="str">
            <v>전 7-2</v>
          </cell>
        </row>
        <row r="218">
          <cell r="A218">
            <v>197</v>
          </cell>
          <cell r="B218" t="str">
            <v>OUTLET BOX</v>
          </cell>
          <cell r="C218" t="str">
            <v xml:space="preserve">4각 </v>
          </cell>
          <cell r="D218">
            <v>1</v>
          </cell>
          <cell r="E218" t="str">
            <v>EA</v>
          </cell>
          <cell r="F218">
            <v>50</v>
          </cell>
          <cell r="G218">
            <v>10284</v>
          </cell>
          <cell r="I218">
            <v>9605</v>
          </cell>
          <cell r="J218">
            <v>391</v>
          </cell>
          <cell r="K218">
            <v>391</v>
          </cell>
          <cell r="M218">
            <v>288</v>
          </cell>
          <cell r="AM218">
            <v>1</v>
          </cell>
          <cell r="AN218">
            <v>0.2</v>
          </cell>
          <cell r="AO218">
            <v>1</v>
          </cell>
          <cell r="AP218" t="str">
            <v>내선전공</v>
          </cell>
          <cell r="AQ218">
            <v>0.2</v>
          </cell>
          <cell r="BB218" t="str">
            <v>전 7-2</v>
          </cell>
        </row>
        <row r="219">
          <cell r="A219">
            <v>198</v>
          </cell>
          <cell r="B219" t="str">
            <v>OUTLET BOX</v>
          </cell>
          <cell r="C219" t="str">
            <v xml:space="preserve">S/W </v>
          </cell>
          <cell r="D219">
            <v>1</v>
          </cell>
          <cell r="E219" t="str">
            <v>EA</v>
          </cell>
          <cell r="F219">
            <v>50</v>
          </cell>
          <cell r="G219">
            <v>10219</v>
          </cell>
          <cell r="I219">
            <v>9605</v>
          </cell>
          <cell r="J219">
            <v>326</v>
          </cell>
          <cell r="K219">
            <v>326</v>
          </cell>
          <cell r="M219">
            <v>288</v>
          </cell>
          <cell r="AM219">
            <v>1</v>
          </cell>
          <cell r="AN219">
            <v>0.2</v>
          </cell>
          <cell r="AO219">
            <v>1</v>
          </cell>
          <cell r="AP219" t="str">
            <v>내선전공</v>
          </cell>
          <cell r="AQ219">
            <v>0.2</v>
          </cell>
          <cell r="BB219" t="str">
            <v>전 7-2</v>
          </cell>
        </row>
        <row r="220">
          <cell r="A220">
            <v>199</v>
          </cell>
          <cell r="B220" t="str">
            <v>PULL BOX</v>
          </cell>
          <cell r="C220" t="str">
            <v xml:space="preserve">100x100x50 </v>
          </cell>
          <cell r="D220">
            <v>1</v>
          </cell>
          <cell r="E220" t="str">
            <v>EA</v>
          </cell>
          <cell r="F220">
            <v>50</v>
          </cell>
          <cell r="G220">
            <v>33208</v>
          </cell>
          <cell r="I220">
            <v>31698</v>
          </cell>
          <cell r="J220">
            <v>560</v>
          </cell>
          <cell r="K220">
            <v>560</v>
          </cell>
          <cell r="M220">
            <v>950</v>
          </cell>
          <cell r="AM220">
            <v>1</v>
          </cell>
          <cell r="AN220">
            <v>0.66</v>
          </cell>
          <cell r="AO220">
            <v>1</v>
          </cell>
          <cell r="AP220" t="str">
            <v>내선전공</v>
          </cell>
          <cell r="AQ220">
            <v>0.66</v>
          </cell>
          <cell r="BB220" t="str">
            <v>전 7-3</v>
          </cell>
        </row>
        <row r="221">
          <cell r="A221">
            <v>200</v>
          </cell>
          <cell r="B221" t="str">
            <v>PULL BOX</v>
          </cell>
          <cell r="C221" t="str">
            <v xml:space="preserve">100x100x75 </v>
          </cell>
          <cell r="D221">
            <v>1</v>
          </cell>
          <cell r="E221" t="str">
            <v>EA</v>
          </cell>
          <cell r="F221">
            <v>50</v>
          </cell>
          <cell r="G221">
            <v>33376</v>
          </cell>
          <cell r="I221">
            <v>31698</v>
          </cell>
          <cell r="J221">
            <v>728</v>
          </cell>
          <cell r="K221">
            <v>728</v>
          </cell>
          <cell r="M221">
            <v>950</v>
          </cell>
          <cell r="AM221">
            <v>1</v>
          </cell>
          <cell r="AN221">
            <v>0.66</v>
          </cell>
          <cell r="AO221">
            <v>1</v>
          </cell>
          <cell r="AP221" t="str">
            <v>내선전공</v>
          </cell>
          <cell r="AQ221">
            <v>0.66</v>
          </cell>
          <cell r="BB221" t="str">
            <v>전 7-3</v>
          </cell>
        </row>
        <row r="222">
          <cell r="A222">
            <v>201</v>
          </cell>
          <cell r="B222" t="str">
            <v>PULL BOX</v>
          </cell>
          <cell r="C222" t="str">
            <v xml:space="preserve">100x100x100 </v>
          </cell>
          <cell r="D222">
            <v>1</v>
          </cell>
          <cell r="E222" t="str">
            <v>EA</v>
          </cell>
          <cell r="F222">
            <v>50</v>
          </cell>
          <cell r="G222">
            <v>33656</v>
          </cell>
          <cell r="I222">
            <v>31698</v>
          </cell>
          <cell r="J222">
            <v>1008</v>
          </cell>
          <cell r="K222">
            <v>1008</v>
          </cell>
          <cell r="M222">
            <v>950</v>
          </cell>
          <cell r="AM222">
            <v>1</v>
          </cell>
          <cell r="AN222">
            <v>0.66</v>
          </cell>
          <cell r="AO222">
            <v>1</v>
          </cell>
          <cell r="AP222" t="str">
            <v>내선전공</v>
          </cell>
          <cell r="AQ222">
            <v>0.66</v>
          </cell>
          <cell r="BB222" t="str">
            <v>전 7-3</v>
          </cell>
        </row>
        <row r="223">
          <cell r="A223">
            <v>202</v>
          </cell>
          <cell r="B223" t="str">
            <v>PULL BOX</v>
          </cell>
          <cell r="C223" t="str">
            <v xml:space="preserve">150X150X100 </v>
          </cell>
          <cell r="D223">
            <v>1</v>
          </cell>
          <cell r="E223" t="str">
            <v>EA</v>
          </cell>
          <cell r="F223">
            <v>50</v>
          </cell>
          <cell r="G223">
            <v>34016</v>
          </cell>
          <cell r="I223">
            <v>31698</v>
          </cell>
          <cell r="J223">
            <v>1368</v>
          </cell>
          <cell r="K223">
            <v>1368</v>
          </cell>
          <cell r="M223">
            <v>950</v>
          </cell>
          <cell r="AM223">
            <v>1</v>
          </cell>
          <cell r="AN223">
            <v>0.66</v>
          </cell>
          <cell r="AO223">
            <v>1</v>
          </cell>
          <cell r="AP223" t="str">
            <v>내선전공</v>
          </cell>
          <cell r="AQ223">
            <v>0.66</v>
          </cell>
          <cell r="BB223" t="str">
            <v>전 7-3</v>
          </cell>
        </row>
        <row r="224">
          <cell r="A224">
            <v>203</v>
          </cell>
          <cell r="B224" t="str">
            <v>PULL BOX</v>
          </cell>
          <cell r="C224" t="str">
            <v xml:space="preserve">150X150X150 </v>
          </cell>
          <cell r="D224">
            <v>1</v>
          </cell>
          <cell r="E224" t="str">
            <v>EA</v>
          </cell>
          <cell r="F224">
            <v>50</v>
          </cell>
          <cell r="G224">
            <v>34240</v>
          </cell>
          <cell r="I224">
            <v>31698</v>
          </cell>
          <cell r="J224">
            <v>1592</v>
          </cell>
          <cell r="K224">
            <v>1592</v>
          </cell>
          <cell r="M224">
            <v>950</v>
          </cell>
          <cell r="AM224">
            <v>1</v>
          </cell>
          <cell r="AN224">
            <v>0.66</v>
          </cell>
          <cell r="AO224">
            <v>1</v>
          </cell>
          <cell r="AP224" t="str">
            <v>내선전공</v>
          </cell>
          <cell r="AQ224">
            <v>0.66</v>
          </cell>
          <cell r="BB224" t="str">
            <v>전 7-3</v>
          </cell>
        </row>
        <row r="225">
          <cell r="A225">
            <v>204</v>
          </cell>
          <cell r="B225" t="str">
            <v>PULL BOX</v>
          </cell>
          <cell r="C225" t="str">
            <v xml:space="preserve">200X200X100 </v>
          </cell>
          <cell r="D225">
            <v>1</v>
          </cell>
          <cell r="E225" t="str">
            <v>EA</v>
          </cell>
          <cell r="F225">
            <v>50</v>
          </cell>
          <cell r="G225">
            <v>34656</v>
          </cell>
          <cell r="I225">
            <v>31698</v>
          </cell>
          <cell r="J225">
            <v>2008</v>
          </cell>
          <cell r="K225">
            <v>2008</v>
          </cell>
          <cell r="M225">
            <v>950</v>
          </cell>
          <cell r="AM225">
            <v>1</v>
          </cell>
          <cell r="AN225">
            <v>0.66</v>
          </cell>
          <cell r="AO225">
            <v>1</v>
          </cell>
          <cell r="AP225" t="str">
            <v>내선전공</v>
          </cell>
          <cell r="AQ225">
            <v>0.66</v>
          </cell>
          <cell r="BB225" t="str">
            <v>전 7-3</v>
          </cell>
        </row>
        <row r="226">
          <cell r="A226">
            <v>205</v>
          </cell>
          <cell r="B226" t="str">
            <v>PULL BOX</v>
          </cell>
          <cell r="C226" t="str">
            <v xml:space="preserve">200X200X200 </v>
          </cell>
          <cell r="D226">
            <v>1</v>
          </cell>
          <cell r="E226" t="str">
            <v>EA</v>
          </cell>
          <cell r="F226">
            <v>50</v>
          </cell>
          <cell r="G226">
            <v>35480</v>
          </cell>
          <cell r="I226">
            <v>31698</v>
          </cell>
          <cell r="J226">
            <v>2832</v>
          </cell>
          <cell r="K226">
            <v>2832</v>
          </cell>
          <cell r="M226">
            <v>950</v>
          </cell>
          <cell r="AM226">
            <v>1</v>
          </cell>
          <cell r="AN226">
            <v>0.66</v>
          </cell>
          <cell r="AO226">
            <v>1</v>
          </cell>
          <cell r="AP226" t="str">
            <v>내선전공</v>
          </cell>
          <cell r="AQ226">
            <v>0.66</v>
          </cell>
          <cell r="BB226" t="str">
            <v>전 7-3</v>
          </cell>
        </row>
        <row r="227">
          <cell r="A227">
            <v>206</v>
          </cell>
          <cell r="B227" t="str">
            <v>PULL BOX</v>
          </cell>
          <cell r="C227" t="str">
            <v xml:space="preserve">300X300X200 </v>
          </cell>
          <cell r="D227">
            <v>1</v>
          </cell>
          <cell r="E227" t="str">
            <v>EA</v>
          </cell>
          <cell r="F227">
            <v>50</v>
          </cell>
          <cell r="G227">
            <v>36848</v>
          </cell>
          <cell r="I227">
            <v>31698</v>
          </cell>
          <cell r="J227">
            <v>4200</v>
          </cell>
          <cell r="K227">
            <v>4200</v>
          </cell>
          <cell r="M227">
            <v>950</v>
          </cell>
          <cell r="AM227">
            <v>1</v>
          </cell>
          <cell r="AN227">
            <v>0.66</v>
          </cell>
          <cell r="AO227">
            <v>1</v>
          </cell>
          <cell r="AP227" t="str">
            <v>내선전공</v>
          </cell>
          <cell r="AQ227">
            <v>0.66</v>
          </cell>
          <cell r="BB227" t="str">
            <v>전 7-3</v>
          </cell>
        </row>
        <row r="228">
          <cell r="A228">
            <v>207</v>
          </cell>
          <cell r="B228" t="str">
            <v>PULL BOX</v>
          </cell>
          <cell r="C228" t="str">
            <v xml:space="preserve">300X300X300 </v>
          </cell>
          <cell r="D228">
            <v>1</v>
          </cell>
          <cell r="E228" t="str">
            <v>EA</v>
          </cell>
          <cell r="F228">
            <v>50</v>
          </cell>
          <cell r="G228">
            <v>36848</v>
          </cell>
          <cell r="I228">
            <v>31698</v>
          </cell>
          <cell r="J228">
            <v>4200</v>
          </cell>
          <cell r="K228">
            <v>4200</v>
          </cell>
          <cell r="M228">
            <v>950</v>
          </cell>
          <cell r="AM228">
            <v>1</v>
          </cell>
          <cell r="AN228">
            <v>0.66</v>
          </cell>
          <cell r="AO228">
            <v>1</v>
          </cell>
          <cell r="AP228" t="str">
            <v>내선전공</v>
          </cell>
          <cell r="AQ228">
            <v>0.66</v>
          </cell>
          <cell r="BB228" t="str">
            <v>전 7-3</v>
          </cell>
        </row>
        <row r="229">
          <cell r="A229">
            <v>208</v>
          </cell>
          <cell r="B229" t="str">
            <v>PULL BOX</v>
          </cell>
          <cell r="C229" t="str">
            <v xml:space="preserve">400X400X100 </v>
          </cell>
          <cell r="D229">
            <v>1</v>
          </cell>
          <cell r="E229" t="str">
            <v>EA</v>
          </cell>
          <cell r="F229">
            <v>50</v>
          </cell>
          <cell r="G229">
            <v>38528</v>
          </cell>
          <cell r="I229">
            <v>31698</v>
          </cell>
          <cell r="J229">
            <v>5880</v>
          </cell>
          <cell r="K229">
            <v>5880</v>
          </cell>
          <cell r="M229">
            <v>950</v>
          </cell>
          <cell r="AM229">
            <v>1</v>
          </cell>
          <cell r="AN229">
            <v>0.66</v>
          </cell>
          <cell r="AO229">
            <v>1</v>
          </cell>
          <cell r="AP229" t="str">
            <v>내선전공</v>
          </cell>
          <cell r="AQ229">
            <v>0.66</v>
          </cell>
          <cell r="BB229" t="str">
            <v>전 7-3</v>
          </cell>
        </row>
        <row r="230">
          <cell r="A230">
            <v>209</v>
          </cell>
          <cell r="B230" t="str">
            <v>PULL BOX</v>
          </cell>
          <cell r="C230" t="str">
            <v xml:space="preserve">300X300X300 </v>
          </cell>
          <cell r="D230">
            <v>1</v>
          </cell>
          <cell r="E230" t="str">
            <v>EA</v>
          </cell>
          <cell r="F230">
            <v>50</v>
          </cell>
          <cell r="G230">
            <v>37688</v>
          </cell>
          <cell r="I230">
            <v>31698</v>
          </cell>
          <cell r="J230">
            <v>5040</v>
          </cell>
          <cell r="K230">
            <v>5040</v>
          </cell>
          <cell r="M230">
            <v>950</v>
          </cell>
          <cell r="AM230">
            <v>1</v>
          </cell>
          <cell r="AN230">
            <v>0.66</v>
          </cell>
          <cell r="AO230">
            <v>1</v>
          </cell>
          <cell r="AP230" t="str">
            <v>내선전공</v>
          </cell>
          <cell r="AQ230">
            <v>0.66</v>
          </cell>
          <cell r="BB230" t="str">
            <v>전 7-3</v>
          </cell>
        </row>
        <row r="231">
          <cell r="A231">
            <v>210</v>
          </cell>
          <cell r="B231" t="str">
            <v>PULL BOX</v>
          </cell>
          <cell r="C231" t="str">
            <v xml:space="preserve">400X300X250 </v>
          </cell>
          <cell r="D231">
            <v>1</v>
          </cell>
          <cell r="E231" t="str">
            <v>EA</v>
          </cell>
          <cell r="F231">
            <v>50</v>
          </cell>
          <cell r="G231">
            <v>54834</v>
          </cell>
          <cell r="I231">
            <v>45626</v>
          </cell>
          <cell r="J231">
            <v>7840</v>
          </cell>
          <cell r="K231">
            <v>7840</v>
          </cell>
          <cell r="M231">
            <v>1368</v>
          </cell>
          <cell r="AM231">
            <v>1</v>
          </cell>
          <cell r="AN231">
            <v>0.95</v>
          </cell>
          <cell r="AO231">
            <v>1</v>
          </cell>
          <cell r="AP231" t="str">
            <v>내선전공</v>
          </cell>
          <cell r="AQ231">
            <v>0.95</v>
          </cell>
          <cell r="BB231" t="str">
            <v>전 7-3</v>
          </cell>
        </row>
        <row r="232">
          <cell r="A232">
            <v>211</v>
          </cell>
          <cell r="B232" t="str">
            <v>PULL BOX</v>
          </cell>
          <cell r="C232" t="str">
            <v xml:space="preserve">500X500X300 </v>
          </cell>
          <cell r="D232">
            <v>1</v>
          </cell>
          <cell r="E232" t="str">
            <v>EA</v>
          </cell>
          <cell r="F232">
            <v>50</v>
          </cell>
          <cell r="G232">
            <v>61162</v>
          </cell>
          <cell r="I232">
            <v>45626</v>
          </cell>
          <cell r="J232">
            <v>14168</v>
          </cell>
          <cell r="K232">
            <v>14168</v>
          </cell>
          <cell r="M232">
            <v>1368</v>
          </cell>
          <cell r="AM232">
            <v>1</v>
          </cell>
          <cell r="AN232">
            <v>0.95</v>
          </cell>
          <cell r="AO232">
            <v>1</v>
          </cell>
          <cell r="AP232" t="str">
            <v>내선전공</v>
          </cell>
          <cell r="AQ232">
            <v>0.95</v>
          </cell>
          <cell r="BB232" t="str">
            <v>전 7-3</v>
          </cell>
        </row>
        <row r="233">
          <cell r="A233">
            <v>212</v>
          </cell>
          <cell r="B233" t="str">
            <v>JOINT BOX</v>
          </cell>
          <cell r="C233" t="str">
            <v xml:space="preserve">100x100x54 </v>
          </cell>
          <cell r="D233">
            <v>1</v>
          </cell>
          <cell r="E233" t="str">
            <v>EA</v>
          </cell>
          <cell r="F233">
            <v>50</v>
          </cell>
          <cell r="G233">
            <v>15465</v>
          </cell>
          <cell r="I233">
            <v>13928</v>
          </cell>
          <cell r="J233">
            <v>1120</v>
          </cell>
          <cell r="K233">
            <v>1120</v>
          </cell>
          <cell r="M233">
            <v>417</v>
          </cell>
          <cell r="AM233">
            <v>1</v>
          </cell>
          <cell r="AN233">
            <v>0.28999999999999998</v>
          </cell>
          <cell r="AO233">
            <v>1</v>
          </cell>
          <cell r="AP233" t="str">
            <v>내선전공</v>
          </cell>
          <cell r="AQ233">
            <v>0.28999999999999998</v>
          </cell>
          <cell r="BB233" t="str">
            <v>전 7-2</v>
          </cell>
        </row>
        <row r="234">
          <cell r="A234">
            <v>213</v>
          </cell>
          <cell r="B234" t="str">
            <v>노출 BOX</v>
          </cell>
          <cell r="C234" t="str">
            <v xml:space="preserve">16mm </v>
          </cell>
          <cell r="D234">
            <v>1</v>
          </cell>
          <cell r="E234" t="str">
            <v>EA</v>
          </cell>
          <cell r="F234">
            <v>50</v>
          </cell>
          <cell r="G234">
            <v>16078</v>
          </cell>
          <cell r="I234">
            <v>13928</v>
          </cell>
          <cell r="J234">
            <v>1733</v>
          </cell>
          <cell r="K234">
            <v>1733</v>
          </cell>
          <cell r="M234">
            <v>417</v>
          </cell>
          <cell r="AM234">
            <v>1</v>
          </cell>
          <cell r="AN234">
            <v>0.28999999999999998</v>
          </cell>
          <cell r="AO234">
            <v>1</v>
          </cell>
          <cell r="AP234" t="str">
            <v>내선전공</v>
          </cell>
          <cell r="AQ234">
            <v>0.28999999999999998</v>
          </cell>
          <cell r="BB234" t="str">
            <v>전 7-2</v>
          </cell>
        </row>
        <row r="235">
          <cell r="A235">
            <v>214</v>
          </cell>
          <cell r="B235" t="str">
            <v>노출 BOX</v>
          </cell>
          <cell r="C235" t="str">
            <v>22mm 2방</v>
          </cell>
          <cell r="D235">
            <v>1</v>
          </cell>
          <cell r="E235" t="str">
            <v>EA</v>
          </cell>
          <cell r="F235">
            <v>50</v>
          </cell>
          <cell r="G235">
            <v>16317</v>
          </cell>
          <cell r="I235">
            <v>13928</v>
          </cell>
          <cell r="J235">
            <v>1972</v>
          </cell>
          <cell r="K235">
            <v>1972</v>
          </cell>
          <cell r="M235">
            <v>417</v>
          </cell>
          <cell r="AM235">
            <v>1</v>
          </cell>
          <cell r="AN235">
            <v>0.28999999999999998</v>
          </cell>
          <cell r="AO235">
            <v>1</v>
          </cell>
          <cell r="AP235" t="str">
            <v>내선전공</v>
          </cell>
          <cell r="AQ235">
            <v>0.28999999999999998</v>
          </cell>
          <cell r="BB235" t="str">
            <v>전 7-2</v>
          </cell>
        </row>
        <row r="236">
          <cell r="A236">
            <v>215</v>
          </cell>
          <cell r="B236" t="str">
            <v>CABLE TRAY</v>
          </cell>
          <cell r="C236" t="str">
            <v xml:space="preserve">100W </v>
          </cell>
          <cell r="D236">
            <v>1</v>
          </cell>
          <cell r="E236" t="str">
            <v>m</v>
          </cell>
          <cell r="F236">
            <v>50</v>
          </cell>
          <cell r="G236">
            <v>19490</v>
          </cell>
          <cell r="I236">
            <v>10806</v>
          </cell>
          <cell r="J236">
            <v>8360</v>
          </cell>
          <cell r="K236">
            <v>8360</v>
          </cell>
          <cell r="M236">
            <v>324</v>
          </cell>
          <cell r="AM236">
            <v>1</v>
          </cell>
          <cell r="AN236">
            <v>0.22500000000000001</v>
          </cell>
          <cell r="AO236">
            <v>1</v>
          </cell>
          <cell r="AP236" t="str">
            <v>내선전공</v>
          </cell>
          <cell r="AQ236">
            <v>0.22500000000000001</v>
          </cell>
          <cell r="BB236" t="str">
            <v>전 7-20</v>
          </cell>
        </row>
        <row r="237">
          <cell r="A237">
            <v>216</v>
          </cell>
          <cell r="B237" t="str">
            <v>CABLE TRAY</v>
          </cell>
          <cell r="C237" t="str">
            <v xml:space="preserve">200W </v>
          </cell>
          <cell r="D237">
            <v>1</v>
          </cell>
          <cell r="E237" t="str">
            <v>m</v>
          </cell>
          <cell r="F237">
            <v>50</v>
          </cell>
          <cell r="G237">
            <v>19690</v>
          </cell>
          <cell r="I237">
            <v>10806</v>
          </cell>
          <cell r="J237">
            <v>8560</v>
          </cell>
          <cell r="K237">
            <v>8560</v>
          </cell>
          <cell r="M237">
            <v>324</v>
          </cell>
          <cell r="AM237">
            <v>1</v>
          </cell>
          <cell r="AN237">
            <v>0.22500000000000001</v>
          </cell>
          <cell r="AO237">
            <v>1</v>
          </cell>
          <cell r="AP237" t="str">
            <v>내선전공</v>
          </cell>
          <cell r="AQ237">
            <v>0.22500000000000001</v>
          </cell>
          <cell r="BB237" t="str">
            <v>전 7-20</v>
          </cell>
        </row>
        <row r="238">
          <cell r="A238">
            <v>217</v>
          </cell>
          <cell r="B238" t="str">
            <v>CABLE TRAY</v>
          </cell>
          <cell r="C238" t="str">
            <v xml:space="preserve">300W </v>
          </cell>
          <cell r="D238">
            <v>1</v>
          </cell>
          <cell r="E238" t="str">
            <v>m</v>
          </cell>
          <cell r="F238">
            <v>50</v>
          </cell>
          <cell r="G238">
            <v>23297</v>
          </cell>
          <cell r="I238">
            <v>13687</v>
          </cell>
          <cell r="J238">
            <v>9200</v>
          </cell>
          <cell r="K238">
            <v>9200</v>
          </cell>
          <cell r="M238">
            <v>410</v>
          </cell>
          <cell r="AM238">
            <v>1</v>
          </cell>
          <cell r="AN238">
            <v>0.28499999999999998</v>
          </cell>
          <cell r="AO238">
            <v>1</v>
          </cell>
          <cell r="AP238" t="str">
            <v>내선전공</v>
          </cell>
          <cell r="AQ238">
            <v>0.28499999999999998</v>
          </cell>
          <cell r="BB238" t="str">
            <v>전 7-20</v>
          </cell>
        </row>
        <row r="239">
          <cell r="A239">
            <v>218</v>
          </cell>
          <cell r="B239" t="str">
            <v>CABLE TRAY</v>
          </cell>
          <cell r="C239" t="str">
            <v xml:space="preserve">400W </v>
          </cell>
          <cell r="D239">
            <v>1</v>
          </cell>
          <cell r="E239" t="str">
            <v>m</v>
          </cell>
          <cell r="F239">
            <v>50</v>
          </cell>
          <cell r="G239">
            <v>26651</v>
          </cell>
          <cell r="I239">
            <v>16089</v>
          </cell>
          <cell r="J239">
            <v>10080</v>
          </cell>
          <cell r="K239">
            <v>10080</v>
          </cell>
          <cell r="M239">
            <v>482</v>
          </cell>
          <cell r="AM239">
            <v>1</v>
          </cell>
          <cell r="AN239">
            <v>0.33500000000000002</v>
          </cell>
          <cell r="AO239">
            <v>1</v>
          </cell>
          <cell r="AP239" t="str">
            <v>내선전공</v>
          </cell>
          <cell r="AQ239">
            <v>0.33500000000000002</v>
          </cell>
          <cell r="BB239" t="str">
            <v>전 7-20</v>
          </cell>
        </row>
        <row r="240">
          <cell r="A240">
            <v>219</v>
          </cell>
          <cell r="B240" t="str">
            <v>CABLE TRAY</v>
          </cell>
          <cell r="C240" t="str">
            <v xml:space="preserve">450W </v>
          </cell>
          <cell r="D240">
            <v>1</v>
          </cell>
          <cell r="E240" t="str">
            <v>m</v>
          </cell>
          <cell r="F240">
            <v>50</v>
          </cell>
          <cell r="G240">
            <v>34869</v>
          </cell>
          <cell r="I240">
            <v>21372</v>
          </cell>
          <cell r="J240">
            <v>12856</v>
          </cell>
          <cell r="K240">
            <v>12856</v>
          </cell>
          <cell r="M240">
            <v>641</v>
          </cell>
          <cell r="AM240">
            <v>1</v>
          </cell>
          <cell r="AN240">
            <v>0.44500000000000001</v>
          </cell>
          <cell r="AO240">
            <v>1</v>
          </cell>
          <cell r="AP240" t="str">
            <v>내선전공</v>
          </cell>
          <cell r="AQ240">
            <v>0.44500000000000001</v>
          </cell>
          <cell r="BB240" t="str">
            <v>전 7-20</v>
          </cell>
        </row>
        <row r="241">
          <cell r="A241">
            <v>220</v>
          </cell>
          <cell r="B241" t="str">
            <v>CABLE TRAY</v>
          </cell>
          <cell r="C241" t="str">
            <v xml:space="preserve">500W </v>
          </cell>
          <cell r="D241">
            <v>1</v>
          </cell>
          <cell r="E241" t="str">
            <v>m</v>
          </cell>
          <cell r="F241">
            <v>50</v>
          </cell>
          <cell r="G241">
            <v>22013</v>
          </cell>
          <cell r="I241">
            <v>21372</v>
          </cell>
          <cell r="J241">
            <v>0</v>
          </cell>
          <cell r="K241">
            <v>0</v>
          </cell>
          <cell r="M241">
            <v>641</v>
          </cell>
          <cell r="AM241">
            <v>1</v>
          </cell>
          <cell r="AN241">
            <v>0.44500000000000001</v>
          </cell>
          <cell r="AO241">
            <v>1</v>
          </cell>
          <cell r="AP241" t="str">
            <v>내선전공</v>
          </cell>
          <cell r="AQ241">
            <v>0.44500000000000001</v>
          </cell>
          <cell r="BB241" t="str">
            <v>전 7-20</v>
          </cell>
        </row>
        <row r="242">
          <cell r="A242">
            <v>221</v>
          </cell>
          <cell r="B242" t="str">
            <v>CABLE TRAY</v>
          </cell>
          <cell r="C242" t="str">
            <v xml:space="preserve">600W </v>
          </cell>
          <cell r="D242">
            <v>1</v>
          </cell>
          <cell r="E242" t="str">
            <v>m</v>
          </cell>
          <cell r="F242">
            <v>50</v>
          </cell>
          <cell r="G242">
            <v>36683</v>
          </cell>
          <cell r="I242">
            <v>24974</v>
          </cell>
          <cell r="J242">
            <v>10960</v>
          </cell>
          <cell r="K242">
            <v>10960</v>
          </cell>
          <cell r="M242">
            <v>749</v>
          </cell>
          <cell r="AM242">
            <v>1</v>
          </cell>
          <cell r="AN242">
            <v>0.52</v>
          </cell>
          <cell r="AO242">
            <v>1</v>
          </cell>
          <cell r="AP242" t="str">
            <v>내선전공</v>
          </cell>
          <cell r="AQ242">
            <v>0.52</v>
          </cell>
          <cell r="BB242" t="str">
            <v>전 7-20</v>
          </cell>
        </row>
        <row r="243">
          <cell r="A243">
            <v>222</v>
          </cell>
          <cell r="B243" t="str">
            <v>접지봉</v>
          </cell>
          <cell r="C243" t="str">
            <v xml:space="preserve">φ12 x 1000 </v>
          </cell>
          <cell r="D243">
            <v>1</v>
          </cell>
          <cell r="E243" t="str">
            <v>EA</v>
          </cell>
          <cell r="F243">
            <v>50</v>
          </cell>
          <cell r="G243">
            <v>14614</v>
          </cell>
          <cell r="I243">
            <v>12791</v>
          </cell>
          <cell r="J243">
            <v>1440</v>
          </cell>
          <cell r="K243">
            <v>1440</v>
          </cell>
          <cell r="M243">
            <v>383</v>
          </cell>
          <cell r="AM243">
            <v>2</v>
          </cell>
          <cell r="AN243">
            <v>0.30000000000000004</v>
          </cell>
          <cell r="AO243">
            <v>1</v>
          </cell>
          <cell r="AP243" t="str">
            <v>내선전공</v>
          </cell>
          <cell r="AQ243">
            <v>0.2</v>
          </cell>
          <cell r="AR243" t="str">
            <v>보통인부</v>
          </cell>
          <cell r="AS243">
            <v>0.1</v>
          </cell>
          <cell r="BB243" t="str">
            <v>전 3-76</v>
          </cell>
        </row>
        <row r="244">
          <cell r="A244">
            <v>223</v>
          </cell>
          <cell r="B244" t="str">
            <v>접지봉</v>
          </cell>
          <cell r="C244" t="str">
            <v xml:space="preserve">φ14 x 1000 </v>
          </cell>
          <cell r="D244">
            <v>1</v>
          </cell>
          <cell r="E244" t="str">
            <v>EA</v>
          </cell>
          <cell r="F244">
            <v>50</v>
          </cell>
          <cell r="G244">
            <v>15574</v>
          </cell>
          <cell r="I244">
            <v>12791</v>
          </cell>
          <cell r="J244">
            <v>2400</v>
          </cell>
          <cell r="K244">
            <v>2400</v>
          </cell>
          <cell r="M244">
            <v>383</v>
          </cell>
          <cell r="AM244">
            <v>2</v>
          </cell>
          <cell r="AN244">
            <v>0.30000000000000004</v>
          </cell>
          <cell r="AO244">
            <v>1</v>
          </cell>
          <cell r="AP244" t="str">
            <v>내선전공</v>
          </cell>
          <cell r="AQ244">
            <v>0.2</v>
          </cell>
          <cell r="AR244" t="str">
            <v>보통인부</v>
          </cell>
          <cell r="AS244">
            <v>0.1</v>
          </cell>
          <cell r="BB244" t="str">
            <v>전 3-76</v>
          </cell>
        </row>
        <row r="245">
          <cell r="A245">
            <v>224</v>
          </cell>
          <cell r="B245" t="str">
            <v>접지봉</v>
          </cell>
          <cell r="C245" t="str">
            <v xml:space="preserve">φ18 x 2400 </v>
          </cell>
          <cell r="D245">
            <v>1</v>
          </cell>
          <cell r="E245" t="str">
            <v>EA</v>
          </cell>
          <cell r="F245">
            <v>50</v>
          </cell>
          <cell r="G245">
            <v>17398</v>
          </cell>
          <cell r="I245">
            <v>12791</v>
          </cell>
          <cell r="J245">
            <v>4224</v>
          </cell>
          <cell r="K245">
            <v>4224</v>
          </cell>
          <cell r="M245">
            <v>383</v>
          </cell>
          <cell r="AM245">
            <v>2</v>
          </cell>
          <cell r="AN245">
            <v>0.30000000000000004</v>
          </cell>
          <cell r="AO245">
            <v>1</v>
          </cell>
          <cell r="AP245" t="str">
            <v>내선전공</v>
          </cell>
          <cell r="AQ245">
            <v>0.2</v>
          </cell>
          <cell r="AR245" t="str">
            <v>보통인부</v>
          </cell>
          <cell r="AS245">
            <v>0.1</v>
          </cell>
          <cell r="BB245" t="str">
            <v>전 3-76</v>
          </cell>
        </row>
        <row r="246">
          <cell r="A246">
            <v>225</v>
          </cell>
          <cell r="B246" t="str">
            <v>접지 크램프</v>
          </cell>
          <cell r="C246" t="str">
            <v xml:space="preserve"> </v>
          </cell>
          <cell r="D246">
            <v>1</v>
          </cell>
          <cell r="E246" t="str">
            <v>EA</v>
          </cell>
          <cell r="F246">
            <v>50</v>
          </cell>
          <cell r="G246">
            <v>10104</v>
          </cell>
          <cell r="I246">
            <v>8645</v>
          </cell>
          <cell r="J246">
            <v>1200</v>
          </cell>
          <cell r="K246">
            <v>1200</v>
          </cell>
          <cell r="M246">
            <v>259</v>
          </cell>
          <cell r="AM246">
            <v>1</v>
          </cell>
          <cell r="AN246">
            <v>0.18</v>
          </cell>
          <cell r="AO246">
            <v>1</v>
          </cell>
          <cell r="AP246" t="str">
            <v>내선전공</v>
          </cell>
          <cell r="AQ246">
            <v>0.18</v>
          </cell>
          <cell r="BB246" t="str">
            <v>전 3-76</v>
          </cell>
        </row>
        <row r="247">
          <cell r="A247">
            <v>226</v>
          </cell>
          <cell r="B247" t="str">
            <v>피뢰침</v>
          </cell>
          <cell r="C247" t="str">
            <v xml:space="preserve">대 </v>
          </cell>
          <cell r="D247">
            <v>1</v>
          </cell>
          <cell r="E247" t="str">
            <v>EA</v>
          </cell>
          <cell r="F247">
            <v>50</v>
          </cell>
          <cell r="G247">
            <v>81403</v>
          </cell>
          <cell r="I247">
            <v>72042</v>
          </cell>
          <cell r="J247">
            <v>7200</v>
          </cell>
          <cell r="K247">
            <v>7200</v>
          </cell>
          <cell r="M247">
            <v>2161</v>
          </cell>
          <cell r="AM247">
            <v>1</v>
          </cell>
          <cell r="AN247">
            <v>1.5</v>
          </cell>
          <cell r="AO247">
            <v>1</v>
          </cell>
          <cell r="AP247" t="str">
            <v>내선전공</v>
          </cell>
          <cell r="AQ247">
            <v>1.5</v>
          </cell>
          <cell r="BB247" t="str">
            <v>전 5-31</v>
          </cell>
        </row>
        <row r="248">
          <cell r="A248">
            <v>227</v>
          </cell>
          <cell r="B248" t="str">
            <v xml:space="preserve">접지 테스트 박스 </v>
          </cell>
          <cell r="C248" t="str">
            <v>1 P STS</v>
          </cell>
          <cell r="D248">
            <v>1</v>
          </cell>
          <cell r="E248" t="str">
            <v>EA</v>
          </cell>
          <cell r="F248">
            <v>50</v>
          </cell>
          <cell r="G248">
            <v>88648</v>
          </cell>
          <cell r="I248">
            <v>31698</v>
          </cell>
          <cell r="J248">
            <v>56000</v>
          </cell>
          <cell r="K248">
            <v>56000</v>
          </cell>
          <cell r="M248">
            <v>950</v>
          </cell>
          <cell r="AM248">
            <v>1</v>
          </cell>
          <cell r="AN248">
            <v>0.66</v>
          </cell>
          <cell r="AO248">
            <v>1</v>
          </cell>
          <cell r="AP248" t="str">
            <v>내선전공</v>
          </cell>
          <cell r="AQ248">
            <v>0.66</v>
          </cell>
          <cell r="BB248" t="str">
            <v>전 7-3</v>
          </cell>
        </row>
        <row r="249">
          <cell r="A249">
            <v>228</v>
          </cell>
          <cell r="B249" t="str">
            <v xml:space="preserve">접지 테스트 박스 </v>
          </cell>
          <cell r="C249" t="str">
            <v>2 P STS</v>
          </cell>
          <cell r="D249">
            <v>1</v>
          </cell>
          <cell r="E249" t="str">
            <v>EA</v>
          </cell>
          <cell r="F249">
            <v>50</v>
          </cell>
          <cell r="G249">
            <v>96648</v>
          </cell>
          <cell r="I249">
            <v>31698</v>
          </cell>
          <cell r="J249">
            <v>64000</v>
          </cell>
          <cell r="K249">
            <v>64000</v>
          </cell>
          <cell r="M249">
            <v>950</v>
          </cell>
          <cell r="AM249">
            <v>1</v>
          </cell>
          <cell r="AN249">
            <v>0.66</v>
          </cell>
          <cell r="AO249">
            <v>1</v>
          </cell>
          <cell r="AP249" t="str">
            <v>내선전공</v>
          </cell>
          <cell r="AQ249">
            <v>0.66</v>
          </cell>
          <cell r="BB249" t="str">
            <v>전 7-3</v>
          </cell>
        </row>
        <row r="250">
          <cell r="A250">
            <v>229</v>
          </cell>
          <cell r="B250" t="str">
            <v xml:space="preserve">접지 테스트 박스 </v>
          </cell>
          <cell r="C250" t="str">
            <v>4 P STS</v>
          </cell>
          <cell r="D250">
            <v>1</v>
          </cell>
          <cell r="E250" t="str">
            <v>EA</v>
          </cell>
          <cell r="F250">
            <v>50</v>
          </cell>
          <cell r="G250">
            <v>128648</v>
          </cell>
          <cell r="I250">
            <v>31698</v>
          </cell>
          <cell r="J250">
            <v>96000</v>
          </cell>
          <cell r="K250">
            <v>96000</v>
          </cell>
          <cell r="M250">
            <v>950</v>
          </cell>
          <cell r="AM250">
            <v>1</v>
          </cell>
          <cell r="AN250">
            <v>0.66</v>
          </cell>
          <cell r="AO250">
            <v>1</v>
          </cell>
          <cell r="AP250" t="str">
            <v>내선전공</v>
          </cell>
          <cell r="AQ250">
            <v>0.66</v>
          </cell>
          <cell r="BB250" t="str">
            <v>전 7-3</v>
          </cell>
        </row>
        <row r="251">
          <cell r="A251">
            <v>230</v>
          </cell>
          <cell r="B251" t="str">
            <v xml:space="preserve">접지 테스트 박스 </v>
          </cell>
          <cell r="C251" t="str">
            <v>5 P STS</v>
          </cell>
          <cell r="D251">
            <v>1</v>
          </cell>
          <cell r="E251" t="str">
            <v>EA</v>
          </cell>
          <cell r="F251">
            <v>50</v>
          </cell>
          <cell r="G251">
            <v>144648</v>
          </cell>
          <cell r="I251">
            <v>31698</v>
          </cell>
          <cell r="J251">
            <v>112000</v>
          </cell>
          <cell r="K251">
            <v>112000</v>
          </cell>
          <cell r="M251">
            <v>950</v>
          </cell>
          <cell r="AM251">
            <v>1</v>
          </cell>
          <cell r="AN251">
            <v>0.66</v>
          </cell>
          <cell r="AO251">
            <v>1</v>
          </cell>
          <cell r="AP251" t="str">
            <v>내선전공</v>
          </cell>
          <cell r="AQ251">
            <v>0.66</v>
          </cell>
          <cell r="BB251" t="str">
            <v>전 7-3</v>
          </cell>
        </row>
        <row r="252">
          <cell r="A252">
            <v>231</v>
          </cell>
          <cell r="B252" t="str">
            <v>1로스위치</v>
          </cell>
          <cell r="C252" t="str">
            <v xml:space="preserve">1구 </v>
          </cell>
          <cell r="D252">
            <v>1</v>
          </cell>
          <cell r="E252" t="str">
            <v>EA</v>
          </cell>
          <cell r="F252">
            <v>50</v>
          </cell>
          <cell r="G252">
            <v>4002</v>
          </cell>
          <cell r="I252">
            <v>3121</v>
          </cell>
          <cell r="J252">
            <v>788</v>
          </cell>
          <cell r="K252">
            <v>788</v>
          </cell>
          <cell r="M252">
            <v>93</v>
          </cell>
          <cell r="AM252">
            <v>1</v>
          </cell>
          <cell r="AN252">
            <v>6.5000000000000002E-2</v>
          </cell>
          <cell r="AO252">
            <v>1</v>
          </cell>
          <cell r="AP252" t="str">
            <v>내선전공</v>
          </cell>
          <cell r="AQ252">
            <v>6.5000000000000002E-2</v>
          </cell>
          <cell r="BB252" t="str">
            <v>전 7-14</v>
          </cell>
        </row>
        <row r="253">
          <cell r="A253">
            <v>232</v>
          </cell>
          <cell r="B253" t="str">
            <v>1로스위치</v>
          </cell>
          <cell r="C253" t="str">
            <v xml:space="preserve">2구 </v>
          </cell>
          <cell r="D253">
            <v>1</v>
          </cell>
          <cell r="E253" t="str">
            <v>EA</v>
          </cell>
          <cell r="F253">
            <v>50</v>
          </cell>
          <cell r="G253">
            <v>6013</v>
          </cell>
          <cell r="I253">
            <v>4495</v>
          </cell>
          <cell r="J253">
            <v>1384</v>
          </cell>
          <cell r="K253">
            <v>1384</v>
          </cell>
          <cell r="M253">
            <v>134</v>
          </cell>
          <cell r="AM253">
            <v>1</v>
          </cell>
          <cell r="AN253">
            <v>7.8E-2</v>
          </cell>
          <cell r="AO253">
            <v>1.2</v>
          </cell>
          <cell r="AP253" t="str">
            <v>내선전공</v>
          </cell>
          <cell r="AQ253">
            <v>7.8E-2</v>
          </cell>
          <cell r="BB253" t="str">
            <v>전 7-14</v>
          </cell>
        </row>
        <row r="254">
          <cell r="A254">
            <v>233</v>
          </cell>
          <cell r="B254" t="str">
            <v>1로스위치</v>
          </cell>
          <cell r="C254" t="str">
            <v xml:space="preserve">3구 </v>
          </cell>
          <cell r="D254">
            <v>1</v>
          </cell>
          <cell r="E254" t="str">
            <v>EA</v>
          </cell>
          <cell r="F254">
            <v>50</v>
          </cell>
          <cell r="G254">
            <v>8281</v>
          </cell>
          <cell r="I254">
            <v>6118</v>
          </cell>
          <cell r="J254">
            <v>1980</v>
          </cell>
          <cell r="K254">
            <v>1980</v>
          </cell>
          <cell r="M254">
            <v>183</v>
          </cell>
          <cell r="AM254">
            <v>1</v>
          </cell>
          <cell r="AN254">
            <v>9.0999999999999998E-2</v>
          </cell>
          <cell r="AO254">
            <v>1.4</v>
          </cell>
          <cell r="AP254" t="str">
            <v>내선전공</v>
          </cell>
          <cell r="AQ254">
            <v>9.0999999999999998E-2</v>
          </cell>
          <cell r="BB254" t="str">
            <v>전 7-14</v>
          </cell>
        </row>
        <row r="255">
          <cell r="A255">
            <v>234</v>
          </cell>
          <cell r="B255" t="str">
            <v>1로스위치</v>
          </cell>
          <cell r="C255" t="str">
            <v xml:space="preserve">4구 </v>
          </cell>
          <cell r="D255">
            <v>1</v>
          </cell>
          <cell r="E255" t="str">
            <v>EA</v>
          </cell>
          <cell r="F255">
            <v>50</v>
          </cell>
          <cell r="G255">
            <v>10950</v>
          </cell>
          <cell r="I255">
            <v>7991</v>
          </cell>
          <cell r="J255">
            <v>2720</v>
          </cell>
          <cell r="K255">
            <v>2720</v>
          </cell>
          <cell r="M255">
            <v>239</v>
          </cell>
          <cell r="AM255">
            <v>1</v>
          </cell>
          <cell r="AN255">
            <v>0.10400000000000001</v>
          </cell>
          <cell r="AO255">
            <v>1.6</v>
          </cell>
          <cell r="AP255" t="str">
            <v>내선전공</v>
          </cell>
          <cell r="AQ255">
            <v>0.10400000000000001</v>
          </cell>
          <cell r="BB255" t="str">
            <v>전 7-14</v>
          </cell>
        </row>
        <row r="256">
          <cell r="A256">
            <v>235</v>
          </cell>
          <cell r="B256" t="str">
            <v>1로스위치</v>
          </cell>
          <cell r="C256" t="str">
            <v xml:space="preserve">5구 </v>
          </cell>
          <cell r="D256">
            <v>1</v>
          </cell>
          <cell r="E256" t="str">
            <v>EA</v>
          </cell>
          <cell r="F256">
            <v>50</v>
          </cell>
          <cell r="G256">
            <v>13777</v>
          </cell>
          <cell r="I256">
            <v>10114</v>
          </cell>
          <cell r="J256">
            <v>3360</v>
          </cell>
          <cell r="K256">
            <v>3360</v>
          </cell>
          <cell r="M256">
            <v>303</v>
          </cell>
          <cell r="AM256">
            <v>1</v>
          </cell>
          <cell r="AN256">
            <v>0.11700000000000001</v>
          </cell>
          <cell r="AO256">
            <v>1.8</v>
          </cell>
          <cell r="AP256" t="str">
            <v>내선전공</v>
          </cell>
          <cell r="AQ256">
            <v>0.11700000000000001</v>
          </cell>
          <cell r="BB256" t="str">
            <v>전 7-14</v>
          </cell>
        </row>
        <row r="257">
          <cell r="A257">
            <v>236</v>
          </cell>
          <cell r="B257" t="str">
            <v>1로스위치</v>
          </cell>
          <cell r="C257" t="str">
            <v xml:space="preserve">6구 </v>
          </cell>
          <cell r="D257">
            <v>1</v>
          </cell>
          <cell r="E257" t="str">
            <v>EA</v>
          </cell>
          <cell r="F257">
            <v>50</v>
          </cell>
          <cell r="G257">
            <v>16861</v>
          </cell>
          <cell r="I257">
            <v>12487</v>
          </cell>
          <cell r="J257">
            <v>4000</v>
          </cell>
          <cell r="K257">
            <v>4000</v>
          </cell>
          <cell r="M257">
            <v>374</v>
          </cell>
          <cell r="AM257">
            <v>1</v>
          </cell>
          <cell r="AN257">
            <v>0.13</v>
          </cell>
          <cell r="AO257">
            <v>2</v>
          </cell>
          <cell r="AP257" t="str">
            <v>내선전공</v>
          </cell>
          <cell r="AQ257">
            <v>0.13</v>
          </cell>
          <cell r="BB257" t="str">
            <v>전 7-14</v>
          </cell>
        </row>
        <row r="258">
          <cell r="A258">
            <v>237</v>
          </cell>
          <cell r="B258" t="str">
            <v>3로스위치</v>
          </cell>
          <cell r="C258" t="str">
            <v xml:space="preserve">1구 </v>
          </cell>
          <cell r="D258">
            <v>1</v>
          </cell>
          <cell r="E258" t="str">
            <v>EA</v>
          </cell>
          <cell r="F258">
            <v>50</v>
          </cell>
          <cell r="G258">
            <v>5092</v>
          </cell>
          <cell r="I258">
            <v>4082</v>
          </cell>
          <cell r="J258">
            <v>888</v>
          </cell>
          <cell r="K258">
            <v>888</v>
          </cell>
          <cell r="M258">
            <v>122</v>
          </cell>
          <cell r="AM258">
            <v>1</v>
          </cell>
          <cell r="AN258">
            <v>8.5000000000000006E-2</v>
          </cell>
          <cell r="AO258">
            <v>1</v>
          </cell>
          <cell r="AP258" t="str">
            <v>내선전공</v>
          </cell>
          <cell r="AQ258">
            <v>8.5000000000000006E-2</v>
          </cell>
          <cell r="BB258" t="str">
            <v>전 7-14</v>
          </cell>
        </row>
        <row r="259">
          <cell r="A259">
            <v>238</v>
          </cell>
          <cell r="B259" t="str">
            <v>3로스위치</v>
          </cell>
          <cell r="C259" t="str">
            <v xml:space="preserve">2구 </v>
          </cell>
          <cell r="D259">
            <v>1</v>
          </cell>
          <cell r="E259" t="str">
            <v>EA</v>
          </cell>
          <cell r="F259">
            <v>50</v>
          </cell>
          <cell r="G259">
            <v>7638</v>
          </cell>
          <cell r="I259">
            <v>5878</v>
          </cell>
          <cell r="J259">
            <v>1584</v>
          </cell>
          <cell r="K259">
            <v>1584</v>
          </cell>
          <cell r="M259">
            <v>176</v>
          </cell>
          <cell r="AM259">
            <v>1</v>
          </cell>
          <cell r="AN259">
            <v>0.10200000000000001</v>
          </cell>
          <cell r="AO259">
            <v>1.2</v>
          </cell>
          <cell r="AP259" t="str">
            <v>내선전공</v>
          </cell>
          <cell r="AQ259">
            <v>0.10200000000000001</v>
          </cell>
          <cell r="BB259" t="str">
            <v>전 7-14</v>
          </cell>
        </row>
        <row r="260">
          <cell r="A260">
            <v>239</v>
          </cell>
          <cell r="B260" t="str">
            <v>3로스위치</v>
          </cell>
          <cell r="C260" t="str">
            <v xml:space="preserve">3구 </v>
          </cell>
          <cell r="D260">
            <v>1</v>
          </cell>
          <cell r="E260" t="str">
            <v>EA</v>
          </cell>
          <cell r="F260">
            <v>50</v>
          </cell>
          <cell r="G260">
            <v>10521</v>
          </cell>
          <cell r="I260">
            <v>8001</v>
          </cell>
          <cell r="J260">
            <v>2280</v>
          </cell>
          <cell r="K260">
            <v>2280</v>
          </cell>
          <cell r="M260">
            <v>240</v>
          </cell>
          <cell r="AM260">
            <v>1</v>
          </cell>
          <cell r="AN260">
            <v>0.11899999999999999</v>
          </cell>
          <cell r="AO260">
            <v>1.4</v>
          </cell>
          <cell r="AP260" t="str">
            <v>내선전공</v>
          </cell>
          <cell r="AQ260">
            <v>0.11899999999999999</v>
          </cell>
          <cell r="BB260" t="str">
            <v>전 7-14</v>
          </cell>
        </row>
        <row r="261">
          <cell r="A261">
            <v>240</v>
          </cell>
          <cell r="B261" t="str">
            <v>3로스위치</v>
          </cell>
          <cell r="C261" t="str">
            <v xml:space="preserve">1구 (방우) </v>
          </cell>
          <cell r="D261">
            <v>1</v>
          </cell>
          <cell r="E261" t="str">
            <v>EA</v>
          </cell>
          <cell r="F261">
            <v>50</v>
          </cell>
          <cell r="G261">
            <v>5788</v>
          </cell>
          <cell r="I261">
            <v>4082</v>
          </cell>
          <cell r="J261">
            <v>1584</v>
          </cell>
          <cell r="K261">
            <v>1584</v>
          </cell>
          <cell r="M261">
            <v>122</v>
          </cell>
          <cell r="AM261">
            <v>1</v>
          </cell>
          <cell r="AN261">
            <v>8.5000000000000006E-2</v>
          </cell>
          <cell r="AO261">
            <v>1</v>
          </cell>
          <cell r="AP261" t="str">
            <v>내선전공</v>
          </cell>
          <cell r="AQ261">
            <v>8.5000000000000006E-2</v>
          </cell>
          <cell r="BB261" t="str">
            <v>전 7-14</v>
          </cell>
        </row>
        <row r="262">
          <cell r="A262">
            <v>241</v>
          </cell>
          <cell r="B262" t="str">
            <v>콘센트 접지</v>
          </cell>
          <cell r="C262" t="str">
            <v xml:space="preserve">1구 </v>
          </cell>
          <cell r="D262">
            <v>1</v>
          </cell>
          <cell r="E262" t="str">
            <v>EA</v>
          </cell>
          <cell r="F262">
            <v>50</v>
          </cell>
          <cell r="G262">
            <v>4653</v>
          </cell>
          <cell r="I262">
            <v>3842</v>
          </cell>
          <cell r="J262">
            <v>696</v>
          </cell>
          <cell r="K262">
            <v>696</v>
          </cell>
          <cell r="M262">
            <v>115</v>
          </cell>
          <cell r="AM262">
            <v>1</v>
          </cell>
          <cell r="AN262">
            <v>0.08</v>
          </cell>
          <cell r="AO262">
            <v>1</v>
          </cell>
          <cell r="AP262" t="str">
            <v>내선전공</v>
          </cell>
          <cell r="AQ262">
            <v>0.08</v>
          </cell>
          <cell r="BB262" t="str">
            <v>전 7-14</v>
          </cell>
        </row>
        <row r="263">
          <cell r="A263">
            <v>242</v>
          </cell>
          <cell r="B263" t="str">
            <v>콘센트 접지</v>
          </cell>
          <cell r="C263" t="str">
            <v xml:space="preserve">2구 </v>
          </cell>
          <cell r="D263">
            <v>1</v>
          </cell>
          <cell r="E263" t="str">
            <v>EA</v>
          </cell>
          <cell r="F263">
            <v>50</v>
          </cell>
          <cell r="G263">
            <v>6593</v>
          </cell>
          <cell r="I263">
            <v>5532</v>
          </cell>
          <cell r="J263">
            <v>896</v>
          </cell>
          <cell r="K263">
            <v>896</v>
          </cell>
          <cell r="M263">
            <v>165</v>
          </cell>
          <cell r="AM263">
            <v>1</v>
          </cell>
          <cell r="AN263">
            <v>9.6000000000000002E-2</v>
          </cell>
          <cell r="AO263">
            <v>1.2</v>
          </cell>
          <cell r="AP263" t="str">
            <v>내선전공</v>
          </cell>
          <cell r="AQ263">
            <v>9.6000000000000002E-2</v>
          </cell>
          <cell r="BB263" t="str">
            <v>전 7-14</v>
          </cell>
        </row>
        <row r="264">
          <cell r="A264">
            <v>243</v>
          </cell>
          <cell r="B264" t="str">
            <v>콘센트 무접지</v>
          </cell>
          <cell r="C264" t="str">
            <v xml:space="preserve">1구 </v>
          </cell>
          <cell r="D264">
            <v>1</v>
          </cell>
          <cell r="E264" t="str">
            <v>EA</v>
          </cell>
          <cell r="F264">
            <v>50</v>
          </cell>
          <cell r="G264">
            <v>3774</v>
          </cell>
          <cell r="I264">
            <v>3121</v>
          </cell>
          <cell r="J264">
            <v>560</v>
          </cell>
          <cell r="K264">
            <v>560</v>
          </cell>
          <cell r="M264">
            <v>93</v>
          </cell>
          <cell r="AM264">
            <v>1</v>
          </cell>
          <cell r="AN264">
            <v>6.5000000000000002E-2</v>
          </cell>
          <cell r="AO264">
            <v>1</v>
          </cell>
          <cell r="AP264" t="str">
            <v>내선전공</v>
          </cell>
          <cell r="AQ264">
            <v>6.5000000000000002E-2</v>
          </cell>
          <cell r="BB264" t="str">
            <v>전 7-14</v>
          </cell>
        </row>
        <row r="265">
          <cell r="A265">
            <v>244</v>
          </cell>
          <cell r="B265" t="str">
            <v>콘센트 무접지</v>
          </cell>
          <cell r="C265" t="str">
            <v xml:space="preserve">2구 </v>
          </cell>
          <cell r="D265">
            <v>1</v>
          </cell>
          <cell r="E265" t="str">
            <v>EA</v>
          </cell>
          <cell r="F265">
            <v>50</v>
          </cell>
          <cell r="G265">
            <v>5369</v>
          </cell>
          <cell r="I265">
            <v>4495</v>
          </cell>
          <cell r="J265">
            <v>740</v>
          </cell>
          <cell r="K265">
            <v>740</v>
          </cell>
          <cell r="M265">
            <v>134</v>
          </cell>
          <cell r="AM265">
            <v>1</v>
          </cell>
          <cell r="AN265">
            <v>7.8E-2</v>
          </cell>
          <cell r="AO265">
            <v>1.2</v>
          </cell>
          <cell r="AP265" t="str">
            <v>내선전공</v>
          </cell>
          <cell r="AQ265">
            <v>7.8E-2</v>
          </cell>
          <cell r="BB265" t="str">
            <v>전 7-14</v>
          </cell>
        </row>
        <row r="266">
          <cell r="A266">
            <v>245</v>
          </cell>
          <cell r="B266" t="str">
            <v>콘센트 노출</v>
          </cell>
          <cell r="C266" t="str">
            <v xml:space="preserve">1구 </v>
          </cell>
          <cell r="D266">
            <v>1</v>
          </cell>
          <cell r="E266" t="str">
            <v>EA</v>
          </cell>
          <cell r="F266">
            <v>50</v>
          </cell>
          <cell r="G266">
            <v>5971</v>
          </cell>
          <cell r="I266">
            <v>5532</v>
          </cell>
          <cell r="J266">
            <v>274</v>
          </cell>
          <cell r="K266">
            <v>274</v>
          </cell>
          <cell r="M266">
            <v>165</v>
          </cell>
          <cell r="AM266">
            <v>1</v>
          </cell>
          <cell r="AN266">
            <v>9.6000000000000002E-2</v>
          </cell>
          <cell r="AO266">
            <v>1.2</v>
          </cell>
          <cell r="AP266" t="str">
            <v>내선전공</v>
          </cell>
          <cell r="AQ266">
            <v>9.6000000000000002E-2</v>
          </cell>
          <cell r="BB266" t="str">
            <v>전 7-14</v>
          </cell>
        </row>
        <row r="267">
          <cell r="A267">
            <v>246</v>
          </cell>
          <cell r="B267" t="str">
            <v>콘센트 노출</v>
          </cell>
          <cell r="C267" t="str">
            <v xml:space="preserve">1구 3P </v>
          </cell>
          <cell r="D267">
            <v>1</v>
          </cell>
          <cell r="E267" t="str">
            <v>EA</v>
          </cell>
          <cell r="F267">
            <v>50</v>
          </cell>
          <cell r="G267">
            <v>12385</v>
          </cell>
          <cell r="I267">
            <v>10028</v>
          </cell>
          <cell r="J267">
            <v>2057</v>
          </cell>
          <cell r="K267">
            <v>2057</v>
          </cell>
          <cell r="M267">
            <v>300</v>
          </cell>
          <cell r="AM267">
            <v>1</v>
          </cell>
          <cell r="AN267">
            <v>0.17399999999999999</v>
          </cell>
          <cell r="AO267">
            <v>1.2</v>
          </cell>
          <cell r="AP267" t="str">
            <v>내선전공</v>
          </cell>
          <cell r="AQ267">
            <v>0.17399999999999999</v>
          </cell>
          <cell r="BB267" t="str">
            <v>전 7-14</v>
          </cell>
        </row>
        <row r="268">
          <cell r="A268">
            <v>247</v>
          </cell>
          <cell r="B268" t="str">
            <v>콘센트 (방우)</v>
          </cell>
          <cell r="C268" t="str">
            <v xml:space="preserve"> </v>
          </cell>
          <cell r="D268">
            <v>1</v>
          </cell>
          <cell r="E268" t="str">
            <v>EA</v>
          </cell>
          <cell r="F268">
            <v>50</v>
          </cell>
          <cell r="G268">
            <v>5957</v>
          </cell>
          <cell r="I268">
            <v>3842</v>
          </cell>
          <cell r="J268">
            <v>2000</v>
          </cell>
          <cell r="K268">
            <v>2000</v>
          </cell>
          <cell r="M268">
            <v>115</v>
          </cell>
          <cell r="AM268">
            <v>1</v>
          </cell>
          <cell r="AN268">
            <v>0.08</v>
          </cell>
          <cell r="AO268">
            <v>1</v>
          </cell>
          <cell r="AP268" t="str">
            <v>내선전공</v>
          </cell>
          <cell r="AQ268">
            <v>0.08</v>
          </cell>
          <cell r="BB268" t="str">
            <v>전 7-14</v>
          </cell>
        </row>
        <row r="269">
          <cell r="A269">
            <v>248</v>
          </cell>
          <cell r="B269" t="str">
            <v>콘센트 (방수)</v>
          </cell>
          <cell r="C269" t="str">
            <v xml:space="preserve">1구 </v>
          </cell>
          <cell r="D269">
            <v>1</v>
          </cell>
          <cell r="E269" t="str">
            <v>EA</v>
          </cell>
          <cell r="F269">
            <v>50</v>
          </cell>
          <cell r="G269">
            <v>5957</v>
          </cell>
          <cell r="I269">
            <v>3842</v>
          </cell>
          <cell r="J269">
            <v>2000</v>
          </cell>
          <cell r="K269">
            <v>2000</v>
          </cell>
          <cell r="M269">
            <v>115</v>
          </cell>
          <cell r="AM269">
            <v>1</v>
          </cell>
          <cell r="AN269">
            <v>0.08</v>
          </cell>
          <cell r="AO269">
            <v>1</v>
          </cell>
          <cell r="AP269" t="str">
            <v>내선전공</v>
          </cell>
          <cell r="AQ269">
            <v>0.08</v>
          </cell>
          <cell r="BB269" t="str">
            <v>전 7-14</v>
          </cell>
        </row>
        <row r="270">
          <cell r="A270">
            <v>249</v>
          </cell>
          <cell r="B270" t="str">
            <v>콘센트 (방폭)</v>
          </cell>
          <cell r="C270" t="str">
            <v xml:space="preserve">2구 </v>
          </cell>
          <cell r="D270">
            <v>1</v>
          </cell>
          <cell r="E270" t="str">
            <v>EA</v>
          </cell>
          <cell r="F270">
            <v>50</v>
          </cell>
          <cell r="G270">
            <v>60629</v>
          </cell>
          <cell r="I270">
            <v>15368</v>
          </cell>
          <cell r="J270">
            <v>44800</v>
          </cell>
          <cell r="K270">
            <v>44800</v>
          </cell>
          <cell r="M270">
            <v>461</v>
          </cell>
          <cell r="AM270">
            <v>1</v>
          </cell>
          <cell r="AN270">
            <v>0.16</v>
          </cell>
          <cell r="AO270">
            <v>2</v>
          </cell>
          <cell r="AP270" t="str">
            <v>내선전공</v>
          </cell>
          <cell r="AQ270">
            <v>0.16</v>
          </cell>
          <cell r="BB270" t="str">
            <v>전 7-14</v>
          </cell>
        </row>
        <row r="271">
          <cell r="A271">
            <v>250</v>
          </cell>
          <cell r="B271" t="str">
            <v>전화 콘센트</v>
          </cell>
          <cell r="C271" t="str">
            <v xml:space="preserve">4P </v>
          </cell>
          <cell r="D271">
            <v>1</v>
          </cell>
          <cell r="E271" t="str">
            <v>EA</v>
          </cell>
          <cell r="F271">
            <v>50</v>
          </cell>
          <cell r="G271">
            <v>4985</v>
          </cell>
          <cell r="I271">
            <v>4355</v>
          </cell>
          <cell r="J271">
            <v>500</v>
          </cell>
          <cell r="K271">
            <v>500</v>
          </cell>
          <cell r="M271">
            <v>130</v>
          </cell>
          <cell r="AM271">
            <v>1</v>
          </cell>
          <cell r="AN271">
            <v>7.0000000000000007E-2</v>
          </cell>
          <cell r="AO271">
            <v>1</v>
          </cell>
          <cell r="AP271" t="str">
            <v>통신내선공</v>
          </cell>
          <cell r="AQ271">
            <v>7.0000000000000007E-2</v>
          </cell>
          <cell r="BB271" t="str">
            <v>통 3-29</v>
          </cell>
        </row>
        <row r="272">
          <cell r="A272">
            <v>251</v>
          </cell>
          <cell r="B272" t="str">
            <v>TV 유니트</v>
          </cell>
          <cell r="C272" t="str">
            <v xml:space="preserve">단말 </v>
          </cell>
          <cell r="D272">
            <v>1</v>
          </cell>
          <cell r="E272" t="str">
            <v>EA</v>
          </cell>
          <cell r="F272">
            <v>50</v>
          </cell>
          <cell r="G272">
            <v>6347</v>
          </cell>
          <cell r="I272">
            <v>4978</v>
          </cell>
          <cell r="J272">
            <v>1220</v>
          </cell>
          <cell r="K272">
            <v>1220</v>
          </cell>
          <cell r="M272">
            <v>149</v>
          </cell>
          <cell r="AM272">
            <v>1</v>
          </cell>
          <cell r="AN272">
            <v>0.08</v>
          </cell>
          <cell r="AO272">
            <v>1</v>
          </cell>
          <cell r="AP272" t="str">
            <v>통신내선공</v>
          </cell>
          <cell r="AQ272">
            <v>0.08</v>
          </cell>
          <cell r="BB272" t="str">
            <v>통 5-89</v>
          </cell>
        </row>
        <row r="273">
          <cell r="A273">
            <v>252</v>
          </cell>
          <cell r="B273" t="str">
            <v>TV 유니트</v>
          </cell>
          <cell r="C273" t="str">
            <v xml:space="preserve">직렬 </v>
          </cell>
          <cell r="D273">
            <v>1</v>
          </cell>
          <cell r="E273" t="str">
            <v>EA</v>
          </cell>
          <cell r="F273">
            <v>50</v>
          </cell>
          <cell r="G273">
            <v>6483</v>
          </cell>
          <cell r="I273">
            <v>4978</v>
          </cell>
          <cell r="J273">
            <v>1356</v>
          </cell>
          <cell r="K273">
            <v>1356</v>
          </cell>
          <cell r="M273">
            <v>149</v>
          </cell>
          <cell r="AM273">
            <v>1</v>
          </cell>
          <cell r="AN273">
            <v>0.08</v>
          </cell>
          <cell r="AO273">
            <v>1</v>
          </cell>
          <cell r="AP273" t="str">
            <v>통신내선공</v>
          </cell>
          <cell r="AQ273">
            <v>0.08</v>
          </cell>
          <cell r="BB273" t="str">
            <v>통 5-89</v>
          </cell>
        </row>
        <row r="274">
          <cell r="A274">
            <v>253</v>
          </cell>
          <cell r="B274" t="str">
            <v>P.B S/W</v>
          </cell>
          <cell r="C274" t="str">
            <v xml:space="preserve"> </v>
          </cell>
          <cell r="D274">
            <v>1</v>
          </cell>
          <cell r="E274" t="str">
            <v>EA</v>
          </cell>
          <cell r="F274">
            <v>50</v>
          </cell>
          <cell r="G274">
            <v>3214</v>
          </cell>
          <cell r="I274">
            <v>3121</v>
          </cell>
          <cell r="J274">
            <v>0</v>
          </cell>
          <cell r="K274">
            <v>0</v>
          </cell>
          <cell r="M274">
            <v>93</v>
          </cell>
          <cell r="AM274">
            <v>1</v>
          </cell>
          <cell r="AN274">
            <v>6.5000000000000002E-2</v>
          </cell>
          <cell r="AO274">
            <v>1</v>
          </cell>
          <cell r="AP274" t="str">
            <v>내선전공</v>
          </cell>
          <cell r="AQ274">
            <v>6.5000000000000002E-2</v>
          </cell>
          <cell r="BB274" t="str">
            <v>전 7-14</v>
          </cell>
        </row>
        <row r="275">
          <cell r="A275">
            <v>254</v>
          </cell>
          <cell r="B275" t="str">
            <v>차임벨</v>
          </cell>
          <cell r="C275" t="str">
            <v xml:space="preserve"> </v>
          </cell>
          <cell r="D275">
            <v>1</v>
          </cell>
          <cell r="E275" t="str">
            <v>EA</v>
          </cell>
          <cell r="F275">
            <v>50</v>
          </cell>
          <cell r="G275">
            <v>4946</v>
          </cell>
          <cell r="I275">
            <v>4802</v>
          </cell>
          <cell r="J275">
            <v>0</v>
          </cell>
          <cell r="K275">
            <v>0</v>
          </cell>
          <cell r="M275">
            <v>144</v>
          </cell>
          <cell r="AM275">
            <v>1</v>
          </cell>
          <cell r="AN275">
            <v>0.1</v>
          </cell>
          <cell r="AO275">
            <v>1</v>
          </cell>
          <cell r="AP275" t="str">
            <v>내선전공</v>
          </cell>
          <cell r="AQ275">
            <v>0.1</v>
          </cell>
          <cell r="BB275" t="str">
            <v>전 7-13</v>
          </cell>
        </row>
        <row r="276">
          <cell r="A276">
            <v>255</v>
          </cell>
          <cell r="B276" t="str">
            <v>PHOTO CELL S/W</v>
          </cell>
          <cell r="C276" t="str">
            <v xml:space="preserve"> </v>
          </cell>
          <cell r="D276">
            <v>1</v>
          </cell>
          <cell r="E276" t="str">
            <v>EA</v>
          </cell>
          <cell r="F276">
            <v>50</v>
          </cell>
          <cell r="G276">
            <v>10678</v>
          </cell>
          <cell r="I276">
            <v>9125</v>
          </cell>
          <cell r="J276">
            <v>1280</v>
          </cell>
          <cell r="K276">
            <v>1280</v>
          </cell>
          <cell r="M276">
            <v>273</v>
          </cell>
          <cell r="AM276">
            <v>1</v>
          </cell>
          <cell r="AN276">
            <v>0.19</v>
          </cell>
          <cell r="AO276">
            <v>1</v>
          </cell>
          <cell r="AP276" t="str">
            <v>내선전공</v>
          </cell>
          <cell r="AQ276">
            <v>0.19</v>
          </cell>
          <cell r="BB276" t="str">
            <v>전 7-14</v>
          </cell>
        </row>
        <row r="277">
          <cell r="A277">
            <v>256</v>
          </cell>
          <cell r="B277" t="str">
            <v>등기구</v>
          </cell>
          <cell r="C277" t="str">
            <v>FL 2/40W P.P</v>
          </cell>
          <cell r="D277">
            <v>1</v>
          </cell>
          <cell r="E277" t="str">
            <v>EA</v>
          </cell>
          <cell r="F277">
            <v>50</v>
          </cell>
          <cell r="G277">
            <v>38055</v>
          </cell>
          <cell r="I277">
            <v>17530</v>
          </cell>
          <cell r="J277">
            <v>20000</v>
          </cell>
          <cell r="K277">
            <v>20000</v>
          </cell>
          <cell r="M277">
            <v>525</v>
          </cell>
          <cell r="AM277">
            <v>1</v>
          </cell>
          <cell r="AN277">
            <v>0.36499999999999999</v>
          </cell>
          <cell r="AO277">
            <v>1</v>
          </cell>
          <cell r="AP277" t="str">
            <v>내선전공</v>
          </cell>
          <cell r="AQ277">
            <v>0.36499999999999999</v>
          </cell>
          <cell r="BB277" t="str">
            <v>전 7-16</v>
          </cell>
        </row>
        <row r="278">
          <cell r="A278">
            <v>257</v>
          </cell>
          <cell r="B278" t="str">
            <v>등기구</v>
          </cell>
          <cell r="C278" t="str">
            <v>FL 2/40W 직부</v>
          </cell>
          <cell r="D278">
            <v>1</v>
          </cell>
          <cell r="E278" t="str">
            <v>EA</v>
          </cell>
          <cell r="F278">
            <v>50</v>
          </cell>
          <cell r="G278">
            <v>31887</v>
          </cell>
          <cell r="I278">
            <v>14648</v>
          </cell>
          <cell r="J278">
            <v>16800</v>
          </cell>
          <cell r="K278">
            <v>16800</v>
          </cell>
          <cell r="M278">
            <v>439</v>
          </cell>
          <cell r="AM278">
            <v>1</v>
          </cell>
          <cell r="AN278">
            <v>0.30499999999999999</v>
          </cell>
          <cell r="AO278">
            <v>1</v>
          </cell>
          <cell r="AP278" t="str">
            <v>내선전공</v>
          </cell>
          <cell r="AQ278">
            <v>0.30499999999999999</v>
          </cell>
          <cell r="BB278" t="str">
            <v>전 7-16</v>
          </cell>
        </row>
        <row r="279">
          <cell r="A279">
            <v>258</v>
          </cell>
          <cell r="B279" t="str">
            <v>등기구</v>
          </cell>
          <cell r="C279" t="str">
            <v>FL 2/40W 매입</v>
          </cell>
          <cell r="D279">
            <v>1</v>
          </cell>
          <cell r="E279" t="str">
            <v>EA</v>
          </cell>
          <cell r="F279">
            <v>50</v>
          </cell>
          <cell r="G279">
            <v>45154</v>
          </cell>
          <cell r="I279">
            <v>22092</v>
          </cell>
          <cell r="J279">
            <v>22400</v>
          </cell>
          <cell r="K279">
            <v>22400</v>
          </cell>
          <cell r="M279">
            <v>662</v>
          </cell>
          <cell r="AM279">
            <v>1</v>
          </cell>
          <cell r="AN279">
            <v>0.46</v>
          </cell>
          <cell r="AO279">
            <v>1</v>
          </cell>
          <cell r="AP279" t="str">
            <v>내선전공</v>
          </cell>
          <cell r="AQ279">
            <v>0.46</v>
          </cell>
          <cell r="BB279" t="str">
            <v>전 7-16</v>
          </cell>
        </row>
        <row r="280">
          <cell r="A280">
            <v>259</v>
          </cell>
          <cell r="B280" t="str">
            <v>등기구</v>
          </cell>
          <cell r="C280" t="str">
            <v>B 1</v>
          </cell>
          <cell r="D280">
            <v>1</v>
          </cell>
          <cell r="E280" t="str">
            <v>EA</v>
          </cell>
          <cell r="F280">
            <v>50</v>
          </cell>
          <cell r="G280">
            <v>30040</v>
          </cell>
          <cell r="I280">
            <v>14408</v>
          </cell>
          <cell r="J280">
            <v>15200</v>
          </cell>
          <cell r="K280">
            <v>15200</v>
          </cell>
          <cell r="M280">
            <v>432</v>
          </cell>
          <cell r="AM280">
            <v>1</v>
          </cell>
          <cell r="AN280">
            <v>0.3</v>
          </cell>
          <cell r="AO280">
            <v>1</v>
          </cell>
          <cell r="AP280" t="str">
            <v>내선전공</v>
          </cell>
          <cell r="AQ280">
            <v>0.3</v>
          </cell>
          <cell r="BB280" t="str">
            <v>전 7-16</v>
          </cell>
        </row>
        <row r="281">
          <cell r="A281">
            <v>260</v>
          </cell>
          <cell r="B281" t="str">
            <v>등기구</v>
          </cell>
          <cell r="C281" t="str">
            <v>IL 60W 직부</v>
          </cell>
          <cell r="D281">
            <v>1</v>
          </cell>
          <cell r="E281" t="str">
            <v>EA</v>
          </cell>
          <cell r="F281">
            <v>50</v>
          </cell>
          <cell r="G281">
            <v>24104</v>
          </cell>
          <cell r="I281">
            <v>8645</v>
          </cell>
          <cell r="J281">
            <v>15200</v>
          </cell>
          <cell r="K281">
            <v>15200</v>
          </cell>
          <cell r="M281">
            <v>259</v>
          </cell>
          <cell r="AM281">
            <v>1</v>
          </cell>
          <cell r="AN281">
            <v>0.18</v>
          </cell>
          <cell r="AO281">
            <v>1</v>
          </cell>
          <cell r="AP281" t="str">
            <v>내선전공</v>
          </cell>
          <cell r="AQ281">
            <v>0.18</v>
          </cell>
          <cell r="BB281" t="str">
            <v>전 7-16</v>
          </cell>
        </row>
        <row r="282">
          <cell r="A282">
            <v>261</v>
          </cell>
          <cell r="B282" t="str">
            <v>등기구</v>
          </cell>
          <cell r="C282" t="str">
            <v>IL 100W 직부</v>
          </cell>
          <cell r="D282">
            <v>1</v>
          </cell>
          <cell r="E282" t="str">
            <v>EA</v>
          </cell>
          <cell r="F282">
            <v>50</v>
          </cell>
          <cell r="G282">
            <v>30198</v>
          </cell>
          <cell r="I282">
            <v>9125</v>
          </cell>
          <cell r="J282">
            <v>20800</v>
          </cell>
          <cell r="K282">
            <v>20800</v>
          </cell>
          <cell r="M282">
            <v>273</v>
          </cell>
          <cell r="AM282">
            <v>1</v>
          </cell>
          <cell r="AN282">
            <v>0.19</v>
          </cell>
          <cell r="AO282">
            <v>1</v>
          </cell>
          <cell r="AP282" t="str">
            <v>내선전공</v>
          </cell>
          <cell r="AQ282">
            <v>0.19</v>
          </cell>
          <cell r="BB282" t="str">
            <v>전 7-16</v>
          </cell>
        </row>
        <row r="283">
          <cell r="A283">
            <v>262</v>
          </cell>
          <cell r="B283" t="str">
            <v>등기구</v>
          </cell>
          <cell r="C283" t="str">
            <v>IL 100W 벽부</v>
          </cell>
          <cell r="D283">
            <v>1</v>
          </cell>
          <cell r="E283" t="str">
            <v>EA</v>
          </cell>
          <cell r="F283">
            <v>50</v>
          </cell>
          <cell r="G283">
            <v>22998</v>
          </cell>
          <cell r="I283">
            <v>9125</v>
          </cell>
          <cell r="J283">
            <v>13600</v>
          </cell>
          <cell r="K283">
            <v>13600</v>
          </cell>
          <cell r="M283">
            <v>273</v>
          </cell>
          <cell r="AM283">
            <v>1</v>
          </cell>
          <cell r="AN283">
            <v>0.19</v>
          </cell>
          <cell r="AO283">
            <v>1</v>
          </cell>
          <cell r="AP283" t="str">
            <v>내선전공</v>
          </cell>
          <cell r="AQ283">
            <v>0.19</v>
          </cell>
          <cell r="BB283" t="str">
            <v>전 7-16</v>
          </cell>
        </row>
        <row r="284">
          <cell r="A284">
            <v>263</v>
          </cell>
          <cell r="B284" t="str">
            <v>등기구</v>
          </cell>
          <cell r="C284" t="str">
            <v xml:space="preserve">E </v>
          </cell>
          <cell r="D284">
            <v>1</v>
          </cell>
          <cell r="E284" t="str">
            <v>EA</v>
          </cell>
          <cell r="F284">
            <v>50</v>
          </cell>
          <cell r="G284">
            <v>28918</v>
          </cell>
          <cell r="I284">
            <v>11766</v>
          </cell>
          <cell r="J284">
            <v>16800</v>
          </cell>
          <cell r="K284">
            <v>16800</v>
          </cell>
          <cell r="M284">
            <v>352</v>
          </cell>
          <cell r="AM284">
            <v>1</v>
          </cell>
          <cell r="AN284">
            <v>0.245</v>
          </cell>
          <cell r="AO284">
            <v>1</v>
          </cell>
          <cell r="AP284" t="str">
            <v>내선전공</v>
          </cell>
          <cell r="AQ284">
            <v>0.245</v>
          </cell>
          <cell r="BB284" t="str">
            <v>전 7-16</v>
          </cell>
        </row>
        <row r="285">
          <cell r="A285">
            <v>264</v>
          </cell>
          <cell r="B285" t="str">
            <v>등기구</v>
          </cell>
          <cell r="C285" t="str">
            <v>E 1</v>
          </cell>
          <cell r="D285">
            <v>1</v>
          </cell>
          <cell r="E285" t="str">
            <v>EA</v>
          </cell>
          <cell r="F285">
            <v>50</v>
          </cell>
          <cell r="G285">
            <v>23245</v>
          </cell>
          <cell r="I285">
            <v>9365</v>
          </cell>
          <cell r="J285">
            <v>13600</v>
          </cell>
          <cell r="K285">
            <v>13600</v>
          </cell>
          <cell r="M285">
            <v>280</v>
          </cell>
          <cell r="AM285">
            <v>1</v>
          </cell>
          <cell r="AN285">
            <v>0.19500000000000001</v>
          </cell>
          <cell r="AO285">
            <v>1</v>
          </cell>
          <cell r="AP285" t="str">
            <v>내선전공</v>
          </cell>
          <cell r="AQ285">
            <v>0.19500000000000001</v>
          </cell>
          <cell r="BB285" t="str">
            <v>전 7-16</v>
          </cell>
        </row>
        <row r="286">
          <cell r="A286">
            <v>265</v>
          </cell>
          <cell r="B286" t="str">
            <v>등기구</v>
          </cell>
          <cell r="C286" t="str">
            <v xml:space="preserve">F </v>
          </cell>
          <cell r="D286">
            <v>1</v>
          </cell>
          <cell r="E286" t="str">
            <v>EA</v>
          </cell>
          <cell r="F286">
            <v>50</v>
          </cell>
          <cell r="G286">
            <v>12104</v>
          </cell>
          <cell r="I286">
            <v>8645</v>
          </cell>
          <cell r="J286">
            <v>3200</v>
          </cell>
          <cell r="K286">
            <v>3200</v>
          </cell>
          <cell r="M286">
            <v>259</v>
          </cell>
          <cell r="AM286">
            <v>1</v>
          </cell>
          <cell r="AN286">
            <v>0.18</v>
          </cell>
          <cell r="AO286">
            <v>1</v>
          </cell>
          <cell r="AP286" t="str">
            <v>내선전공</v>
          </cell>
          <cell r="AQ286">
            <v>0.18</v>
          </cell>
          <cell r="BB286" t="str">
            <v>전 7-15</v>
          </cell>
        </row>
        <row r="287">
          <cell r="A287">
            <v>266</v>
          </cell>
          <cell r="B287" t="str">
            <v>등기구</v>
          </cell>
          <cell r="C287" t="str">
            <v xml:space="preserve">G </v>
          </cell>
          <cell r="D287">
            <v>1</v>
          </cell>
          <cell r="E287" t="str">
            <v>EA</v>
          </cell>
          <cell r="F287">
            <v>50</v>
          </cell>
          <cell r="G287">
            <v>62614</v>
          </cell>
          <cell r="I287">
            <v>25839</v>
          </cell>
          <cell r="J287">
            <v>36000</v>
          </cell>
          <cell r="K287">
            <v>36000</v>
          </cell>
          <cell r="M287">
            <v>775</v>
          </cell>
          <cell r="AM287">
            <v>1</v>
          </cell>
          <cell r="AN287">
            <v>0.53800000000000003</v>
          </cell>
          <cell r="AO287">
            <v>1</v>
          </cell>
          <cell r="AP287" t="str">
            <v>내선전공</v>
          </cell>
          <cell r="AQ287">
            <v>0.53800000000000003</v>
          </cell>
          <cell r="BB287" t="str">
            <v>전 7-16</v>
          </cell>
        </row>
        <row r="288">
          <cell r="A288">
            <v>267</v>
          </cell>
          <cell r="B288" t="str">
            <v>등기구</v>
          </cell>
          <cell r="C288" t="str">
            <v xml:space="preserve">H </v>
          </cell>
          <cell r="D288">
            <v>1</v>
          </cell>
          <cell r="E288" t="str">
            <v>EA</v>
          </cell>
          <cell r="F288">
            <v>50</v>
          </cell>
          <cell r="G288">
            <v>23608</v>
          </cell>
          <cell r="I288">
            <v>8164</v>
          </cell>
          <cell r="J288">
            <v>15200</v>
          </cell>
          <cell r="K288">
            <v>15200</v>
          </cell>
          <cell r="M288">
            <v>244</v>
          </cell>
          <cell r="AM288">
            <v>1</v>
          </cell>
          <cell r="AN288">
            <v>0.17</v>
          </cell>
          <cell r="AO288">
            <v>1</v>
          </cell>
          <cell r="AP288" t="str">
            <v>내선전공</v>
          </cell>
          <cell r="AQ288">
            <v>0.17</v>
          </cell>
          <cell r="BB288" t="str">
            <v>전 7-15</v>
          </cell>
        </row>
        <row r="289">
          <cell r="A289">
            <v>268</v>
          </cell>
          <cell r="B289" t="str">
            <v>등기구</v>
          </cell>
          <cell r="C289" t="str">
            <v xml:space="preserve">I </v>
          </cell>
          <cell r="D289">
            <v>1</v>
          </cell>
          <cell r="E289" t="str">
            <v>EA</v>
          </cell>
          <cell r="F289">
            <v>50</v>
          </cell>
          <cell r="G289">
            <v>13015</v>
          </cell>
          <cell r="I289">
            <v>7588</v>
          </cell>
          <cell r="J289">
            <v>5200</v>
          </cell>
          <cell r="K289">
            <v>5200</v>
          </cell>
          <cell r="M289">
            <v>227</v>
          </cell>
          <cell r="AM289">
            <v>1</v>
          </cell>
          <cell r="AN289">
            <v>0.158</v>
          </cell>
          <cell r="AO289">
            <v>1</v>
          </cell>
          <cell r="AP289" t="str">
            <v>내선전공</v>
          </cell>
          <cell r="AQ289">
            <v>0.158</v>
          </cell>
          <cell r="BB289" t="str">
            <v>전 7-15</v>
          </cell>
        </row>
        <row r="290">
          <cell r="A290">
            <v>269</v>
          </cell>
          <cell r="B290" t="str">
            <v>등기구</v>
          </cell>
          <cell r="C290" t="str">
            <v>J 1</v>
          </cell>
          <cell r="D290">
            <v>1</v>
          </cell>
          <cell r="E290" t="str">
            <v>EA</v>
          </cell>
          <cell r="F290">
            <v>50</v>
          </cell>
          <cell r="G290">
            <v>32118</v>
          </cell>
          <cell r="I290">
            <v>11766</v>
          </cell>
          <cell r="J290">
            <v>20000</v>
          </cell>
          <cell r="K290">
            <v>20000</v>
          </cell>
          <cell r="M290">
            <v>352</v>
          </cell>
          <cell r="AM290">
            <v>1</v>
          </cell>
          <cell r="AN290">
            <v>0.245</v>
          </cell>
          <cell r="AO290">
            <v>1</v>
          </cell>
          <cell r="AP290" t="str">
            <v>내선전공</v>
          </cell>
          <cell r="AQ290">
            <v>0.245</v>
          </cell>
          <cell r="BB290" t="str">
            <v>전 7-15</v>
          </cell>
        </row>
        <row r="291">
          <cell r="A291">
            <v>270</v>
          </cell>
          <cell r="B291" t="str">
            <v>등기구</v>
          </cell>
          <cell r="C291" t="str">
            <v xml:space="preserve">K </v>
          </cell>
          <cell r="D291">
            <v>1</v>
          </cell>
          <cell r="E291" t="str">
            <v>EA</v>
          </cell>
          <cell r="F291">
            <v>50</v>
          </cell>
          <cell r="G291">
            <v>61638</v>
          </cell>
          <cell r="I291">
            <v>32659</v>
          </cell>
          <cell r="J291">
            <v>28000</v>
          </cell>
          <cell r="K291">
            <v>28000</v>
          </cell>
          <cell r="M291">
            <v>979</v>
          </cell>
          <cell r="AM291">
            <v>1</v>
          </cell>
          <cell r="AN291">
            <v>0.34</v>
          </cell>
          <cell r="AO291">
            <v>2</v>
          </cell>
          <cell r="AP291" t="str">
            <v>내선전공</v>
          </cell>
          <cell r="AQ291">
            <v>0.34</v>
          </cell>
          <cell r="BB291" t="str">
            <v>전 7-15</v>
          </cell>
        </row>
        <row r="292">
          <cell r="A292">
            <v>271</v>
          </cell>
          <cell r="B292" t="str">
            <v>등기구</v>
          </cell>
          <cell r="C292" t="str">
            <v xml:space="preserve">L </v>
          </cell>
          <cell r="D292">
            <v>1</v>
          </cell>
          <cell r="E292" t="str">
            <v>EA</v>
          </cell>
          <cell r="F292">
            <v>50</v>
          </cell>
          <cell r="G292">
            <v>132719</v>
          </cell>
          <cell r="I292">
            <v>70601</v>
          </cell>
          <cell r="J292">
            <v>60000</v>
          </cell>
          <cell r="K292">
            <v>60000</v>
          </cell>
          <cell r="M292">
            <v>2118</v>
          </cell>
          <cell r="AM292">
            <v>1</v>
          </cell>
          <cell r="AN292">
            <v>1.47</v>
          </cell>
          <cell r="AO292">
            <v>1</v>
          </cell>
          <cell r="AP292" t="str">
            <v>내선전공</v>
          </cell>
          <cell r="AQ292">
            <v>1.47</v>
          </cell>
          <cell r="BB292" t="str">
            <v>전 7-17</v>
          </cell>
        </row>
        <row r="293">
          <cell r="A293">
            <v>272</v>
          </cell>
          <cell r="B293" t="str">
            <v>등기구</v>
          </cell>
          <cell r="C293" t="str">
            <v>L 1</v>
          </cell>
          <cell r="D293">
            <v>1</v>
          </cell>
          <cell r="E293" t="str">
            <v>EA</v>
          </cell>
          <cell r="F293">
            <v>50</v>
          </cell>
          <cell r="G293">
            <v>137403</v>
          </cell>
          <cell r="I293">
            <v>72042</v>
          </cell>
          <cell r="J293">
            <v>63200</v>
          </cell>
          <cell r="K293">
            <v>63200</v>
          </cell>
          <cell r="M293">
            <v>2161</v>
          </cell>
          <cell r="AM293">
            <v>1</v>
          </cell>
          <cell r="AN293">
            <v>1.5</v>
          </cell>
          <cell r="AO293">
            <v>1</v>
          </cell>
          <cell r="AP293" t="str">
            <v>내선전공</v>
          </cell>
          <cell r="AQ293">
            <v>1.5</v>
          </cell>
          <cell r="BB293" t="str">
            <v>전 7-17</v>
          </cell>
        </row>
        <row r="294">
          <cell r="A294">
            <v>273</v>
          </cell>
          <cell r="B294" t="str">
            <v>등기구</v>
          </cell>
          <cell r="C294" t="str">
            <v xml:space="preserve">M </v>
          </cell>
          <cell r="D294">
            <v>1</v>
          </cell>
          <cell r="E294" t="str">
            <v>EA</v>
          </cell>
          <cell r="F294">
            <v>50</v>
          </cell>
          <cell r="G294">
            <v>64118</v>
          </cell>
          <cell r="I294">
            <v>11766</v>
          </cell>
          <cell r="J294">
            <v>52000</v>
          </cell>
          <cell r="K294">
            <v>52000</v>
          </cell>
          <cell r="M294">
            <v>352</v>
          </cell>
          <cell r="AM294">
            <v>1</v>
          </cell>
          <cell r="AN294">
            <v>0.245</v>
          </cell>
          <cell r="AO294">
            <v>1</v>
          </cell>
          <cell r="AP294" t="str">
            <v>내선전공</v>
          </cell>
          <cell r="AQ294">
            <v>0.245</v>
          </cell>
          <cell r="BB294" t="str">
            <v>전 7-16</v>
          </cell>
        </row>
        <row r="295">
          <cell r="A295">
            <v>274</v>
          </cell>
          <cell r="B295" t="str">
            <v>등기구</v>
          </cell>
          <cell r="C295" t="str">
            <v xml:space="preserve">N </v>
          </cell>
          <cell r="D295">
            <v>1</v>
          </cell>
          <cell r="E295" t="str">
            <v>EA</v>
          </cell>
          <cell r="F295">
            <v>50</v>
          </cell>
          <cell r="G295">
            <v>28904</v>
          </cell>
          <cell r="I295">
            <v>8645</v>
          </cell>
          <cell r="J295">
            <v>20000</v>
          </cell>
          <cell r="K295">
            <v>20000</v>
          </cell>
          <cell r="M295">
            <v>259</v>
          </cell>
          <cell r="AM295">
            <v>1</v>
          </cell>
          <cell r="AN295">
            <v>0.18</v>
          </cell>
          <cell r="AO295">
            <v>1</v>
          </cell>
          <cell r="AP295" t="str">
            <v>내선전공</v>
          </cell>
          <cell r="AQ295">
            <v>0.18</v>
          </cell>
          <cell r="BB295" t="str">
            <v>전 7-15</v>
          </cell>
        </row>
        <row r="296">
          <cell r="A296">
            <v>275</v>
          </cell>
          <cell r="B296" t="str">
            <v>등기구</v>
          </cell>
          <cell r="C296" t="str">
            <v xml:space="preserve">MH 175W </v>
          </cell>
          <cell r="D296">
            <v>1</v>
          </cell>
          <cell r="E296" t="str">
            <v>EA</v>
          </cell>
          <cell r="F296">
            <v>50</v>
          </cell>
          <cell r="G296">
            <v>55787</v>
          </cell>
          <cell r="I296">
            <v>19211</v>
          </cell>
          <cell r="J296">
            <v>36000</v>
          </cell>
          <cell r="K296">
            <v>36000</v>
          </cell>
          <cell r="M296">
            <v>576</v>
          </cell>
          <cell r="AM296">
            <v>1</v>
          </cell>
          <cell r="AN296">
            <v>0.4</v>
          </cell>
          <cell r="AO296">
            <v>1</v>
          </cell>
          <cell r="AP296" t="str">
            <v>내선전공</v>
          </cell>
          <cell r="AQ296">
            <v>0.4</v>
          </cell>
          <cell r="BB296" t="str">
            <v>전 7-17</v>
          </cell>
        </row>
        <row r="297">
          <cell r="A297">
            <v>276</v>
          </cell>
          <cell r="B297" t="str">
            <v>등기구</v>
          </cell>
          <cell r="C297" t="str">
            <v xml:space="preserve">P </v>
          </cell>
          <cell r="D297">
            <v>1</v>
          </cell>
          <cell r="E297" t="str">
            <v>EA</v>
          </cell>
          <cell r="F297">
            <v>50</v>
          </cell>
          <cell r="G297">
            <v>567753</v>
          </cell>
          <cell r="I297">
            <v>248304</v>
          </cell>
          <cell r="J297">
            <v>312000</v>
          </cell>
          <cell r="K297">
            <v>312000</v>
          </cell>
          <cell r="M297">
            <v>7449</v>
          </cell>
          <cell r="AM297">
            <v>1</v>
          </cell>
          <cell r="AN297">
            <v>5.17</v>
          </cell>
          <cell r="AO297">
            <v>1</v>
          </cell>
          <cell r="AP297" t="str">
            <v>내선전공</v>
          </cell>
          <cell r="AQ297">
            <v>5.17</v>
          </cell>
          <cell r="BB297" t="str">
            <v>전 7-17</v>
          </cell>
        </row>
        <row r="298">
          <cell r="A298">
            <v>277</v>
          </cell>
          <cell r="B298" t="str">
            <v>스피커</v>
          </cell>
          <cell r="C298" t="str">
            <v xml:space="preserve">천정 3W </v>
          </cell>
          <cell r="D298">
            <v>1</v>
          </cell>
          <cell r="E298" t="str">
            <v>EA</v>
          </cell>
          <cell r="F298">
            <v>50</v>
          </cell>
          <cell r="G298">
            <v>41642</v>
          </cell>
          <cell r="I298">
            <v>28002</v>
          </cell>
          <cell r="J298">
            <v>12800</v>
          </cell>
          <cell r="K298">
            <v>12800</v>
          </cell>
          <cell r="M298">
            <v>840</v>
          </cell>
          <cell r="AM298">
            <v>1</v>
          </cell>
          <cell r="AN298">
            <v>0.45</v>
          </cell>
          <cell r="AO298">
            <v>1</v>
          </cell>
          <cell r="AP298" t="str">
            <v>통신내선공</v>
          </cell>
          <cell r="AQ298">
            <v>0.45</v>
          </cell>
          <cell r="BB298" t="str">
            <v>통 3-29</v>
          </cell>
        </row>
        <row r="299">
          <cell r="A299">
            <v>278</v>
          </cell>
          <cell r="B299" t="str">
            <v>스피커</v>
          </cell>
          <cell r="C299" t="str">
            <v xml:space="preserve">벽부 3W </v>
          </cell>
          <cell r="D299">
            <v>1</v>
          </cell>
          <cell r="E299" t="str">
            <v>EA</v>
          </cell>
          <cell r="F299">
            <v>50</v>
          </cell>
          <cell r="G299">
            <v>41642</v>
          </cell>
          <cell r="I299">
            <v>28002</v>
          </cell>
          <cell r="J299">
            <v>12800</v>
          </cell>
          <cell r="K299">
            <v>12800</v>
          </cell>
          <cell r="M299">
            <v>840</v>
          </cell>
          <cell r="AM299">
            <v>1</v>
          </cell>
          <cell r="AN299">
            <v>0.45</v>
          </cell>
          <cell r="AO299">
            <v>1</v>
          </cell>
          <cell r="AP299" t="str">
            <v>통신내선공</v>
          </cell>
          <cell r="AQ299">
            <v>0.45</v>
          </cell>
          <cell r="BB299" t="str">
            <v>통 3-29</v>
          </cell>
        </row>
        <row r="300">
          <cell r="A300">
            <v>279</v>
          </cell>
          <cell r="B300" t="str">
            <v>스피커</v>
          </cell>
          <cell r="C300" t="str">
            <v xml:space="preserve">컬럼 10W </v>
          </cell>
          <cell r="D300">
            <v>1</v>
          </cell>
          <cell r="E300" t="str">
            <v>EA</v>
          </cell>
          <cell r="F300">
            <v>50</v>
          </cell>
          <cell r="G300">
            <v>62456</v>
          </cell>
          <cell r="I300">
            <v>37336</v>
          </cell>
          <cell r="J300">
            <v>24000</v>
          </cell>
          <cell r="K300">
            <v>24000</v>
          </cell>
          <cell r="M300">
            <v>1120</v>
          </cell>
          <cell r="AM300">
            <v>1</v>
          </cell>
          <cell r="AN300">
            <v>0.6</v>
          </cell>
          <cell r="AO300">
            <v>1</v>
          </cell>
          <cell r="AP300" t="str">
            <v>통신내선공</v>
          </cell>
          <cell r="AQ300">
            <v>0.6</v>
          </cell>
          <cell r="BB300" t="str">
            <v>통 3-29</v>
          </cell>
        </row>
        <row r="301">
          <cell r="A301">
            <v>280</v>
          </cell>
          <cell r="B301" t="str">
            <v>스피커</v>
          </cell>
          <cell r="C301" t="str">
            <v xml:space="preserve">컬럼 20W </v>
          </cell>
          <cell r="D301">
            <v>1</v>
          </cell>
          <cell r="E301" t="str">
            <v>EA</v>
          </cell>
          <cell r="F301">
            <v>50</v>
          </cell>
          <cell r="G301">
            <v>98494</v>
          </cell>
          <cell r="I301">
            <v>62228</v>
          </cell>
          <cell r="J301">
            <v>34400</v>
          </cell>
          <cell r="K301">
            <v>34400</v>
          </cell>
          <cell r="M301">
            <v>1866</v>
          </cell>
          <cell r="AM301">
            <v>1</v>
          </cell>
          <cell r="AN301">
            <v>1</v>
          </cell>
          <cell r="AO301">
            <v>1</v>
          </cell>
          <cell r="AP301" t="str">
            <v>통신내선공</v>
          </cell>
          <cell r="AQ301">
            <v>1</v>
          </cell>
          <cell r="BB301" t="str">
            <v>통 3-29</v>
          </cell>
        </row>
        <row r="302">
          <cell r="A302">
            <v>281</v>
          </cell>
          <cell r="B302" t="str">
            <v>스피커</v>
          </cell>
          <cell r="C302" t="str">
            <v xml:space="preserve">컬럼 40W </v>
          </cell>
          <cell r="D302">
            <v>1</v>
          </cell>
          <cell r="E302" t="str">
            <v>EA</v>
          </cell>
          <cell r="F302">
            <v>50</v>
          </cell>
          <cell r="G302">
            <v>114494</v>
          </cell>
          <cell r="I302">
            <v>62228</v>
          </cell>
          <cell r="J302">
            <v>50400</v>
          </cell>
          <cell r="K302">
            <v>50400</v>
          </cell>
          <cell r="M302">
            <v>1866</v>
          </cell>
          <cell r="AM302">
            <v>1</v>
          </cell>
          <cell r="AN302">
            <v>1</v>
          </cell>
          <cell r="AO302">
            <v>1</v>
          </cell>
          <cell r="AP302" t="str">
            <v>통신내선공</v>
          </cell>
          <cell r="AQ302">
            <v>1</v>
          </cell>
          <cell r="BB302" t="str">
            <v>통 3-29</v>
          </cell>
        </row>
        <row r="303">
          <cell r="A303">
            <v>282</v>
          </cell>
          <cell r="B303" t="str">
            <v>전화 단자함 (연강)</v>
          </cell>
          <cell r="C303" t="str">
            <v>중간 10P</v>
          </cell>
          <cell r="D303">
            <v>1</v>
          </cell>
          <cell r="E303" t="str">
            <v>EA</v>
          </cell>
          <cell r="F303">
            <v>50</v>
          </cell>
          <cell r="G303">
            <v>65202</v>
          </cell>
          <cell r="I303">
            <v>54760</v>
          </cell>
          <cell r="J303">
            <v>8800</v>
          </cell>
          <cell r="K303">
            <v>8800</v>
          </cell>
          <cell r="M303">
            <v>1642</v>
          </cell>
          <cell r="AM303">
            <v>2</v>
          </cell>
          <cell r="AN303">
            <v>1</v>
          </cell>
          <cell r="AO303">
            <v>1</v>
          </cell>
          <cell r="AP303" t="str">
            <v>보통인부</v>
          </cell>
          <cell r="AQ303">
            <v>0.45</v>
          </cell>
          <cell r="AR303" t="str">
            <v>통신케이블공</v>
          </cell>
          <cell r="AS303">
            <v>0.55000000000000004</v>
          </cell>
          <cell r="BB303" t="str">
            <v>통 3-30</v>
          </cell>
        </row>
        <row r="304">
          <cell r="A304">
            <v>283</v>
          </cell>
          <cell r="B304" t="str">
            <v>전화 단자함 (연강)</v>
          </cell>
          <cell r="C304" t="str">
            <v>중간 20P</v>
          </cell>
          <cell r="D304">
            <v>1</v>
          </cell>
          <cell r="E304" t="str">
            <v>EA</v>
          </cell>
          <cell r="F304">
            <v>50</v>
          </cell>
          <cell r="G304">
            <v>74373</v>
          </cell>
          <cell r="I304">
            <v>62110</v>
          </cell>
          <cell r="J304">
            <v>10400</v>
          </cell>
          <cell r="K304">
            <v>10400</v>
          </cell>
          <cell r="M304">
            <v>1863</v>
          </cell>
          <cell r="AM304">
            <v>2</v>
          </cell>
          <cell r="AN304">
            <v>1.1000000000000001</v>
          </cell>
          <cell r="AO304">
            <v>1</v>
          </cell>
          <cell r="AP304" t="str">
            <v>보통인부</v>
          </cell>
          <cell r="AQ304">
            <v>0.45</v>
          </cell>
          <cell r="AR304" t="str">
            <v>통신케이블공</v>
          </cell>
          <cell r="AS304">
            <v>0.65</v>
          </cell>
          <cell r="BB304" t="str">
            <v>통 3-30</v>
          </cell>
        </row>
        <row r="305">
          <cell r="A305">
            <v>284</v>
          </cell>
          <cell r="B305" t="str">
            <v>전화 단자함 (연강)</v>
          </cell>
          <cell r="C305" t="str">
            <v>중간 30P</v>
          </cell>
          <cell r="D305">
            <v>1</v>
          </cell>
          <cell r="E305" t="str">
            <v>EA</v>
          </cell>
          <cell r="F305">
            <v>50</v>
          </cell>
          <cell r="G305">
            <v>77493</v>
          </cell>
          <cell r="I305">
            <v>62110</v>
          </cell>
          <cell r="J305">
            <v>13520</v>
          </cell>
          <cell r="K305">
            <v>13520</v>
          </cell>
          <cell r="M305">
            <v>1863</v>
          </cell>
          <cell r="AM305">
            <v>2</v>
          </cell>
          <cell r="AN305">
            <v>1.1000000000000001</v>
          </cell>
          <cell r="AO305">
            <v>1</v>
          </cell>
          <cell r="AP305" t="str">
            <v>보통인부</v>
          </cell>
          <cell r="AQ305">
            <v>0.45</v>
          </cell>
          <cell r="AR305" t="str">
            <v>통신케이블공</v>
          </cell>
          <cell r="AS305">
            <v>0.65</v>
          </cell>
          <cell r="BB305" t="str">
            <v>통 3-30</v>
          </cell>
        </row>
        <row r="306">
          <cell r="A306">
            <v>285</v>
          </cell>
          <cell r="B306" t="str">
            <v>전화 단자함 (연강)</v>
          </cell>
          <cell r="C306" t="str">
            <v>중간 40P</v>
          </cell>
          <cell r="D306">
            <v>1</v>
          </cell>
          <cell r="E306" t="str">
            <v>EA</v>
          </cell>
          <cell r="F306">
            <v>50</v>
          </cell>
          <cell r="G306">
            <v>77173</v>
          </cell>
          <cell r="I306">
            <v>62110</v>
          </cell>
          <cell r="J306">
            <v>13200</v>
          </cell>
          <cell r="K306">
            <v>13200</v>
          </cell>
          <cell r="M306">
            <v>1863</v>
          </cell>
          <cell r="AM306">
            <v>2</v>
          </cell>
          <cell r="AN306">
            <v>1.1000000000000001</v>
          </cell>
          <cell r="AO306">
            <v>1</v>
          </cell>
          <cell r="AP306" t="str">
            <v>보통인부</v>
          </cell>
          <cell r="AQ306">
            <v>0.45</v>
          </cell>
          <cell r="AR306" t="str">
            <v>통신케이블공</v>
          </cell>
          <cell r="AS306">
            <v>0.65</v>
          </cell>
          <cell r="BB306" t="str">
            <v>통 3-30</v>
          </cell>
        </row>
        <row r="307">
          <cell r="A307">
            <v>286</v>
          </cell>
          <cell r="B307" t="str">
            <v>전화 단자함 (연강)</v>
          </cell>
          <cell r="C307" t="str">
            <v>중간 50P</v>
          </cell>
          <cell r="D307">
            <v>1</v>
          </cell>
          <cell r="E307" t="str">
            <v>EA</v>
          </cell>
          <cell r="F307">
            <v>50</v>
          </cell>
          <cell r="G307">
            <v>81573</v>
          </cell>
          <cell r="I307">
            <v>62110</v>
          </cell>
          <cell r="J307">
            <v>17600</v>
          </cell>
          <cell r="K307">
            <v>17600</v>
          </cell>
          <cell r="M307">
            <v>1863</v>
          </cell>
          <cell r="AM307">
            <v>2</v>
          </cell>
          <cell r="AN307">
            <v>1.1000000000000001</v>
          </cell>
          <cell r="AO307">
            <v>1</v>
          </cell>
          <cell r="AP307" t="str">
            <v>보통인부</v>
          </cell>
          <cell r="AQ307">
            <v>0.45</v>
          </cell>
          <cell r="AR307" t="str">
            <v>통신케이블공</v>
          </cell>
          <cell r="AS307">
            <v>0.65</v>
          </cell>
          <cell r="BB307" t="str">
            <v>통 3-30</v>
          </cell>
        </row>
        <row r="308">
          <cell r="A308">
            <v>287</v>
          </cell>
          <cell r="B308" t="str">
            <v>전화 단자함 (연강)</v>
          </cell>
          <cell r="C308" t="str">
            <v>중간 60P</v>
          </cell>
          <cell r="D308">
            <v>1</v>
          </cell>
          <cell r="E308" t="str">
            <v>EA</v>
          </cell>
          <cell r="F308">
            <v>50</v>
          </cell>
          <cell r="G308">
            <v>81573</v>
          </cell>
          <cell r="I308">
            <v>62110</v>
          </cell>
          <cell r="J308">
            <v>17600</v>
          </cell>
          <cell r="K308">
            <v>17600</v>
          </cell>
          <cell r="M308">
            <v>1863</v>
          </cell>
          <cell r="AM308">
            <v>2</v>
          </cell>
          <cell r="AN308">
            <v>1.1000000000000001</v>
          </cell>
          <cell r="AO308">
            <v>1</v>
          </cell>
          <cell r="AP308" t="str">
            <v>보통인부</v>
          </cell>
          <cell r="AQ308">
            <v>0.45</v>
          </cell>
          <cell r="AR308" t="str">
            <v>통신케이블공</v>
          </cell>
          <cell r="AS308">
            <v>0.65</v>
          </cell>
          <cell r="BB308" t="str">
            <v>통 3-30</v>
          </cell>
        </row>
        <row r="309">
          <cell r="A309">
            <v>288</v>
          </cell>
          <cell r="B309" t="str">
            <v>전화 단자함 (연강)</v>
          </cell>
          <cell r="C309" t="str">
            <v>국선 10+10</v>
          </cell>
          <cell r="D309">
            <v>1</v>
          </cell>
          <cell r="E309" t="str">
            <v>EA</v>
          </cell>
          <cell r="F309">
            <v>50</v>
          </cell>
          <cell r="G309">
            <v>85413</v>
          </cell>
          <cell r="I309">
            <v>62110</v>
          </cell>
          <cell r="J309">
            <v>21440</v>
          </cell>
          <cell r="K309">
            <v>21440</v>
          </cell>
          <cell r="M309">
            <v>1863</v>
          </cell>
          <cell r="AM309">
            <v>2</v>
          </cell>
          <cell r="AN309">
            <v>1.1000000000000001</v>
          </cell>
          <cell r="AO309">
            <v>1</v>
          </cell>
          <cell r="AP309" t="str">
            <v>보통인부</v>
          </cell>
          <cell r="AQ309">
            <v>0.45</v>
          </cell>
          <cell r="AR309" t="str">
            <v>통신케이블공</v>
          </cell>
          <cell r="AS309">
            <v>0.65</v>
          </cell>
          <cell r="BB309" t="str">
            <v>통 3-30</v>
          </cell>
        </row>
        <row r="310">
          <cell r="A310">
            <v>289</v>
          </cell>
          <cell r="B310" t="str">
            <v>전화 단자함 (연강)</v>
          </cell>
          <cell r="C310" t="str">
            <v>국선 30+80</v>
          </cell>
          <cell r="D310">
            <v>1</v>
          </cell>
          <cell r="E310" t="str">
            <v>EA</v>
          </cell>
          <cell r="F310">
            <v>50</v>
          </cell>
          <cell r="G310">
            <v>171167</v>
          </cell>
          <cell r="I310">
            <v>74532</v>
          </cell>
          <cell r="J310">
            <v>94400</v>
          </cell>
          <cell r="K310">
            <v>94400</v>
          </cell>
          <cell r="M310">
            <v>2235</v>
          </cell>
          <cell r="AM310">
            <v>2</v>
          </cell>
          <cell r="AN310">
            <v>1.32</v>
          </cell>
          <cell r="AO310">
            <v>1</v>
          </cell>
          <cell r="AP310" t="str">
            <v>보통인부</v>
          </cell>
          <cell r="AQ310">
            <v>0.54</v>
          </cell>
          <cell r="AR310" t="str">
            <v>통신케이블공</v>
          </cell>
          <cell r="AS310">
            <v>0.78</v>
          </cell>
          <cell r="BB310" t="str">
            <v>통 3-30</v>
          </cell>
        </row>
        <row r="311">
          <cell r="A311">
            <v>290</v>
          </cell>
          <cell r="B311" t="str">
            <v>전화 단자함 (연강)</v>
          </cell>
          <cell r="C311" t="str">
            <v>국선 50+100</v>
          </cell>
          <cell r="D311">
            <v>1</v>
          </cell>
          <cell r="E311" t="str">
            <v>EA</v>
          </cell>
          <cell r="F311">
            <v>50</v>
          </cell>
          <cell r="G311">
            <v>171167</v>
          </cell>
          <cell r="I311">
            <v>74532</v>
          </cell>
          <cell r="J311">
            <v>94400</v>
          </cell>
          <cell r="K311">
            <v>94400</v>
          </cell>
          <cell r="M311">
            <v>2235</v>
          </cell>
          <cell r="AM311">
            <v>2</v>
          </cell>
          <cell r="AN311">
            <v>1.32</v>
          </cell>
          <cell r="AO311">
            <v>1</v>
          </cell>
          <cell r="AP311" t="str">
            <v>보통인부</v>
          </cell>
          <cell r="AQ311">
            <v>0.54</v>
          </cell>
          <cell r="AR311" t="str">
            <v>통신케이블공</v>
          </cell>
          <cell r="AS311">
            <v>0.78</v>
          </cell>
          <cell r="BB311" t="str">
            <v>통 3-30</v>
          </cell>
        </row>
        <row r="312">
          <cell r="A312">
            <v>291</v>
          </cell>
          <cell r="B312" t="str">
            <v>스피커 단자반</v>
          </cell>
          <cell r="C312" t="str">
            <v xml:space="preserve">10P </v>
          </cell>
          <cell r="D312">
            <v>1</v>
          </cell>
          <cell r="E312" t="str">
            <v>EA</v>
          </cell>
          <cell r="F312">
            <v>50</v>
          </cell>
          <cell r="G312">
            <v>65202</v>
          </cell>
          <cell r="I312">
            <v>54760</v>
          </cell>
          <cell r="J312">
            <v>8800</v>
          </cell>
          <cell r="K312">
            <v>8800</v>
          </cell>
          <cell r="M312">
            <v>1642</v>
          </cell>
          <cell r="AM312">
            <v>2</v>
          </cell>
          <cell r="AN312">
            <v>1</v>
          </cell>
          <cell r="AO312">
            <v>1</v>
          </cell>
          <cell r="AP312" t="str">
            <v>보통인부</v>
          </cell>
          <cell r="AQ312">
            <v>0.45</v>
          </cell>
          <cell r="AR312" t="str">
            <v>통신케이블공</v>
          </cell>
          <cell r="AS312">
            <v>0.55000000000000004</v>
          </cell>
          <cell r="BB312" t="str">
            <v>통 3-30</v>
          </cell>
        </row>
        <row r="313">
          <cell r="A313">
            <v>292</v>
          </cell>
          <cell r="B313" t="str">
            <v>스피커 단자반</v>
          </cell>
          <cell r="C313" t="str">
            <v xml:space="preserve">30P </v>
          </cell>
          <cell r="D313">
            <v>1</v>
          </cell>
          <cell r="E313" t="str">
            <v>EA</v>
          </cell>
          <cell r="F313">
            <v>50</v>
          </cell>
          <cell r="G313">
            <v>77173</v>
          </cell>
          <cell r="I313">
            <v>62110</v>
          </cell>
          <cell r="J313">
            <v>13200</v>
          </cell>
          <cell r="K313">
            <v>13200</v>
          </cell>
          <cell r="M313">
            <v>1863</v>
          </cell>
          <cell r="AM313">
            <v>2</v>
          </cell>
          <cell r="AN313">
            <v>1.1000000000000001</v>
          </cell>
          <cell r="AO313">
            <v>1</v>
          </cell>
          <cell r="AP313" t="str">
            <v>보통인부</v>
          </cell>
          <cell r="AQ313">
            <v>0.45</v>
          </cell>
          <cell r="AR313" t="str">
            <v>통신케이블공</v>
          </cell>
          <cell r="AS313">
            <v>0.65</v>
          </cell>
          <cell r="BB313" t="str">
            <v>통 3-30</v>
          </cell>
        </row>
        <row r="314">
          <cell r="A314">
            <v>293</v>
          </cell>
          <cell r="B314" t="str">
            <v>TV 안테나</v>
          </cell>
          <cell r="C314" t="str">
            <v xml:space="preserve">UHF/VHF </v>
          </cell>
          <cell r="D314">
            <v>1</v>
          </cell>
          <cell r="E314" t="str">
            <v>EA</v>
          </cell>
          <cell r="F314">
            <v>50</v>
          </cell>
          <cell r="G314">
            <v>142317</v>
          </cell>
          <cell r="I314">
            <v>97007</v>
          </cell>
          <cell r="J314">
            <v>42400</v>
          </cell>
          <cell r="K314">
            <v>42400</v>
          </cell>
          <cell r="M314">
            <v>2910</v>
          </cell>
          <cell r="AM314">
            <v>2</v>
          </cell>
          <cell r="AN314">
            <v>1.1800000000000002</v>
          </cell>
          <cell r="AO314">
            <v>1</v>
          </cell>
          <cell r="AP314" t="str">
            <v>무선안테나공</v>
          </cell>
          <cell r="AQ314">
            <v>0.5</v>
          </cell>
          <cell r="AR314" t="str">
            <v>통신설비공</v>
          </cell>
          <cell r="AS314">
            <v>0.68</v>
          </cell>
          <cell r="BB314" t="str">
            <v>통 5-89</v>
          </cell>
        </row>
        <row r="315">
          <cell r="A315">
            <v>294</v>
          </cell>
          <cell r="B315" t="str">
            <v>TV 분배기</v>
          </cell>
          <cell r="C315" t="str">
            <v xml:space="preserve">6WAY </v>
          </cell>
          <cell r="D315">
            <v>1</v>
          </cell>
          <cell r="E315" t="str">
            <v>EA</v>
          </cell>
          <cell r="F315">
            <v>50</v>
          </cell>
          <cell r="G315">
            <v>43708</v>
          </cell>
          <cell r="I315">
            <v>38164</v>
          </cell>
          <cell r="J315">
            <v>4400</v>
          </cell>
          <cell r="K315">
            <v>4400</v>
          </cell>
          <cell r="M315">
            <v>1144</v>
          </cell>
          <cell r="AM315">
            <v>2</v>
          </cell>
          <cell r="AN315">
            <v>0.48</v>
          </cell>
          <cell r="AO315">
            <v>1</v>
          </cell>
          <cell r="AP315" t="str">
            <v>통신내선공</v>
          </cell>
          <cell r="AQ315">
            <v>0.3</v>
          </cell>
          <cell r="AR315" t="str">
            <v>무선안테나공</v>
          </cell>
          <cell r="AS315">
            <v>0.18</v>
          </cell>
          <cell r="BB315" t="str">
            <v>통 5-89</v>
          </cell>
        </row>
        <row r="316">
          <cell r="A316">
            <v>295</v>
          </cell>
          <cell r="B316" t="str">
            <v>TV 분배기</v>
          </cell>
          <cell r="C316" t="str">
            <v xml:space="preserve">4WAY </v>
          </cell>
          <cell r="D316">
            <v>1</v>
          </cell>
          <cell r="E316" t="str">
            <v>EA</v>
          </cell>
          <cell r="F316">
            <v>50</v>
          </cell>
          <cell r="G316">
            <v>31728</v>
          </cell>
          <cell r="I316">
            <v>27309</v>
          </cell>
          <cell r="J316">
            <v>3600</v>
          </cell>
          <cell r="K316">
            <v>3600</v>
          </cell>
          <cell r="M316">
            <v>819</v>
          </cell>
          <cell r="AM316">
            <v>2</v>
          </cell>
          <cell r="AN316">
            <v>0.35</v>
          </cell>
          <cell r="AO316">
            <v>1</v>
          </cell>
          <cell r="AP316" t="str">
            <v>통신내선공</v>
          </cell>
          <cell r="AQ316">
            <v>0.23</v>
          </cell>
          <cell r="AR316" t="str">
            <v>무선안테나공</v>
          </cell>
          <cell r="AS316">
            <v>0.12</v>
          </cell>
          <cell r="BB316" t="str">
            <v>통 5-89</v>
          </cell>
        </row>
        <row r="317">
          <cell r="A317">
            <v>296</v>
          </cell>
          <cell r="B317" t="str">
            <v>TV 증폭기</v>
          </cell>
          <cell r="C317" t="str">
            <v xml:space="preserve"> </v>
          </cell>
          <cell r="D317">
            <v>1</v>
          </cell>
          <cell r="E317" t="str">
            <v>EA</v>
          </cell>
          <cell r="F317">
            <v>50</v>
          </cell>
          <cell r="G317">
            <v>142889</v>
          </cell>
          <cell r="I317">
            <v>103776</v>
          </cell>
          <cell r="J317">
            <v>36000</v>
          </cell>
          <cell r="K317">
            <v>36000</v>
          </cell>
          <cell r="M317">
            <v>3113</v>
          </cell>
          <cell r="AM317">
            <v>2</v>
          </cell>
          <cell r="AN317">
            <v>1.0900000000000001</v>
          </cell>
          <cell r="AO317">
            <v>1</v>
          </cell>
          <cell r="AP317" t="str">
            <v>통신내선공</v>
          </cell>
          <cell r="AQ317">
            <v>0.31</v>
          </cell>
          <cell r="AR317" t="str">
            <v>무선안테나공</v>
          </cell>
          <cell r="AS317">
            <v>0.78</v>
          </cell>
          <cell r="BB317" t="str">
            <v>통 5-89</v>
          </cell>
        </row>
        <row r="318">
          <cell r="A318">
            <v>297</v>
          </cell>
          <cell r="B318" t="str">
            <v>MCCB</v>
          </cell>
          <cell r="C318" t="str">
            <v>E 2P50AF</v>
          </cell>
          <cell r="D318">
            <v>1</v>
          </cell>
          <cell r="E318" t="str">
            <v>EA</v>
          </cell>
          <cell r="F318">
            <v>50</v>
          </cell>
          <cell r="G318">
            <v>18701</v>
          </cell>
          <cell r="I318">
            <v>6118</v>
          </cell>
          <cell r="J318">
            <v>12400</v>
          </cell>
          <cell r="K318">
            <v>12400</v>
          </cell>
          <cell r="M318">
            <v>183</v>
          </cell>
          <cell r="AM318">
            <v>1</v>
          </cell>
          <cell r="AN318">
            <v>0.182</v>
          </cell>
          <cell r="AO318">
            <v>0.7</v>
          </cell>
          <cell r="AP318" t="str">
            <v>내선전공</v>
          </cell>
          <cell r="AQ318">
            <v>0.182</v>
          </cell>
          <cell r="BB318" t="str">
            <v>전 7-12</v>
          </cell>
        </row>
        <row r="319">
          <cell r="A319">
            <v>298</v>
          </cell>
          <cell r="B319" t="str">
            <v>MCCB</v>
          </cell>
          <cell r="C319" t="str">
            <v>2P 100AF</v>
          </cell>
          <cell r="D319">
            <v>1</v>
          </cell>
          <cell r="E319" t="str">
            <v>EA</v>
          </cell>
          <cell r="F319">
            <v>50</v>
          </cell>
          <cell r="G319">
            <v>39101</v>
          </cell>
          <cell r="I319">
            <v>6118</v>
          </cell>
          <cell r="J319">
            <v>32800</v>
          </cell>
          <cell r="K319">
            <v>32800</v>
          </cell>
          <cell r="M319">
            <v>183</v>
          </cell>
          <cell r="AM319">
            <v>1</v>
          </cell>
          <cell r="AN319">
            <v>0.182</v>
          </cell>
          <cell r="AO319">
            <v>0.7</v>
          </cell>
          <cell r="AP319" t="str">
            <v>내선전공</v>
          </cell>
          <cell r="AQ319">
            <v>0.182</v>
          </cell>
          <cell r="BB319" t="str">
            <v>전 7-12</v>
          </cell>
        </row>
        <row r="320">
          <cell r="A320">
            <v>299</v>
          </cell>
          <cell r="B320" t="str">
            <v>ELB</v>
          </cell>
          <cell r="C320" t="str">
            <v>2P 30AF</v>
          </cell>
          <cell r="D320">
            <v>1</v>
          </cell>
          <cell r="E320" t="str">
            <v>EA</v>
          </cell>
          <cell r="F320">
            <v>50</v>
          </cell>
          <cell r="G320">
            <v>34861</v>
          </cell>
          <cell r="I320">
            <v>6118</v>
          </cell>
          <cell r="J320">
            <v>28560</v>
          </cell>
          <cell r="K320">
            <v>28560</v>
          </cell>
          <cell r="M320">
            <v>183</v>
          </cell>
          <cell r="AM320">
            <v>1</v>
          </cell>
          <cell r="AN320">
            <v>0.182</v>
          </cell>
          <cell r="AO320">
            <v>0.7</v>
          </cell>
          <cell r="AP320" t="str">
            <v>내선전공</v>
          </cell>
          <cell r="AQ320">
            <v>0.182</v>
          </cell>
          <cell r="BB320" t="str">
            <v>전 7-12</v>
          </cell>
        </row>
        <row r="321">
          <cell r="A321">
            <v>300</v>
          </cell>
          <cell r="B321" t="str">
            <v>전주용 입상관</v>
          </cell>
          <cell r="C321" t="str">
            <v xml:space="preserve">150D </v>
          </cell>
          <cell r="D321">
            <v>1</v>
          </cell>
          <cell r="E321" t="str">
            <v>m</v>
          </cell>
          <cell r="F321">
            <v>50</v>
          </cell>
          <cell r="G321">
            <v>88536</v>
          </cell>
          <cell r="I321">
            <v>72754</v>
          </cell>
          <cell r="J321">
            <v>13600</v>
          </cell>
          <cell r="K321">
            <v>13600</v>
          </cell>
          <cell r="M321">
            <v>2182</v>
          </cell>
          <cell r="AM321">
            <v>2</v>
          </cell>
          <cell r="AN321">
            <v>0.63</v>
          </cell>
          <cell r="AO321">
            <v>1</v>
          </cell>
          <cell r="AP321" t="str">
            <v>배전전공</v>
          </cell>
          <cell r="AQ321">
            <v>0.46</v>
          </cell>
          <cell r="AR321" t="str">
            <v>보통인부</v>
          </cell>
          <cell r="AS321">
            <v>0.17</v>
          </cell>
          <cell r="BB321" t="str">
            <v>전 5-37-2</v>
          </cell>
        </row>
        <row r="322">
          <cell r="A322">
            <v>301</v>
          </cell>
          <cell r="B322" t="str">
            <v>유도등</v>
          </cell>
          <cell r="C322" t="str">
            <v xml:space="preserve">통로 </v>
          </cell>
          <cell r="D322">
            <v>1</v>
          </cell>
          <cell r="E322" t="str">
            <v>EA</v>
          </cell>
          <cell r="F322">
            <v>50</v>
          </cell>
          <cell r="G322">
            <v>31493</v>
          </cell>
          <cell r="I322">
            <v>9605</v>
          </cell>
          <cell r="J322">
            <v>21600</v>
          </cell>
          <cell r="K322">
            <v>21600</v>
          </cell>
          <cell r="M322">
            <v>288</v>
          </cell>
          <cell r="AM322">
            <v>1</v>
          </cell>
          <cell r="AN322">
            <v>0.2</v>
          </cell>
          <cell r="AO322">
            <v>1</v>
          </cell>
          <cell r="AP322" t="str">
            <v>내선전공</v>
          </cell>
          <cell r="AQ322">
            <v>0.2</v>
          </cell>
          <cell r="BB322" t="str">
            <v>전 7-19</v>
          </cell>
        </row>
        <row r="323">
          <cell r="A323">
            <v>302</v>
          </cell>
          <cell r="B323" t="str">
            <v>유도등</v>
          </cell>
          <cell r="C323" t="str">
            <v>비상구 소</v>
          </cell>
          <cell r="D323">
            <v>1</v>
          </cell>
          <cell r="E323" t="str">
            <v>EA</v>
          </cell>
          <cell r="F323">
            <v>50</v>
          </cell>
          <cell r="G323">
            <v>29893</v>
          </cell>
          <cell r="I323">
            <v>9605</v>
          </cell>
          <cell r="J323">
            <v>20000</v>
          </cell>
          <cell r="K323">
            <v>20000</v>
          </cell>
          <cell r="M323">
            <v>288</v>
          </cell>
          <cell r="AM323">
            <v>1</v>
          </cell>
          <cell r="AN323">
            <v>0.2</v>
          </cell>
          <cell r="AO323">
            <v>1</v>
          </cell>
          <cell r="AP323" t="str">
            <v>내선전공</v>
          </cell>
          <cell r="AQ323">
            <v>0.2</v>
          </cell>
          <cell r="BB323" t="str">
            <v>전 7-19</v>
          </cell>
        </row>
        <row r="324">
          <cell r="A324">
            <v>303</v>
          </cell>
          <cell r="B324" t="str">
            <v>유도등</v>
          </cell>
          <cell r="C324" t="str">
            <v>비상구 중</v>
          </cell>
          <cell r="D324">
            <v>1</v>
          </cell>
          <cell r="E324" t="str">
            <v>EA</v>
          </cell>
          <cell r="F324">
            <v>50</v>
          </cell>
          <cell r="G324">
            <v>37893</v>
          </cell>
          <cell r="I324">
            <v>9605</v>
          </cell>
          <cell r="J324">
            <v>28000</v>
          </cell>
          <cell r="K324">
            <v>28000</v>
          </cell>
          <cell r="M324">
            <v>288</v>
          </cell>
          <cell r="AM324">
            <v>1</v>
          </cell>
          <cell r="AN324">
            <v>0.2</v>
          </cell>
          <cell r="AO324">
            <v>1</v>
          </cell>
          <cell r="AP324" t="str">
            <v>내선전공</v>
          </cell>
          <cell r="AQ324">
            <v>0.2</v>
          </cell>
          <cell r="BB324" t="str">
            <v>전 7-19</v>
          </cell>
        </row>
        <row r="325">
          <cell r="A325">
            <v>304</v>
          </cell>
          <cell r="B325" t="str">
            <v>감지기</v>
          </cell>
          <cell r="C325" t="str">
            <v xml:space="preserve">정온식 </v>
          </cell>
          <cell r="D325">
            <v>1</v>
          </cell>
          <cell r="E325" t="str">
            <v>EA</v>
          </cell>
          <cell r="F325">
            <v>50</v>
          </cell>
          <cell r="G325">
            <v>10030</v>
          </cell>
          <cell r="I325">
            <v>6243</v>
          </cell>
          <cell r="J325">
            <v>3600</v>
          </cell>
          <cell r="K325">
            <v>3600</v>
          </cell>
          <cell r="M325">
            <v>187</v>
          </cell>
          <cell r="AM325">
            <v>1</v>
          </cell>
          <cell r="AN325">
            <v>0.13</v>
          </cell>
          <cell r="AO325">
            <v>1</v>
          </cell>
          <cell r="AP325" t="str">
            <v>내선전공</v>
          </cell>
          <cell r="AQ325">
            <v>0.13</v>
          </cell>
          <cell r="BB325" t="str">
            <v>전 7-19</v>
          </cell>
        </row>
        <row r="326">
          <cell r="A326">
            <v>305</v>
          </cell>
          <cell r="B326" t="str">
            <v>감지기</v>
          </cell>
          <cell r="C326" t="str">
            <v xml:space="preserve">차동식 </v>
          </cell>
          <cell r="D326">
            <v>1</v>
          </cell>
          <cell r="E326" t="str">
            <v>EA</v>
          </cell>
          <cell r="F326">
            <v>50</v>
          </cell>
          <cell r="G326">
            <v>10430</v>
          </cell>
          <cell r="I326">
            <v>6243</v>
          </cell>
          <cell r="J326">
            <v>4000</v>
          </cell>
          <cell r="K326">
            <v>4000</v>
          </cell>
          <cell r="M326">
            <v>187</v>
          </cell>
          <cell r="AM326">
            <v>1</v>
          </cell>
          <cell r="AN326">
            <v>0.13</v>
          </cell>
          <cell r="AO326">
            <v>1</v>
          </cell>
          <cell r="AP326" t="str">
            <v>내선전공</v>
          </cell>
          <cell r="AQ326">
            <v>0.13</v>
          </cell>
          <cell r="BB326" t="str">
            <v>전 7-19</v>
          </cell>
        </row>
        <row r="327">
          <cell r="A327">
            <v>306</v>
          </cell>
          <cell r="B327" t="str">
            <v>감지기</v>
          </cell>
          <cell r="C327" t="str">
            <v xml:space="preserve">연기식 </v>
          </cell>
          <cell r="D327">
            <v>1</v>
          </cell>
          <cell r="E327" t="str">
            <v>EA</v>
          </cell>
          <cell r="F327">
            <v>50</v>
          </cell>
          <cell r="G327">
            <v>22430</v>
          </cell>
          <cell r="I327">
            <v>6243</v>
          </cell>
          <cell r="J327">
            <v>16000</v>
          </cell>
          <cell r="K327">
            <v>16000</v>
          </cell>
          <cell r="M327">
            <v>187</v>
          </cell>
          <cell r="AM327">
            <v>1</v>
          </cell>
          <cell r="AN327">
            <v>0.13</v>
          </cell>
          <cell r="AO327">
            <v>1</v>
          </cell>
          <cell r="AP327" t="str">
            <v>내선전공</v>
          </cell>
          <cell r="AQ327">
            <v>0.13</v>
          </cell>
          <cell r="BB327" t="str">
            <v>전 7-19</v>
          </cell>
        </row>
        <row r="328">
          <cell r="A328">
            <v>307</v>
          </cell>
          <cell r="B328" t="str">
            <v>화재수신반</v>
          </cell>
          <cell r="C328" t="str">
            <v>P-1 5CCT</v>
          </cell>
          <cell r="D328">
            <v>1</v>
          </cell>
          <cell r="E328" t="str">
            <v>EA</v>
          </cell>
          <cell r="F328">
            <v>50</v>
          </cell>
          <cell r="G328">
            <v>448813</v>
          </cell>
          <cell r="I328">
            <v>288168</v>
          </cell>
          <cell r="J328">
            <v>152000</v>
          </cell>
          <cell r="K328">
            <v>152000</v>
          </cell>
          <cell r="M328">
            <v>8645</v>
          </cell>
          <cell r="AM328">
            <v>1</v>
          </cell>
          <cell r="AN328">
            <v>6</v>
          </cell>
          <cell r="AO328">
            <v>1</v>
          </cell>
          <cell r="AP328" t="str">
            <v>내선전공</v>
          </cell>
          <cell r="AQ328">
            <v>6</v>
          </cell>
          <cell r="BB328" t="str">
            <v>전 7-19</v>
          </cell>
        </row>
        <row r="329">
          <cell r="A329">
            <v>308</v>
          </cell>
          <cell r="B329" t="str">
            <v>화재수신반</v>
          </cell>
          <cell r="C329" t="str">
            <v>P-1 10CCT</v>
          </cell>
          <cell r="D329">
            <v>1</v>
          </cell>
          <cell r="E329" t="str">
            <v>EA</v>
          </cell>
          <cell r="F329">
            <v>50</v>
          </cell>
          <cell r="G329">
            <v>613219</v>
          </cell>
          <cell r="I329">
            <v>432252</v>
          </cell>
          <cell r="J329">
            <v>168000</v>
          </cell>
          <cell r="K329">
            <v>168000</v>
          </cell>
          <cell r="M329">
            <v>12967</v>
          </cell>
          <cell r="AM329">
            <v>1</v>
          </cell>
          <cell r="AN329">
            <v>9</v>
          </cell>
          <cell r="AO329">
            <v>1</v>
          </cell>
          <cell r="AP329" t="str">
            <v>내선전공</v>
          </cell>
          <cell r="AQ329">
            <v>9</v>
          </cell>
          <cell r="BB329" t="str">
            <v>전 7-19</v>
          </cell>
        </row>
        <row r="330">
          <cell r="A330">
            <v>309</v>
          </cell>
          <cell r="B330" t="str">
            <v>화재수신반</v>
          </cell>
          <cell r="C330" t="str">
            <v>P-1 20CCT</v>
          </cell>
          <cell r="D330">
            <v>1</v>
          </cell>
          <cell r="E330" t="str">
            <v>EA</v>
          </cell>
          <cell r="F330">
            <v>50</v>
          </cell>
          <cell r="G330">
            <v>924826</v>
          </cell>
          <cell r="I330">
            <v>576336</v>
          </cell>
          <cell r="J330">
            <v>331200</v>
          </cell>
          <cell r="K330">
            <v>331200</v>
          </cell>
          <cell r="M330">
            <v>17290</v>
          </cell>
          <cell r="AM330">
            <v>1</v>
          </cell>
          <cell r="AN330">
            <v>12</v>
          </cell>
          <cell r="AO330">
            <v>1</v>
          </cell>
          <cell r="AP330" t="str">
            <v>내선전공</v>
          </cell>
          <cell r="AQ330">
            <v>12</v>
          </cell>
          <cell r="BB330" t="str">
            <v>전 7-19</v>
          </cell>
        </row>
        <row r="331">
          <cell r="A331">
            <v>310</v>
          </cell>
          <cell r="B331" t="str">
            <v>수동발신기</v>
          </cell>
          <cell r="C331" t="str">
            <v xml:space="preserve">P-1 </v>
          </cell>
          <cell r="D331">
            <v>1</v>
          </cell>
          <cell r="E331" t="str">
            <v>EA</v>
          </cell>
          <cell r="F331">
            <v>50</v>
          </cell>
          <cell r="G331">
            <v>102840</v>
          </cell>
          <cell r="I331">
            <v>14408</v>
          </cell>
          <cell r="J331">
            <v>88000</v>
          </cell>
          <cell r="K331">
            <v>88000</v>
          </cell>
          <cell r="M331">
            <v>432</v>
          </cell>
          <cell r="AM331">
            <v>1</v>
          </cell>
          <cell r="AN331">
            <v>0.3</v>
          </cell>
          <cell r="AO331">
            <v>1</v>
          </cell>
          <cell r="AP331" t="str">
            <v>내선전공</v>
          </cell>
          <cell r="AQ331">
            <v>0.3</v>
          </cell>
          <cell r="BB331" t="str">
            <v>전 7-19</v>
          </cell>
        </row>
        <row r="332">
          <cell r="A332">
            <v>311</v>
          </cell>
          <cell r="B332" t="str">
            <v>방송 AMP</v>
          </cell>
          <cell r="C332" t="str">
            <v xml:space="preserve">1680W </v>
          </cell>
          <cell r="D332">
            <v>1</v>
          </cell>
          <cell r="E332" t="str">
            <v>EA</v>
          </cell>
          <cell r="F332">
            <v>50</v>
          </cell>
          <cell r="G332">
            <v>5848853</v>
          </cell>
          <cell r="I332">
            <v>560052</v>
          </cell>
          <cell r="J332">
            <v>5272000</v>
          </cell>
          <cell r="K332">
            <v>5272000</v>
          </cell>
          <cell r="M332">
            <v>16801</v>
          </cell>
          <cell r="AM332">
            <v>1</v>
          </cell>
          <cell r="AN332">
            <v>9</v>
          </cell>
          <cell r="AO332">
            <v>1</v>
          </cell>
          <cell r="AP332" t="str">
            <v>통신내선공</v>
          </cell>
          <cell r="AQ332">
            <v>9</v>
          </cell>
        </row>
        <row r="333">
          <cell r="A333">
            <v>312</v>
          </cell>
          <cell r="B333" t="str">
            <v>NFB BOX</v>
          </cell>
          <cell r="C333" t="str">
            <v>1P 50/20 x1</v>
          </cell>
          <cell r="D333">
            <v>1</v>
          </cell>
          <cell r="E333" t="str">
            <v>EA</v>
          </cell>
          <cell r="F333">
            <v>50</v>
          </cell>
          <cell r="G333">
            <v>56328</v>
          </cell>
          <cell r="I333">
            <v>31698</v>
          </cell>
          <cell r="J333">
            <v>23680</v>
          </cell>
          <cell r="K333">
            <v>23680</v>
          </cell>
          <cell r="M333">
            <v>950</v>
          </cell>
          <cell r="AM333">
            <v>1</v>
          </cell>
          <cell r="AN333">
            <v>0.66</v>
          </cell>
          <cell r="AO333">
            <v>1</v>
          </cell>
          <cell r="AP333" t="str">
            <v>내선전공</v>
          </cell>
          <cell r="AQ333">
            <v>0.66</v>
          </cell>
          <cell r="BB333" t="str">
            <v>전 7-3</v>
          </cell>
        </row>
        <row r="334">
          <cell r="A334">
            <v>313</v>
          </cell>
          <cell r="B334" t="str">
            <v>NFB BOX</v>
          </cell>
          <cell r="C334" t="str">
            <v>1P 50/20 x2</v>
          </cell>
          <cell r="D334">
            <v>1</v>
          </cell>
          <cell r="E334" t="str">
            <v>EA</v>
          </cell>
          <cell r="F334">
            <v>50</v>
          </cell>
          <cell r="G334">
            <v>80888</v>
          </cell>
          <cell r="I334">
            <v>31698</v>
          </cell>
          <cell r="J334">
            <v>48240</v>
          </cell>
          <cell r="K334">
            <v>48240</v>
          </cell>
          <cell r="M334">
            <v>950</v>
          </cell>
          <cell r="AM334">
            <v>1</v>
          </cell>
          <cell r="AN334">
            <v>0.66</v>
          </cell>
          <cell r="AO334">
            <v>1</v>
          </cell>
          <cell r="AP334" t="str">
            <v>내선전공</v>
          </cell>
          <cell r="AQ334">
            <v>0.66</v>
          </cell>
          <cell r="BB334" t="str">
            <v>전 7-3</v>
          </cell>
        </row>
        <row r="335">
          <cell r="A335">
            <v>314</v>
          </cell>
          <cell r="B335" t="str">
            <v>NFB BOX</v>
          </cell>
          <cell r="C335" t="str">
            <v>1P 50/20 x3</v>
          </cell>
          <cell r="D335">
            <v>1</v>
          </cell>
          <cell r="E335" t="str">
            <v>EA</v>
          </cell>
          <cell r="F335">
            <v>50</v>
          </cell>
          <cell r="G335">
            <v>105528</v>
          </cell>
          <cell r="I335">
            <v>31698</v>
          </cell>
          <cell r="J335">
            <v>72880</v>
          </cell>
          <cell r="K335">
            <v>72880</v>
          </cell>
          <cell r="M335">
            <v>950</v>
          </cell>
          <cell r="AM335">
            <v>1</v>
          </cell>
          <cell r="AN335">
            <v>0.66</v>
          </cell>
          <cell r="AO335">
            <v>1</v>
          </cell>
          <cell r="AP335" t="str">
            <v>내선전공</v>
          </cell>
          <cell r="AQ335">
            <v>0.66</v>
          </cell>
          <cell r="BB335" t="str">
            <v>전 7-3</v>
          </cell>
        </row>
        <row r="336">
          <cell r="A336">
            <v>315</v>
          </cell>
          <cell r="B336" t="str">
            <v>콘크리트전주</v>
          </cell>
          <cell r="C336" t="str">
            <v xml:space="preserve">8m </v>
          </cell>
          <cell r="D336">
            <v>1</v>
          </cell>
          <cell r="E336" t="str">
            <v>본</v>
          </cell>
          <cell r="F336">
            <v>50</v>
          </cell>
          <cell r="G336">
            <v>357227</v>
          </cell>
          <cell r="I336">
            <v>302908</v>
          </cell>
          <cell r="J336">
            <v>45232</v>
          </cell>
          <cell r="K336">
            <v>45232</v>
          </cell>
          <cell r="M336">
            <v>9087</v>
          </cell>
          <cell r="AM336">
            <v>2</v>
          </cell>
          <cell r="AN336">
            <v>3.54</v>
          </cell>
          <cell r="AO336">
            <v>1</v>
          </cell>
          <cell r="AP336" t="str">
            <v>배전전공</v>
          </cell>
          <cell r="AQ336">
            <v>1.66</v>
          </cell>
          <cell r="AR336" t="str">
            <v>보통인부</v>
          </cell>
          <cell r="AS336">
            <v>1.88</v>
          </cell>
          <cell r="BB336" t="str">
            <v>전 5-14</v>
          </cell>
        </row>
        <row r="337">
          <cell r="A337">
            <v>316</v>
          </cell>
          <cell r="B337" t="str">
            <v>콘크리트전주</v>
          </cell>
          <cell r="C337" t="str">
            <v xml:space="preserve">10m </v>
          </cell>
          <cell r="D337">
            <v>1</v>
          </cell>
          <cell r="E337" t="str">
            <v>본</v>
          </cell>
          <cell r="F337">
            <v>50</v>
          </cell>
          <cell r="G337">
            <v>462581</v>
          </cell>
          <cell r="I337">
            <v>375493</v>
          </cell>
          <cell r="J337">
            <v>75824</v>
          </cell>
          <cell r="K337">
            <v>75824</v>
          </cell>
          <cell r="M337">
            <v>11264</v>
          </cell>
          <cell r="AM337">
            <v>2</v>
          </cell>
          <cell r="AN337">
            <v>4.5599999999999996</v>
          </cell>
          <cell r="AO337">
            <v>1</v>
          </cell>
          <cell r="AP337" t="str">
            <v>배전전공</v>
          </cell>
          <cell r="AQ337">
            <v>2.0099999999999998</v>
          </cell>
          <cell r="AR337" t="str">
            <v>보통인부</v>
          </cell>
          <cell r="AS337">
            <v>2.5499999999999998</v>
          </cell>
          <cell r="BB337" t="str">
            <v>전 5-14</v>
          </cell>
        </row>
        <row r="338">
          <cell r="A338">
            <v>317</v>
          </cell>
          <cell r="B338" t="str">
            <v>콘크리트전주</v>
          </cell>
          <cell r="C338" t="str">
            <v xml:space="preserve">12m </v>
          </cell>
          <cell r="D338">
            <v>1</v>
          </cell>
          <cell r="E338" t="str">
            <v>본</v>
          </cell>
          <cell r="F338">
            <v>50</v>
          </cell>
          <cell r="G338">
            <v>673216</v>
          </cell>
          <cell r="I338">
            <v>514261</v>
          </cell>
          <cell r="J338">
            <v>143528</v>
          </cell>
          <cell r="K338">
            <v>143528</v>
          </cell>
          <cell r="M338">
            <v>15427</v>
          </cell>
          <cell r="AM338">
            <v>2</v>
          </cell>
          <cell r="AN338">
            <v>5.8599999999999994</v>
          </cell>
          <cell r="AO338">
            <v>1</v>
          </cell>
          <cell r="AP338" t="str">
            <v>배전전공</v>
          </cell>
          <cell r="AQ338">
            <v>2.86</v>
          </cell>
          <cell r="AR338" t="str">
            <v>보통인부</v>
          </cell>
          <cell r="AS338">
            <v>3</v>
          </cell>
          <cell r="BB338" t="str">
            <v>전 5-14</v>
          </cell>
        </row>
        <row r="339">
          <cell r="A339">
            <v>318</v>
          </cell>
          <cell r="B339" t="str">
            <v>콘크리트전주</v>
          </cell>
          <cell r="C339" t="str">
            <v xml:space="preserve">14m </v>
          </cell>
          <cell r="D339">
            <v>1</v>
          </cell>
          <cell r="E339" t="str">
            <v>본</v>
          </cell>
          <cell r="F339">
            <v>50</v>
          </cell>
          <cell r="G339">
            <v>870731</v>
          </cell>
          <cell r="I339">
            <v>662100</v>
          </cell>
          <cell r="J339">
            <v>188768</v>
          </cell>
          <cell r="K339">
            <v>188768</v>
          </cell>
          <cell r="M339">
            <v>19863</v>
          </cell>
          <cell r="AM339">
            <v>2</v>
          </cell>
          <cell r="AN339">
            <v>7.84</v>
          </cell>
          <cell r="AO339">
            <v>1</v>
          </cell>
          <cell r="AP339" t="str">
            <v>배전전공</v>
          </cell>
          <cell r="AQ339">
            <v>3.6</v>
          </cell>
          <cell r="AR339" t="str">
            <v>보통인부</v>
          </cell>
          <cell r="AS339">
            <v>4.24</v>
          </cell>
          <cell r="BB339" t="str">
            <v>전 5-14</v>
          </cell>
        </row>
        <row r="340">
          <cell r="A340">
            <v>319</v>
          </cell>
          <cell r="B340" t="str">
            <v>완금</v>
          </cell>
          <cell r="C340" t="str">
            <v xml:space="preserve">75×6×900 </v>
          </cell>
          <cell r="D340">
            <v>1</v>
          </cell>
          <cell r="E340" t="str">
            <v>개</v>
          </cell>
          <cell r="F340">
            <v>50</v>
          </cell>
          <cell r="G340">
            <v>20141</v>
          </cell>
          <cell r="I340">
            <v>16041</v>
          </cell>
          <cell r="J340">
            <v>3619</v>
          </cell>
          <cell r="K340">
            <v>3619</v>
          </cell>
          <cell r="M340">
            <v>481</v>
          </cell>
          <cell r="AM340">
            <v>2</v>
          </cell>
          <cell r="AN340">
            <v>0.18</v>
          </cell>
          <cell r="AO340">
            <v>1</v>
          </cell>
          <cell r="AP340" t="str">
            <v>배전전공</v>
          </cell>
          <cell r="AQ340">
            <v>0.09</v>
          </cell>
          <cell r="AR340" t="str">
            <v>보통인부</v>
          </cell>
          <cell r="AS340">
            <v>0.09</v>
          </cell>
          <cell r="BB340" t="str">
            <v>전 5-16</v>
          </cell>
        </row>
        <row r="341">
          <cell r="A341">
            <v>320</v>
          </cell>
          <cell r="B341" t="str">
            <v>완금</v>
          </cell>
          <cell r="C341" t="str">
            <v xml:space="preserve">90×9×1800 </v>
          </cell>
          <cell r="D341">
            <v>1</v>
          </cell>
          <cell r="E341" t="str">
            <v>개</v>
          </cell>
          <cell r="F341">
            <v>50</v>
          </cell>
          <cell r="G341">
            <v>32758</v>
          </cell>
          <cell r="I341">
            <v>17824</v>
          </cell>
          <cell r="J341">
            <v>14400</v>
          </cell>
          <cell r="K341">
            <v>14400</v>
          </cell>
          <cell r="M341">
            <v>534</v>
          </cell>
          <cell r="AM341">
            <v>2</v>
          </cell>
          <cell r="AN341">
            <v>0.2</v>
          </cell>
          <cell r="AO341">
            <v>1</v>
          </cell>
          <cell r="AP341" t="str">
            <v>배전전공</v>
          </cell>
          <cell r="AQ341">
            <v>0.1</v>
          </cell>
          <cell r="AR341" t="str">
            <v>보통인부</v>
          </cell>
          <cell r="AS341">
            <v>0.1</v>
          </cell>
          <cell r="BB341" t="str">
            <v>전 5-16</v>
          </cell>
        </row>
        <row r="342">
          <cell r="A342">
            <v>321</v>
          </cell>
          <cell r="B342" t="str">
            <v>완금</v>
          </cell>
          <cell r="C342" t="str">
            <v xml:space="preserve">90×9×3200 </v>
          </cell>
          <cell r="D342">
            <v>1</v>
          </cell>
          <cell r="E342" t="str">
            <v>개</v>
          </cell>
          <cell r="F342">
            <v>50</v>
          </cell>
          <cell r="G342">
            <v>56891</v>
          </cell>
          <cell r="I342">
            <v>30302</v>
          </cell>
          <cell r="J342">
            <v>25680</v>
          </cell>
          <cell r="K342">
            <v>25680</v>
          </cell>
          <cell r="M342">
            <v>909</v>
          </cell>
          <cell r="AM342">
            <v>2</v>
          </cell>
          <cell r="AN342">
            <v>0.34</v>
          </cell>
          <cell r="AO342">
            <v>1</v>
          </cell>
          <cell r="AP342" t="str">
            <v>배전전공</v>
          </cell>
          <cell r="AQ342">
            <v>0.17</v>
          </cell>
          <cell r="AR342" t="str">
            <v>보통인부</v>
          </cell>
          <cell r="AS342">
            <v>0.17</v>
          </cell>
          <cell r="BB342" t="str">
            <v>전 5-16</v>
          </cell>
        </row>
        <row r="343">
          <cell r="A343">
            <v>322</v>
          </cell>
          <cell r="B343" t="str">
            <v>완금</v>
          </cell>
          <cell r="C343" t="str">
            <v xml:space="preserve">90×9×3400 </v>
          </cell>
          <cell r="D343">
            <v>1</v>
          </cell>
          <cell r="E343" t="str">
            <v>개</v>
          </cell>
          <cell r="F343">
            <v>50</v>
          </cell>
          <cell r="G343">
            <v>58491</v>
          </cell>
          <cell r="I343">
            <v>30302</v>
          </cell>
          <cell r="J343">
            <v>27280</v>
          </cell>
          <cell r="K343">
            <v>27280</v>
          </cell>
          <cell r="M343">
            <v>909</v>
          </cell>
          <cell r="AM343">
            <v>2</v>
          </cell>
          <cell r="AN343">
            <v>0.34</v>
          </cell>
          <cell r="AO343">
            <v>1</v>
          </cell>
          <cell r="AP343" t="str">
            <v>배전전공</v>
          </cell>
          <cell r="AQ343">
            <v>0.17</v>
          </cell>
          <cell r="AR343" t="str">
            <v>보통인부</v>
          </cell>
          <cell r="AS343">
            <v>0.17</v>
          </cell>
          <cell r="BB343" t="str">
            <v>전 5-16</v>
          </cell>
        </row>
        <row r="344">
          <cell r="A344">
            <v>323</v>
          </cell>
          <cell r="B344" t="str">
            <v>완금</v>
          </cell>
          <cell r="C344" t="str">
            <v xml:space="preserve">75×75×9×1400 </v>
          </cell>
          <cell r="D344">
            <v>1</v>
          </cell>
          <cell r="E344" t="str">
            <v>개</v>
          </cell>
          <cell r="F344">
            <v>50</v>
          </cell>
          <cell r="G344">
            <v>26470</v>
          </cell>
          <cell r="I344">
            <v>17824</v>
          </cell>
          <cell r="J344">
            <v>8112</v>
          </cell>
          <cell r="K344">
            <v>8112</v>
          </cell>
          <cell r="M344">
            <v>534</v>
          </cell>
          <cell r="AM344">
            <v>2</v>
          </cell>
          <cell r="AN344">
            <v>0.2</v>
          </cell>
          <cell r="AO344">
            <v>1</v>
          </cell>
          <cell r="AP344" t="str">
            <v>배전전공</v>
          </cell>
          <cell r="AQ344">
            <v>0.1</v>
          </cell>
          <cell r="AR344" t="str">
            <v>보통인부</v>
          </cell>
          <cell r="AS344">
            <v>0.1</v>
          </cell>
          <cell r="BB344" t="str">
            <v>전 5-16</v>
          </cell>
        </row>
        <row r="345">
          <cell r="A345">
            <v>324</v>
          </cell>
          <cell r="B345" t="str">
            <v>완금</v>
          </cell>
          <cell r="C345" t="str">
            <v xml:space="preserve">75×75×6×325 </v>
          </cell>
          <cell r="D345">
            <v>1</v>
          </cell>
          <cell r="E345" t="str">
            <v>개</v>
          </cell>
          <cell r="F345">
            <v>50</v>
          </cell>
          <cell r="G345">
            <v>30122</v>
          </cell>
          <cell r="I345">
            <v>16041</v>
          </cell>
          <cell r="J345">
            <v>13600</v>
          </cell>
          <cell r="K345">
            <v>13600</v>
          </cell>
          <cell r="M345">
            <v>481</v>
          </cell>
          <cell r="AM345">
            <v>2</v>
          </cell>
          <cell r="AN345">
            <v>0.18</v>
          </cell>
          <cell r="AO345">
            <v>1</v>
          </cell>
          <cell r="AP345" t="str">
            <v>배전전공</v>
          </cell>
          <cell r="AQ345">
            <v>0.09</v>
          </cell>
          <cell r="AR345" t="str">
            <v>보통인부</v>
          </cell>
          <cell r="AS345">
            <v>0.09</v>
          </cell>
          <cell r="BB345" t="str">
            <v>전 5-16</v>
          </cell>
        </row>
        <row r="346">
          <cell r="A346">
            <v>325</v>
          </cell>
          <cell r="B346" t="str">
            <v>완금</v>
          </cell>
          <cell r="C346" t="str">
            <v xml:space="preserve">90×90×9×2400 </v>
          </cell>
          <cell r="D346">
            <v>1</v>
          </cell>
          <cell r="E346" t="str">
            <v>개</v>
          </cell>
          <cell r="F346">
            <v>50</v>
          </cell>
          <cell r="G346">
            <v>43147</v>
          </cell>
          <cell r="I346">
            <v>23172</v>
          </cell>
          <cell r="J346">
            <v>19280</v>
          </cell>
          <cell r="K346">
            <v>19280</v>
          </cell>
          <cell r="M346">
            <v>695</v>
          </cell>
          <cell r="AM346">
            <v>2</v>
          </cell>
          <cell r="AN346">
            <v>0.26</v>
          </cell>
          <cell r="AO346">
            <v>1</v>
          </cell>
          <cell r="AP346" t="str">
            <v>배전전공</v>
          </cell>
          <cell r="AQ346">
            <v>0.13</v>
          </cell>
          <cell r="AR346" t="str">
            <v>보통인부</v>
          </cell>
          <cell r="AS346">
            <v>0.13</v>
          </cell>
          <cell r="BB346" t="str">
            <v>전 5-16</v>
          </cell>
        </row>
        <row r="347">
          <cell r="A347">
            <v>326</v>
          </cell>
          <cell r="B347" t="str">
            <v>현수애자</v>
          </cell>
          <cell r="C347" t="str">
            <v xml:space="preserve">190㎜ </v>
          </cell>
          <cell r="D347">
            <v>1</v>
          </cell>
          <cell r="E347" t="str">
            <v>개</v>
          </cell>
          <cell r="F347">
            <v>50</v>
          </cell>
          <cell r="G347">
            <v>20321</v>
          </cell>
          <cell r="I347">
            <v>11108</v>
          </cell>
          <cell r="J347">
            <v>8880</v>
          </cell>
          <cell r="K347">
            <v>8880</v>
          </cell>
          <cell r="M347">
            <v>333</v>
          </cell>
          <cell r="AM347">
            <v>2</v>
          </cell>
          <cell r="AN347">
            <v>0.115</v>
          </cell>
          <cell r="AO347">
            <v>1</v>
          </cell>
          <cell r="AP347" t="str">
            <v>배전전공</v>
          </cell>
          <cell r="AQ347">
            <v>6.5000000000000002E-2</v>
          </cell>
          <cell r="AR347" t="str">
            <v>보통인부</v>
          </cell>
          <cell r="AS347">
            <v>0.05</v>
          </cell>
          <cell r="BB347" t="str">
            <v>전 5-18</v>
          </cell>
        </row>
        <row r="348">
          <cell r="A348">
            <v>327</v>
          </cell>
          <cell r="B348" t="str">
            <v>현수애자</v>
          </cell>
          <cell r="C348" t="str">
            <v xml:space="preserve">254㎜ </v>
          </cell>
          <cell r="D348">
            <v>1</v>
          </cell>
          <cell r="E348" t="str">
            <v>개</v>
          </cell>
          <cell r="F348">
            <v>50</v>
          </cell>
          <cell r="G348">
            <v>29521</v>
          </cell>
          <cell r="I348">
            <v>11108</v>
          </cell>
          <cell r="J348">
            <v>18080</v>
          </cell>
          <cell r="K348">
            <v>18080</v>
          </cell>
          <cell r="M348">
            <v>333</v>
          </cell>
          <cell r="AM348">
            <v>2</v>
          </cell>
          <cell r="AN348">
            <v>0.115</v>
          </cell>
          <cell r="AO348">
            <v>1</v>
          </cell>
          <cell r="AP348" t="str">
            <v>배전전공</v>
          </cell>
          <cell r="AQ348">
            <v>6.5000000000000002E-2</v>
          </cell>
          <cell r="AR348" t="str">
            <v>보통인부</v>
          </cell>
          <cell r="AS348">
            <v>0.05</v>
          </cell>
          <cell r="BB348" t="str">
            <v>전 5-18</v>
          </cell>
        </row>
        <row r="349">
          <cell r="A349">
            <v>328</v>
          </cell>
          <cell r="B349" t="str">
            <v>랙크</v>
          </cell>
          <cell r="C349" t="str">
            <v xml:space="preserve">1선용 </v>
          </cell>
          <cell r="D349">
            <v>1</v>
          </cell>
          <cell r="E349" t="str">
            <v>개</v>
          </cell>
          <cell r="F349">
            <v>50</v>
          </cell>
          <cell r="G349">
            <v>18846</v>
          </cell>
          <cell r="I349">
            <v>18298</v>
          </cell>
          <cell r="J349">
            <v>0</v>
          </cell>
          <cell r="K349">
            <v>0</v>
          </cell>
          <cell r="M349">
            <v>548</v>
          </cell>
          <cell r="AM349">
            <v>1</v>
          </cell>
          <cell r="AN349">
            <v>0.125</v>
          </cell>
          <cell r="AO349">
            <v>1</v>
          </cell>
          <cell r="AP349" t="str">
            <v>배전전공</v>
          </cell>
          <cell r="AQ349">
            <v>0.125</v>
          </cell>
          <cell r="BB349" t="str">
            <v>전 5-18</v>
          </cell>
        </row>
        <row r="350">
          <cell r="A350">
            <v>329</v>
          </cell>
          <cell r="B350" t="str">
            <v>저압인류애자</v>
          </cell>
          <cell r="C350" t="str">
            <v xml:space="preserve">110×96 </v>
          </cell>
          <cell r="D350">
            <v>1</v>
          </cell>
          <cell r="E350" t="str">
            <v>개</v>
          </cell>
          <cell r="F350">
            <v>50</v>
          </cell>
          <cell r="G350">
            <v>6633</v>
          </cell>
          <cell r="I350">
            <v>6440</v>
          </cell>
          <cell r="J350">
            <v>0</v>
          </cell>
          <cell r="K350">
            <v>0</v>
          </cell>
          <cell r="M350">
            <v>193</v>
          </cell>
          <cell r="AM350">
            <v>1</v>
          </cell>
          <cell r="AN350">
            <v>4.3999999999999997E-2</v>
          </cell>
          <cell r="AO350">
            <v>1</v>
          </cell>
          <cell r="AP350" t="str">
            <v>배전전공</v>
          </cell>
          <cell r="AQ350">
            <v>4.3999999999999997E-2</v>
          </cell>
          <cell r="BB350" t="str">
            <v>전 5-18</v>
          </cell>
        </row>
        <row r="351">
          <cell r="A351">
            <v>330</v>
          </cell>
          <cell r="B351" t="str">
            <v>라인포스트애자</v>
          </cell>
          <cell r="C351" t="str">
            <v xml:space="preserve">23KV </v>
          </cell>
          <cell r="D351">
            <v>1</v>
          </cell>
          <cell r="E351" t="str">
            <v>개</v>
          </cell>
          <cell r="F351">
            <v>50</v>
          </cell>
          <cell r="G351">
            <v>6633</v>
          </cell>
          <cell r="I351">
            <v>6440</v>
          </cell>
          <cell r="J351">
            <v>0</v>
          </cell>
          <cell r="K351">
            <v>0</v>
          </cell>
          <cell r="M351">
            <v>193</v>
          </cell>
          <cell r="AM351">
            <v>1</v>
          </cell>
          <cell r="AN351">
            <v>4.3999999999999997E-2</v>
          </cell>
          <cell r="AO351">
            <v>1</v>
          </cell>
          <cell r="AP351" t="str">
            <v>배전전공</v>
          </cell>
          <cell r="AQ351">
            <v>4.3999999999999997E-2</v>
          </cell>
          <cell r="BB351" t="str">
            <v>전 5-18</v>
          </cell>
        </row>
        <row r="352">
          <cell r="A352">
            <v>331</v>
          </cell>
          <cell r="B352" t="str">
            <v>L·S</v>
          </cell>
          <cell r="C352" t="str">
            <v xml:space="preserve">25.8KV 3P 400A </v>
          </cell>
          <cell r="D352">
            <v>1</v>
          </cell>
          <cell r="E352" t="str">
            <v>대</v>
          </cell>
          <cell r="F352">
            <v>50</v>
          </cell>
          <cell r="G352">
            <v>1019731</v>
          </cell>
          <cell r="I352">
            <v>702652</v>
          </cell>
          <cell r="J352">
            <v>296000</v>
          </cell>
          <cell r="K352">
            <v>296000</v>
          </cell>
          <cell r="M352">
            <v>21079</v>
          </cell>
          <cell r="AM352">
            <v>1</v>
          </cell>
          <cell r="AN352">
            <v>4.8</v>
          </cell>
          <cell r="AO352">
            <v>1</v>
          </cell>
          <cell r="AP352" t="str">
            <v>배전전공</v>
          </cell>
          <cell r="AQ352">
            <v>4.8</v>
          </cell>
          <cell r="BB352" t="str">
            <v>전 5-29</v>
          </cell>
        </row>
        <row r="353">
          <cell r="A353">
            <v>332</v>
          </cell>
          <cell r="B353" t="str">
            <v>L·S</v>
          </cell>
          <cell r="C353" t="str">
            <v xml:space="preserve">25KV 3P 600A </v>
          </cell>
          <cell r="D353">
            <v>1</v>
          </cell>
          <cell r="E353" t="str">
            <v>대</v>
          </cell>
          <cell r="F353">
            <v>50</v>
          </cell>
          <cell r="G353">
            <v>753887</v>
          </cell>
          <cell r="I353">
            <v>731930</v>
          </cell>
          <cell r="J353">
            <v>0</v>
          </cell>
          <cell r="K353">
            <v>0</v>
          </cell>
          <cell r="M353">
            <v>21957</v>
          </cell>
          <cell r="AM353">
            <v>1</v>
          </cell>
          <cell r="AN353">
            <v>5</v>
          </cell>
          <cell r="AO353">
            <v>1</v>
          </cell>
          <cell r="AP353" t="str">
            <v>배전전공</v>
          </cell>
          <cell r="AQ353">
            <v>5</v>
          </cell>
          <cell r="BB353" t="str">
            <v>전 5-29</v>
          </cell>
        </row>
        <row r="354">
          <cell r="A354">
            <v>333</v>
          </cell>
          <cell r="B354" t="str">
            <v>ASS</v>
          </cell>
          <cell r="C354" t="str">
            <v xml:space="preserve">25.8KV 3P 200A </v>
          </cell>
          <cell r="D354">
            <v>1</v>
          </cell>
          <cell r="E354" t="str">
            <v>대</v>
          </cell>
          <cell r="F354">
            <v>50</v>
          </cell>
          <cell r="G354">
            <v>495718</v>
          </cell>
          <cell r="I354">
            <v>481280</v>
          </cell>
          <cell r="J354">
            <v>0</v>
          </cell>
          <cell r="K354">
            <v>0</v>
          </cell>
          <cell r="M354">
            <v>14438</v>
          </cell>
          <cell r="AM354">
            <v>2</v>
          </cell>
          <cell r="AN354">
            <v>5.4</v>
          </cell>
          <cell r="AO354">
            <v>1</v>
          </cell>
          <cell r="AP354" t="str">
            <v>배전전공</v>
          </cell>
          <cell r="AQ354">
            <v>2.7</v>
          </cell>
          <cell r="AR354" t="str">
            <v>보통인부</v>
          </cell>
          <cell r="AS354">
            <v>2.7</v>
          </cell>
          <cell r="BB354" t="str">
            <v>전 5-28</v>
          </cell>
        </row>
        <row r="355">
          <cell r="A355">
            <v>334</v>
          </cell>
          <cell r="B355" t="str">
            <v>P·F</v>
          </cell>
          <cell r="C355" t="str">
            <v xml:space="preserve">25.8KV  200A </v>
          </cell>
          <cell r="D355">
            <v>1</v>
          </cell>
          <cell r="E355" t="str">
            <v>개</v>
          </cell>
          <cell r="F355">
            <v>50</v>
          </cell>
          <cell r="G355">
            <v>42313</v>
          </cell>
          <cell r="I355">
            <v>41081</v>
          </cell>
          <cell r="J355">
            <v>0</v>
          </cell>
          <cell r="K355">
            <v>0</v>
          </cell>
          <cell r="M355">
            <v>1232</v>
          </cell>
          <cell r="AM355">
            <v>2</v>
          </cell>
          <cell r="AN355">
            <v>0.36</v>
          </cell>
          <cell r="AO355">
            <v>1</v>
          </cell>
          <cell r="AP355" t="str">
            <v>배전전공</v>
          </cell>
          <cell r="AQ355">
            <v>0.24</v>
          </cell>
          <cell r="AR355" t="str">
            <v>특별인부</v>
          </cell>
          <cell r="AS355">
            <v>0.12</v>
          </cell>
          <cell r="BB355" t="str">
            <v>전 5-27</v>
          </cell>
        </row>
        <row r="356">
          <cell r="A356">
            <v>335</v>
          </cell>
          <cell r="B356" t="str">
            <v>C·O·S</v>
          </cell>
          <cell r="C356" t="str">
            <v>25.8KV 100A</v>
          </cell>
          <cell r="D356">
            <v>1</v>
          </cell>
          <cell r="E356" t="str">
            <v>개</v>
          </cell>
          <cell r="F356">
            <v>50</v>
          </cell>
          <cell r="G356">
            <v>79913</v>
          </cell>
          <cell r="I356">
            <v>41081</v>
          </cell>
          <cell r="J356">
            <v>37600</v>
          </cell>
          <cell r="K356">
            <v>37600</v>
          </cell>
          <cell r="M356">
            <v>1232</v>
          </cell>
          <cell r="AM356">
            <v>2</v>
          </cell>
          <cell r="AN356">
            <v>0.36</v>
          </cell>
          <cell r="AO356">
            <v>1</v>
          </cell>
          <cell r="AP356" t="str">
            <v>배전전공</v>
          </cell>
          <cell r="AQ356">
            <v>0.24</v>
          </cell>
          <cell r="AR356" t="str">
            <v>특별인부</v>
          </cell>
          <cell r="AS356">
            <v>0.12</v>
          </cell>
          <cell r="BB356" t="str">
            <v>전 5-27</v>
          </cell>
        </row>
        <row r="357">
          <cell r="A357">
            <v>336</v>
          </cell>
          <cell r="B357" t="str">
            <v>L·A</v>
          </cell>
          <cell r="C357" t="str">
            <v xml:space="preserve">18KV </v>
          </cell>
          <cell r="D357">
            <v>1</v>
          </cell>
          <cell r="E357" t="str">
            <v>개</v>
          </cell>
          <cell r="F357">
            <v>50</v>
          </cell>
          <cell r="G357">
            <v>180185</v>
          </cell>
          <cell r="I357">
            <v>35132</v>
          </cell>
          <cell r="J357">
            <v>144000</v>
          </cell>
          <cell r="K357">
            <v>144000</v>
          </cell>
          <cell r="M357">
            <v>1053</v>
          </cell>
          <cell r="AM357">
            <v>1</v>
          </cell>
          <cell r="AN357">
            <v>0.24</v>
          </cell>
          <cell r="AO357">
            <v>1</v>
          </cell>
          <cell r="AP357" t="str">
            <v>배전전공</v>
          </cell>
          <cell r="AQ357">
            <v>0.24</v>
          </cell>
          <cell r="BB357" t="str">
            <v>전 5-31</v>
          </cell>
        </row>
        <row r="358">
          <cell r="A358">
            <v>337</v>
          </cell>
          <cell r="B358" t="str">
            <v>MOF</v>
          </cell>
          <cell r="C358" t="str">
            <v xml:space="preserve"> </v>
          </cell>
          <cell r="D358">
            <v>1</v>
          </cell>
          <cell r="E358" t="str">
            <v>대</v>
          </cell>
          <cell r="F358">
            <v>50</v>
          </cell>
          <cell r="G358">
            <v>738937</v>
          </cell>
          <cell r="I358">
            <v>96056</v>
          </cell>
          <cell r="J358">
            <v>640000</v>
          </cell>
          <cell r="K358">
            <v>640000</v>
          </cell>
          <cell r="M358">
            <v>2881</v>
          </cell>
          <cell r="AM358">
            <v>1</v>
          </cell>
          <cell r="AN358">
            <v>2</v>
          </cell>
          <cell r="AO358">
            <v>1</v>
          </cell>
          <cell r="AP358" t="str">
            <v>내선전공</v>
          </cell>
          <cell r="AQ358">
            <v>2</v>
          </cell>
          <cell r="BB358" t="str">
            <v>전 7-13</v>
          </cell>
        </row>
        <row r="359">
          <cell r="A359">
            <v>338</v>
          </cell>
          <cell r="B359" t="str">
            <v>계기함</v>
          </cell>
          <cell r="C359" t="str">
            <v xml:space="preserve">D.M 용 </v>
          </cell>
          <cell r="D359">
            <v>1</v>
          </cell>
          <cell r="E359" t="str">
            <v>대</v>
          </cell>
          <cell r="F359">
            <v>50</v>
          </cell>
          <cell r="G359">
            <v>54840</v>
          </cell>
          <cell r="I359">
            <v>14408</v>
          </cell>
          <cell r="J359">
            <v>40000</v>
          </cell>
          <cell r="K359">
            <v>40000</v>
          </cell>
          <cell r="M359">
            <v>432</v>
          </cell>
          <cell r="AM359">
            <v>1</v>
          </cell>
          <cell r="AN359">
            <v>0.3</v>
          </cell>
          <cell r="AO359">
            <v>1</v>
          </cell>
          <cell r="AP359" t="str">
            <v>내선전공</v>
          </cell>
          <cell r="AQ359">
            <v>0.3</v>
          </cell>
          <cell r="BB359" t="str">
            <v>전 7-13</v>
          </cell>
        </row>
        <row r="360">
          <cell r="A360">
            <v>339</v>
          </cell>
          <cell r="B360" t="str">
            <v>전력용변압기</v>
          </cell>
          <cell r="C360" t="str">
            <v>21800/220V 1φ150KVA</v>
          </cell>
          <cell r="D360">
            <v>1</v>
          </cell>
          <cell r="E360" t="str">
            <v>대</v>
          </cell>
          <cell r="F360">
            <v>50</v>
          </cell>
          <cell r="G360">
            <v>2823837</v>
          </cell>
          <cell r="I360">
            <v>784308</v>
          </cell>
          <cell r="J360">
            <v>2016000</v>
          </cell>
          <cell r="K360">
            <v>2016000</v>
          </cell>
          <cell r="M360">
            <v>23529</v>
          </cell>
          <cell r="AM360">
            <v>2</v>
          </cell>
          <cell r="AN360">
            <v>8.8000000000000007</v>
          </cell>
          <cell r="AO360">
            <v>1</v>
          </cell>
          <cell r="AP360" t="str">
            <v>배전전공</v>
          </cell>
          <cell r="AQ360">
            <v>4.4000000000000004</v>
          </cell>
          <cell r="AR360" t="str">
            <v>보통인부</v>
          </cell>
          <cell r="AS360">
            <v>4.4000000000000004</v>
          </cell>
          <cell r="BB360" t="str">
            <v>전 5-26</v>
          </cell>
        </row>
        <row r="361">
          <cell r="A361">
            <v>340</v>
          </cell>
          <cell r="B361" t="str">
            <v>콘덴서</v>
          </cell>
          <cell r="C361" t="str">
            <v>380V 20KVA</v>
          </cell>
          <cell r="D361">
            <v>1</v>
          </cell>
          <cell r="E361" t="str">
            <v>개</v>
          </cell>
          <cell r="F361">
            <v>50</v>
          </cell>
          <cell r="G361">
            <v>153232</v>
          </cell>
          <cell r="I361">
            <v>43915</v>
          </cell>
          <cell r="J361">
            <v>108000</v>
          </cell>
          <cell r="K361">
            <v>108000</v>
          </cell>
          <cell r="M361">
            <v>1317</v>
          </cell>
          <cell r="AM361">
            <v>1</v>
          </cell>
          <cell r="AN361">
            <v>0.3</v>
          </cell>
          <cell r="AO361">
            <v>1</v>
          </cell>
          <cell r="AP361" t="str">
            <v>배전전공</v>
          </cell>
          <cell r="AQ361">
            <v>0.3</v>
          </cell>
          <cell r="BB361" t="str">
            <v>전 5-30</v>
          </cell>
        </row>
        <row r="362">
          <cell r="A362">
            <v>341</v>
          </cell>
          <cell r="B362" t="str">
            <v>NFB</v>
          </cell>
          <cell r="C362" t="str">
            <v>3P 50AF</v>
          </cell>
          <cell r="D362">
            <v>1</v>
          </cell>
          <cell r="E362" t="str">
            <v>개</v>
          </cell>
          <cell r="F362">
            <v>50</v>
          </cell>
          <cell r="G362">
            <v>30941</v>
          </cell>
          <cell r="I362">
            <v>12487</v>
          </cell>
          <cell r="J362">
            <v>18080</v>
          </cell>
          <cell r="K362">
            <v>18080</v>
          </cell>
          <cell r="M362">
            <v>374</v>
          </cell>
          <cell r="AM362">
            <v>1</v>
          </cell>
          <cell r="AN362">
            <v>0.26</v>
          </cell>
          <cell r="AO362">
            <v>1</v>
          </cell>
          <cell r="AP362" t="str">
            <v>내선전공</v>
          </cell>
          <cell r="AQ362">
            <v>0.26</v>
          </cell>
          <cell r="BB362" t="str">
            <v>전 7-12</v>
          </cell>
        </row>
        <row r="363">
          <cell r="A363">
            <v>342</v>
          </cell>
          <cell r="B363" t="str">
            <v>변압기 가대</v>
          </cell>
          <cell r="C363" t="str">
            <v xml:space="preserve">H형 </v>
          </cell>
          <cell r="D363">
            <v>1</v>
          </cell>
          <cell r="E363" t="str">
            <v>조</v>
          </cell>
          <cell r="F363">
            <v>50</v>
          </cell>
          <cell r="G363">
            <v>559978</v>
          </cell>
          <cell r="I363">
            <v>543668</v>
          </cell>
          <cell r="J363">
            <v>0</v>
          </cell>
          <cell r="K363">
            <v>0</v>
          </cell>
          <cell r="M363">
            <v>16310</v>
          </cell>
          <cell r="AM363">
            <v>2</v>
          </cell>
          <cell r="AN363">
            <v>6.1</v>
          </cell>
          <cell r="AO363">
            <v>1</v>
          </cell>
          <cell r="AP363" t="str">
            <v>배전전공</v>
          </cell>
          <cell r="AQ363">
            <v>3.05</v>
          </cell>
          <cell r="AR363" t="str">
            <v>보통인부</v>
          </cell>
          <cell r="AS363">
            <v>3.05</v>
          </cell>
          <cell r="BB363" t="str">
            <v>전 5-23</v>
          </cell>
        </row>
        <row r="364">
          <cell r="A364">
            <v>343</v>
          </cell>
          <cell r="B364" t="str">
            <v>MLSS METER</v>
          </cell>
          <cell r="C364" t="str">
            <v xml:space="preserve">침적형 </v>
          </cell>
          <cell r="D364">
            <v>1</v>
          </cell>
          <cell r="E364" t="str">
            <v>EA</v>
          </cell>
          <cell r="F364">
            <v>50</v>
          </cell>
          <cell r="G364">
            <v>7702157</v>
          </cell>
          <cell r="I364">
            <v>21512</v>
          </cell>
          <cell r="J364">
            <v>7680000</v>
          </cell>
          <cell r="K364">
            <v>7680000</v>
          </cell>
          <cell r="M364">
            <v>645</v>
          </cell>
          <cell r="AM364">
            <v>1</v>
          </cell>
          <cell r="AN364">
            <v>0.4</v>
          </cell>
          <cell r="AO364">
            <v>1</v>
          </cell>
          <cell r="AP364" t="str">
            <v>계장공</v>
          </cell>
          <cell r="AQ364">
            <v>0.4</v>
          </cell>
          <cell r="BB364" t="str">
            <v>전 4-2</v>
          </cell>
        </row>
        <row r="365">
          <cell r="A365">
            <v>344</v>
          </cell>
          <cell r="B365" t="str">
            <v>DO METER</v>
          </cell>
          <cell r="C365" t="str">
            <v xml:space="preserve">침적형 </v>
          </cell>
          <cell r="D365">
            <v>1</v>
          </cell>
          <cell r="E365" t="str">
            <v>EA</v>
          </cell>
          <cell r="F365">
            <v>50</v>
          </cell>
          <cell r="G365">
            <v>3910157</v>
          </cell>
          <cell r="I365">
            <v>21512</v>
          </cell>
          <cell r="J365">
            <v>3888000</v>
          </cell>
          <cell r="K365">
            <v>3888000</v>
          </cell>
          <cell r="M365">
            <v>645</v>
          </cell>
          <cell r="AM365">
            <v>1</v>
          </cell>
          <cell r="AN365">
            <v>0.4</v>
          </cell>
          <cell r="AO365">
            <v>1</v>
          </cell>
          <cell r="AP365" t="str">
            <v>계장공</v>
          </cell>
          <cell r="AQ365">
            <v>0.4</v>
          </cell>
          <cell r="BB365" t="str">
            <v>전 4-2</v>
          </cell>
        </row>
        <row r="366">
          <cell r="A366">
            <v>345</v>
          </cell>
          <cell r="B366" t="str">
            <v>FLOW TRANSMITTER</v>
          </cell>
          <cell r="C366" t="str">
            <v xml:space="preserve">전자 D100 </v>
          </cell>
          <cell r="D366">
            <v>1</v>
          </cell>
          <cell r="E366" t="str">
            <v>EA</v>
          </cell>
          <cell r="F366">
            <v>50</v>
          </cell>
          <cell r="G366">
            <v>3773848</v>
          </cell>
          <cell r="I366">
            <v>13445</v>
          </cell>
          <cell r="J366">
            <v>3760000</v>
          </cell>
          <cell r="K366">
            <v>3760000</v>
          </cell>
          <cell r="M366">
            <v>403</v>
          </cell>
          <cell r="AM366">
            <v>1</v>
          </cell>
          <cell r="AN366">
            <v>0.25</v>
          </cell>
          <cell r="AO366">
            <v>1</v>
          </cell>
          <cell r="AP366" t="str">
            <v>계장공</v>
          </cell>
          <cell r="AQ366">
            <v>0.25</v>
          </cell>
          <cell r="BB366" t="str">
            <v>전 4-2</v>
          </cell>
        </row>
        <row r="367">
          <cell r="A367">
            <v>346</v>
          </cell>
          <cell r="B367" t="str">
            <v>FLOW TRANSMITTER</v>
          </cell>
          <cell r="C367" t="str">
            <v xml:space="preserve">PARSHALL FLUME </v>
          </cell>
          <cell r="D367">
            <v>1</v>
          </cell>
          <cell r="E367" t="str">
            <v>EA</v>
          </cell>
          <cell r="F367">
            <v>50</v>
          </cell>
          <cell r="G367">
            <v>6973848</v>
          </cell>
          <cell r="I367">
            <v>13445</v>
          </cell>
          <cell r="J367">
            <v>6960000</v>
          </cell>
          <cell r="K367">
            <v>6960000</v>
          </cell>
          <cell r="M367">
            <v>403</v>
          </cell>
          <cell r="AM367">
            <v>1</v>
          </cell>
          <cell r="AN367">
            <v>0.25</v>
          </cell>
          <cell r="AO367">
            <v>1</v>
          </cell>
          <cell r="AP367" t="str">
            <v>계장공</v>
          </cell>
          <cell r="AQ367">
            <v>0.25</v>
          </cell>
          <cell r="BB367" t="str">
            <v>전 4-2</v>
          </cell>
        </row>
        <row r="368">
          <cell r="A368">
            <v>347</v>
          </cell>
          <cell r="B368" t="str">
            <v>LEVEL TRANSMITTER</v>
          </cell>
          <cell r="C368" t="str">
            <v xml:space="preserve">정전용량식 </v>
          </cell>
          <cell r="D368">
            <v>1</v>
          </cell>
          <cell r="E368" t="str">
            <v>EA</v>
          </cell>
          <cell r="F368">
            <v>50</v>
          </cell>
          <cell r="G368">
            <v>2013848</v>
          </cell>
          <cell r="I368">
            <v>13445</v>
          </cell>
          <cell r="J368">
            <v>2000000</v>
          </cell>
          <cell r="K368">
            <v>2000000</v>
          </cell>
          <cell r="M368">
            <v>403</v>
          </cell>
          <cell r="AM368">
            <v>1</v>
          </cell>
          <cell r="AN368">
            <v>0.25</v>
          </cell>
          <cell r="AO368">
            <v>1</v>
          </cell>
          <cell r="AP368" t="str">
            <v>계장공</v>
          </cell>
          <cell r="AQ368">
            <v>0.25</v>
          </cell>
          <cell r="BB368" t="str">
            <v>전 4-2</v>
          </cell>
        </row>
        <row r="369">
          <cell r="A369">
            <v>348</v>
          </cell>
          <cell r="B369" t="str">
            <v>LEVEL TRANSMITTER</v>
          </cell>
          <cell r="C369" t="str">
            <v xml:space="preserve">ULTRASONIC </v>
          </cell>
          <cell r="D369">
            <v>1</v>
          </cell>
          <cell r="E369" t="str">
            <v>EA</v>
          </cell>
          <cell r="F369">
            <v>50</v>
          </cell>
          <cell r="G369">
            <v>3213848</v>
          </cell>
          <cell r="I369">
            <v>13445</v>
          </cell>
          <cell r="J369">
            <v>3200000</v>
          </cell>
          <cell r="K369">
            <v>3200000</v>
          </cell>
          <cell r="M369">
            <v>403</v>
          </cell>
          <cell r="AM369">
            <v>1</v>
          </cell>
          <cell r="AN369">
            <v>0.25</v>
          </cell>
          <cell r="AO369">
            <v>1</v>
          </cell>
          <cell r="AP369" t="str">
            <v>계장공</v>
          </cell>
          <cell r="AQ369">
            <v>0.25</v>
          </cell>
          <cell r="BB369" t="str">
            <v>전 4-2</v>
          </cell>
        </row>
        <row r="370">
          <cell r="A370">
            <v>349</v>
          </cell>
          <cell r="B370" t="str">
            <v>LEVEL SWITCH</v>
          </cell>
          <cell r="C370" t="str">
            <v xml:space="preserve">오뚜기식 </v>
          </cell>
          <cell r="D370">
            <v>1</v>
          </cell>
          <cell r="E370" t="str">
            <v>EA</v>
          </cell>
          <cell r="F370">
            <v>50</v>
          </cell>
          <cell r="G370">
            <v>332186</v>
          </cell>
          <cell r="I370">
            <v>11832</v>
          </cell>
          <cell r="J370">
            <v>320000</v>
          </cell>
          <cell r="K370">
            <v>320000</v>
          </cell>
          <cell r="M370">
            <v>354</v>
          </cell>
          <cell r="AM370">
            <v>1</v>
          </cell>
          <cell r="AN370">
            <v>0.22</v>
          </cell>
          <cell r="AO370">
            <v>1</v>
          </cell>
          <cell r="AP370" t="str">
            <v>계장공</v>
          </cell>
          <cell r="AQ370">
            <v>0.22</v>
          </cell>
          <cell r="BB370" t="str">
            <v>전 4-2</v>
          </cell>
        </row>
        <row r="371">
          <cell r="A371">
            <v>350</v>
          </cell>
          <cell r="B371" t="str">
            <v>LEVEL SWITCH</v>
          </cell>
          <cell r="C371" t="str">
            <v xml:space="preserve">VIBLATION </v>
          </cell>
          <cell r="D371">
            <v>1</v>
          </cell>
          <cell r="E371" t="str">
            <v>EA</v>
          </cell>
          <cell r="F371">
            <v>50</v>
          </cell>
          <cell r="G371">
            <v>676186</v>
          </cell>
          <cell r="I371">
            <v>11832</v>
          </cell>
          <cell r="J371">
            <v>664000</v>
          </cell>
          <cell r="K371">
            <v>664000</v>
          </cell>
          <cell r="M371">
            <v>354</v>
          </cell>
          <cell r="AM371">
            <v>1</v>
          </cell>
          <cell r="AN371">
            <v>0.22</v>
          </cell>
          <cell r="AO371">
            <v>1</v>
          </cell>
          <cell r="AP371" t="str">
            <v>계장공</v>
          </cell>
          <cell r="AQ371">
            <v>0.22</v>
          </cell>
          <cell r="BB371" t="str">
            <v>전 4-2</v>
          </cell>
        </row>
        <row r="372">
          <cell r="A372">
            <v>351</v>
          </cell>
          <cell r="B372" t="str">
            <v>INDICATOR</v>
          </cell>
          <cell r="C372" t="str">
            <v xml:space="preserve"> </v>
          </cell>
          <cell r="D372">
            <v>1</v>
          </cell>
          <cell r="E372" t="str">
            <v>EA</v>
          </cell>
          <cell r="F372">
            <v>50</v>
          </cell>
          <cell r="G372">
            <v>136618</v>
          </cell>
          <cell r="I372">
            <v>16134</v>
          </cell>
          <cell r="J372">
            <v>120000</v>
          </cell>
          <cell r="K372">
            <v>120000</v>
          </cell>
          <cell r="M372">
            <v>484</v>
          </cell>
          <cell r="AM372">
            <v>1</v>
          </cell>
          <cell r="AN372">
            <v>0.3</v>
          </cell>
          <cell r="AO372">
            <v>1</v>
          </cell>
          <cell r="AP372" t="str">
            <v>계장공</v>
          </cell>
          <cell r="AQ372">
            <v>0.3</v>
          </cell>
          <cell r="BB372" t="str">
            <v>전 4-2</v>
          </cell>
        </row>
        <row r="373">
          <cell r="A373">
            <v>352</v>
          </cell>
          <cell r="B373" t="str">
            <v>INTEGRATOR</v>
          </cell>
          <cell r="C373" t="str">
            <v xml:space="preserve"> </v>
          </cell>
          <cell r="D373">
            <v>1</v>
          </cell>
          <cell r="E373" t="str">
            <v>EA</v>
          </cell>
          <cell r="F373">
            <v>50</v>
          </cell>
          <cell r="G373">
            <v>360618</v>
          </cell>
          <cell r="I373">
            <v>16134</v>
          </cell>
          <cell r="J373">
            <v>344000</v>
          </cell>
          <cell r="K373">
            <v>344000</v>
          </cell>
          <cell r="M373">
            <v>484</v>
          </cell>
          <cell r="AM373">
            <v>1</v>
          </cell>
          <cell r="AN373">
            <v>0.3</v>
          </cell>
          <cell r="AO373">
            <v>1</v>
          </cell>
          <cell r="AP373" t="str">
            <v>계장공</v>
          </cell>
          <cell r="AQ373">
            <v>0.3</v>
          </cell>
          <cell r="BB373" t="str">
            <v>전 4-2</v>
          </cell>
        </row>
        <row r="374">
          <cell r="A374">
            <v>353</v>
          </cell>
          <cell r="B374" t="str">
            <v>DISTRIBUTOR</v>
          </cell>
          <cell r="C374" t="str">
            <v xml:space="preserve"> </v>
          </cell>
          <cell r="D374">
            <v>1</v>
          </cell>
          <cell r="E374" t="str">
            <v>EA</v>
          </cell>
          <cell r="F374">
            <v>50</v>
          </cell>
          <cell r="G374">
            <v>176618</v>
          </cell>
          <cell r="I374">
            <v>16134</v>
          </cell>
          <cell r="J374">
            <v>160000</v>
          </cell>
          <cell r="K374">
            <v>160000</v>
          </cell>
          <cell r="M374">
            <v>484</v>
          </cell>
          <cell r="AM374">
            <v>1</v>
          </cell>
          <cell r="AN374">
            <v>0.3</v>
          </cell>
          <cell r="AO374">
            <v>1</v>
          </cell>
          <cell r="AP374" t="str">
            <v>계장공</v>
          </cell>
          <cell r="AQ374">
            <v>0.3</v>
          </cell>
          <cell r="BB374" t="str">
            <v>전 4-2</v>
          </cell>
        </row>
        <row r="375">
          <cell r="A375">
            <v>354</v>
          </cell>
          <cell r="B375" t="str">
            <v>현장계기 BOX</v>
          </cell>
          <cell r="C375" t="str">
            <v xml:space="preserve"> </v>
          </cell>
          <cell r="D375">
            <v>1</v>
          </cell>
          <cell r="E375" t="str">
            <v>EA</v>
          </cell>
          <cell r="F375">
            <v>50</v>
          </cell>
          <cell r="G375">
            <v>774386</v>
          </cell>
          <cell r="I375">
            <v>441152</v>
          </cell>
          <cell r="J375">
            <v>320000</v>
          </cell>
          <cell r="K375">
            <v>320000</v>
          </cell>
          <cell r="M375">
            <v>13234</v>
          </cell>
          <cell r="AM375">
            <v>2</v>
          </cell>
          <cell r="AN375">
            <v>9.8000000000000007</v>
          </cell>
          <cell r="AO375">
            <v>1</v>
          </cell>
          <cell r="AP375" t="str">
            <v>계장공</v>
          </cell>
          <cell r="AQ375">
            <v>5.88</v>
          </cell>
          <cell r="AR375" t="str">
            <v>보통인부</v>
          </cell>
          <cell r="AS375">
            <v>3.92</v>
          </cell>
          <cell r="BB375" t="str">
            <v>전 4-1</v>
          </cell>
        </row>
        <row r="376">
          <cell r="A376">
            <v>355</v>
          </cell>
          <cell r="B376" t="str">
            <v>특고반 설치</v>
          </cell>
          <cell r="C376" t="str">
            <v xml:space="preserve">HV-1-5 </v>
          </cell>
          <cell r="D376">
            <v>1</v>
          </cell>
          <cell r="E376" t="str">
            <v>면</v>
          </cell>
          <cell r="F376">
            <v>50</v>
          </cell>
          <cell r="G376">
            <v>964590</v>
          </cell>
          <cell r="I376">
            <v>936496</v>
          </cell>
          <cell r="J376">
            <v>0</v>
          </cell>
          <cell r="K376">
            <v>0</v>
          </cell>
          <cell r="M376">
            <v>28094</v>
          </cell>
          <cell r="AM376">
            <v>3</v>
          </cell>
          <cell r="AN376">
            <v>18</v>
          </cell>
          <cell r="AO376">
            <v>1</v>
          </cell>
          <cell r="AP376" t="str">
            <v>프랜트전공</v>
          </cell>
          <cell r="AQ376">
            <v>7.4</v>
          </cell>
          <cell r="AR376" t="str">
            <v>보통인부</v>
          </cell>
          <cell r="AS376">
            <v>5.3</v>
          </cell>
          <cell r="AT376" t="str">
            <v>비계공</v>
          </cell>
          <cell r="AU376">
            <v>5.3</v>
          </cell>
          <cell r="BB376" t="str">
            <v>전 5-64</v>
          </cell>
        </row>
        <row r="377">
          <cell r="A377">
            <v>356</v>
          </cell>
          <cell r="B377" t="str">
            <v>TR반 설치</v>
          </cell>
          <cell r="C377" t="str">
            <v xml:space="preserve">TR </v>
          </cell>
          <cell r="D377">
            <v>1</v>
          </cell>
          <cell r="E377" t="str">
            <v>면</v>
          </cell>
          <cell r="F377">
            <v>50</v>
          </cell>
          <cell r="G377">
            <v>1211687</v>
          </cell>
          <cell r="I377">
            <v>1176396</v>
          </cell>
          <cell r="J377">
            <v>0</v>
          </cell>
          <cell r="K377">
            <v>0</v>
          </cell>
          <cell r="M377">
            <v>35291</v>
          </cell>
          <cell r="AM377">
            <v>3</v>
          </cell>
          <cell r="AN377">
            <v>22.6</v>
          </cell>
          <cell r="AO377">
            <v>1</v>
          </cell>
          <cell r="AP377" t="str">
            <v>프랜트전공</v>
          </cell>
          <cell r="AQ377">
            <v>9.4</v>
          </cell>
          <cell r="AR377" t="str">
            <v>보통인부</v>
          </cell>
          <cell r="AS377">
            <v>6.6</v>
          </cell>
          <cell r="AT377" t="str">
            <v>비계공</v>
          </cell>
          <cell r="AU377">
            <v>6.6</v>
          </cell>
          <cell r="BB377" t="str">
            <v>전 5-64</v>
          </cell>
        </row>
        <row r="378">
          <cell r="A378">
            <v>357</v>
          </cell>
          <cell r="B378" t="str">
            <v>저압반 설치</v>
          </cell>
          <cell r="C378" t="str">
            <v xml:space="preserve">LV-1,2 </v>
          </cell>
          <cell r="D378">
            <v>1</v>
          </cell>
          <cell r="E378" t="str">
            <v>면</v>
          </cell>
          <cell r="F378">
            <v>50</v>
          </cell>
          <cell r="G378">
            <v>379717</v>
          </cell>
          <cell r="I378">
            <v>368658</v>
          </cell>
          <cell r="J378">
            <v>0</v>
          </cell>
          <cell r="K378">
            <v>0</v>
          </cell>
          <cell r="M378">
            <v>11059</v>
          </cell>
          <cell r="AM378">
            <v>3</v>
          </cell>
          <cell r="AN378">
            <v>7.3999999999999995</v>
          </cell>
          <cell r="AO378">
            <v>1</v>
          </cell>
          <cell r="AP378" t="str">
            <v>프랜트전공</v>
          </cell>
          <cell r="AQ378">
            <v>3.7</v>
          </cell>
          <cell r="AR378" t="str">
            <v>보통인부</v>
          </cell>
          <cell r="AS378">
            <v>2.4</v>
          </cell>
          <cell r="AT378" t="str">
            <v>비계공</v>
          </cell>
          <cell r="AU378">
            <v>1.3</v>
          </cell>
          <cell r="BB378" t="str">
            <v>전 5-62</v>
          </cell>
        </row>
        <row r="379">
          <cell r="A379">
            <v>358</v>
          </cell>
          <cell r="B379" t="str">
            <v>MCC 설치</v>
          </cell>
          <cell r="D379">
            <v>1</v>
          </cell>
          <cell r="E379" t="str">
            <v>면</v>
          </cell>
          <cell r="F379">
            <v>50</v>
          </cell>
          <cell r="G379">
            <v>226780</v>
          </cell>
          <cell r="I379">
            <v>220175</v>
          </cell>
          <cell r="J379">
            <v>0</v>
          </cell>
          <cell r="K379">
            <v>0</v>
          </cell>
          <cell r="M379">
            <v>6605</v>
          </cell>
          <cell r="AM379">
            <v>3</v>
          </cell>
          <cell r="AN379">
            <v>4.4000000000000004</v>
          </cell>
          <cell r="AO379">
            <v>1</v>
          </cell>
          <cell r="AP379" t="str">
            <v>프랜트전공</v>
          </cell>
          <cell r="AQ379">
            <v>2.2000000000000002</v>
          </cell>
          <cell r="AR379" t="str">
            <v>보통인부</v>
          </cell>
          <cell r="AS379">
            <v>1.4</v>
          </cell>
          <cell r="AT379" t="str">
            <v>비계공</v>
          </cell>
          <cell r="AU379">
            <v>0.8</v>
          </cell>
          <cell r="BB379" t="str">
            <v>전 5-62</v>
          </cell>
        </row>
        <row r="380">
          <cell r="A380">
            <v>359</v>
          </cell>
          <cell r="B380" t="str">
            <v>LOP 설치</v>
          </cell>
          <cell r="C380" t="str">
            <v xml:space="preserve"> </v>
          </cell>
          <cell r="D380">
            <v>1</v>
          </cell>
          <cell r="E380" t="str">
            <v>EA</v>
          </cell>
          <cell r="F380">
            <v>50</v>
          </cell>
          <cell r="G380">
            <v>324561</v>
          </cell>
          <cell r="I380">
            <v>315108</v>
          </cell>
          <cell r="J380">
            <v>0</v>
          </cell>
          <cell r="K380">
            <v>0</v>
          </cell>
          <cell r="M380">
            <v>9453</v>
          </cell>
          <cell r="AM380">
            <v>2</v>
          </cell>
          <cell r="AN380">
            <v>7</v>
          </cell>
          <cell r="AO380">
            <v>1</v>
          </cell>
          <cell r="AP380" t="str">
            <v>계장공</v>
          </cell>
          <cell r="AQ380">
            <v>4.2</v>
          </cell>
          <cell r="AR380" t="str">
            <v>보통인부</v>
          </cell>
          <cell r="AS380">
            <v>2.8</v>
          </cell>
          <cell r="BB380" t="str">
            <v>전 5-62</v>
          </cell>
        </row>
        <row r="381">
          <cell r="A381">
            <v>360</v>
          </cell>
          <cell r="B381" t="str">
            <v>MOP 설치</v>
          </cell>
          <cell r="C381" t="str">
            <v xml:space="preserve"> </v>
          </cell>
          <cell r="D381">
            <v>1</v>
          </cell>
          <cell r="E381" t="str">
            <v>EA</v>
          </cell>
          <cell r="F381">
            <v>50</v>
          </cell>
          <cell r="G381">
            <v>1044561</v>
          </cell>
          <cell r="I381">
            <v>315108</v>
          </cell>
          <cell r="J381">
            <v>720000</v>
          </cell>
          <cell r="K381">
            <v>720000</v>
          </cell>
          <cell r="M381">
            <v>9453</v>
          </cell>
          <cell r="AM381">
            <v>2</v>
          </cell>
          <cell r="AN381">
            <v>7</v>
          </cell>
          <cell r="AO381">
            <v>1</v>
          </cell>
          <cell r="AP381" t="str">
            <v>계장공</v>
          </cell>
          <cell r="AQ381">
            <v>4.2</v>
          </cell>
          <cell r="AR381" t="str">
            <v>보통인부</v>
          </cell>
          <cell r="AS381">
            <v>2.8</v>
          </cell>
          <cell r="BB381" t="str">
            <v>전 5-62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 val="김포"/>
      <sheetName val="총괄"/>
      <sheetName val="9811"/>
      <sheetName val="#REF"/>
      <sheetName val="기초일위"/>
      <sheetName val="시설일위"/>
      <sheetName val="조명일위"/>
      <sheetName val="중장SR"/>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회로"/>
      <sheetName val="9회로-1"/>
      <sheetName val="8회로 전기"/>
      <sheetName val="8회로-1"/>
      <sheetName val="7회로"/>
      <sheetName val="6회로"/>
      <sheetName val="6회로-1"/>
      <sheetName val="5회로"/>
      <sheetName val="3회로"/>
      <sheetName val="2회로"/>
      <sheetName val="조명3전기2"/>
      <sheetName val="7회로 15DIM 3RD"/>
      <sheetName val="35DIM 3D (2)"/>
      <sheetName val="18회로"/>
      <sheetName val="9회로 (2)"/>
      <sheetName val="10회로 조명"/>
      <sheetName val="7회로 조명"/>
      <sheetName val="조명3전기4 신형 (2)"/>
      <sheetName val="4회로"/>
      <sheetName val="조명3전기2 신형"/>
      <sheetName val="11CH50DIM6RD5"/>
      <sheetName val="14CH32DIM6RD5 (2)"/>
      <sheetName val="28회로"/>
      <sheetName val="8회로신형"/>
      <sheetName val="부산시사상구청"/>
      <sheetName val="18DIM5CH3D"/>
      <sheetName val="18DIM4CH3D (2)"/>
      <sheetName val="14DIM3DIR"/>
      <sheetName val="전기3회로dim8"/>
      <sheetName val="전기2회로dim9 (3)"/>
      <sheetName val="전기2회로dim8 (4)"/>
      <sheetName val="5CH8DIM3D"/>
      <sheetName val="5CH10DIM3D (2)"/>
      <sheetName val="18DIM6CH3D (2)"/>
      <sheetName val="9811"/>
      <sheetName val="#REF"/>
      <sheetName val="일위(설)"/>
      <sheetName val="전기산출근거"/>
      <sheetName val="8회로 25DIM 4RD (2)"/>
      <sheetName val="9회로 22DIM 3D "/>
      <sheetName val="조명5전기1(2)"/>
      <sheetName val="6DIM12CH2D (3)"/>
      <sheetName val="부하(성남)"/>
      <sheetName val="부하계산서"/>
      <sheetName val="일위대가목록"/>
      <sheetName val="과천MAIN"/>
      <sheetName val="일위대가(계측기설치)"/>
      <sheetName val="견적990322"/>
      <sheetName val="지급자재"/>
      <sheetName val="내역서"/>
      <sheetName val="품목"/>
      <sheetName val="간선계산"/>
      <sheetName val="LOPCALC"/>
      <sheetName val="원가"/>
      <sheetName val="I一般比"/>
      <sheetName val="Sheet5"/>
      <sheetName val="보온자재단가표"/>
      <sheetName val="TOTAL"/>
      <sheetName val="EQUIP-H"/>
      <sheetName val="BM"/>
      <sheetName val="수로교총재료집계"/>
      <sheetName val="별표 "/>
      <sheetName val="양천현"/>
      <sheetName val="2F 회의실견적(5_14 일대)"/>
      <sheetName val="말뚝지지력산정"/>
      <sheetName val="신우"/>
      <sheetName val="LEGEND"/>
      <sheetName val="PROJECT BRIEF(EX.NEW)"/>
      <sheetName val="내역표지"/>
      <sheetName val="손익분석"/>
      <sheetName val="VXXXXXXX"/>
      <sheetName val="Y-WORK"/>
      <sheetName val="__"/>
      <sheetName val="1. 통합배선설비"/>
      <sheetName val="DATA"/>
      <sheetName val="데이타"/>
      <sheetName val="갑지"/>
      <sheetName val="집계표"/>
      <sheetName val="Sheet1"/>
      <sheetName val="청천내"/>
      <sheetName val="물가시세"/>
      <sheetName val="노임단가"/>
      <sheetName val="N賃率-職"/>
      <sheetName val="전신환매도율"/>
      <sheetName val="MOTOR"/>
      <sheetName val="내역"/>
      <sheetName val="날개벽(시점좌측)"/>
      <sheetName val="노임"/>
      <sheetName val="수량산출"/>
      <sheetName val="PAN"/>
      <sheetName val="입찰안"/>
      <sheetName val="guard(mac)"/>
      <sheetName val="기성총"/>
      <sheetName val="일위대가(가설)"/>
      <sheetName val="내역서1"/>
      <sheetName val="단가산출-기,교"/>
      <sheetName val="일위목록-기"/>
      <sheetName val="요율"/>
      <sheetName val="부서현황"/>
      <sheetName val="일위목록"/>
      <sheetName val="설직재-1"/>
      <sheetName val="집계"/>
      <sheetName val="기본일위"/>
      <sheetName val="내역서2안"/>
      <sheetName val="직노"/>
      <sheetName val="실행내역"/>
      <sheetName val="일위대가"/>
      <sheetName val="성곽내역서"/>
      <sheetName val=" HIT-&gt;HMC 견적(3900)"/>
      <sheetName val="물가"/>
      <sheetName val="9509"/>
      <sheetName val="직재"/>
      <sheetName val="건축내역"/>
      <sheetName val="보할공정"/>
      <sheetName val="EQUIPMENT -2"/>
      <sheetName val="단가비교표"/>
      <sheetName val="제직재"/>
      <sheetName val="제-노임"/>
      <sheetName val="견"/>
      <sheetName val="노임조서"/>
      <sheetName val="JUCKEYK"/>
      <sheetName val="실행대비"/>
      <sheetName val="무시"/>
      <sheetName val="차선도색현황"/>
      <sheetName val="설계조건"/>
      <sheetName val="단면 (2)"/>
      <sheetName val="현대물량"/>
      <sheetName val="조명시설"/>
      <sheetName val="표지"/>
      <sheetName val="단가"/>
      <sheetName val="DB"/>
      <sheetName val="정부노임단가"/>
      <sheetName val="실행예산서"/>
      <sheetName val="총괄집계표"/>
      <sheetName val="일위_파일"/>
      <sheetName val="6호기"/>
      <sheetName val="2.대외공문"/>
      <sheetName val="BID"/>
      <sheetName val="Care"/>
      <sheetName val="OPT7"/>
      <sheetName val="SV7"/>
      <sheetName val="NM2"/>
      <sheetName val="NW1"/>
      <sheetName val="NW2"/>
      <sheetName val="PW3"/>
      <sheetName val="PW4"/>
      <sheetName val="SC1"/>
      <sheetName val="DNW"/>
      <sheetName val="NE"/>
      <sheetName val="PE"/>
      <sheetName val="PM"/>
      <sheetName val="하중"/>
      <sheetName val="주방환기"/>
      <sheetName val="sw1"/>
      <sheetName val="NOMUBI"/>
      <sheetName val="공통(20-91)"/>
      <sheetName val="JUCK"/>
      <sheetName val="대공종"/>
      <sheetName val="총괄표"/>
      <sheetName val="을"/>
      <sheetName val="J直材4"/>
      <sheetName val="관급_File"/>
      <sheetName val="GEN"/>
      <sheetName val="전선 및 전선관"/>
      <sheetName val="가설공사"/>
      <sheetName val="A갑지"/>
      <sheetName val="좌측"/>
      <sheetName val="기성금내역서"/>
      <sheetName val="관급"/>
      <sheetName val="중량산출"/>
      <sheetName val="#3E1_GCR"/>
      <sheetName val="환율"/>
      <sheetName val="수량이동"/>
      <sheetName val="공사내역"/>
      <sheetName val="INPUT"/>
      <sheetName val="목차"/>
      <sheetName val="점수계산1-2"/>
      <sheetName val="IMPEADENCE MAP 취수장"/>
      <sheetName val="적용률"/>
      <sheetName val="터널조도"/>
      <sheetName val="인건-측정"/>
      <sheetName val="처리단락"/>
      <sheetName val="교각1"/>
      <sheetName val="기준자료"/>
      <sheetName val="부표총괄"/>
      <sheetName val="노임이"/>
      <sheetName val="연결임시"/>
      <sheetName val="20관리비율"/>
      <sheetName val="단가조사서"/>
      <sheetName val="차액보증"/>
      <sheetName val="단가표"/>
      <sheetName val="MCC제원"/>
      <sheetName val="허용전류-IEC DATA"/>
      <sheetName val="허용전류-IEC"/>
      <sheetName val="BDATA"/>
      <sheetName val="기계경비(시간당)"/>
      <sheetName val="램머"/>
      <sheetName val="몰탈콘크리트"/>
      <sheetName val="철근집계"/>
      <sheetName val="CABLE SIZE-1"/>
      <sheetName val="DATA1"/>
      <sheetName val="DATA2"/>
      <sheetName val="전기일위대가"/>
      <sheetName val="DATE"/>
      <sheetName val="단면적"/>
      <sheetName val="MCC"/>
      <sheetName val="CABLE"/>
      <sheetName val="기준 "/>
      <sheetName val="허용전류"/>
      <sheetName val="일위대가표"/>
      <sheetName val="982월원안"/>
      <sheetName val="설 계"/>
      <sheetName val="수입"/>
      <sheetName val="AP1"/>
      <sheetName val="전체"/>
      <sheetName val="합천내역"/>
      <sheetName val="인부임"/>
      <sheetName val="type-F"/>
      <sheetName val="인건비 "/>
      <sheetName val="Macro(전선)"/>
      <sheetName val="WORK"/>
      <sheetName val="SPEC"/>
      <sheetName val="율촌법률사무소2내역"/>
      <sheetName val="작성기준"/>
      <sheetName val="일위"/>
      <sheetName val="EACT10"/>
      <sheetName val="김포IO"/>
      <sheetName val="FD"/>
      <sheetName val="약전닥트"/>
      <sheetName val="건축부하"/>
      <sheetName val="99관저"/>
      <sheetName val="일지-H"/>
      <sheetName val="LD"/>
      <sheetName val="FA설치명세"/>
      <sheetName val="조건표"/>
      <sheetName val="계화배수"/>
      <sheetName val="양수장(기계)"/>
      <sheetName val="단중표"/>
      <sheetName val="수량산출서"/>
      <sheetName val="기계내역"/>
      <sheetName val="Summary Sheets"/>
      <sheetName val="포장직선구간"/>
      <sheetName val="1007공사세부내역서"/>
      <sheetName val="1007전기내역서(리빙)"/>
      <sheetName val="컨텍리포트"/>
      <sheetName val="금액내역서"/>
      <sheetName val="재료집계"/>
      <sheetName val="부안일위"/>
      <sheetName val="STORAGE"/>
      <sheetName val="취수탑"/>
      <sheetName val="토목주소"/>
      <sheetName val="프랜트면허"/>
      <sheetName val="방음벽기초"/>
      <sheetName val="2000년1차"/>
      <sheetName val="설비"/>
      <sheetName val="Sheet1 (2)"/>
      <sheetName val="노무비"/>
      <sheetName val="설계변경원가계산총괄표"/>
      <sheetName val="단가조사"/>
      <sheetName val="부속동"/>
      <sheetName val="참조"/>
      <sheetName val="사전공사"/>
      <sheetName val="별표집계"/>
      <sheetName val="CIVIL4"/>
      <sheetName val="말뚝물량"/>
      <sheetName val="갑지(추정)"/>
      <sheetName val="원본(갑지)"/>
      <sheetName val="F5"/>
      <sheetName val="전선"/>
      <sheetName val="BSD (2)"/>
      <sheetName val="법면"/>
      <sheetName val="부대공"/>
      <sheetName val="구조물공"/>
      <sheetName val="중기일위대가"/>
      <sheetName val="포장공"/>
      <sheetName val="토공"/>
      <sheetName val="배수공1"/>
      <sheetName val="서울산업대(토)"/>
      <sheetName val="관급단가"/>
      <sheetName val="도"/>
      <sheetName val="노임단가(0.3)"/>
      <sheetName val="예정(3)"/>
      <sheetName val="BALIK201"/>
      <sheetName val="XL4Poppy"/>
      <sheetName val="토 적 표"/>
      <sheetName val="맨홀"/>
      <sheetName val="예산대비"/>
      <sheetName val="품목코드"/>
      <sheetName val="Sheet2"/>
      <sheetName val="연습"/>
      <sheetName val="OPT"/>
      <sheetName val="SV"/>
      <sheetName val="P.M 별"/>
      <sheetName val="삼성전기"/>
      <sheetName val="주식"/>
      <sheetName val="T1"/>
      <sheetName val="일위대가-1"/>
      <sheetName val="배수공"/>
      <sheetName val="인사자료총집계"/>
      <sheetName val="9GNG운반"/>
      <sheetName val="시행후면적"/>
      <sheetName val="수지예산"/>
      <sheetName val="건축내역서"/>
      <sheetName val="시멘트"/>
      <sheetName val="Sheet3"/>
      <sheetName val="출력X"/>
      <sheetName val="입출재고현황 (2)"/>
      <sheetName val="전차선로 물량표"/>
      <sheetName val="환산"/>
      <sheetName val="예산내역서"/>
      <sheetName val="설계예산서"/>
      <sheetName val="단가조사표"/>
      <sheetName val="점검총괄"/>
      <sheetName val="뚝토공"/>
      <sheetName val="#3_일위대가목록"/>
      <sheetName val="견적"/>
      <sheetName val="자판실행"/>
      <sheetName val="변압94"/>
      <sheetName val="공사비예산서(토목분)"/>
      <sheetName val="토사(PE)"/>
      <sheetName val="3련 BOX"/>
      <sheetName val="7.1유효폭"/>
      <sheetName val="BASIC (2)"/>
      <sheetName val="제2~7호표"/>
      <sheetName val="견적대비 견적서"/>
      <sheetName val="U-TYPE(1)"/>
      <sheetName val="노원열병합  건축공사기성내역서"/>
      <sheetName val="발신정보"/>
      <sheetName val="기초대가"/>
      <sheetName val="Carepaq"/>
      <sheetName val="민속촌메뉴"/>
      <sheetName val="슬래브(유곡)"/>
      <sheetName val="1.설계조건"/>
      <sheetName val="간접재료비산출표-27-30"/>
      <sheetName val="포장절단"/>
      <sheetName val="공사원가계산서"/>
      <sheetName val="부서별비교표_1"/>
      <sheetName val="041125(분야별)"/>
      <sheetName val="041203(분야별))"/>
      <sheetName val="위치조서"/>
      <sheetName val="POL설치공정"/>
      <sheetName val="4-3 보온 기본물량집계"/>
      <sheetName val="품셈기준"/>
      <sheetName val="산출"/>
      <sheetName val="낙찰표"/>
      <sheetName val="계측"/>
      <sheetName val="송중자재"/>
      <sheetName val="UNIT"/>
      <sheetName val="옥외"/>
      <sheetName val="가도공"/>
      <sheetName val="전화TV"/>
      <sheetName val="cable-data"/>
      <sheetName val="발전계획"/>
      <sheetName val="Oper Amount"/>
      <sheetName val="1안"/>
      <sheetName val="대비"/>
      <sheetName val="예비품"/>
      <sheetName val="표지 (2)"/>
      <sheetName val="보활"/>
      <sheetName val="샘플표지"/>
      <sheetName val="조명율"/>
      <sheetName val="IW-LIST"/>
      <sheetName val="내역서(부대공사)"/>
      <sheetName val="물량표"/>
      <sheetName val="부하LOAD"/>
      <sheetName val="현장관리비집계표"/>
      <sheetName val="도급예산내역서봉투"/>
      <sheetName val="설계산출기초"/>
      <sheetName val="설계산출표지"/>
      <sheetName val="도급예산내역서총괄표"/>
      <sheetName val="Baby일위대가"/>
      <sheetName val="분전함신설"/>
      <sheetName val="단가산출"/>
      <sheetName val="자재단가"/>
      <sheetName val="을부담운반비"/>
      <sheetName val="운반비산출"/>
      <sheetName val="접지1종"/>
      <sheetName val="조명율표"/>
      <sheetName val="ITEM"/>
      <sheetName val="Macro(차단기)"/>
      <sheetName val="광혁기성"/>
      <sheetName val="21301동"/>
      <sheetName val="COPING-1"/>
      <sheetName val="역T형교대-2수량"/>
      <sheetName val="CABLE SIZE-3"/>
      <sheetName val="한일양산"/>
      <sheetName val="제품별 MC"/>
      <sheetName val="보수공사일정표"/>
      <sheetName val="한전공사"/>
      <sheetName val="공사비내역서"/>
      <sheetName val="일위대가목록표"/>
      <sheetName val="공량산출근거"/>
      <sheetName val="단가조사서 (2)"/>
      <sheetName val="Galaxy 소비자가격표"/>
      <sheetName val="선로정수계산"/>
      <sheetName val="식재인부"/>
      <sheetName val="건축2"/>
      <sheetName val="산출근거목록"/>
      <sheetName val="일대목록"/>
      <sheetName val="교각별수량"/>
      <sheetName val="찍기"/>
      <sheetName val="LANGUAGE"/>
      <sheetName val="설치공사"/>
      <sheetName val="진주방향"/>
      <sheetName val="을지"/>
      <sheetName val="산출근거"/>
      <sheetName val="실행철강하도"/>
      <sheetName val="CA지입"/>
      <sheetName val="6.Base"/>
      <sheetName val="UR2-Calculation"/>
      <sheetName val="YS_A"/>
      <sheetName val="분석"/>
      <sheetName val="자재"/>
      <sheetName val="노무"/>
      <sheetName val="정산내역"/>
      <sheetName val="현장관리비"/>
      <sheetName val="대치판정"/>
      <sheetName val="당진1,2호기전선관설치및접지4차공사내역서-을지"/>
      <sheetName val="MEXICO-C"/>
      <sheetName val="PBS"/>
      <sheetName val="SRC-B3U2"/>
      <sheetName val="danga"/>
      <sheetName val="choose"/>
      <sheetName val="터파기및재료"/>
      <sheetName val="준공내역"/>
      <sheetName val="단가대비표"/>
      <sheetName val="인수공규격"/>
      <sheetName val="품셈"/>
      <sheetName val="CATV"/>
      <sheetName val="검수고1-1층"/>
      <sheetName val="A-4"/>
      <sheetName val="자재집계표"/>
      <sheetName val="3BL공동구 수량"/>
      <sheetName val="Macro1"/>
      <sheetName val="Macro2"/>
      <sheetName val="Sheet17"/>
      <sheetName val="토공(우물통,기타) "/>
      <sheetName val="조내역"/>
      <sheetName val="기초"/>
      <sheetName val="재집"/>
      <sheetName val="방송일위대가"/>
      <sheetName val="토목-물가"/>
      <sheetName val="TEL"/>
      <sheetName val="관로토공집계표"/>
      <sheetName val="경비_원본"/>
      <sheetName val="VENT"/>
      <sheetName val="품셈TABLE"/>
      <sheetName val="인건비"/>
      <sheetName val="집계표(3자)"/>
      <sheetName val="내역서(관급)"/>
      <sheetName val="원가계산서(통신공사)"/>
      <sheetName val="단가 및 재료비"/>
      <sheetName val="설계명세서"/>
      <sheetName val="Sheet6"/>
      <sheetName val="업무"/>
      <sheetName val="hvac(제어동)"/>
      <sheetName val="DATA 입력란"/>
      <sheetName val="개요입력"/>
      <sheetName val="수량기준"/>
      <sheetName val="단가기준"/>
      <sheetName val="Lookup Table"/>
      <sheetName val="BBT RRP V45"/>
      <sheetName val="Annex"/>
      <sheetName val="Rental_RRP V45"/>
      <sheetName val="전기공사 산출집계"/>
      <sheetName val="전기공사 산출"/>
      <sheetName val="잡철물"/>
      <sheetName val="현장지지물물량"/>
      <sheetName val="대로근거"/>
      <sheetName val="공사개요"/>
      <sheetName val="매입세율"/>
      <sheetName val="견적서"/>
      <sheetName val="금액"/>
      <sheetName val="가로내역"/>
      <sheetName val="발전기"/>
      <sheetName val="Sheet13"/>
      <sheetName val="Sheet14"/>
      <sheetName val="ABUT수량-A1"/>
      <sheetName val="동원(3)"/>
      <sheetName val="SG"/>
      <sheetName val="수량(건축)"/>
      <sheetName val="건설기계_목록(10)"/>
      <sheetName val="전기일위목록"/>
      <sheetName val="담장산출"/>
      <sheetName val="일위대가(목록)"/>
      <sheetName val="재료비"/>
      <sheetName val="VV보온LINK"/>
      <sheetName val="FIT보온LINK"/>
      <sheetName val="단"/>
      <sheetName val="FANDBS"/>
      <sheetName val="GRDATA"/>
      <sheetName val="SHAFTDBSE"/>
      <sheetName val="Carepack"/>
      <sheetName val="TRE TABLE"/>
      <sheetName val="시화점실행"/>
      <sheetName val="소요자재"/>
      <sheetName val="정산내역서"/>
      <sheetName val="설계내역서"/>
      <sheetName val="C Model"/>
      <sheetName val="대극장-하부단가"/>
      <sheetName val="내역서(교량)전체"/>
      <sheetName val="Macro(전기)"/>
      <sheetName val="가로등기초"/>
      <sheetName val="샌딩 에폭시 도장"/>
      <sheetName val="스텐문틀설치"/>
      <sheetName val="일반문틀 설치"/>
      <sheetName val="매크로"/>
      <sheetName val="수량산출(교량)"/>
      <sheetName val="개요"/>
      <sheetName val="하조서"/>
      <sheetName val="간선"/>
      <sheetName val="횡배수관토공수량"/>
      <sheetName val="969910( R)"/>
      <sheetName val="중로근거"/>
      <sheetName val="FB25JN"/>
      <sheetName val="교각계산"/>
      <sheetName val="내역서(1)"/>
      <sheetName val="홈통받이수량"/>
      <sheetName val="기둥(하중)"/>
      <sheetName val="프로젝트"/>
      <sheetName val="통신물량"/>
      <sheetName val="10.25"/>
      <sheetName val="공량산출서"/>
      <sheetName val="MEMBER"/>
      <sheetName val="견적내역서"/>
      <sheetName val="양수장내역"/>
      <sheetName val="발주서"/>
      <sheetName val="기존단가 (2)"/>
      <sheetName val="산경"/>
      <sheetName val="연부97-1"/>
      <sheetName val="갑지1"/>
      <sheetName val="품의서"/>
      <sheetName val="매립"/>
      <sheetName val="제잡비"/>
      <sheetName val="정보매체A동"/>
      <sheetName val="공종별집계표"/>
      <sheetName val="산출(홀전등6)"/>
      <sheetName val="산출(AV배관)"/>
      <sheetName val="자료"/>
      <sheetName val="품셈0_x0000_"/>
      <sheetName val=""/>
      <sheetName val="공사비총"/>
      <sheetName val="F4-F7"/>
      <sheetName val="DUT-BAT1"/>
      <sheetName val="산_3_2"/>
      <sheetName val="산_3_1"/>
      <sheetName val="_REF"/>
      <sheetName val="산_3_2_2"/>
      <sheetName val="민감도"/>
      <sheetName val="토목"/>
      <sheetName val="아스팔트 포장총괄집계표"/>
      <sheetName val="설계개요"/>
      <sheetName val="phuluc1"/>
      <sheetName val="P-J"/>
      <sheetName val="¼³°è¿¹»ê¼­"/>
      <sheetName val="¿¹»ê³»¿ª¼­"/>
      <sheetName val="산출내역서집계표"/>
      <sheetName val="Inputs"/>
      <sheetName val="Cost Inputs"/>
      <sheetName val="가격산출기초"/>
      <sheetName val="기초일위"/>
      <sheetName val="시설일위"/>
      <sheetName val="조명일위"/>
      <sheetName val="빌딩 안내"/>
      <sheetName val="기본DATA"/>
      <sheetName val="설산1.나"/>
      <sheetName val="본사S"/>
      <sheetName val="1. 설계조건 2.단면가정 3. 하중계산"/>
      <sheetName val="차단용량계산서"/>
      <sheetName val="EQ"/>
      <sheetName val="원가계산서"/>
      <sheetName val="Paint,Fire-Proof,Insul(48)"/>
      <sheetName val="2연BOX"/>
      <sheetName val="4)유동표"/>
      <sheetName val="물가대비표"/>
      <sheetName val="총체보활공정표"/>
      <sheetName val="경산"/>
      <sheetName val="ilch"/>
      <sheetName val="Sheet4"/>
      <sheetName val="평가데이터"/>
      <sheetName val="일반공사"/>
      <sheetName val="세부내역"/>
      <sheetName val="2.ㄱ)교량"/>
      <sheetName val="PI"/>
      <sheetName val="홍보비디오"/>
      <sheetName val="공사현황"/>
      <sheetName val="조도계산서 (도서)"/>
      <sheetName val="B부대공"/>
      <sheetName val="CTEMCOST"/>
      <sheetName val="소비자가"/>
      <sheetName val="1F"/>
      <sheetName val="1.우편집중내역서"/>
      <sheetName val="PIPE"/>
      <sheetName val="FLANGE"/>
      <sheetName val="VALVE"/>
      <sheetName val="일위대가목차"/>
      <sheetName val="실행비교"/>
      <sheetName val="유기공정"/>
      <sheetName val="버스운행안내"/>
      <sheetName val="예방접종계획"/>
      <sheetName val="근태계획서"/>
      <sheetName val="지급자재조서"/>
      <sheetName val="건축"/>
      <sheetName val="일위산출"/>
      <sheetName val="시공계획공정"/>
      <sheetName val="LinerWt"/>
      <sheetName val="기계실냉난방"/>
      <sheetName val="소상 &quot;1&quot;"/>
      <sheetName val="NEYOK"/>
      <sheetName val="입찰견적보고서"/>
      <sheetName val="철근단면적"/>
      <sheetName val="단가산출1"/>
      <sheetName val="insulation"/>
      <sheetName val="총괄"/>
      <sheetName val="계산중"/>
      <sheetName val="횡배위치"/>
      <sheetName val="98수문일위"/>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refreshError="1"/>
      <sheetData sheetId="38" refreshError="1"/>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수량"/>
      <sheetName val="가격조사서"/>
      <sheetName val="WORK"/>
      <sheetName val="NOMUBI"/>
      <sheetName val="단가산출"/>
      <sheetName val="내역서(교량)전체"/>
      <sheetName val="단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단가산출"/>
      <sheetName val="자재단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DATE"/>
      <sheetName val="토목"/>
      <sheetName val="9509"/>
    </sheetNames>
    <sheetDataSet>
      <sheetData sheetId="0"/>
      <sheetData sheetId="1" refreshError="1"/>
      <sheetData sheetId="2" refreshError="1"/>
      <sheetData sheetId="3"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MOTOR"/>
      <sheetName val="2차공사"/>
      <sheetName val="단위수량"/>
      <sheetName val="내역서"/>
      <sheetName val="데이타"/>
      <sheetName val="식재인부"/>
      <sheetName val="수량산출"/>
      <sheetName val="단가표"/>
      <sheetName val="DATE"/>
      <sheetName val="9811"/>
      <sheetName val="토목"/>
      <sheetName val="단가 "/>
      <sheetName val="일위대가 (PM)"/>
      <sheetName val="노임"/>
      <sheetName val="앉음벽 (2)"/>
      <sheetName val="기계경비(시간당)"/>
      <sheetName val="램머"/>
      <sheetName val="선로정수계산"/>
      <sheetName val="현장관리비"/>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기안"/>
      <sheetName val="갑지"/>
      <sheetName val="견적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ITEM"/>
      <sheetName val="단가비교표"/>
      <sheetName val="Module1"/>
      <sheetName val="Module2"/>
      <sheetName val="Module3"/>
      <sheetName val="Module4"/>
      <sheetName val="Module5"/>
      <sheetName val="Module6"/>
      <sheetName val="Module8"/>
      <sheetName val="Module9"/>
      <sheetName val="Module7"/>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공량산출서"/>
      <sheetName val="부대공Ⅱ"/>
      <sheetName val="JUCK"/>
      <sheetName val="일반공사"/>
      <sheetName val="일위대가"/>
      <sheetName val="을"/>
      <sheetName val="FILE1"/>
      <sheetName val="N賃率-職"/>
      <sheetName val="간선계산"/>
      <sheetName val="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대구실행"/>
      <sheetName val="Baby일위대가"/>
      <sheetName val="0.집계"/>
      <sheetName val="1.수변전설비공사"/>
      <sheetName val="입찰안"/>
      <sheetName val="표지 (2)"/>
      <sheetName val="매립"/>
      <sheetName val="기초단가"/>
      <sheetName val="DATA"/>
      <sheetName val="직노"/>
      <sheetName val="실행내역"/>
      <sheetName val="단가산출"/>
      <sheetName val="아산추가1220"/>
      <sheetName val="200"/>
      <sheetName val="98지급계획"/>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REF"/>
      <sheetName val="금리계산"/>
      <sheetName val="당초"/>
      <sheetName val="부대시설"/>
      <sheetName val="Apt내역"/>
      <sheetName val="정부노임단가"/>
      <sheetName val="3-1.CB"/>
      <sheetName val="MAIN_TABLE"/>
      <sheetName val="1.설계조건"/>
      <sheetName val="내역"/>
      <sheetName val="재료"/>
      <sheetName val="가로등부표"/>
      <sheetName val="제경비율"/>
      <sheetName val="부하계산서"/>
      <sheetName val="조도계산서 (도서)"/>
      <sheetName val="LOPCALC"/>
      <sheetName val="내역(설계)"/>
      <sheetName val="입찰보고"/>
      <sheetName val="대외공문"/>
      <sheetName val="대치판정"/>
      <sheetName val="인건비"/>
      <sheetName val="CTEMCOST"/>
      <sheetName val="말뚝지지력산정"/>
      <sheetName val="식생블럭단위수량"/>
      <sheetName val="노무비"/>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설계예산서"/>
      <sheetName val="수량집계"/>
      <sheetName val="가로등내역서"/>
      <sheetName val="수량산출서"/>
      <sheetName val="2000.11월설계내역"/>
      <sheetName val="터파기및재료"/>
      <sheetName val="조명율표"/>
      <sheetName val="집계표"/>
      <sheetName val="단가"/>
      <sheetName val="총괄표"/>
      <sheetName val="전선 및 전선관"/>
      <sheetName val="실행철강하도"/>
      <sheetName val="내역서2안"/>
      <sheetName val="소야공정계획표"/>
      <sheetName val="단가 및 재료비"/>
      <sheetName val="준검 내역서"/>
      <sheetName val="부대공사비"/>
      <sheetName val="현장관리비집계표"/>
      <sheetName val="Macro1"/>
      <sheetName val="봉양~조차장간고하개명(신설)"/>
      <sheetName val="주상도"/>
      <sheetName val="6호기"/>
      <sheetName val="INPUT"/>
      <sheetName val="하조서"/>
      <sheetName val="보증수수료산출"/>
      <sheetName val="기계경비"/>
      <sheetName val="1.수인터널"/>
      <sheetName val="가로등"/>
      <sheetName val="공사비예산서(토목분)"/>
      <sheetName val="수목데이타 "/>
      <sheetName val="변압기 및 발전기 용량"/>
      <sheetName val="설계내역서"/>
      <sheetName val="단가조사"/>
      <sheetName val="본선차로수량집계표"/>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부대내역"/>
      <sheetName val="타공종이기"/>
      <sheetName val="수입"/>
      <sheetName val="조건표"/>
      <sheetName val="JJ"/>
      <sheetName val="설계"/>
      <sheetName val="설 계"/>
      <sheetName val="ASP포장"/>
      <sheetName val="내역서(전기)"/>
      <sheetName val="3BL공동구 수량"/>
      <sheetName val="일위대가표"/>
      <sheetName val="단가산출서(기계)"/>
      <sheetName val="에너지동"/>
      <sheetName val="연습"/>
      <sheetName val="Total"/>
      <sheetName val="코드표"/>
      <sheetName val="Sheet1 (2)"/>
      <sheetName val="001"/>
      <sheetName val="산출내역서집계표"/>
      <sheetName val="총계"/>
      <sheetName val="일위대가(가설)"/>
      <sheetName val="일위대가목차"/>
      <sheetName val="노무비단가"/>
      <sheetName val="XL4Poppy"/>
      <sheetName val="본공사"/>
      <sheetName val="DANGA"/>
      <sheetName val="실행내역서"/>
      <sheetName val="BJJIN"/>
      <sheetName val="BQ"/>
      <sheetName val="BID-도로"/>
      <sheetName val="내력서"/>
      <sheetName val="1차설계변경내역"/>
      <sheetName val="조명시설"/>
      <sheetName val="98NS-N"/>
      <sheetName val="공사비"/>
      <sheetName val="가드레일산근"/>
      <sheetName val="수량집계표"/>
      <sheetName val="수량"/>
      <sheetName val="단가비교"/>
      <sheetName val="적용2002"/>
      <sheetName val="중기"/>
      <sheetName val="45,46"/>
      <sheetName val="교대(A1)"/>
      <sheetName val="교대(A1-A2)"/>
      <sheetName val="교각1"/>
      <sheetName val="요율"/>
      <sheetName val="자재대"/>
      <sheetName val="소요자재"/>
      <sheetName val="노무산출서"/>
      <sheetName val="ETC"/>
      <sheetName val="토공"/>
      <sheetName val="우수맨홀공제단위수량"/>
      <sheetName val="스톱로그내역"/>
      <sheetName val="수주현황2월"/>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3.공통공사대비"/>
      <sheetName val="90.03실행 "/>
      <sheetName val="자료입력"/>
      <sheetName val="제-노임"/>
      <sheetName val="제직재"/>
      <sheetName val="96보완계획7.12"/>
      <sheetName val="원가"/>
      <sheetName val="지진시"/>
      <sheetName val="6PILE  (돌출)"/>
      <sheetName val="토량산출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DWPM"/>
      <sheetName val="일위대가표(유단가)"/>
      <sheetName val="참조-(1)"/>
      <sheetName val="점검총괄"/>
      <sheetName val="자재목록"/>
      <sheetName val="상수도토공집계표"/>
      <sheetName val="MACRO(MCC)"/>
      <sheetName val="제수변수량"/>
      <sheetName val="공기변수량"/>
      <sheetName val="부속동"/>
      <sheetName val="견적대비"/>
      <sheetName val="구조물철거타공정이월"/>
      <sheetName val="Data&amp;Result"/>
      <sheetName val="단면가정"/>
      <sheetName val="CABLE SIZE-3"/>
      <sheetName val="예산갑지"/>
      <sheetName val="동력부하(도산)"/>
      <sheetName val="20관리비율"/>
      <sheetName val="총괄집계표"/>
      <sheetName val="DATA1"/>
      <sheetName val="옹벽수량집계"/>
      <sheetName val="1SPAN"/>
      <sheetName val="사각맨홀"/>
      <sheetName val="wall"/>
      <sheetName val="AILC004"/>
      <sheetName val="단가조사서"/>
      <sheetName val="기계경비시간당손료목록"/>
      <sheetName val="EQUIP-H"/>
      <sheetName val="경비_원본"/>
      <sheetName val="신우"/>
      <sheetName val="9-1차이내역"/>
      <sheetName val="조명일위"/>
      <sheetName val="5.정산서"/>
      <sheetName val="일위집계표"/>
      <sheetName val="설산1.나"/>
      <sheetName val="본사S"/>
      <sheetName val="2006기계경비산출표"/>
      <sheetName val="말뚝물량"/>
      <sheetName val="약품설비"/>
      <sheetName val="일반수량총괄"/>
      <sheetName val="BOX전기내역"/>
      <sheetName val="품셈"/>
      <sheetName val="관급총괄"/>
      <sheetName val="2007일위 "/>
      <sheetName val="토목일위 (83~)"/>
      <sheetName val="표지판일위(105~"/>
      <sheetName val="장비일위"/>
      <sheetName val="재료1월호"/>
      <sheetName val="노무비 "/>
      <sheetName val="00000000"/>
      <sheetName val="22단가(철거)"/>
      <sheetName val="49단가"/>
      <sheetName val="49단가(철거)"/>
      <sheetName val="22단가"/>
      <sheetName val="공구원가계산"/>
      <sheetName val="1차증가원가계산"/>
      <sheetName val="물가자료"/>
      <sheetName val="품의서"/>
      <sheetName val="물가시세"/>
      <sheetName val="SG"/>
      <sheetName val="전신환매도율"/>
      <sheetName val="EACT10"/>
      <sheetName val="원가계산서 (총괄)"/>
      <sheetName val="원가계산서 (건축)"/>
      <sheetName val="(총괄집계)"/>
      <sheetName val="건축공사"/>
      <sheetName val="방음벽기초(H=4m)"/>
      <sheetName val="가감수량"/>
      <sheetName val="맨홀수량산출"/>
      <sheetName val="관로"/>
      <sheetName val="단가일람"/>
      <sheetName val="조경일람"/>
      <sheetName val="일위대가목록"/>
      <sheetName val="BASIC (2)"/>
      <sheetName val="기흥하도용"/>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의왕내역"/>
      <sheetName val="입찰결과(DATA)"/>
      <sheetName val="AS포장복구 "/>
      <sheetName val="간접1"/>
      <sheetName val="2000전체분"/>
      <sheetName val="일반수량"/>
      <sheetName val="VA_code"/>
      <sheetName val="공종별원가계산"/>
      <sheetName val="말고개터널조명전압강하"/>
      <sheetName val="°ø»çºñ¿¹»ê¼­(Åä¸ñºÐ)"/>
      <sheetName val="°¢Çü¸ÇÈ¦"/>
      <sheetName val="¼ö¸ñ´Ü°¡"/>
      <sheetName val="½Ã¼³¼ö·®Ç¥"/>
      <sheetName val="½ÄÀç¼ö·®Ç¥"/>
      <sheetName val="ÀÏÀ§¸ñ·Ï"/>
      <sheetName val="ÀÚÀç´Ü°¡"/>
      <sheetName val="°¡·Îµî"/>
      <sheetName val="통장출금액"/>
      <sheetName val="기자재대비표"/>
      <sheetName val="외주"/>
      <sheetName val="Macro(차단기)"/>
      <sheetName val=" 상부공통집계(총괄)"/>
      <sheetName val="연결관산출조서"/>
      <sheetName val="LP-S"/>
      <sheetName val="하수급견적대비"/>
      <sheetName val="간접비"/>
      <sheetName val="적용(기계)"/>
      <sheetName val="인건비 "/>
      <sheetName val="포장공"/>
      <sheetName val="메서,변+증"/>
      <sheetName val="투찰추정"/>
      <sheetName val="실행갑지"/>
      <sheetName val="중기일위대가"/>
      <sheetName val="수로교총재료집계"/>
      <sheetName val="제품별"/>
      <sheetName val="입출재고현황 (2)"/>
      <sheetName val="금액내역서"/>
      <sheetName val="설계가"/>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Chart1"/>
      <sheetName val="단위내역목록"/>
      <sheetName val="단위내역서"/>
      <sheetName val="원가(1)"/>
      <sheetName val="원가(2)"/>
      <sheetName val="물량표"/>
      <sheetName val="현장관리비 "/>
      <sheetName val="2000,9월 일위"/>
      <sheetName val="금액결정"/>
      <sheetName val="변경비교-을"/>
      <sheetName val="전차선로 물량표"/>
      <sheetName val="Mc1"/>
      <sheetName val="PO-BOQ"/>
      <sheetName val="설계예시"/>
      <sheetName val="DATA 입력란"/>
      <sheetName val="1. 설계조건 2.단면가정 3. 하중계산"/>
      <sheetName val="소방사항"/>
      <sheetName val="기성"/>
      <sheetName val="기성내역 진짜"/>
      <sheetName val="기성갑지"/>
      <sheetName val="2회기성사정"/>
      <sheetName val="3회기성갑지"/>
      <sheetName val="3회총괄"/>
      <sheetName val="3회기성"/>
      <sheetName val="TRE TABLE"/>
      <sheetName val="제수"/>
      <sheetName val="공기"/>
      <sheetName val="몰탈재료산출"/>
      <sheetName val="단위목록"/>
      <sheetName val="기계경비목록"/>
      <sheetName val="관급"/>
      <sheetName val="견적의뢰서"/>
      <sheetName val="기계경비일람"/>
      <sheetName val="FAX"/>
      <sheetName val="할증 "/>
      <sheetName val="아파트기별"/>
      <sheetName val="공리일"/>
      <sheetName val="총집계표"/>
      <sheetName val="철거산출근거"/>
      <sheetName val="plan&amp;section of foundation"/>
      <sheetName val="투찰내역"/>
      <sheetName val="COVER-P"/>
      <sheetName val="기본단가"/>
      <sheetName val="토사(PE)"/>
      <sheetName val="연결임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refreshError="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refreshError="1"/>
      <sheetData sheetId="560" refreshError="1"/>
      <sheetData sheetId="561" refreshError="1"/>
      <sheetData sheetId="562" refreshError="1"/>
      <sheetData sheetId="563"/>
      <sheetData sheetId="564"/>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refreshError="1"/>
      <sheetData sheetId="621" refreshError="1"/>
      <sheetData sheetId="622" refreshError="1"/>
      <sheetData sheetId="623" refreshError="1"/>
      <sheetData sheetId="624" refreshError="1"/>
      <sheetData sheetId="625" refreshError="1"/>
      <sheetData sheetId="626"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
      <sheetName val="총괄표"/>
      <sheetName val="원가계산"/>
      <sheetName val="내역"/>
      <sheetName val="지급자재"/>
      <sheetName val="일위대가"/>
      <sheetName val="중기"/>
      <sheetName val="수량집계"/>
      <sheetName val="전선 및 전선관"/>
      <sheetName val="공배관"/>
      <sheetName val="압착단자"/>
      <sheetName val="부대공사집계"/>
      <sheetName val="관로(보도)"/>
      <sheetName val="관로(차도)"/>
      <sheetName val="가로등(기초)"/>
      <sheetName val="점멸기(기초)"/>
      <sheetName val="관로터파기"/>
      <sheetName val="연접"/>
      <sheetName val="단가 "/>
      <sheetName val="노임"/>
      <sheetName val="천천2내역(대1-13호선)"/>
      <sheetName val="E__PJT_2001_R___________1_13__2"/>
    </sheetNames>
    <definedNames>
      <definedName name="Macro10"/>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3">
          <cell r="A3" t="str">
            <v>플랜트전공</v>
          </cell>
        </row>
      </sheetData>
      <sheetData sheetId="20" refreshError="1"/>
      <sheetData sheetId="2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을)"/>
      <sheetName val="1(갑)"/>
      <sheetName val="일위대가"/>
      <sheetName val="고창터널(고창방향)"/>
    </sheetNames>
    <sheetDataSet>
      <sheetData sheetId="0"/>
      <sheetData sheetId="1"/>
      <sheetData sheetId="2" refreshError="1"/>
      <sheetData sheetId="3"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노임"/>
      <sheetName val="단가산출서(성과물)"/>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C1" t="str">
            <v>단   가   산   출   서</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원가계산"/>
      <sheetName val="지급자재내역"/>
      <sheetName val="일위대가"/>
      <sheetName val="내역"/>
      <sheetName val="수량집계"/>
      <sheetName val="전선 및 전선관"/>
      <sheetName val="압착단자,신호기공배관"/>
      <sheetName val="부대공사집계"/>
      <sheetName val="관로터파기"/>
      <sheetName val="공원등(기초) "/>
      <sheetName val="점멸기(기초)"/>
      <sheetName val="관로(보도)"/>
      <sheetName val="가설사무소"/>
      <sheetName val="중기"/>
      <sheetName val="단가 "/>
      <sheetName val="노임"/>
      <sheetName val="가로등"/>
      <sheetName val="수량산출"/>
      <sheetName val="내역서1999.8최종"/>
      <sheetName val="노무비"/>
      <sheetName val="내역서(경산서부)"/>
      <sheetName val="토목단가"/>
      <sheetName val="9811"/>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ow r="2">
          <cell r="A2" t="str">
            <v>플랜트전공</v>
          </cell>
          <cell r="B2">
            <v>77517</v>
          </cell>
        </row>
        <row r="3">
          <cell r="A3" t="str">
            <v>목도공</v>
          </cell>
          <cell r="B3">
            <v>77076</v>
          </cell>
        </row>
        <row r="4">
          <cell r="A4" t="str">
            <v>비계공</v>
          </cell>
          <cell r="B4">
            <v>93650</v>
          </cell>
        </row>
        <row r="5">
          <cell r="A5" t="str">
            <v>특별인부</v>
          </cell>
          <cell r="B5">
            <v>65734</v>
          </cell>
        </row>
        <row r="6">
          <cell r="A6" t="str">
            <v>철공</v>
          </cell>
          <cell r="B6">
            <v>85754</v>
          </cell>
        </row>
        <row r="7">
          <cell r="A7" t="str">
            <v>용접공</v>
          </cell>
          <cell r="B7">
            <v>79947</v>
          </cell>
        </row>
        <row r="8">
          <cell r="A8" t="str">
            <v>도장공</v>
          </cell>
          <cell r="B8">
            <v>79956</v>
          </cell>
        </row>
        <row r="9">
          <cell r="A9" t="str">
            <v>철근공</v>
          </cell>
          <cell r="B9">
            <v>93853</v>
          </cell>
        </row>
        <row r="10">
          <cell r="A10" t="str">
            <v>기계공</v>
          </cell>
          <cell r="B10">
            <v>58291</v>
          </cell>
        </row>
        <row r="11">
          <cell r="A11" t="str">
            <v>보통인부</v>
          </cell>
          <cell r="B11">
            <v>50683</v>
          </cell>
        </row>
        <row r="12">
          <cell r="A12" t="str">
            <v>내선전공</v>
          </cell>
          <cell r="B12">
            <v>72268</v>
          </cell>
        </row>
        <row r="13">
          <cell r="A13" t="str">
            <v>배전전공</v>
          </cell>
          <cell r="B13">
            <v>171178</v>
          </cell>
        </row>
        <row r="14">
          <cell r="A14" t="str">
            <v>저압케이블전공</v>
          </cell>
          <cell r="B14">
            <v>79938</v>
          </cell>
        </row>
        <row r="15">
          <cell r="A15" t="str">
            <v>배관공</v>
          </cell>
          <cell r="B15">
            <v>76823</v>
          </cell>
        </row>
        <row r="16">
          <cell r="A16" t="str">
            <v>건축목공</v>
          </cell>
          <cell r="B16">
            <v>86872</v>
          </cell>
        </row>
        <row r="17">
          <cell r="A17" t="str">
            <v>방수공</v>
          </cell>
          <cell r="B17">
            <v>69668</v>
          </cell>
        </row>
        <row r="18">
          <cell r="A18" t="str">
            <v>무선안테나공</v>
          </cell>
          <cell r="B18">
            <v>100371</v>
          </cell>
        </row>
        <row r="19">
          <cell r="A19" t="str">
            <v>콘크리트공</v>
          </cell>
          <cell r="B19">
            <v>90048</v>
          </cell>
        </row>
        <row r="20">
          <cell r="A20" t="str">
            <v>형틀목공</v>
          </cell>
          <cell r="B20">
            <v>91573</v>
          </cell>
        </row>
        <row r="21">
          <cell r="A21" t="str">
            <v>미장공</v>
          </cell>
          <cell r="B21">
            <v>89051</v>
          </cell>
        </row>
        <row r="22">
          <cell r="A22" t="str">
            <v>건설기계운전기사</v>
          </cell>
          <cell r="B22">
            <v>81246</v>
          </cell>
        </row>
        <row r="23">
          <cell r="A23" t="str">
            <v>건설기계운전조수</v>
          </cell>
          <cell r="B23">
            <v>53719</v>
          </cell>
        </row>
        <row r="24">
          <cell r="A24" t="str">
            <v>건설기계조장</v>
          </cell>
          <cell r="B24">
            <v>87216</v>
          </cell>
        </row>
        <row r="25">
          <cell r="A25" t="str">
            <v>운전사(운반차)</v>
          </cell>
          <cell r="B25">
            <v>61857</v>
          </cell>
        </row>
        <row r="26">
          <cell r="A26" t="str">
            <v>운전사(기계)</v>
          </cell>
          <cell r="B26">
            <v>59707</v>
          </cell>
        </row>
        <row r="27">
          <cell r="A27" t="str">
            <v>계장공</v>
          </cell>
          <cell r="B27">
            <v>79270</v>
          </cell>
        </row>
      </sheetData>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
      <sheetName val="NAI-T (2)"/>
      <sheetName val="NAI-T"/>
      <sheetName val="NAI"/>
      <sheetName val="IL-L"/>
      <sheetName val="일위"/>
      <sheetName val="기초일위-L"/>
      <sheetName val="기초일위"/>
      <sheetName val="EQ-R1"/>
      <sheetName val="EQ-L"/>
      <sheetName val="EQ-기"/>
      <sheetName val="기계손료산출서"/>
      <sheetName val="BU-L"/>
      <sheetName val="BU"/>
      <sheetName val="BU-손"/>
      <sheetName val="DAN"/>
      <sheetName val="요율표"/>
      <sheetName val="백호우계수"/>
      <sheetName val="덤프트럭계수"/>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사원가계산서"/>
      <sheetName val="내역서 총괄표"/>
      <sheetName val="내역서"/>
      <sheetName val="일위목록"/>
      <sheetName val="일위대가표"/>
      <sheetName val="단가비교표"/>
      <sheetName val="노임단가"/>
      <sheetName val="기계화시공(5~7m)"/>
      <sheetName val="기계화시공(8~9m)"/>
      <sheetName val="기계화시공(10~12m)"/>
      <sheetName val="단가산출-1"/>
      <sheetName val="단가산출-2"/>
      <sheetName val="한전불입금"/>
      <sheetName val="사용전검사비(3)"/>
    </sheetNames>
    <sheetDataSet>
      <sheetData sheetId="0" refreshError="1"/>
      <sheetData sheetId="1"/>
      <sheetData sheetId="2"/>
      <sheetData sheetId="3">
        <row r="3">
          <cell r="A3">
            <v>1000</v>
          </cell>
          <cell r="B3" t="str">
            <v>1. 가로등 설치공사</v>
          </cell>
          <cell r="D3">
            <v>1</v>
          </cell>
          <cell r="E3" t="str">
            <v>식</v>
          </cell>
          <cell r="G3">
            <v>878756296</v>
          </cell>
          <cell r="I3">
            <v>194003681</v>
          </cell>
          <cell r="K3">
            <v>4458642</v>
          </cell>
          <cell r="M3">
            <v>1077218619</v>
          </cell>
        </row>
        <row r="4">
          <cell r="A4" t="str">
            <v>CA0001</v>
          </cell>
          <cell r="B4" t="str">
            <v>케이블</v>
          </cell>
          <cell r="C4" t="str">
            <v>600V CV 4㎟/2C</v>
          </cell>
          <cell r="D4">
            <v>4672</v>
          </cell>
          <cell r="E4" t="str">
            <v>M</v>
          </cell>
          <cell r="F4">
            <v>851</v>
          </cell>
          <cell r="G4">
            <v>3975872</v>
          </cell>
          <cell r="L4">
            <v>851</v>
          </cell>
          <cell r="M4">
            <v>3975872</v>
          </cell>
        </row>
        <row r="5">
          <cell r="A5" t="str">
            <v>CA0002</v>
          </cell>
          <cell r="B5" t="str">
            <v>케이블</v>
          </cell>
          <cell r="C5" t="str">
            <v>600V CV 6㎟/1C</v>
          </cell>
          <cell r="D5">
            <v>40500</v>
          </cell>
          <cell r="E5" t="str">
            <v>M</v>
          </cell>
          <cell r="F5">
            <v>461</v>
          </cell>
          <cell r="G5">
            <v>18670500</v>
          </cell>
          <cell r="L5">
            <v>461</v>
          </cell>
          <cell r="M5">
            <v>18670500</v>
          </cell>
        </row>
        <row r="6">
          <cell r="A6" t="str">
            <v>CA0004</v>
          </cell>
          <cell r="B6" t="str">
            <v>케이블</v>
          </cell>
          <cell r="C6" t="str">
            <v>600V CV 70㎟/1C</v>
          </cell>
          <cell r="D6">
            <v>13596</v>
          </cell>
          <cell r="E6" t="str">
            <v>M</v>
          </cell>
          <cell r="F6">
            <v>3582</v>
          </cell>
          <cell r="G6">
            <v>48700872</v>
          </cell>
          <cell r="L6">
            <v>3582</v>
          </cell>
          <cell r="M6">
            <v>48700872</v>
          </cell>
        </row>
        <row r="7">
          <cell r="A7" t="str">
            <v>GV0002</v>
          </cell>
          <cell r="B7" t="str">
            <v>전선</v>
          </cell>
          <cell r="C7" t="str">
            <v>FGV 10㎟</v>
          </cell>
          <cell r="D7">
            <v>15965</v>
          </cell>
          <cell r="E7" t="str">
            <v>M</v>
          </cell>
          <cell r="F7">
            <v>777</v>
          </cell>
          <cell r="G7">
            <v>12404805</v>
          </cell>
          <cell r="L7">
            <v>777</v>
          </cell>
          <cell r="M7">
            <v>12404805</v>
          </cell>
        </row>
        <row r="8">
          <cell r="A8" t="str">
            <v>CDP0004</v>
          </cell>
          <cell r="B8" t="str">
            <v>파상형경질폴리에틸렌전선관</v>
          </cell>
          <cell r="C8" t="str">
            <v>ELP 40￠</v>
          </cell>
          <cell r="D8">
            <v>11364</v>
          </cell>
          <cell r="E8" t="str">
            <v>M</v>
          </cell>
          <cell r="F8">
            <v>392</v>
          </cell>
          <cell r="G8">
            <v>4454688</v>
          </cell>
          <cell r="L8">
            <v>392</v>
          </cell>
          <cell r="M8">
            <v>4454688</v>
          </cell>
        </row>
        <row r="9">
          <cell r="A9" t="str">
            <v>CDP0005</v>
          </cell>
          <cell r="B9" t="str">
            <v>파상형경질폴리에틸렌전선관</v>
          </cell>
          <cell r="C9" t="str">
            <v>ELP 50￠</v>
          </cell>
          <cell r="D9">
            <v>7260</v>
          </cell>
          <cell r="E9" t="str">
            <v>M</v>
          </cell>
          <cell r="F9">
            <v>477</v>
          </cell>
          <cell r="G9">
            <v>3463020</v>
          </cell>
          <cell r="L9">
            <v>477</v>
          </cell>
          <cell r="M9">
            <v>3463020</v>
          </cell>
        </row>
        <row r="10">
          <cell r="A10" t="str">
            <v>PT0001</v>
          </cell>
          <cell r="B10" t="str">
            <v>압착단자</v>
          </cell>
          <cell r="C10" t="str">
            <v>6㎟용</v>
          </cell>
          <cell r="D10">
            <v>1980</v>
          </cell>
          <cell r="E10" t="str">
            <v>개</v>
          </cell>
          <cell r="F10">
            <v>20</v>
          </cell>
          <cell r="G10">
            <v>39600</v>
          </cell>
          <cell r="L10">
            <v>20</v>
          </cell>
          <cell r="M10">
            <v>39600</v>
          </cell>
        </row>
        <row r="11">
          <cell r="A11" t="str">
            <v>PT0006</v>
          </cell>
          <cell r="B11" t="str">
            <v>압착단자</v>
          </cell>
          <cell r="C11" t="str">
            <v>70㎟용</v>
          </cell>
          <cell r="D11">
            <v>88</v>
          </cell>
          <cell r="E11" t="str">
            <v>개</v>
          </cell>
          <cell r="F11">
            <v>220</v>
          </cell>
          <cell r="G11">
            <v>19360</v>
          </cell>
          <cell r="L11">
            <v>220</v>
          </cell>
          <cell r="M11">
            <v>19360</v>
          </cell>
        </row>
        <row r="12">
          <cell r="A12" t="str">
            <v>SP0001</v>
          </cell>
          <cell r="B12" t="str">
            <v>가로등주(보도등포함)</v>
          </cell>
          <cell r="C12" t="str">
            <v>SUS 9M ARM 2.0M, 1등용(감전보호대포함)</v>
          </cell>
          <cell r="D12">
            <v>125</v>
          </cell>
          <cell r="E12" t="str">
            <v>본</v>
          </cell>
          <cell r="F12">
            <v>1150000</v>
          </cell>
          <cell r="G12">
            <v>143750000</v>
          </cell>
          <cell r="L12">
            <v>1150000</v>
          </cell>
          <cell r="M12">
            <v>143750000</v>
          </cell>
        </row>
        <row r="13">
          <cell r="A13" t="str">
            <v>SP0002</v>
          </cell>
          <cell r="B13" t="str">
            <v>가로등주(보도등포함)</v>
          </cell>
          <cell r="C13" t="str">
            <v>SUS 9M ARM 2.0M, 2등용(감전보호대포함)</v>
          </cell>
          <cell r="D13">
            <v>10</v>
          </cell>
          <cell r="E13" t="str">
            <v>본</v>
          </cell>
          <cell r="F13">
            <v>1250000</v>
          </cell>
          <cell r="G13">
            <v>12500000</v>
          </cell>
          <cell r="L13">
            <v>1250000</v>
          </cell>
          <cell r="M13">
            <v>12500000</v>
          </cell>
        </row>
        <row r="14">
          <cell r="A14" t="str">
            <v>SP0003</v>
          </cell>
          <cell r="B14" t="str">
            <v>가로등주(보도등포함)</v>
          </cell>
          <cell r="C14" t="str">
            <v>SUS 10M ARM 2.8M, 1등용(감전보호대포함)</v>
          </cell>
          <cell r="D14">
            <v>95</v>
          </cell>
          <cell r="E14" t="str">
            <v>본</v>
          </cell>
          <cell r="F14">
            <v>1280000</v>
          </cell>
          <cell r="G14">
            <v>121600000</v>
          </cell>
          <cell r="L14">
            <v>1280000</v>
          </cell>
          <cell r="M14">
            <v>121600000</v>
          </cell>
        </row>
        <row r="15">
          <cell r="A15" t="str">
            <v>SP0004</v>
          </cell>
          <cell r="B15" t="str">
            <v>가로등주(보도등포함)</v>
          </cell>
          <cell r="C15" t="str">
            <v>SUS 10M ARM 2.8M, 2등용(감전보호대포함)</v>
          </cell>
          <cell r="D15">
            <v>14</v>
          </cell>
          <cell r="E15" t="str">
            <v>본</v>
          </cell>
          <cell r="F15">
            <v>1400000</v>
          </cell>
          <cell r="G15">
            <v>19600000</v>
          </cell>
          <cell r="L15">
            <v>1400000</v>
          </cell>
          <cell r="M15">
            <v>19600000</v>
          </cell>
        </row>
        <row r="16">
          <cell r="A16" t="str">
            <v>SP0005</v>
          </cell>
          <cell r="B16" t="str">
            <v>보행등주(등기구포함)</v>
          </cell>
          <cell r="C16" t="str">
            <v>SUS 5M(감전보호대포함)</v>
          </cell>
          <cell r="D16">
            <v>41</v>
          </cell>
          <cell r="E16" t="str">
            <v>본</v>
          </cell>
          <cell r="F16">
            <v>730000</v>
          </cell>
          <cell r="G16">
            <v>29930000</v>
          </cell>
          <cell r="L16">
            <v>730000</v>
          </cell>
          <cell r="M16">
            <v>29930000</v>
          </cell>
        </row>
        <row r="17">
          <cell r="A17" t="str">
            <v>등구0001</v>
          </cell>
          <cell r="B17" t="str">
            <v>가로등기구</v>
          </cell>
          <cell r="C17" t="str">
            <v>HID 350W용(창릉)</v>
          </cell>
          <cell r="D17">
            <v>123</v>
          </cell>
          <cell r="E17" t="str">
            <v>개</v>
          </cell>
          <cell r="F17">
            <v>250000</v>
          </cell>
          <cell r="G17">
            <v>30750000</v>
          </cell>
          <cell r="L17">
            <v>250000</v>
          </cell>
          <cell r="M17">
            <v>30750000</v>
          </cell>
        </row>
        <row r="18">
          <cell r="A18" t="str">
            <v>등구0002</v>
          </cell>
          <cell r="B18" t="str">
            <v>가로등기구</v>
          </cell>
          <cell r="C18" t="str">
            <v>HID 200W용</v>
          </cell>
          <cell r="D18">
            <v>145</v>
          </cell>
          <cell r="E18" t="str">
            <v>개</v>
          </cell>
          <cell r="F18">
            <v>280000</v>
          </cell>
          <cell r="G18">
            <v>40600000</v>
          </cell>
          <cell r="L18">
            <v>280000</v>
          </cell>
          <cell r="M18">
            <v>40600000</v>
          </cell>
        </row>
        <row r="19">
          <cell r="A19" t="str">
            <v>등구0003</v>
          </cell>
          <cell r="B19" t="str">
            <v>가로등기구</v>
          </cell>
          <cell r="C19" t="str">
            <v>HID 150W용(창릉)</v>
          </cell>
          <cell r="D19">
            <v>109</v>
          </cell>
          <cell r="E19" t="str">
            <v>개</v>
          </cell>
          <cell r="F19">
            <v>100000</v>
          </cell>
          <cell r="G19">
            <v>10900000</v>
          </cell>
          <cell r="L19">
            <v>100000</v>
          </cell>
          <cell r="M19">
            <v>10900000</v>
          </cell>
        </row>
        <row r="20">
          <cell r="A20" t="str">
            <v>등구0004</v>
          </cell>
          <cell r="B20" t="str">
            <v>가로등기구</v>
          </cell>
          <cell r="C20" t="str">
            <v>HID 150W용</v>
          </cell>
          <cell r="D20">
            <v>135</v>
          </cell>
          <cell r="E20" t="str">
            <v>개</v>
          </cell>
          <cell r="F20">
            <v>260000</v>
          </cell>
          <cell r="G20">
            <v>35100000</v>
          </cell>
          <cell r="L20">
            <v>260000</v>
          </cell>
          <cell r="M20">
            <v>35100000</v>
          </cell>
        </row>
        <row r="21">
          <cell r="A21" t="str">
            <v>MHL0001</v>
          </cell>
          <cell r="B21" t="str">
            <v>고효율램프</v>
          </cell>
          <cell r="C21" t="str">
            <v>HID 350W용</v>
          </cell>
          <cell r="D21">
            <v>123</v>
          </cell>
          <cell r="E21" t="str">
            <v>개</v>
          </cell>
          <cell r="F21">
            <v>28110</v>
          </cell>
          <cell r="G21">
            <v>3457530</v>
          </cell>
          <cell r="L21">
            <v>28110</v>
          </cell>
          <cell r="M21">
            <v>3457530</v>
          </cell>
        </row>
        <row r="22">
          <cell r="A22" t="str">
            <v>MHL0002</v>
          </cell>
          <cell r="B22" t="str">
            <v>고효율램프</v>
          </cell>
          <cell r="C22" t="str">
            <v>HID 200W용</v>
          </cell>
          <cell r="D22">
            <v>145</v>
          </cell>
          <cell r="E22" t="str">
            <v>개</v>
          </cell>
          <cell r="F22">
            <v>26660</v>
          </cell>
          <cell r="G22">
            <v>3865700</v>
          </cell>
          <cell r="L22">
            <v>26660</v>
          </cell>
          <cell r="M22">
            <v>3865700</v>
          </cell>
        </row>
        <row r="23">
          <cell r="A23" t="str">
            <v>MHL0003</v>
          </cell>
          <cell r="B23" t="str">
            <v>고효율램프</v>
          </cell>
          <cell r="C23" t="str">
            <v>HID 150W용</v>
          </cell>
          <cell r="D23">
            <v>285</v>
          </cell>
          <cell r="E23" t="str">
            <v>개</v>
          </cell>
          <cell r="F23">
            <v>24800</v>
          </cell>
          <cell r="G23">
            <v>7068000</v>
          </cell>
          <cell r="L23">
            <v>24800</v>
          </cell>
          <cell r="M23">
            <v>7068000</v>
          </cell>
        </row>
        <row r="24">
          <cell r="A24" t="str">
            <v>LP0001</v>
          </cell>
          <cell r="B24" t="str">
            <v>고효율안정기</v>
          </cell>
          <cell r="C24" t="str">
            <v>HID 350W용</v>
          </cell>
          <cell r="D24">
            <v>123</v>
          </cell>
          <cell r="E24" t="str">
            <v>개</v>
          </cell>
          <cell r="F24">
            <v>43600</v>
          </cell>
          <cell r="G24">
            <v>5362800</v>
          </cell>
          <cell r="L24">
            <v>43600</v>
          </cell>
          <cell r="M24">
            <v>5362800</v>
          </cell>
        </row>
        <row r="25">
          <cell r="A25" t="str">
            <v>LP0002</v>
          </cell>
          <cell r="B25" t="str">
            <v>고효율안정기</v>
          </cell>
          <cell r="C25" t="str">
            <v>HID 200W용</v>
          </cell>
          <cell r="D25">
            <v>145</v>
          </cell>
          <cell r="E25" t="str">
            <v>개</v>
          </cell>
          <cell r="F25">
            <v>42480</v>
          </cell>
          <cell r="G25">
            <v>6159600</v>
          </cell>
          <cell r="L25">
            <v>42480</v>
          </cell>
          <cell r="M25">
            <v>6159600</v>
          </cell>
        </row>
        <row r="26">
          <cell r="A26" t="str">
            <v>LP0003</v>
          </cell>
          <cell r="B26" t="str">
            <v>고효율안정기</v>
          </cell>
          <cell r="C26" t="str">
            <v>HID 150W용</v>
          </cell>
          <cell r="D26">
            <v>285</v>
          </cell>
          <cell r="E26" t="str">
            <v>개</v>
          </cell>
          <cell r="F26">
            <v>41840</v>
          </cell>
          <cell r="G26">
            <v>11924400</v>
          </cell>
          <cell r="L26">
            <v>41840</v>
          </cell>
          <cell r="M26">
            <v>11924400</v>
          </cell>
        </row>
        <row r="27">
          <cell r="A27" t="str">
            <v>MT0001</v>
          </cell>
          <cell r="B27" t="str">
            <v>멀티콘</v>
          </cell>
          <cell r="C27" t="str">
            <v>MTC-3N</v>
          </cell>
          <cell r="D27">
            <v>522</v>
          </cell>
          <cell r="E27" t="str">
            <v>개</v>
          </cell>
          <cell r="F27">
            <v>50000</v>
          </cell>
          <cell r="G27">
            <v>26100000</v>
          </cell>
          <cell r="L27">
            <v>50000</v>
          </cell>
          <cell r="M27">
            <v>26100000</v>
          </cell>
        </row>
        <row r="28">
          <cell r="A28" t="str">
            <v>MT0002</v>
          </cell>
          <cell r="B28" t="str">
            <v>멀티콘</v>
          </cell>
          <cell r="C28" t="str">
            <v>MTC-0N</v>
          </cell>
          <cell r="D28">
            <v>237</v>
          </cell>
          <cell r="E28" t="str">
            <v>개</v>
          </cell>
          <cell r="F28">
            <v>10000</v>
          </cell>
          <cell r="G28">
            <v>2370000</v>
          </cell>
          <cell r="L28">
            <v>10000</v>
          </cell>
          <cell r="M28">
            <v>2370000</v>
          </cell>
        </row>
        <row r="29">
          <cell r="A29" t="str">
            <v>TU0001</v>
          </cell>
          <cell r="B29" t="str">
            <v>가로등제어유니트</v>
          </cell>
          <cell r="C29" t="str">
            <v>전력선통신용(1등용)</v>
          </cell>
          <cell r="D29">
            <v>261</v>
          </cell>
          <cell r="E29" t="str">
            <v>개</v>
          </cell>
          <cell r="F29">
            <v>150000</v>
          </cell>
          <cell r="G29">
            <v>39150000</v>
          </cell>
          <cell r="L29">
            <v>150000</v>
          </cell>
          <cell r="M29">
            <v>39150000</v>
          </cell>
        </row>
        <row r="30">
          <cell r="A30" t="str">
            <v>TU0002</v>
          </cell>
          <cell r="B30" t="str">
            <v>가로등제어유니트</v>
          </cell>
          <cell r="C30" t="str">
            <v>전력선통신용(2등용)</v>
          </cell>
          <cell r="D30">
            <v>24</v>
          </cell>
          <cell r="E30" t="str">
            <v>개</v>
          </cell>
          <cell r="F30">
            <v>220000</v>
          </cell>
          <cell r="G30">
            <v>5280000</v>
          </cell>
          <cell r="L30">
            <v>220000</v>
          </cell>
          <cell r="M30">
            <v>5280000</v>
          </cell>
        </row>
        <row r="31">
          <cell r="A31" t="str">
            <v>TU0003</v>
          </cell>
          <cell r="B31" t="str">
            <v>분전함제어유니트</v>
          </cell>
          <cell r="C31" t="str">
            <v>분전함 감시기 및 시험</v>
          </cell>
          <cell r="D31">
            <v>22</v>
          </cell>
          <cell r="E31" t="str">
            <v>개</v>
          </cell>
          <cell r="F31">
            <v>1600000</v>
          </cell>
          <cell r="G31">
            <v>35200000</v>
          </cell>
          <cell r="L31">
            <v>1600000</v>
          </cell>
          <cell r="M31">
            <v>35200000</v>
          </cell>
        </row>
        <row r="32">
          <cell r="A32">
            <v>12</v>
          </cell>
          <cell r="B32" t="str">
            <v>가로등기초</v>
          </cell>
          <cell r="C32" t="str">
            <v>10M용</v>
          </cell>
          <cell r="D32">
            <v>244</v>
          </cell>
          <cell r="E32" t="str">
            <v>개소</v>
          </cell>
          <cell r="F32">
            <v>265889</v>
          </cell>
          <cell r="G32">
            <v>64876916</v>
          </cell>
          <cell r="H32">
            <v>34659</v>
          </cell>
          <cell r="I32">
            <v>8456796</v>
          </cell>
          <cell r="J32">
            <v>695</v>
          </cell>
          <cell r="K32">
            <v>169580</v>
          </cell>
          <cell r="L32">
            <v>301243</v>
          </cell>
          <cell r="M32">
            <v>73503292</v>
          </cell>
          <cell r="N32" t="str">
            <v>제12호표</v>
          </cell>
        </row>
        <row r="33">
          <cell r="A33">
            <v>11</v>
          </cell>
          <cell r="B33" t="str">
            <v>공원등및보행등기초</v>
          </cell>
          <cell r="C33" t="str">
            <v xml:space="preserve">5M용 </v>
          </cell>
          <cell r="D33">
            <v>41</v>
          </cell>
          <cell r="E33" t="str">
            <v>개소</v>
          </cell>
          <cell r="F33">
            <v>225956</v>
          </cell>
          <cell r="G33">
            <v>9264196</v>
          </cell>
          <cell r="H33">
            <v>30855</v>
          </cell>
          <cell r="I33">
            <v>1265055</v>
          </cell>
          <cell r="J33">
            <v>446</v>
          </cell>
          <cell r="K33">
            <v>18286</v>
          </cell>
          <cell r="L33">
            <v>257257</v>
          </cell>
          <cell r="M33">
            <v>10547537</v>
          </cell>
          <cell r="N33" t="str">
            <v>제11호표</v>
          </cell>
        </row>
        <row r="34">
          <cell r="A34" t="str">
            <v>LCP0001</v>
          </cell>
          <cell r="B34" t="str">
            <v>가로등제어반</v>
          </cell>
          <cell r="C34" t="str">
            <v>4회로자립형(560x390x975)</v>
          </cell>
          <cell r="D34">
            <v>22</v>
          </cell>
          <cell r="E34" t="str">
            <v>면</v>
          </cell>
          <cell r="F34">
            <v>3450000</v>
          </cell>
          <cell r="G34">
            <v>75900000</v>
          </cell>
          <cell r="L34">
            <v>3450000</v>
          </cell>
          <cell r="M34">
            <v>75900000</v>
          </cell>
        </row>
        <row r="35">
          <cell r="A35">
            <v>13</v>
          </cell>
          <cell r="B35" t="str">
            <v>가로등제어반기초</v>
          </cell>
          <cell r="C35" t="str">
            <v>지주식(520x520x1000)</v>
          </cell>
          <cell r="D35">
            <v>22</v>
          </cell>
          <cell r="E35" t="str">
            <v>개소</v>
          </cell>
          <cell r="F35">
            <v>71918</v>
          </cell>
          <cell r="G35">
            <v>1582196</v>
          </cell>
          <cell r="H35">
            <v>136616</v>
          </cell>
          <cell r="I35">
            <v>3005552</v>
          </cell>
          <cell r="J35">
            <v>505</v>
          </cell>
          <cell r="K35">
            <v>11110</v>
          </cell>
          <cell r="L35">
            <v>209039</v>
          </cell>
          <cell r="M35">
            <v>4598858</v>
          </cell>
          <cell r="N35" t="str">
            <v>제13호표</v>
          </cell>
        </row>
        <row r="36">
          <cell r="A36" t="str">
            <v>GT0001</v>
          </cell>
          <cell r="B36" t="str">
            <v>SUS 등주표찰</v>
          </cell>
          <cell r="C36" t="str">
            <v>밴드형(100x160)</v>
          </cell>
          <cell r="D36">
            <v>285</v>
          </cell>
          <cell r="E36" t="str">
            <v>개</v>
          </cell>
          <cell r="F36">
            <v>12000</v>
          </cell>
          <cell r="G36">
            <v>3420000</v>
          </cell>
          <cell r="L36">
            <v>12000</v>
          </cell>
          <cell r="M36">
            <v>3420000</v>
          </cell>
        </row>
        <row r="37">
          <cell r="A37" t="str">
            <v>GT0004</v>
          </cell>
          <cell r="B37" t="str">
            <v>SUS 공사실명제판</v>
          </cell>
          <cell r="C37" t="str">
            <v>100x150</v>
          </cell>
          <cell r="D37">
            <v>285</v>
          </cell>
          <cell r="E37" t="str">
            <v>개</v>
          </cell>
          <cell r="F37">
            <v>5000</v>
          </cell>
          <cell r="G37">
            <v>1425000</v>
          </cell>
          <cell r="L37">
            <v>5000</v>
          </cell>
          <cell r="M37">
            <v>1425000</v>
          </cell>
        </row>
        <row r="38">
          <cell r="A38">
            <v>10</v>
          </cell>
          <cell r="B38" t="str">
            <v>관로터파기</v>
          </cell>
          <cell r="C38" t="str">
            <v>일반부</v>
          </cell>
          <cell r="D38">
            <v>9778</v>
          </cell>
          <cell r="E38" t="str">
            <v>M</v>
          </cell>
          <cell r="F38">
            <v>2357</v>
          </cell>
          <cell r="G38">
            <v>23046746</v>
          </cell>
          <cell r="H38">
            <v>5493</v>
          </cell>
          <cell r="I38">
            <v>53710554</v>
          </cell>
          <cell r="J38">
            <v>128</v>
          </cell>
          <cell r="K38">
            <v>1251584</v>
          </cell>
          <cell r="L38">
            <v>7978</v>
          </cell>
          <cell r="M38">
            <v>78008884</v>
          </cell>
          <cell r="N38" t="str">
            <v>제10호표</v>
          </cell>
        </row>
        <row r="39">
          <cell r="A39">
            <v>9</v>
          </cell>
          <cell r="B39" t="str">
            <v>관로터파기</v>
          </cell>
          <cell r="C39" t="str">
            <v>횡단부</v>
          </cell>
          <cell r="D39">
            <v>437</v>
          </cell>
          <cell r="E39" t="str">
            <v>M</v>
          </cell>
          <cell r="F39">
            <v>2808</v>
          </cell>
          <cell r="G39">
            <v>1227096</v>
          </cell>
          <cell r="H39">
            <v>9222</v>
          </cell>
          <cell r="I39">
            <v>4030014</v>
          </cell>
          <cell r="J39">
            <v>588</v>
          </cell>
          <cell r="K39">
            <v>256956</v>
          </cell>
          <cell r="L39">
            <v>12618</v>
          </cell>
          <cell r="M39">
            <v>5514066</v>
          </cell>
          <cell r="N39" t="str">
            <v>제9호표</v>
          </cell>
        </row>
        <row r="40">
          <cell r="A40">
            <v>18</v>
          </cell>
          <cell r="B40" t="str">
            <v>핸드홀</v>
          </cell>
          <cell r="C40" t="str">
            <v>기성품(600x600x600)</v>
          </cell>
          <cell r="D40">
            <v>22</v>
          </cell>
          <cell r="E40" t="str">
            <v>개소</v>
          </cell>
          <cell r="F40">
            <v>197850</v>
          </cell>
          <cell r="G40">
            <v>4352700</v>
          </cell>
          <cell r="H40">
            <v>116448</v>
          </cell>
          <cell r="I40">
            <v>2561856</v>
          </cell>
          <cell r="J40">
            <v>1010</v>
          </cell>
          <cell r="K40">
            <v>22220</v>
          </cell>
          <cell r="L40">
            <v>315308</v>
          </cell>
          <cell r="M40">
            <v>6936776</v>
          </cell>
          <cell r="N40" t="str">
            <v>제18호표</v>
          </cell>
        </row>
        <row r="41">
          <cell r="A41">
            <v>15</v>
          </cell>
          <cell r="B41" t="str">
            <v>등주 기계화시공</v>
          </cell>
          <cell r="C41" t="str">
            <v>5~7M POLELIGHT</v>
          </cell>
          <cell r="D41">
            <v>41</v>
          </cell>
          <cell r="E41" t="str">
            <v>개소</v>
          </cell>
          <cell r="F41">
            <v>9782</v>
          </cell>
          <cell r="G41">
            <v>401062</v>
          </cell>
          <cell r="H41">
            <v>50169</v>
          </cell>
          <cell r="I41">
            <v>2056929</v>
          </cell>
          <cell r="J41">
            <v>8607</v>
          </cell>
          <cell r="K41">
            <v>352887</v>
          </cell>
          <cell r="L41">
            <v>68558</v>
          </cell>
          <cell r="M41">
            <v>2810878</v>
          </cell>
          <cell r="N41" t="str">
            <v>제15호표</v>
          </cell>
        </row>
        <row r="42">
          <cell r="A42">
            <v>16</v>
          </cell>
          <cell r="B42" t="str">
            <v>등주 기계화시공</v>
          </cell>
          <cell r="C42" t="str">
            <v>10~12M POLELIGHT</v>
          </cell>
          <cell r="D42">
            <v>109</v>
          </cell>
          <cell r="E42" t="str">
            <v>개소</v>
          </cell>
          <cell r="F42">
            <v>7152</v>
          </cell>
          <cell r="G42">
            <v>779568</v>
          </cell>
          <cell r="H42">
            <v>59488</v>
          </cell>
          <cell r="I42">
            <v>6484192</v>
          </cell>
          <cell r="J42">
            <v>10171</v>
          </cell>
          <cell r="K42">
            <v>1108639</v>
          </cell>
          <cell r="L42">
            <v>76811</v>
          </cell>
          <cell r="M42">
            <v>8372399</v>
          </cell>
          <cell r="N42" t="str">
            <v>제17호표</v>
          </cell>
        </row>
        <row r="43">
          <cell r="A43">
            <v>17</v>
          </cell>
          <cell r="B43" t="str">
            <v>등주 기계화시공</v>
          </cell>
          <cell r="C43" t="str">
            <v>8~9M POLELIGHT</v>
          </cell>
          <cell r="D43">
            <v>135</v>
          </cell>
          <cell r="E43" t="str">
            <v>개소</v>
          </cell>
          <cell r="F43">
            <v>6601</v>
          </cell>
          <cell r="G43">
            <v>891135</v>
          </cell>
          <cell r="H43">
            <v>52653</v>
          </cell>
          <cell r="I43">
            <v>7108155</v>
          </cell>
          <cell r="J43">
            <v>9388</v>
          </cell>
          <cell r="K43">
            <v>1267380</v>
          </cell>
          <cell r="L43">
            <v>68642</v>
          </cell>
          <cell r="M43">
            <v>9266670</v>
          </cell>
          <cell r="N43" t="str">
            <v>제16호표</v>
          </cell>
        </row>
        <row r="44">
          <cell r="A44" t="str">
            <v>라001</v>
          </cell>
          <cell r="B44" t="str">
            <v>라인마크</v>
          </cell>
          <cell r="C44" t="str">
            <v>￠9</v>
          </cell>
          <cell r="D44">
            <v>288</v>
          </cell>
          <cell r="E44" t="str">
            <v>EA</v>
          </cell>
          <cell r="F44">
            <v>3820</v>
          </cell>
          <cell r="G44">
            <v>1100160</v>
          </cell>
          <cell r="L44">
            <v>3820</v>
          </cell>
          <cell r="M44">
            <v>1100160</v>
          </cell>
        </row>
        <row r="46">
          <cell r="B46" t="str">
            <v>잡자재비</v>
          </cell>
          <cell r="C46" t="str">
            <v>배관,배선의 2%</v>
          </cell>
          <cell r="D46">
            <v>1</v>
          </cell>
          <cell r="E46" t="str">
            <v>식</v>
          </cell>
          <cell r="F46">
            <v>91669757</v>
          </cell>
          <cell r="G46">
            <v>1833395</v>
          </cell>
          <cell r="L46" t="str">
            <v/>
          </cell>
          <cell r="M46">
            <v>1833395</v>
          </cell>
        </row>
        <row r="47">
          <cell r="B47" t="str">
            <v>전선관 부속품비</v>
          </cell>
          <cell r="C47" t="str">
            <v>전선관의 15%</v>
          </cell>
          <cell r="D47">
            <v>1</v>
          </cell>
          <cell r="E47" t="str">
            <v>식</v>
          </cell>
          <cell r="F47">
            <v>7917708</v>
          </cell>
          <cell r="G47">
            <v>1187656</v>
          </cell>
          <cell r="L47" t="str">
            <v/>
          </cell>
          <cell r="M47">
            <v>1187656</v>
          </cell>
        </row>
        <row r="49">
          <cell r="B49" t="str">
            <v>노무비</v>
          </cell>
          <cell r="C49" t="str">
            <v>저압케이블전공</v>
          </cell>
          <cell r="D49">
            <v>418</v>
          </cell>
          <cell r="E49" t="str">
            <v>인</v>
          </cell>
          <cell r="H49">
            <v>93251</v>
          </cell>
          <cell r="I49">
            <v>38978918</v>
          </cell>
          <cell r="L49">
            <v>93251</v>
          </cell>
          <cell r="M49">
            <v>38978918</v>
          </cell>
        </row>
        <row r="50">
          <cell r="B50" t="str">
            <v>노무비</v>
          </cell>
          <cell r="C50" t="str">
            <v>내선전공</v>
          </cell>
          <cell r="D50">
            <v>202</v>
          </cell>
          <cell r="E50" t="str">
            <v>인</v>
          </cell>
          <cell r="H50">
            <v>77470</v>
          </cell>
          <cell r="I50">
            <v>15648940</v>
          </cell>
          <cell r="L50">
            <v>77470</v>
          </cell>
          <cell r="M50">
            <v>15648940</v>
          </cell>
        </row>
        <row r="51">
          <cell r="B51" t="str">
            <v>노무비</v>
          </cell>
          <cell r="C51" t="str">
            <v>보통인부</v>
          </cell>
          <cell r="D51">
            <v>490</v>
          </cell>
          <cell r="E51" t="str">
            <v>인</v>
          </cell>
          <cell r="H51">
            <v>52552</v>
          </cell>
          <cell r="I51">
            <v>25750480</v>
          </cell>
          <cell r="L51">
            <v>52552</v>
          </cell>
          <cell r="M51">
            <v>25750480</v>
          </cell>
        </row>
        <row r="52">
          <cell r="B52" t="str">
            <v>노무비</v>
          </cell>
          <cell r="C52" t="str">
            <v>배전전공</v>
          </cell>
          <cell r="D52">
            <v>152</v>
          </cell>
          <cell r="E52" t="str">
            <v>인</v>
          </cell>
          <cell r="H52">
            <v>164120</v>
          </cell>
          <cell r="I52">
            <v>24946240</v>
          </cell>
          <cell r="L52">
            <v>164120</v>
          </cell>
          <cell r="M52">
            <v>24946240</v>
          </cell>
        </row>
        <row r="53">
          <cell r="B53" t="str">
            <v>공구손료</v>
          </cell>
          <cell r="C53" t="str">
            <v>노무비의 3%</v>
          </cell>
          <cell r="D53">
            <v>1</v>
          </cell>
          <cell r="E53" t="str">
            <v>식</v>
          </cell>
          <cell r="F53">
            <v>169057441</v>
          </cell>
          <cell r="G53">
            <v>5071723</v>
          </cell>
          <cell r="K53">
            <v>0</v>
          </cell>
          <cell r="M53">
            <v>5071723</v>
          </cell>
        </row>
        <row r="63">
          <cell r="A63">
            <v>2000</v>
          </cell>
          <cell r="B63" t="str">
            <v>2. 공원등 설치공사</v>
          </cell>
          <cell r="D63">
            <v>1</v>
          </cell>
          <cell r="E63" t="str">
            <v>식</v>
          </cell>
          <cell r="G63">
            <v>279046985</v>
          </cell>
          <cell r="I63">
            <v>41718793</v>
          </cell>
          <cell r="K63">
            <v>1301396</v>
          </cell>
          <cell r="M63">
            <v>322067174</v>
          </cell>
        </row>
        <row r="64">
          <cell r="A64" t="str">
            <v>CA0001</v>
          </cell>
          <cell r="B64" t="str">
            <v>케이블</v>
          </cell>
          <cell r="C64" t="str">
            <v>600V CV 4㎟/2C</v>
          </cell>
          <cell r="D64">
            <v>571</v>
          </cell>
          <cell r="E64" t="str">
            <v>M</v>
          </cell>
          <cell r="F64">
            <v>851</v>
          </cell>
          <cell r="G64">
            <v>485921</v>
          </cell>
          <cell r="L64">
            <v>851</v>
          </cell>
          <cell r="M64">
            <v>485921</v>
          </cell>
        </row>
        <row r="65">
          <cell r="A65" t="str">
            <v>CA0002</v>
          </cell>
          <cell r="B65" t="str">
            <v>케이블</v>
          </cell>
          <cell r="C65" t="str">
            <v>600V CV 6㎟/1C</v>
          </cell>
          <cell r="D65">
            <v>9734</v>
          </cell>
          <cell r="E65" t="str">
            <v>M</v>
          </cell>
          <cell r="F65">
            <v>461</v>
          </cell>
          <cell r="G65">
            <v>4487374</v>
          </cell>
          <cell r="L65">
            <v>461</v>
          </cell>
          <cell r="M65">
            <v>4487374</v>
          </cell>
        </row>
        <row r="66">
          <cell r="A66" t="str">
            <v>CA0003</v>
          </cell>
          <cell r="B66" t="str">
            <v>케이블</v>
          </cell>
          <cell r="C66" t="str">
            <v>600V CV 35㎟/1C</v>
          </cell>
          <cell r="D66">
            <v>5562</v>
          </cell>
          <cell r="E66" t="str">
            <v>M</v>
          </cell>
          <cell r="F66">
            <v>1941</v>
          </cell>
          <cell r="G66">
            <v>10795842</v>
          </cell>
          <cell r="L66">
            <v>1941</v>
          </cell>
          <cell r="M66">
            <v>10795842</v>
          </cell>
        </row>
        <row r="67">
          <cell r="A67" t="str">
            <v>GV0002</v>
          </cell>
          <cell r="B67" t="str">
            <v>전선</v>
          </cell>
          <cell r="C67" t="str">
            <v>FGV 10㎟</v>
          </cell>
          <cell r="D67">
            <v>3331</v>
          </cell>
          <cell r="E67" t="str">
            <v>M</v>
          </cell>
          <cell r="F67">
            <v>777</v>
          </cell>
          <cell r="G67">
            <v>2588187</v>
          </cell>
          <cell r="L67">
            <v>777</v>
          </cell>
          <cell r="M67">
            <v>2588187</v>
          </cell>
        </row>
        <row r="68">
          <cell r="A68" t="str">
            <v>CDP0004</v>
          </cell>
          <cell r="B68" t="str">
            <v>파상형경질폴리에틸렌전선관</v>
          </cell>
          <cell r="C68" t="str">
            <v>ELP 40￠</v>
          </cell>
          <cell r="D68">
            <v>5653</v>
          </cell>
          <cell r="E68" t="str">
            <v>M</v>
          </cell>
          <cell r="F68">
            <v>392</v>
          </cell>
          <cell r="G68">
            <v>2215976</v>
          </cell>
          <cell r="L68">
            <v>392</v>
          </cell>
          <cell r="M68">
            <v>2215976</v>
          </cell>
        </row>
        <row r="69">
          <cell r="A69" t="str">
            <v>PT0001</v>
          </cell>
          <cell r="B69" t="str">
            <v>압착단자</v>
          </cell>
          <cell r="C69" t="str">
            <v>6㎟용</v>
          </cell>
          <cell r="D69">
            <v>804</v>
          </cell>
          <cell r="E69" t="str">
            <v>개</v>
          </cell>
          <cell r="F69">
            <v>20</v>
          </cell>
          <cell r="G69">
            <v>16080</v>
          </cell>
          <cell r="L69">
            <v>20</v>
          </cell>
          <cell r="M69">
            <v>16080</v>
          </cell>
        </row>
        <row r="70">
          <cell r="A70" t="str">
            <v>PT0005</v>
          </cell>
          <cell r="B70" t="str">
            <v>압착단자</v>
          </cell>
          <cell r="C70" t="str">
            <v>38㎟용</v>
          </cell>
          <cell r="D70">
            <v>36</v>
          </cell>
          <cell r="E70" t="str">
            <v>개</v>
          </cell>
          <cell r="F70">
            <v>108</v>
          </cell>
          <cell r="G70">
            <v>3888</v>
          </cell>
          <cell r="L70">
            <v>108</v>
          </cell>
          <cell r="M70">
            <v>3888</v>
          </cell>
        </row>
        <row r="71">
          <cell r="A71" t="str">
            <v>SP0006</v>
          </cell>
          <cell r="B71" t="str">
            <v>공원등주(등기구포함)</v>
          </cell>
          <cell r="C71" t="str">
            <v>목재 3.5M(감전보호대포함)</v>
          </cell>
          <cell r="D71">
            <v>102</v>
          </cell>
          <cell r="E71" t="str">
            <v>본</v>
          </cell>
          <cell r="F71">
            <v>1200000</v>
          </cell>
          <cell r="G71">
            <v>122400000</v>
          </cell>
          <cell r="L71">
            <v>1200000</v>
          </cell>
          <cell r="M71">
            <v>122400000</v>
          </cell>
          <cell r="N71" t="str">
            <v>감전보호대포함</v>
          </cell>
        </row>
        <row r="72">
          <cell r="A72" t="str">
            <v>SP0007</v>
          </cell>
          <cell r="B72" t="str">
            <v>태양광공원등주(램프포함)</v>
          </cell>
          <cell r="C72" t="str">
            <v>SUS 5M(MH 축전지용)(감전보호대포함)</v>
          </cell>
          <cell r="D72">
            <v>9</v>
          </cell>
          <cell r="E72" t="str">
            <v>본</v>
          </cell>
          <cell r="F72">
            <v>6200000</v>
          </cell>
          <cell r="G72">
            <v>55800000</v>
          </cell>
          <cell r="L72">
            <v>6200000</v>
          </cell>
          <cell r="M72">
            <v>55800000</v>
          </cell>
        </row>
        <row r="73">
          <cell r="A73" t="str">
            <v>MHL0003</v>
          </cell>
          <cell r="B73" t="str">
            <v>고효율램프</v>
          </cell>
          <cell r="C73" t="str">
            <v>HID 150W용</v>
          </cell>
          <cell r="D73">
            <v>102</v>
          </cell>
          <cell r="E73" t="str">
            <v>개</v>
          </cell>
          <cell r="F73">
            <v>24800</v>
          </cell>
          <cell r="G73">
            <v>2529600</v>
          </cell>
          <cell r="L73">
            <v>24800</v>
          </cell>
          <cell r="M73">
            <v>2529600</v>
          </cell>
        </row>
        <row r="74">
          <cell r="A74" t="str">
            <v>LP0003</v>
          </cell>
          <cell r="B74" t="str">
            <v>고효율안정기</v>
          </cell>
          <cell r="C74" t="str">
            <v>HID 150W용</v>
          </cell>
          <cell r="D74">
            <v>102</v>
          </cell>
          <cell r="E74" t="str">
            <v>개</v>
          </cell>
          <cell r="F74">
            <v>41840</v>
          </cell>
          <cell r="G74">
            <v>4267680</v>
          </cell>
          <cell r="L74">
            <v>41840</v>
          </cell>
          <cell r="M74">
            <v>4267680</v>
          </cell>
        </row>
        <row r="75">
          <cell r="A75" t="str">
            <v>MT0001</v>
          </cell>
          <cell r="B75" t="str">
            <v>멀티콘</v>
          </cell>
          <cell r="C75" t="str">
            <v>MTC-3N</v>
          </cell>
          <cell r="D75">
            <v>111</v>
          </cell>
          <cell r="E75" t="str">
            <v>개</v>
          </cell>
          <cell r="F75">
            <v>50000</v>
          </cell>
          <cell r="G75">
            <v>5550000</v>
          </cell>
          <cell r="L75">
            <v>50000</v>
          </cell>
          <cell r="M75">
            <v>5550000</v>
          </cell>
        </row>
        <row r="76">
          <cell r="A76" t="str">
            <v>MT0002</v>
          </cell>
          <cell r="B76" t="str">
            <v>멀티콘</v>
          </cell>
          <cell r="C76" t="str">
            <v>MTC-0N</v>
          </cell>
          <cell r="D76">
            <v>101</v>
          </cell>
          <cell r="E76" t="str">
            <v>개</v>
          </cell>
          <cell r="F76">
            <v>10000</v>
          </cell>
          <cell r="G76">
            <v>1010000</v>
          </cell>
          <cell r="L76">
            <v>10000</v>
          </cell>
          <cell r="M76">
            <v>1010000</v>
          </cell>
        </row>
        <row r="77">
          <cell r="A77">
            <v>11</v>
          </cell>
          <cell r="B77" t="str">
            <v>공원등및보행등기초</v>
          </cell>
          <cell r="C77" t="str">
            <v xml:space="preserve">5M용 </v>
          </cell>
          <cell r="D77">
            <v>111</v>
          </cell>
          <cell r="E77" t="str">
            <v>개소</v>
          </cell>
          <cell r="F77">
            <v>225956</v>
          </cell>
          <cell r="G77">
            <v>25081116</v>
          </cell>
          <cell r="H77">
            <v>30855</v>
          </cell>
          <cell r="I77">
            <v>3424905</v>
          </cell>
          <cell r="J77">
            <v>446</v>
          </cell>
          <cell r="K77">
            <v>49506</v>
          </cell>
          <cell r="L77">
            <v>257257</v>
          </cell>
          <cell r="M77">
            <v>28555527</v>
          </cell>
          <cell r="N77" t="str">
            <v>제11호표</v>
          </cell>
        </row>
        <row r="78">
          <cell r="A78" t="str">
            <v>LCP0002</v>
          </cell>
          <cell r="B78" t="str">
            <v>공원등제어반</v>
          </cell>
          <cell r="C78" t="str">
            <v>4회로자립형(560x390x975)</v>
          </cell>
          <cell r="D78">
            <v>9</v>
          </cell>
          <cell r="E78" t="str">
            <v>면</v>
          </cell>
          <cell r="F78">
            <v>3450000</v>
          </cell>
          <cell r="G78">
            <v>31050000</v>
          </cell>
          <cell r="L78">
            <v>3450000</v>
          </cell>
          <cell r="M78">
            <v>31050000</v>
          </cell>
        </row>
        <row r="79">
          <cell r="A79">
            <v>14</v>
          </cell>
          <cell r="B79" t="str">
            <v>공원등제어반기초</v>
          </cell>
          <cell r="C79" t="str">
            <v>지주식(520x520x1000)</v>
          </cell>
          <cell r="D79">
            <v>9</v>
          </cell>
          <cell r="E79" t="str">
            <v>개소</v>
          </cell>
          <cell r="F79">
            <v>71918</v>
          </cell>
          <cell r="G79">
            <v>647262</v>
          </cell>
          <cell r="H79">
            <v>136616</v>
          </cell>
          <cell r="I79">
            <v>1229544</v>
          </cell>
          <cell r="J79">
            <v>505</v>
          </cell>
          <cell r="K79">
            <v>4545</v>
          </cell>
          <cell r="L79">
            <v>209039</v>
          </cell>
          <cell r="M79">
            <v>1881351</v>
          </cell>
          <cell r="N79" t="str">
            <v>제14호표</v>
          </cell>
        </row>
        <row r="80">
          <cell r="A80" t="str">
            <v>GT0001</v>
          </cell>
          <cell r="B80" t="str">
            <v>SUS 등주표찰</v>
          </cell>
          <cell r="C80" t="str">
            <v>밴드형(100x160)</v>
          </cell>
          <cell r="D80">
            <v>111</v>
          </cell>
          <cell r="E80" t="str">
            <v>개</v>
          </cell>
          <cell r="F80">
            <v>12000</v>
          </cell>
          <cell r="G80">
            <v>1332000</v>
          </cell>
          <cell r="L80">
            <v>12000</v>
          </cell>
          <cell r="M80">
            <v>1332000</v>
          </cell>
        </row>
        <row r="81">
          <cell r="A81" t="str">
            <v>GT0004</v>
          </cell>
          <cell r="B81" t="str">
            <v>SUS 공사실명제판</v>
          </cell>
          <cell r="C81" t="str">
            <v>100x150</v>
          </cell>
          <cell r="D81">
            <v>111</v>
          </cell>
          <cell r="E81" t="str">
            <v>개</v>
          </cell>
          <cell r="F81">
            <v>5000</v>
          </cell>
          <cell r="G81">
            <v>555000</v>
          </cell>
          <cell r="L81">
            <v>5000</v>
          </cell>
          <cell r="M81">
            <v>555000</v>
          </cell>
        </row>
        <row r="82">
          <cell r="A82">
            <v>10</v>
          </cell>
          <cell r="B82" t="str">
            <v>관로터파기</v>
          </cell>
          <cell r="C82" t="str">
            <v>일반부</v>
          </cell>
          <cell r="D82">
            <v>2281</v>
          </cell>
          <cell r="E82" t="str">
            <v>M</v>
          </cell>
          <cell r="F82">
            <v>2357</v>
          </cell>
          <cell r="G82">
            <v>5376317</v>
          </cell>
          <cell r="H82">
            <v>5493</v>
          </cell>
          <cell r="I82">
            <v>12529533</v>
          </cell>
          <cell r="J82">
            <v>128</v>
          </cell>
          <cell r="K82">
            <v>291968</v>
          </cell>
          <cell r="L82">
            <v>7978</v>
          </cell>
          <cell r="M82">
            <v>18197818</v>
          </cell>
          <cell r="N82" t="str">
            <v>제10호표</v>
          </cell>
        </row>
        <row r="83">
          <cell r="A83">
            <v>15</v>
          </cell>
          <cell r="B83" t="str">
            <v>등주 기계화시공</v>
          </cell>
          <cell r="C83" t="str">
            <v>5~7M POLELIGHT</v>
          </cell>
          <cell r="D83">
            <v>111</v>
          </cell>
          <cell r="E83" t="str">
            <v>개소</v>
          </cell>
          <cell r="F83">
            <v>9782</v>
          </cell>
          <cell r="G83">
            <v>1085802</v>
          </cell>
          <cell r="H83">
            <v>50169</v>
          </cell>
          <cell r="I83">
            <v>5568759</v>
          </cell>
          <cell r="J83">
            <v>8607</v>
          </cell>
          <cell r="K83">
            <v>955377</v>
          </cell>
          <cell r="L83">
            <v>68558</v>
          </cell>
          <cell r="M83">
            <v>7609938</v>
          </cell>
          <cell r="N83" t="str">
            <v>제15호표</v>
          </cell>
        </row>
        <row r="85">
          <cell r="B85" t="str">
            <v>잡자재비</v>
          </cell>
          <cell r="C85" t="str">
            <v>배관,배선의 2%</v>
          </cell>
          <cell r="D85">
            <v>1</v>
          </cell>
          <cell r="E85" t="str">
            <v>식</v>
          </cell>
          <cell r="F85">
            <v>20573300</v>
          </cell>
          <cell r="G85">
            <v>411466</v>
          </cell>
          <cell r="M85">
            <v>411466</v>
          </cell>
        </row>
        <row r="86">
          <cell r="B86" t="str">
            <v>전선관 부속품비</v>
          </cell>
          <cell r="C86" t="str">
            <v>전선관의 15%</v>
          </cell>
          <cell r="D86">
            <v>1</v>
          </cell>
          <cell r="E86" t="str">
            <v>식</v>
          </cell>
          <cell r="F86">
            <v>2215976</v>
          </cell>
          <cell r="G86">
            <v>332396</v>
          </cell>
          <cell r="M86">
            <v>332396</v>
          </cell>
        </row>
        <row r="88">
          <cell r="B88" t="str">
            <v>노무비</v>
          </cell>
          <cell r="C88" t="str">
            <v>저압케이블전공</v>
          </cell>
          <cell r="D88">
            <v>30</v>
          </cell>
          <cell r="E88" t="str">
            <v>인</v>
          </cell>
          <cell r="H88">
            <v>93251</v>
          </cell>
          <cell r="I88">
            <v>2797530</v>
          </cell>
          <cell r="L88">
            <v>93251</v>
          </cell>
          <cell r="M88">
            <v>2797530</v>
          </cell>
        </row>
        <row r="89">
          <cell r="B89" t="str">
            <v>노무비</v>
          </cell>
          <cell r="C89" t="str">
            <v>내선전공</v>
          </cell>
          <cell r="D89">
            <v>19</v>
          </cell>
          <cell r="E89" t="str">
            <v>인</v>
          </cell>
          <cell r="H89">
            <v>77470</v>
          </cell>
          <cell r="I89">
            <v>1471930</v>
          </cell>
          <cell r="L89">
            <v>77470</v>
          </cell>
          <cell r="M89">
            <v>1471930</v>
          </cell>
        </row>
        <row r="90">
          <cell r="B90" t="str">
            <v>노무비</v>
          </cell>
          <cell r="C90" t="str">
            <v>보통인부</v>
          </cell>
          <cell r="D90">
            <v>136</v>
          </cell>
          <cell r="E90" t="str">
            <v>인</v>
          </cell>
          <cell r="H90">
            <v>52552</v>
          </cell>
          <cell r="I90">
            <v>7147072</v>
          </cell>
          <cell r="L90">
            <v>52552</v>
          </cell>
          <cell r="M90">
            <v>7147072</v>
          </cell>
        </row>
        <row r="91">
          <cell r="B91" t="str">
            <v>노무비</v>
          </cell>
          <cell r="C91" t="str">
            <v>배전전공</v>
          </cell>
          <cell r="D91">
            <v>46</v>
          </cell>
          <cell r="E91" t="str">
            <v>인</v>
          </cell>
          <cell r="H91">
            <v>164120</v>
          </cell>
          <cell r="I91">
            <v>7549520</v>
          </cell>
          <cell r="L91">
            <v>164120</v>
          </cell>
          <cell r="M91">
            <v>7549520</v>
          </cell>
        </row>
        <row r="92">
          <cell r="B92" t="str">
            <v>공구손료</v>
          </cell>
          <cell r="C92" t="str">
            <v>노무비의 3%</v>
          </cell>
          <cell r="D92">
            <v>1</v>
          </cell>
          <cell r="E92" t="str">
            <v>식</v>
          </cell>
          <cell r="F92">
            <v>34169273</v>
          </cell>
          <cell r="G92">
            <v>1025078</v>
          </cell>
          <cell r="M92">
            <v>1025078</v>
          </cell>
        </row>
      </sheetData>
      <sheetData sheetId="4">
        <row r="10">
          <cell r="A10">
            <v>1</v>
          </cell>
        </row>
      </sheetData>
      <sheetData sheetId="5" refreshError="1"/>
      <sheetData sheetId="6">
        <row r="3">
          <cell r="A3" t="str">
            <v>CDP0001</v>
          </cell>
          <cell r="B3" t="str">
            <v>폴리에틸렌 전선관</v>
          </cell>
          <cell r="C3" t="str">
            <v>PE 16C</v>
          </cell>
          <cell r="D3" t="str">
            <v>M</v>
          </cell>
          <cell r="F3">
            <v>105</v>
          </cell>
          <cell r="G3">
            <v>889</v>
          </cell>
          <cell r="H3">
            <v>185</v>
          </cell>
          <cell r="I3">
            <v>1010</v>
          </cell>
          <cell r="J3">
            <v>201</v>
          </cell>
          <cell r="K3">
            <v>105</v>
          </cell>
        </row>
        <row r="4">
          <cell r="A4" t="str">
            <v>CDP0004</v>
          </cell>
          <cell r="B4" t="str">
            <v>파상형경질폴리에틸렌전선관</v>
          </cell>
          <cell r="C4" t="str">
            <v>ELP 40￠</v>
          </cell>
          <cell r="D4" t="str">
            <v>M</v>
          </cell>
          <cell r="F4">
            <v>392</v>
          </cell>
          <cell r="G4">
            <v>889</v>
          </cell>
          <cell r="H4">
            <v>1910</v>
          </cell>
          <cell r="I4">
            <v>1010</v>
          </cell>
          <cell r="K4">
            <v>392</v>
          </cell>
        </row>
        <row r="5">
          <cell r="A5" t="str">
            <v>CDP0005</v>
          </cell>
          <cell r="B5" t="str">
            <v>파상형경질폴리에틸렌전선관</v>
          </cell>
          <cell r="C5" t="str">
            <v>ELP 50￠</v>
          </cell>
          <cell r="D5" t="str">
            <v>M</v>
          </cell>
          <cell r="F5">
            <v>477</v>
          </cell>
          <cell r="G5">
            <v>889</v>
          </cell>
          <cell r="H5">
            <v>1910</v>
          </cell>
          <cell r="I5">
            <v>1010</v>
          </cell>
          <cell r="K5">
            <v>477</v>
          </cell>
        </row>
        <row r="6">
          <cell r="A6" t="str">
            <v>CDP0006</v>
          </cell>
          <cell r="B6" t="str">
            <v>파상형경질폴리에틸렌전선관</v>
          </cell>
          <cell r="C6" t="str">
            <v>ELP 65￠</v>
          </cell>
          <cell r="D6" t="str">
            <v>M</v>
          </cell>
          <cell r="F6">
            <v>654</v>
          </cell>
          <cell r="G6">
            <v>889</v>
          </cell>
          <cell r="H6">
            <v>1910</v>
          </cell>
          <cell r="I6">
            <v>1010</v>
          </cell>
          <cell r="K6">
            <v>654</v>
          </cell>
        </row>
        <row r="7">
          <cell r="A7" t="str">
            <v>CA0001</v>
          </cell>
          <cell r="B7" t="str">
            <v>케이블</v>
          </cell>
          <cell r="C7" t="str">
            <v>600V CV 4㎟/2C</v>
          </cell>
          <cell r="D7" t="str">
            <v>M</v>
          </cell>
          <cell r="F7">
            <v>851</v>
          </cell>
          <cell r="I7">
            <v>986</v>
          </cell>
          <cell r="J7">
            <v>1447</v>
          </cell>
          <cell r="K7">
            <v>851</v>
          </cell>
        </row>
        <row r="8">
          <cell r="A8" t="str">
            <v>CA0002</v>
          </cell>
          <cell r="B8" t="str">
            <v>케이블</v>
          </cell>
          <cell r="C8" t="str">
            <v>600V CV 6㎟/1C</v>
          </cell>
          <cell r="D8" t="str">
            <v>M</v>
          </cell>
          <cell r="F8">
            <v>461</v>
          </cell>
          <cell r="I8">
            <v>986</v>
          </cell>
          <cell r="J8">
            <v>1105</v>
          </cell>
          <cell r="K8">
            <v>461</v>
          </cell>
        </row>
        <row r="9">
          <cell r="A9" t="str">
            <v>CA0003</v>
          </cell>
          <cell r="B9" t="str">
            <v>케이블</v>
          </cell>
          <cell r="C9" t="str">
            <v>600V CV 35㎟/1C</v>
          </cell>
          <cell r="D9" t="str">
            <v>M</v>
          </cell>
          <cell r="F9">
            <v>1941</v>
          </cell>
          <cell r="I9">
            <v>986</v>
          </cell>
          <cell r="J9">
            <v>2830</v>
          </cell>
          <cell r="K9">
            <v>1941</v>
          </cell>
        </row>
        <row r="10">
          <cell r="A10" t="str">
            <v>CA0004</v>
          </cell>
          <cell r="B10" t="str">
            <v>케이블</v>
          </cell>
          <cell r="C10" t="str">
            <v>600V CV 70㎟/1C</v>
          </cell>
          <cell r="D10" t="str">
            <v>M</v>
          </cell>
          <cell r="F10">
            <v>3582</v>
          </cell>
          <cell r="I10">
            <v>986</v>
          </cell>
          <cell r="J10">
            <v>5226</v>
          </cell>
          <cell r="K10">
            <v>3582</v>
          </cell>
        </row>
        <row r="11">
          <cell r="A11" t="str">
            <v>GV0001</v>
          </cell>
          <cell r="B11" t="str">
            <v>전선</v>
          </cell>
          <cell r="C11" t="str">
            <v>FGV 6㎟</v>
          </cell>
          <cell r="D11" t="str">
            <v>M</v>
          </cell>
          <cell r="F11">
            <v>386</v>
          </cell>
          <cell r="I11">
            <v>985</v>
          </cell>
          <cell r="J11">
            <v>483</v>
          </cell>
          <cell r="K11">
            <v>386</v>
          </cell>
        </row>
        <row r="12">
          <cell r="A12" t="str">
            <v>GV0002</v>
          </cell>
          <cell r="B12" t="str">
            <v>전선</v>
          </cell>
          <cell r="C12" t="str">
            <v>FGV 10㎟</v>
          </cell>
          <cell r="D12" t="str">
            <v>M</v>
          </cell>
          <cell r="F12">
            <v>777</v>
          </cell>
          <cell r="I12">
            <v>985</v>
          </cell>
          <cell r="J12">
            <v>972</v>
          </cell>
          <cell r="K12">
            <v>777</v>
          </cell>
        </row>
        <row r="13">
          <cell r="A13" t="str">
            <v>GV0004</v>
          </cell>
          <cell r="B13" t="str">
            <v>전선</v>
          </cell>
          <cell r="C13" t="str">
            <v>FGV 25㎟</v>
          </cell>
          <cell r="D13" t="str">
            <v>M</v>
          </cell>
          <cell r="I13">
            <v>985</v>
          </cell>
          <cell r="J13">
            <v>1772</v>
          </cell>
          <cell r="K13">
            <v>1772</v>
          </cell>
        </row>
        <row r="14">
          <cell r="A14" t="str">
            <v>BC0001</v>
          </cell>
          <cell r="B14" t="str">
            <v>전선</v>
          </cell>
          <cell r="C14" t="str">
            <v>BC 10㎟</v>
          </cell>
          <cell r="D14" t="str">
            <v>M</v>
          </cell>
          <cell r="I14">
            <v>998</v>
          </cell>
          <cell r="J14">
            <v>888</v>
          </cell>
          <cell r="K14">
            <v>888</v>
          </cell>
        </row>
        <row r="15">
          <cell r="A15" t="str">
            <v>BC0002</v>
          </cell>
          <cell r="B15" t="str">
            <v>전선</v>
          </cell>
          <cell r="C15" t="str">
            <v>BC 16㎟</v>
          </cell>
          <cell r="D15" t="str">
            <v>M</v>
          </cell>
          <cell r="I15">
            <v>998</v>
          </cell>
          <cell r="J15">
            <v>1177</v>
          </cell>
          <cell r="K15">
            <v>1177</v>
          </cell>
        </row>
        <row r="16">
          <cell r="A16" t="str">
            <v>PT0001</v>
          </cell>
          <cell r="B16" t="str">
            <v>압착단자</v>
          </cell>
          <cell r="C16" t="str">
            <v>6㎟용</v>
          </cell>
          <cell r="D16" t="str">
            <v>개</v>
          </cell>
          <cell r="F16">
            <v>20</v>
          </cell>
          <cell r="G16">
            <v>876</v>
          </cell>
          <cell r="H16">
            <v>32</v>
          </cell>
          <cell r="I16">
            <v>1007</v>
          </cell>
          <cell r="J16">
            <v>66</v>
          </cell>
          <cell r="K16">
            <v>20</v>
          </cell>
        </row>
        <row r="17">
          <cell r="A17" t="str">
            <v>PT0002</v>
          </cell>
          <cell r="B17" t="str">
            <v>압착단자</v>
          </cell>
          <cell r="C17" t="str">
            <v>8㎟용</v>
          </cell>
          <cell r="D17" t="str">
            <v>개</v>
          </cell>
          <cell r="F17">
            <v>29</v>
          </cell>
          <cell r="G17">
            <v>876</v>
          </cell>
          <cell r="H17">
            <v>35</v>
          </cell>
          <cell r="I17">
            <v>1007</v>
          </cell>
          <cell r="J17">
            <v>134</v>
          </cell>
          <cell r="K17">
            <v>29</v>
          </cell>
        </row>
        <row r="18">
          <cell r="A18" t="str">
            <v>PT0003</v>
          </cell>
          <cell r="B18" t="str">
            <v>압착단자</v>
          </cell>
          <cell r="C18" t="str">
            <v>14㎟용</v>
          </cell>
          <cell r="D18" t="str">
            <v>개</v>
          </cell>
          <cell r="F18">
            <v>60</v>
          </cell>
          <cell r="G18">
            <v>876</v>
          </cell>
          <cell r="H18">
            <v>68</v>
          </cell>
          <cell r="I18">
            <v>1007</v>
          </cell>
          <cell r="J18">
            <v>202</v>
          </cell>
          <cell r="K18">
            <v>60</v>
          </cell>
        </row>
        <row r="19">
          <cell r="A19" t="str">
            <v>PT0004</v>
          </cell>
          <cell r="B19" t="str">
            <v>압착단자</v>
          </cell>
          <cell r="C19" t="str">
            <v>22㎟용</v>
          </cell>
          <cell r="D19" t="str">
            <v>개</v>
          </cell>
          <cell r="F19">
            <v>80</v>
          </cell>
          <cell r="G19">
            <v>876</v>
          </cell>
          <cell r="H19">
            <v>88</v>
          </cell>
          <cell r="I19">
            <v>1007</v>
          </cell>
          <cell r="J19">
            <v>263</v>
          </cell>
          <cell r="K19">
            <v>80</v>
          </cell>
        </row>
        <row r="20">
          <cell r="A20" t="str">
            <v>PT0005</v>
          </cell>
          <cell r="B20" t="str">
            <v>압착단자</v>
          </cell>
          <cell r="C20" t="str">
            <v>38㎟용</v>
          </cell>
          <cell r="D20" t="str">
            <v>개</v>
          </cell>
          <cell r="F20">
            <v>108</v>
          </cell>
          <cell r="G20">
            <v>876</v>
          </cell>
          <cell r="H20">
            <v>200</v>
          </cell>
          <cell r="I20">
            <v>1007</v>
          </cell>
          <cell r="J20">
            <v>321</v>
          </cell>
          <cell r="K20">
            <v>108</v>
          </cell>
        </row>
        <row r="21">
          <cell r="A21" t="str">
            <v>PT0006</v>
          </cell>
          <cell r="B21" t="str">
            <v>압착단자</v>
          </cell>
          <cell r="C21" t="str">
            <v>70㎟용</v>
          </cell>
          <cell r="D21" t="str">
            <v>개</v>
          </cell>
          <cell r="F21">
            <v>220</v>
          </cell>
          <cell r="G21">
            <v>876</v>
          </cell>
          <cell r="H21">
            <v>230</v>
          </cell>
          <cell r="I21">
            <v>1007</v>
          </cell>
          <cell r="J21">
            <v>558</v>
          </cell>
          <cell r="K21">
            <v>220</v>
          </cell>
        </row>
        <row r="22">
          <cell r="A22" t="str">
            <v>앙카0003</v>
          </cell>
          <cell r="B22" t="str">
            <v>앙카볼트</v>
          </cell>
          <cell r="C22" t="str">
            <v>Φ24 x 1000L</v>
          </cell>
          <cell r="D22" t="str">
            <v>개</v>
          </cell>
          <cell r="G22">
            <v>94</v>
          </cell>
          <cell r="H22">
            <v>6680</v>
          </cell>
          <cell r="I22">
            <v>79</v>
          </cell>
          <cell r="J22">
            <v>6680</v>
          </cell>
          <cell r="K22">
            <v>6680</v>
          </cell>
        </row>
        <row r="23">
          <cell r="A23" t="str">
            <v>앙카0004</v>
          </cell>
          <cell r="B23" t="str">
            <v>앙카볼트</v>
          </cell>
          <cell r="C23" t="str">
            <v>Φ25 x 500L</v>
          </cell>
          <cell r="D23" t="str">
            <v>개</v>
          </cell>
          <cell r="F23">
            <v>1909</v>
          </cell>
          <cell r="G23">
            <v>94</v>
          </cell>
          <cell r="H23">
            <v>3480</v>
          </cell>
          <cell r="I23">
            <v>79</v>
          </cell>
          <cell r="J23">
            <v>3480</v>
          </cell>
          <cell r="K23">
            <v>1909</v>
          </cell>
        </row>
        <row r="24">
          <cell r="A24" t="str">
            <v>NT0001</v>
          </cell>
          <cell r="B24" t="str">
            <v>너트</v>
          </cell>
          <cell r="C24" t="str">
            <v>Φ25용</v>
          </cell>
          <cell r="D24" t="str">
            <v>개</v>
          </cell>
          <cell r="G24">
            <v>92</v>
          </cell>
          <cell r="H24">
            <v>141</v>
          </cell>
          <cell r="I24">
            <v>80</v>
          </cell>
          <cell r="J24">
            <v>201</v>
          </cell>
        </row>
        <row r="25">
          <cell r="A25" t="str">
            <v>철근0001</v>
          </cell>
          <cell r="B25" t="str">
            <v>이형철근</v>
          </cell>
          <cell r="C25" t="str">
            <v>D10</v>
          </cell>
          <cell r="D25" t="str">
            <v>㎏</v>
          </cell>
          <cell r="G25">
            <v>43</v>
          </cell>
          <cell r="H25">
            <v>431</v>
          </cell>
          <cell r="I25">
            <v>42</v>
          </cell>
          <cell r="J25">
            <v>537</v>
          </cell>
          <cell r="K25">
            <v>431</v>
          </cell>
        </row>
        <row r="26">
          <cell r="A26" t="str">
            <v>GB0001</v>
          </cell>
          <cell r="B26" t="str">
            <v>접지봉</v>
          </cell>
          <cell r="C26" t="str">
            <v>Φ14 x 1000mm</v>
          </cell>
          <cell r="D26" t="str">
            <v>본</v>
          </cell>
          <cell r="F26">
            <v>2629</v>
          </cell>
          <cell r="G26">
            <v>955</v>
          </cell>
          <cell r="H26">
            <v>3000</v>
          </cell>
          <cell r="I26">
            <v>1072</v>
          </cell>
          <cell r="J26">
            <v>3000</v>
          </cell>
          <cell r="K26">
            <v>2629</v>
          </cell>
        </row>
        <row r="27">
          <cell r="A27" t="str">
            <v>GB0002</v>
          </cell>
          <cell r="B27" t="str">
            <v>접지봉</v>
          </cell>
          <cell r="C27" t="str">
            <v>Φ16 x 1800mm</v>
          </cell>
          <cell r="D27" t="str">
            <v>본</v>
          </cell>
          <cell r="F27">
            <v>4125</v>
          </cell>
          <cell r="G27">
            <v>955</v>
          </cell>
          <cell r="H27">
            <v>4900</v>
          </cell>
          <cell r="I27">
            <v>1072</v>
          </cell>
          <cell r="J27">
            <v>4900</v>
          </cell>
          <cell r="K27">
            <v>4125</v>
          </cell>
        </row>
        <row r="28">
          <cell r="A28" t="str">
            <v>GB0003</v>
          </cell>
          <cell r="B28" t="str">
            <v>접지봉</v>
          </cell>
          <cell r="C28" t="str">
            <v>Φ18 x 2400mm</v>
          </cell>
          <cell r="D28" t="str">
            <v>본</v>
          </cell>
          <cell r="F28">
            <v>6259</v>
          </cell>
          <cell r="G28">
            <v>955</v>
          </cell>
          <cell r="H28">
            <v>7300</v>
          </cell>
          <cell r="I28">
            <v>1072</v>
          </cell>
          <cell r="J28">
            <v>7300</v>
          </cell>
          <cell r="K28">
            <v>6259</v>
          </cell>
        </row>
        <row r="29">
          <cell r="A29" t="str">
            <v>GB0004</v>
          </cell>
          <cell r="B29" t="str">
            <v>접지봉콘넥터</v>
          </cell>
          <cell r="C29" t="str">
            <v>Φ16, U BOLT형</v>
          </cell>
          <cell r="D29" t="str">
            <v>개</v>
          </cell>
          <cell r="F29">
            <v>2450</v>
          </cell>
          <cell r="G29">
            <v>955</v>
          </cell>
          <cell r="H29">
            <v>3500</v>
          </cell>
          <cell r="K29">
            <v>2450</v>
          </cell>
        </row>
        <row r="30">
          <cell r="A30" t="str">
            <v>GB0005</v>
          </cell>
          <cell r="B30" t="str">
            <v>접지봉콘넥터</v>
          </cell>
          <cell r="C30" t="str">
            <v>Φ19, U BOLT형</v>
          </cell>
          <cell r="D30" t="str">
            <v>개</v>
          </cell>
          <cell r="F30">
            <v>2800</v>
          </cell>
          <cell r="G30">
            <v>955</v>
          </cell>
          <cell r="H30">
            <v>4000</v>
          </cell>
          <cell r="K30">
            <v>2800</v>
          </cell>
        </row>
        <row r="31">
          <cell r="A31" t="str">
            <v>SP0001</v>
          </cell>
          <cell r="B31" t="str">
            <v>가로등주(보도등포함)</v>
          </cell>
          <cell r="C31" t="str">
            <v>SUS 9M ARM 2.0M, 1등용(감전보호대포함)</v>
          </cell>
          <cell r="D31" t="str">
            <v>본</v>
          </cell>
          <cell r="E31" t="str">
            <v>A사</v>
          </cell>
          <cell r="F31">
            <v>1860000</v>
          </cell>
          <cell r="G31" t="str">
            <v>B사</v>
          </cell>
          <cell r="H31">
            <v>2010000</v>
          </cell>
          <cell r="I31" t="str">
            <v>C사</v>
          </cell>
          <cell r="J31">
            <v>1980000</v>
          </cell>
          <cell r="K31">
            <v>1150000</v>
          </cell>
          <cell r="L31" t="str">
            <v>서울시계약심사단가</v>
          </cell>
        </row>
        <row r="32">
          <cell r="A32" t="str">
            <v>SP0002</v>
          </cell>
          <cell r="B32" t="str">
            <v>가로등주(보도등포함)</v>
          </cell>
          <cell r="C32" t="str">
            <v>SUS 9M ARM 2.0M, 2등용(감전보호대포함)</v>
          </cell>
          <cell r="D32" t="str">
            <v>본</v>
          </cell>
          <cell r="E32" t="str">
            <v>A사</v>
          </cell>
          <cell r="F32">
            <v>2060000</v>
          </cell>
          <cell r="G32" t="str">
            <v>B사</v>
          </cell>
          <cell r="H32">
            <v>2170000</v>
          </cell>
          <cell r="I32" t="str">
            <v>C사</v>
          </cell>
          <cell r="J32">
            <v>2190000</v>
          </cell>
          <cell r="K32">
            <v>1250000</v>
          </cell>
          <cell r="L32" t="str">
            <v>서울시계약심사단가</v>
          </cell>
        </row>
        <row r="33">
          <cell r="A33" t="str">
            <v>SP0003</v>
          </cell>
          <cell r="B33" t="str">
            <v>가로등주(보도등포함)</v>
          </cell>
          <cell r="C33" t="str">
            <v>SUS 10M ARM 2.8M, 1등용(감전보호대포함)</v>
          </cell>
          <cell r="D33" t="str">
            <v>본</v>
          </cell>
          <cell r="E33" t="str">
            <v>A사</v>
          </cell>
          <cell r="F33">
            <v>1900000</v>
          </cell>
          <cell r="G33" t="str">
            <v>B사</v>
          </cell>
          <cell r="H33">
            <v>1930000</v>
          </cell>
          <cell r="I33" t="str">
            <v>C사</v>
          </cell>
          <cell r="J33">
            <v>1920000</v>
          </cell>
          <cell r="K33">
            <v>1280000</v>
          </cell>
          <cell r="L33" t="str">
            <v>서울시계약심사단가</v>
          </cell>
        </row>
        <row r="34">
          <cell r="A34" t="str">
            <v>SP0004</v>
          </cell>
          <cell r="B34" t="str">
            <v>가로등주(보도등포함)</v>
          </cell>
          <cell r="C34" t="str">
            <v>SUS 10M ARM 2.8M, 2등용(감전보호대포함)</v>
          </cell>
          <cell r="D34" t="str">
            <v>본</v>
          </cell>
          <cell r="E34" t="str">
            <v>A사</v>
          </cell>
          <cell r="F34">
            <v>2130000</v>
          </cell>
          <cell r="G34" t="str">
            <v>B사</v>
          </cell>
          <cell r="H34">
            <v>2170000</v>
          </cell>
          <cell r="I34" t="str">
            <v>C사</v>
          </cell>
          <cell r="J34">
            <v>2150000</v>
          </cell>
          <cell r="K34">
            <v>1400000</v>
          </cell>
          <cell r="L34" t="str">
            <v>서울시계약심사단가</v>
          </cell>
        </row>
        <row r="35">
          <cell r="A35" t="str">
            <v>SP0005</v>
          </cell>
          <cell r="B35" t="str">
            <v>보행등주(등기구포함)</v>
          </cell>
          <cell r="C35" t="str">
            <v>SUS 5M(감전보호대포함)</v>
          </cell>
          <cell r="D35" t="str">
            <v>본</v>
          </cell>
          <cell r="E35" t="str">
            <v>A사</v>
          </cell>
          <cell r="F35">
            <v>750000</v>
          </cell>
          <cell r="G35" t="str">
            <v>B사</v>
          </cell>
          <cell r="H35">
            <v>770000</v>
          </cell>
          <cell r="I35" t="str">
            <v>C사</v>
          </cell>
          <cell r="J35">
            <v>780000</v>
          </cell>
          <cell r="K35">
            <v>730000</v>
          </cell>
          <cell r="L35" t="str">
            <v>서울시계약심사단가</v>
          </cell>
        </row>
        <row r="36">
          <cell r="A36" t="str">
            <v>SP0006</v>
          </cell>
          <cell r="B36" t="str">
            <v>공원등주(등기구포함)</v>
          </cell>
          <cell r="C36" t="str">
            <v>목재 3.5M(감전보호대포함)</v>
          </cell>
          <cell r="D36" t="str">
            <v>본</v>
          </cell>
          <cell r="E36" t="str">
            <v>A사</v>
          </cell>
          <cell r="F36">
            <v>1200000</v>
          </cell>
          <cell r="G36" t="str">
            <v>B사</v>
          </cell>
          <cell r="H36">
            <v>1350000</v>
          </cell>
          <cell r="I36" t="str">
            <v>C사</v>
          </cell>
          <cell r="J36">
            <v>1310000</v>
          </cell>
          <cell r="K36">
            <v>1200000</v>
          </cell>
          <cell r="L36" t="str">
            <v>서울시계약심사단가</v>
          </cell>
        </row>
        <row r="37">
          <cell r="A37" t="str">
            <v>SP0007</v>
          </cell>
          <cell r="B37" t="str">
            <v>태양광공원등주(램프포함)</v>
          </cell>
          <cell r="C37" t="str">
            <v>SUS 5M(MH 축전지용)(감전보호대포함)</v>
          </cell>
          <cell r="D37" t="str">
            <v>본</v>
          </cell>
          <cell r="E37" t="str">
            <v>A사</v>
          </cell>
          <cell r="F37">
            <v>11000000</v>
          </cell>
          <cell r="G37" t="str">
            <v>B사</v>
          </cell>
          <cell r="H37">
            <v>12100000</v>
          </cell>
          <cell r="I37" t="str">
            <v>C사</v>
          </cell>
          <cell r="J37">
            <v>11500000</v>
          </cell>
          <cell r="K37">
            <v>6200000</v>
          </cell>
          <cell r="L37" t="str">
            <v>서울시계약심사단가</v>
          </cell>
        </row>
        <row r="38">
          <cell r="A38" t="str">
            <v>등구0001</v>
          </cell>
          <cell r="B38" t="str">
            <v>가로등기구</v>
          </cell>
          <cell r="C38" t="str">
            <v>HID 350W용(창릉)</v>
          </cell>
          <cell r="D38" t="str">
            <v>개</v>
          </cell>
          <cell r="E38" t="str">
            <v>A사</v>
          </cell>
          <cell r="F38">
            <v>250000</v>
          </cell>
          <cell r="G38" t="str">
            <v>B사</v>
          </cell>
          <cell r="H38">
            <v>270000</v>
          </cell>
          <cell r="I38" t="str">
            <v>C사</v>
          </cell>
          <cell r="J38">
            <v>260000</v>
          </cell>
          <cell r="K38">
            <v>250000</v>
          </cell>
        </row>
        <row r="39">
          <cell r="A39" t="str">
            <v>등구0002</v>
          </cell>
          <cell r="B39" t="str">
            <v>가로등기구</v>
          </cell>
          <cell r="C39" t="str">
            <v>HID 200W용</v>
          </cell>
          <cell r="D39" t="str">
            <v>개</v>
          </cell>
          <cell r="E39" t="str">
            <v>A사</v>
          </cell>
          <cell r="F39">
            <v>280000</v>
          </cell>
          <cell r="G39" t="str">
            <v>B사</v>
          </cell>
          <cell r="H39">
            <v>330000</v>
          </cell>
          <cell r="I39" t="str">
            <v>C사</v>
          </cell>
          <cell r="J39">
            <v>340000</v>
          </cell>
          <cell r="K39">
            <v>280000</v>
          </cell>
        </row>
        <row r="40">
          <cell r="A40" t="str">
            <v>등구0003</v>
          </cell>
          <cell r="B40" t="str">
            <v>가로등기구</v>
          </cell>
          <cell r="C40" t="str">
            <v>HID 150W용(창릉)</v>
          </cell>
          <cell r="D40" t="str">
            <v>개</v>
          </cell>
          <cell r="E40" t="str">
            <v>A사</v>
          </cell>
          <cell r="F40">
            <v>100000</v>
          </cell>
          <cell r="G40" t="str">
            <v>B사</v>
          </cell>
          <cell r="H40">
            <v>130000</v>
          </cell>
          <cell r="I40" t="str">
            <v>C사</v>
          </cell>
          <cell r="J40">
            <v>110000</v>
          </cell>
          <cell r="K40">
            <v>100000</v>
          </cell>
        </row>
        <row r="41">
          <cell r="A41" t="str">
            <v>등구0004</v>
          </cell>
          <cell r="B41" t="str">
            <v>가로등기구</v>
          </cell>
          <cell r="C41" t="str">
            <v>HID 150W용</v>
          </cell>
          <cell r="D41" t="str">
            <v>개</v>
          </cell>
          <cell r="E41" t="str">
            <v>A사</v>
          </cell>
          <cell r="F41">
            <v>260000</v>
          </cell>
          <cell r="G41" t="str">
            <v>B사</v>
          </cell>
          <cell r="H41">
            <v>320000</v>
          </cell>
          <cell r="I41" t="str">
            <v>C사</v>
          </cell>
          <cell r="J41">
            <v>310000</v>
          </cell>
          <cell r="K41">
            <v>260000</v>
          </cell>
        </row>
        <row r="42">
          <cell r="A42" t="str">
            <v>MHL0001</v>
          </cell>
          <cell r="B42" t="str">
            <v>고효율램프</v>
          </cell>
          <cell r="C42" t="str">
            <v>HID 350W용</v>
          </cell>
          <cell r="D42" t="str">
            <v>개</v>
          </cell>
          <cell r="F42">
            <v>28110</v>
          </cell>
          <cell r="G42">
            <v>967</v>
          </cell>
          <cell r="H42">
            <v>38500</v>
          </cell>
          <cell r="K42">
            <v>28110</v>
          </cell>
        </row>
        <row r="43">
          <cell r="A43" t="str">
            <v>MHL0002</v>
          </cell>
          <cell r="B43" t="str">
            <v>고효율램프</v>
          </cell>
          <cell r="C43" t="str">
            <v>HID 200W용</v>
          </cell>
          <cell r="D43" t="str">
            <v>개</v>
          </cell>
          <cell r="F43">
            <v>26660</v>
          </cell>
          <cell r="G43">
            <v>967</v>
          </cell>
          <cell r="H43">
            <v>38500</v>
          </cell>
          <cell r="K43">
            <v>26660</v>
          </cell>
        </row>
        <row r="44">
          <cell r="A44" t="str">
            <v>MHL0003</v>
          </cell>
          <cell r="B44" t="str">
            <v>고효율램프</v>
          </cell>
          <cell r="C44" t="str">
            <v>HID 150W용</v>
          </cell>
          <cell r="D44" t="str">
            <v>개</v>
          </cell>
          <cell r="F44">
            <v>24800</v>
          </cell>
          <cell r="G44">
            <v>967</v>
          </cell>
          <cell r="H44">
            <v>38500</v>
          </cell>
          <cell r="K44">
            <v>24800</v>
          </cell>
        </row>
        <row r="45">
          <cell r="A45" t="str">
            <v>LP0001</v>
          </cell>
          <cell r="B45" t="str">
            <v>고효율안정기</v>
          </cell>
          <cell r="C45" t="str">
            <v>HID 350W용</v>
          </cell>
          <cell r="D45" t="str">
            <v>개</v>
          </cell>
          <cell r="F45">
            <v>43600</v>
          </cell>
          <cell r="G45">
            <v>963</v>
          </cell>
          <cell r="H45">
            <v>82000</v>
          </cell>
          <cell r="K45">
            <v>43600</v>
          </cell>
        </row>
        <row r="46">
          <cell r="A46" t="str">
            <v>LP0002</v>
          </cell>
          <cell r="B46" t="str">
            <v>고효율안정기</v>
          </cell>
          <cell r="C46" t="str">
            <v>HID 200W용</v>
          </cell>
          <cell r="D46" t="str">
            <v>개</v>
          </cell>
          <cell r="F46">
            <v>42480</v>
          </cell>
          <cell r="G46">
            <v>963</v>
          </cell>
          <cell r="H46">
            <v>82000</v>
          </cell>
          <cell r="K46">
            <v>42480</v>
          </cell>
        </row>
        <row r="47">
          <cell r="A47" t="str">
            <v>LP0003</v>
          </cell>
          <cell r="B47" t="str">
            <v>고효율안정기</v>
          </cell>
          <cell r="C47" t="str">
            <v>HID 150W용</v>
          </cell>
          <cell r="D47" t="str">
            <v>개</v>
          </cell>
          <cell r="F47">
            <v>41840</v>
          </cell>
          <cell r="G47">
            <v>963</v>
          </cell>
          <cell r="H47">
            <v>76000</v>
          </cell>
          <cell r="K47">
            <v>41840</v>
          </cell>
        </row>
        <row r="48">
          <cell r="A48" t="str">
            <v>MT0001</v>
          </cell>
          <cell r="B48" t="str">
            <v>멀티콘</v>
          </cell>
          <cell r="C48" t="str">
            <v>MTC-3N</v>
          </cell>
          <cell r="D48" t="str">
            <v>개</v>
          </cell>
          <cell r="E48" t="str">
            <v>A사</v>
          </cell>
          <cell r="F48">
            <v>55000</v>
          </cell>
          <cell r="G48" t="str">
            <v>B사</v>
          </cell>
          <cell r="H48">
            <v>57000</v>
          </cell>
          <cell r="I48" t="str">
            <v>C사</v>
          </cell>
          <cell r="J48">
            <v>57000</v>
          </cell>
          <cell r="K48">
            <v>50000</v>
          </cell>
          <cell r="L48" t="str">
            <v>서울시계약심사단가</v>
          </cell>
        </row>
        <row r="49">
          <cell r="A49" t="str">
            <v>MT0002</v>
          </cell>
          <cell r="B49" t="str">
            <v>멀티콘</v>
          </cell>
          <cell r="C49" t="str">
            <v>MTC-0N</v>
          </cell>
          <cell r="D49" t="str">
            <v>개</v>
          </cell>
          <cell r="E49" t="str">
            <v>A사</v>
          </cell>
          <cell r="F49">
            <v>12000</v>
          </cell>
          <cell r="G49" t="str">
            <v>B사</v>
          </cell>
          <cell r="H49">
            <v>12500</v>
          </cell>
          <cell r="I49" t="str">
            <v>C사</v>
          </cell>
          <cell r="J49">
            <v>12500</v>
          </cell>
          <cell r="K49">
            <v>10000</v>
          </cell>
          <cell r="L49" t="str">
            <v>서울시계약심사단가</v>
          </cell>
        </row>
        <row r="50">
          <cell r="A50" t="str">
            <v>TU0001</v>
          </cell>
          <cell r="B50" t="str">
            <v>가로등제어유니트</v>
          </cell>
          <cell r="C50" t="str">
            <v>전력선통신용(1등용)</v>
          </cell>
          <cell r="D50" t="str">
            <v>개</v>
          </cell>
          <cell r="E50" t="str">
            <v>A사</v>
          </cell>
          <cell r="F50">
            <v>220000</v>
          </cell>
          <cell r="G50" t="str">
            <v>B사</v>
          </cell>
          <cell r="H50">
            <v>231000</v>
          </cell>
          <cell r="I50" t="str">
            <v>C사</v>
          </cell>
          <cell r="J50">
            <v>242000</v>
          </cell>
          <cell r="K50">
            <v>150000</v>
          </cell>
          <cell r="L50" t="str">
            <v>서울시계약심사단가</v>
          </cell>
        </row>
        <row r="51">
          <cell r="A51" t="str">
            <v>TU0002</v>
          </cell>
          <cell r="B51" t="str">
            <v>가로등제어유니트</v>
          </cell>
          <cell r="C51" t="str">
            <v>전력선통신용(2등용)</v>
          </cell>
          <cell r="D51" t="str">
            <v>개</v>
          </cell>
          <cell r="E51" t="str">
            <v>A사</v>
          </cell>
          <cell r="F51">
            <v>280000</v>
          </cell>
          <cell r="G51" t="str">
            <v>B사</v>
          </cell>
          <cell r="H51">
            <v>294000</v>
          </cell>
          <cell r="I51" t="str">
            <v>C사</v>
          </cell>
          <cell r="J51">
            <v>308000</v>
          </cell>
          <cell r="K51">
            <v>220000</v>
          </cell>
          <cell r="L51" t="str">
            <v>서울시계약심사단가</v>
          </cell>
        </row>
        <row r="52">
          <cell r="A52" t="str">
            <v>TU0003</v>
          </cell>
          <cell r="B52" t="str">
            <v>분전함제어유니트</v>
          </cell>
          <cell r="C52" t="str">
            <v>분전함 감시기 및 시험</v>
          </cell>
          <cell r="D52" t="str">
            <v>개</v>
          </cell>
          <cell r="E52" t="str">
            <v>A사</v>
          </cell>
          <cell r="F52">
            <v>1600000</v>
          </cell>
          <cell r="G52" t="str">
            <v>B사</v>
          </cell>
          <cell r="H52">
            <v>1900000</v>
          </cell>
          <cell r="K52">
            <v>1600000</v>
          </cell>
        </row>
        <row r="53">
          <cell r="A53" t="str">
            <v>기초0001</v>
          </cell>
          <cell r="B53" t="str">
            <v>가로등 기초</v>
          </cell>
          <cell r="C53" t="str">
            <v>직각일체형(500x750x1000x1000)</v>
          </cell>
          <cell r="D53" t="str">
            <v>개</v>
          </cell>
          <cell r="F53">
            <v>265240</v>
          </cell>
          <cell r="G53">
            <v>182</v>
          </cell>
          <cell r="H53">
            <v>293700</v>
          </cell>
          <cell r="K53">
            <v>265240</v>
          </cell>
        </row>
        <row r="54">
          <cell r="A54" t="str">
            <v>기초0002</v>
          </cell>
          <cell r="B54" t="str">
            <v>가로등 기초</v>
          </cell>
          <cell r="C54" t="str">
            <v>직각일체형(500x775x1050x1100)</v>
          </cell>
          <cell r="D54" t="str">
            <v>개</v>
          </cell>
          <cell r="G54">
            <v>974</v>
          </cell>
          <cell r="H54">
            <v>307300</v>
          </cell>
          <cell r="K54">
            <v>307300</v>
          </cell>
        </row>
        <row r="55">
          <cell r="A55" t="str">
            <v>기초0003</v>
          </cell>
          <cell r="B55" t="str">
            <v>보안등 기초</v>
          </cell>
          <cell r="C55" t="str">
            <v>일체형(500x800x700)</v>
          </cell>
          <cell r="D55" t="str">
            <v>개</v>
          </cell>
          <cell r="G55">
            <v>974</v>
          </cell>
          <cell r="H55">
            <v>264000</v>
          </cell>
          <cell r="K55">
            <v>264000</v>
          </cell>
        </row>
        <row r="56">
          <cell r="A56" t="str">
            <v>기초0004</v>
          </cell>
          <cell r="B56" t="str">
            <v>공원등 기초</v>
          </cell>
          <cell r="C56" t="str">
            <v>일체형(500x800x700)</v>
          </cell>
          <cell r="D56" t="str">
            <v>개</v>
          </cell>
          <cell r="F56">
            <v>225540</v>
          </cell>
          <cell r="G56">
            <v>974</v>
          </cell>
          <cell r="H56">
            <v>264000</v>
          </cell>
          <cell r="K56">
            <v>225540</v>
          </cell>
        </row>
        <row r="57">
          <cell r="A57" t="str">
            <v>LCP0001</v>
          </cell>
          <cell r="B57" t="str">
            <v>가로등제어반</v>
          </cell>
          <cell r="C57" t="str">
            <v>4회로자립형(560x390x975)</v>
          </cell>
          <cell r="D57" t="str">
            <v>면</v>
          </cell>
          <cell r="E57" t="str">
            <v>A사</v>
          </cell>
          <cell r="F57">
            <v>3450000</v>
          </cell>
          <cell r="G57" t="str">
            <v>B사</v>
          </cell>
          <cell r="H57">
            <v>3810000</v>
          </cell>
          <cell r="I57" t="str">
            <v>C사</v>
          </cell>
          <cell r="J57">
            <v>3750000</v>
          </cell>
          <cell r="K57">
            <v>3450000</v>
          </cell>
        </row>
        <row r="58">
          <cell r="A58" t="str">
            <v>LCP0002</v>
          </cell>
          <cell r="B58" t="str">
            <v>공원등제어반</v>
          </cell>
          <cell r="C58" t="str">
            <v>4회로자립형(560x390x975)</v>
          </cell>
          <cell r="D58" t="str">
            <v>면</v>
          </cell>
          <cell r="E58" t="str">
            <v>A사</v>
          </cell>
          <cell r="F58">
            <v>3450000</v>
          </cell>
          <cell r="G58" t="str">
            <v>B사</v>
          </cell>
          <cell r="H58">
            <v>3810000</v>
          </cell>
          <cell r="I58" t="str">
            <v>C사</v>
          </cell>
          <cell r="J58">
            <v>3750000</v>
          </cell>
          <cell r="K58">
            <v>3450000</v>
          </cell>
        </row>
        <row r="59">
          <cell r="A59" t="str">
            <v>HD0001</v>
          </cell>
          <cell r="B59" t="str">
            <v>핸드홀</v>
          </cell>
          <cell r="C59" t="str">
            <v>600x600x600(기성품)</v>
          </cell>
          <cell r="D59" t="str">
            <v>개</v>
          </cell>
          <cell r="G59">
            <v>183</v>
          </cell>
          <cell r="H59">
            <v>70000</v>
          </cell>
          <cell r="I59">
            <v>208</v>
          </cell>
          <cell r="J59">
            <v>70000</v>
          </cell>
          <cell r="K59">
            <v>70000</v>
          </cell>
        </row>
        <row r="60">
          <cell r="A60" t="str">
            <v>HD0003</v>
          </cell>
          <cell r="B60" t="str">
            <v>핸드홀 뚜껑</v>
          </cell>
          <cell r="C60" t="str">
            <v>450x450</v>
          </cell>
          <cell r="D60" t="str">
            <v>개</v>
          </cell>
          <cell r="G60">
            <v>183</v>
          </cell>
          <cell r="H60">
            <v>125000</v>
          </cell>
          <cell r="K60">
            <v>125000</v>
          </cell>
        </row>
        <row r="61">
          <cell r="A61" t="str">
            <v>HD0004</v>
          </cell>
          <cell r="B61" t="str">
            <v>케이블받침대</v>
          </cell>
          <cell r="C61" t="str">
            <v>75x40x5x300</v>
          </cell>
          <cell r="D61" t="str">
            <v>조</v>
          </cell>
          <cell r="I61">
            <v>1098</v>
          </cell>
          <cell r="J61">
            <v>6400</v>
          </cell>
          <cell r="K61">
            <v>6400</v>
          </cell>
        </row>
        <row r="62">
          <cell r="A62" t="str">
            <v>HD0005</v>
          </cell>
          <cell r="B62" t="str">
            <v>케이블걸이쇠</v>
          </cell>
          <cell r="C62" t="str">
            <v>1조</v>
          </cell>
          <cell r="D62" t="str">
            <v>개</v>
          </cell>
          <cell r="I62">
            <v>1098</v>
          </cell>
          <cell r="J62">
            <v>2000</v>
          </cell>
          <cell r="K62">
            <v>2000</v>
          </cell>
        </row>
        <row r="63">
          <cell r="A63" t="str">
            <v>GT0001</v>
          </cell>
          <cell r="B63" t="str">
            <v>SUS 등주표찰</v>
          </cell>
          <cell r="C63" t="str">
            <v>밴드형(100x160)</v>
          </cell>
          <cell r="D63" t="str">
            <v>개</v>
          </cell>
          <cell r="E63" t="str">
            <v>A사</v>
          </cell>
          <cell r="F63">
            <v>12000</v>
          </cell>
          <cell r="G63" t="str">
            <v>B사</v>
          </cell>
          <cell r="H63">
            <v>12500</v>
          </cell>
          <cell r="I63" t="str">
            <v>C사</v>
          </cell>
          <cell r="J63">
            <v>12800</v>
          </cell>
          <cell r="K63">
            <v>12000</v>
          </cell>
          <cell r="L63" t="str">
            <v>견적</v>
          </cell>
        </row>
        <row r="64">
          <cell r="A64" t="str">
            <v>GT0003</v>
          </cell>
          <cell r="B64" t="str">
            <v>전기위험테이프</v>
          </cell>
          <cell r="C64" t="str">
            <v>150mm x 500m</v>
          </cell>
          <cell r="D64" t="str">
            <v>M</v>
          </cell>
          <cell r="F64">
            <v>80</v>
          </cell>
          <cell r="H64">
            <v>130</v>
          </cell>
          <cell r="J64">
            <v>128</v>
          </cell>
          <cell r="K64">
            <v>80</v>
          </cell>
        </row>
        <row r="65">
          <cell r="A65" t="str">
            <v>GT0004</v>
          </cell>
          <cell r="B65" t="str">
            <v>SUS 공사실명제판</v>
          </cell>
          <cell r="C65" t="str">
            <v>100x150</v>
          </cell>
          <cell r="D65" t="str">
            <v>개</v>
          </cell>
          <cell r="E65" t="str">
            <v>A사</v>
          </cell>
          <cell r="F65">
            <v>5000</v>
          </cell>
          <cell r="G65" t="str">
            <v>B사</v>
          </cell>
          <cell r="H65">
            <v>5500</v>
          </cell>
          <cell r="I65" t="str">
            <v>C사</v>
          </cell>
          <cell r="J65">
            <v>5600</v>
          </cell>
          <cell r="K65">
            <v>5000</v>
          </cell>
        </row>
        <row r="66">
          <cell r="A66" t="str">
            <v>GT0005</v>
          </cell>
          <cell r="B66" t="str">
            <v>워샤캡</v>
          </cell>
          <cell r="C66" t="str">
            <v>70mm</v>
          </cell>
          <cell r="D66" t="str">
            <v>개</v>
          </cell>
          <cell r="E66">
            <v>59759017047</v>
          </cell>
          <cell r="F66">
            <v>8640</v>
          </cell>
          <cell r="G66">
            <v>883</v>
          </cell>
          <cell r="H66">
            <v>13041</v>
          </cell>
          <cell r="K66">
            <v>8640</v>
          </cell>
        </row>
        <row r="67">
          <cell r="A67" t="str">
            <v>GT0006</v>
          </cell>
          <cell r="B67" t="str">
            <v>경유</v>
          </cell>
          <cell r="C67" t="str">
            <v>저유황 0.05%</v>
          </cell>
          <cell r="D67" t="str">
            <v>ℓ</v>
          </cell>
          <cell r="G67">
            <v>1207</v>
          </cell>
          <cell r="H67">
            <v>1224</v>
          </cell>
          <cell r="K67">
            <v>1224</v>
          </cell>
        </row>
        <row r="68">
          <cell r="A68" t="str">
            <v>GT0007</v>
          </cell>
          <cell r="B68" t="str">
            <v>휘발유</v>
          </cell>
          <cell r="D68" t="str">
            <v>ℓ</v>
          </cell>
          <cell r="G68">
            <v>1207</v>
          </cell>
          <cell r="H68">
            <v>1524</v>
          </cell>
          <cell r="I68">
            <v>1188</v>
          </cell>
          <cell r="J68">
            <v>1178</v>
          </cell>
          <cell r="K68">
            <v>1178</v>
          </cell>
        </row>
        <row r="69">
          <cell r="A69" t="str">
            <v>GT0008</v>
          </cell>
          <cell r="B69" t="str">
            <v>기초설치비</v>
          </cell>
          <cell r="C69" t="str">
            <v>12M 이하</v>
          </cell>
          <cell r="D69" t="str">
            <v>개소</v>
          </cell>
          <cell r="G69" t="str">
            <v>부록167</v>
          </cell>
          <cell r="H69">
            <v>24271</v>
          </cell>
          <cell r="K69">
            <v>24271</v>
          </cell>
        </row>
        <row r="70">
          <cell r="A70" t="str">
            <v>GT0009</v>
          </cell>
          <cell r="B70" t="str">
            <v>기초설치비</v>
          </cell>
          <cell r="C70" t="str">
            <v>12M 이상</v>
          </cell>
          <cell r="D70" t="str">
            <v>개소</v>
          </cell>
          <cell r="G70" t="str">
            <v>부록167</v>
          </cell>
          <cell r="H70">
            <v>27396</v>
          </cell>
          <cell r="K70">
            <v>27396</v>
          </cell>
        </row>
        <row r="71">
          <cell r="A71" t="str">
            <v>GT0010</v>
          </cell>
          <cell r="B71" t="str">
            <v>동관단자</v>
          </cell>
          <cell r="C71" t="str">
            <v>14㎟용 1홀</v>
          </cell>
          <cell r="D71" t="str">
            <v>개</v>
          </cell>
          <cell r="G71">
            <v>876</v>
          </cell>
          <cell r="H71">
            <v>340</v>
          </cell>
          <cell r="I71">
            <v>1007</v>
          </cell>
          <cell r="J71">
            <v>478</v>
          </cell>
          <cell r="K71">
            <v>340</v>
          </cell>
        </row>
        <row r="72">
          <cell r="A72" t="str">
            <v>GT0011</v>
          </cell>
          <cell r="B72" t="str">
            <v>동관단자</v>
          </cell>
          <cell r="C72" t="str">
            <v>22㎟용 1홀</v>
          </cell>
          <cell r="D72" t="str">
            <v>개</v>
          </cell>
          <cell r="G72">
            <v>876</v>
          </cell>
          <cell r="H72">
            <v>400</v>
          </cell>
          <cell r="I72">
            <v>1007</v>
          </cell>
          <cell r="J72">
            <v>283</v>
          </cell>
          <cell r="K72">
            <v>283</v>
          </cell>
        </row>
        <row r="73">
          <cell r="A73" t="str">
            <v>GT0012</v>
          </cell>
          <cell r="B73" t="str">
            <v>셋트앙카</v>
          </cell>
          <cell r="C73" t="str">
            <v>3/8"x70L</v>
          </cell>
          <cell r="D73" t="str">
            <v>개</v>
          </cell>
          <cell r="G73">
            <v>94</v>
          </cell>
          <cell r="H73">
            <v>160</v>
          </cell>
          <cell r="I73">
            <v>78</v>
          </cell>
          <cell r="J73">
            <v>88</v>
          </cell>
          <cell r="K73">
            <v>88</v>
          </cell>
        </row>
        <row r="74">
          <cell r="A74" t="str">
            <v>GT0013</v>
          </cell>
          <cell r="B74" t="str">
            <v>너트</v>
          </cell>
          <cell r="C74" t="str">
            <v>3/8"용</v>
          </cell>
          <cell r="D74" t="str">
            <v>개</v>
          </cell>
          <cell r="G74">
            <v>92</v>
          </cell>
          <cell r="H74">
            <v>11</v>
          </cell>
          <cell r="I74">
            <v>80</v>
          </cell>
          <cell r="J74">
            <v>20</v>
          </cell>
          <cell r="K74">
            <v>11</v>
          </cell>
        </row>
        <row r="75">
          <cell r="A75" t="str">
            <v>GT0014</v>
          </cell>
          <cell r="B75" t="str">
            <v>쇄석</v>
          </cell>
          <cell r="C75" t="str">
            <v>40㎜</v>
          </cell>
          <cell r="D75" t="str">
            <v>㎥</v>
          </cell>
          <cell r="G75">
            <v>110</v>
          </cell>
          <cell r="H75">
            <v>16000</v>
          </cell>
          <cell r="I75">
            <v>94</v>
          </cell>
          <cell r="J75">
            <v>17500</v>
          </cell>
          <cell r="K75">
            <v>16000</v>
          </cell>
        </row>
        <row r="76">
          <cell r="A76" t="str">
            <v>GT0015</v>
          </cell>
          <cell r="B76" t="str">
            <v>레미콘</v>
          </cell>
          <cell r="C76" t="str">
            <v>25-8-210</v>
          </cell>
          <cell r="D76" t="str">
            <v>㎥</v>
          </cell>
          <cell r="G76">
            <v>115</v>
          </cell>
          <cell r="H76">
            <v>53660</v>
          </cell>
          <cell r="I76">
            <v>98</v>
          </cell>
          <cell r="J76">
            <v>49990</v>
          </cell>
          <cell r="K76">
            <v>49990</v>
          </cell>
        </row>
        <row r="77">
          <cell r="A77" t="str">
            <v>GT0016</v>
          </cell>
          <cell r="B77" t="str">
            <v>모래</v>
          </cell>
          <cell r="C77" t="str">
            <v>세사</v>
          </cell>
          <cell r="D77" t="str">
            <v>㎥</v>
          </cell>
          <cell r="G77">
            <v>110</v>
          </cell>
          <cell r="H77">
            <v>18000</v>
          </cell>
          <cell r="I77">
            <v>94</v>
          </cell>
          <cell r="J77">
            <v>18000</v>
          </cell>
          <cell r="K77">
            <v>18000</v>
          </cell>
        </row>
        <row r="78">
          <cell r="A78" t="str">
            <v>GT0017</v>
          </cell>
          <cell r="B78" t="str">
            <v>동관단자</v>
          </cell>
          <cell r="C78" t="str">
            <v>8㎟용 1홀</v>
          </cell>
          <cell r="D78" t="str">
            <v>개</v>
          </cell>
          <cell r="G78">
            <v>876</v>
          </cell>
          <cell r="H78">
            <v>230</v>
          </cell>
          <cell r="I78">
            <v>975</v>
          </cell>
          <cell r="J78">
            <v>283</v>
          </cell>
          <cell r="K78">
            <v>230</v>
          </cell>
        </row>
        <row r="79">
          <cell r="A79" t="str">
            <v>T071</v>
          </cell>
          <cell r="B79" t="str">
            <v>이형철근</v>
          </cell>
          <cell r="C79" t="str">
            <v>D10㎜</v>
          </cell>
          <cell r="D79" t="str">
            <v>TON</v>
          </cell>
          <cell r="G79">
            <v>43</v>
          </cell>
          <cell r="H79">
            <v>461000</v>
          </cell>
          <cell r="I79">
            <v>42</v>
          </cell>
          <cell r="J79">
            <v>462000</v>
          </cell>
          <cell r="K79">
            <v>461000</v>
          </cell>
        </row>
        <row r="80">
          <cell r="A80" t="str">
            <v>T072</v>
          </cell>
          <cell r="B80" t="str">
            <v>용접봉</v>
          </cell>
          <cell r="C80" t="str">
            <v>Φ3.2mm</v>
          </cell>
          <cell r="D80" t="str">
            <v>KG</v>
          </cell>
          <cell r="G80">
            <v>1130</v>
          </cell>
          <cell r="H80">
            <v>1440</v>
          </cell>
          <cell r="I80">
            <v>876</v>
          </cell>
          <cell r="J80">
            <v>1560</v>
          </cell>
          <cell r="K80">
            <v>1440</v>
          </cell>
        </row>
        <row r="81">
          <cell r="A81" t="str">
            <v>T073</v>
          </cell>
          <cell r="B81" t="str">
            <v>용접기손료</v>
          </cell>
          <cell r="D81" t="str">
            <v>KG</v>
          </cell>
          <cell r="F81">
            <v>71</v>
          </cell>
          <cell r="K81">
            <v>71</v>
          </cell>
        </row>
        <row r="82">
          <cell r="A82" t="str">
            <v>T074</v>
          </cell>
          <cell r="B82" t="str">
            <v>전력소모량</v>
          </cell>
          <cell r="D82" t="str">
            <v>Hr</v>
          </cell>
          <cell r="F82">
            <v>44</v>
          </cell>
          <cell r="K82">
            <v>44</v>
          </cell>
        </row>
        <row r="83">
          <cell r="A83" t="str">
            <v>T075</v>
          </cell>
          <cell r="B83" t="str">
            <v>합판</v>
          </cell>
          <cell r="C83" t="str">
            <v>내수1급T=12mm</v>
          </cell>
          <cell r="D83" t="str">
            <v>㎡</v>
          </cell>
          <cell r="F83">
            <v>4767</v>
          </cell>
          <cell r="G83">
            <v>514</v>
          </cell>
          <cell r="H83">
            <v>5796</v>
          </cell>
          <cell r="I83">
            <v>461</v>
          </cell>
          <cell r="J83">
            <v>5796</v>
          </cell>
          <cell r="K83">
            <v>4767</v>
          </cell>
        </row>
        <row r="84">
          <cell r="A84" t="str">
            <v>T076</v>
          </cell>
          <cell r="B84" t="str">
            <v>각재</v>
          </cell>
          <cell r="C84" t="str">
            <v>외송</v>
          </cell>
          <cell r="D84" t="str">
            <v>㎥</v>
          </cell>
          <cell r="F84">
            <v>204000</v>
          </cell>
          <cell r="G84">
            <v>136</v>
          </cell>
          <cell r="H84">
            <v>269461</v>
          </cell>
          <cell r="I84">
            <v>104</v>
          </cell>
          <cell r="J84">
            <v>329341</v>
          </cell>
          <cell r="K84">
            <v>204000</v>
          </cell>
        </row>
        <row r="85">
          <cell r="A85" t="str">
            <v>T077</v>
          </cell>
          <cell r="B85" t="str">
            <v>철선</v>
          </cell>
          <cell r="C85" t="str">
            <v>#8,4.0mm축선</v>
          </cell>
          <cell r="D85" t="str">
            <v>Kg</v>
          </cell>
          <cell r="F85">
            <v>531</v>
          </cell>
          <cell r="G85">
            <v>65</v>
          </cell>
          <cell r="H85">
            <v>700</v>
          </cell>
          <cell r="I85">
            <v>69</v>
          </cell>
          <cell r="J85">
            <v>590</v>
          </cell>
          <cell r="K85">
            <v>531</v>
          </cell>
        </row>
        <row r="86">
          <cell r="A86" t="str">
            <v>T078</v>
          </cell>
          <cell r="B86" t="str">
            <v>못</v>
          </cell>
          <cell r="C86" t="str">
            <v>N-75</v>
          </cell>
          <cell r="D86" t="str">
            <v>Kg</v>
          </cell>
          <cell r="F86">
            <v>628</v>
          </cell>
          <cell r="G86">
            <v>68</v>
          </cell>
          <cell r="H86">
            <v>648</v>
          </cell>
          <cell r="I86">
            <v>70</v>
          </cell>
          <cell r="J86">
            <v>732</v>
          </cell>
          <cell r="K86">
            <v>628</v>
          </cell>
        </row>
        <row r="87">
          <cell r="A87" t="str">
            <v>T079</v>
          </cell>
          <cell r="B87" t="str">
            <v>박리재</v>
          </cell>
          <cell r="C87" t="str">
            <v>목재,합판용</v>
          </cell>
          <cell r="D87" t="str">
            <v>ℓ</v>
          </cell>
          <cell r="F87">
            <v>810</v>
          </cell>
          <cell r="G87">
            <v>122</v>
          </cell>
          <cell r="H87">
            <v>1800</v>
          </cell>
          <cell r="I87">
            <v>108</v>
          </cell>
          <cell r="J87">
            <v>1300</v>
          </cell>
          <cell r="K87">
            <v>810</v>
          </cell>
        </row>
        <row r="88">
          <cell r="A88" t="str">
            <v>라001</v>
          </cell>
          <cell r="B88" t="str">
            <v>라인마크</v>
          </cell>
          <cell r="C88" t="str">
            <v>￠9</v>
          </cell>
          <cell r="D88" t="str">
            <v>EA</v>
          </cell>
          <cell r="F88">
            <v>3820</v>
          </cell>
          <cell r="G88" t="str">
            <v>A사</v>
          </cell>
          <cell r="H88">
            <v>6500</v>
          </cell>
          <cell r="I88" t="str">
            <v>B사</v>
          </cell>
          <cell r="J88">
            <v>6500</v>
          </cell>
          <cell r="K88">
            <v>3820</v>
          </cell>
        </row>
      </sheetData>
      <sheetData sheetId="7">
        <row r="4">
          <cell r="B4" t="str">
            <v>갱부</v>
          </cell>
          <cell r="C4" t="str">
            <v>인</v>
          </cell>
          <cell r="D4">
            <v>51266</v>
          </cell>
          <cell r="E4">
            <v>0.95113999999999999</v>
          </cell>
          <cell r="F4">
            <v>53900</v>
          </cell>
        </row>
        <row r="5">
          <cell r="B5" t="str">
            <v>건축목공</v>
          </cell>
          <cell r="C5" t="str">
            <v>인</v>
          </cell>
          <cell r="D5">
            <v>85646</v>
          </cell>
          <cell r="E5">
            <v>0.95113999999999999</v>
          </cell>
          <cell r="F5">
            <v>90046</v>
          </cell>
        </row>
        <row r="6">
          <cell r="B6" t="str">
            <v>형틀목공</v>
          </cell>
          <cell r="C6" t="str">
            <v>인</v>
          </cell>
          <cell r="D6">
            <v>87403</v>
          </cell>
          <cell r="E6">
            <v>0.95113999999999999</v>
          </cell>
          <cell r="F6">
            <v>91893</v>
          </cell>
        </row>
        <row r="7">
          <cell r="B7" t="str">
            <v>창호목공</v>
          </cell>
          <cell r="C7" t="str">
            <v>인</v>
          </cell>
          <cell r="D7">
            <v>77893</v>
          </cell>
          <cell r="E7">
            <v>0.95113999999999999</v>
          </cell>
          <cell r="F7">
            <v>81895</v>
          </cell>
        </row>
        <row r="8">
          <cell r="B8" t="str">
            <v>철골공</v>
          </cell>
          <cell r="C8" t="str">
            <v>인</v>
          </cell>
          <cell r="D8">
            <v>90104</v>
          </cell>
          <cell r="E8">
            <v>0.95113999999999999</v>
          </cell>
          <cell r="F8">
            <v>94733</v>
          </cell>
        </row>
        <row r="9">
          <cell r="B9" t="str">
            <v>철공</v>
          </cell>
          <cell r="C9" t="str">
            <v>인</v>
          </cell>
          <cell r="D9">
            <v>88981</v>
          </cell>
          <cell r="E9">
            <v>0.95113999999999999</v>
          </cell>
          <cell r="F9">
            <v>93552</v>
          </cell>
        </row>
        <row r="10">
          <cell r="B10" t="str">
            <v>철근공</v>
          </cell>
          <cell r="C10" t="str">
            <v>인</v>
          </cell>
          <cell r="D10">
            <v>92630</v>
          </cell>
          <cell r="E10">
            <v>0.95113999999999999</v>
          </cell>
          <cell r="F10">
            <v>97389</v>
          </cell>
        </row>
        <row r="11">
          <cell r="B11" t="str">
            <v>철판공</v>
          </cell>
          <cell r="C11" t="str">
            <v>인</v>
          </cell>
          <cell r="D11">
            <v>85890</v>
          </cell>
          <cell r="E11">
            <v>0.95113999999999999</v>
          </cell>
          <cell r="F11">
            <v>90303</v>
          </cell>
        </row>
        <row r="12">
          <cell r="B12" t="str">
            <v>샷시공</v>
          </cell>
          <cell r="C12" t="str">
            <v>인</v>
          </cell>
          <cell r="D12">
            <v>79075</v>
          </cell>
          <cell r="E12">
            <v>0.95113999999999999</v>
          </cell>
          <cell r="F12">
            <v>83138</v>
          </cell>
        </row>
        <row r="13">
          <cell r="B13" t="str">
            <v>절단공</v>
          </cell>
          <cell r="C13" t="str">
            <v>인</v>
          </cell>
          <cell r="D13">
            <v>75402</v>
          </cell>
          <cell r="E13">
            <v>0.95113999999999999</v>
          </cell>
          <cell r="F13">
            <v>79276</v>
          </cell>
        </row>
        <row r="14">
          <cell r="B14" t="str">
            <v>석공</v>
          </cell>
          <cell r="C14" t="str">
            <v>인</v>
          </cell>
          <cell r="D14">
            <v>91318</v>
          </cell>
          <cell r="E14">
            <v>0.95113999999999999</v>
          </cell>
          <cell r="F14">
            <v>96009</v>
          </cell>
        </row>
        <row r="15">
          <cell r="B15" t="str">
            <v>특수비계공</v>
          </cell>
          <cell r="C15" t="str">
            <v>인</v>
          </cell>
          <cell r="D15">
            <v>94059</v>
          </cell>
          <cell r="E15">
            <v>0.95113999999999999</v>
          </cell>
          <cell r="F15">
            <v>98891</v>
          </cell>
        </row>
        <row r="16">
          <cell r="B16" t="str">
            <v>비계공</v>
          </cell>
          <cell r="C16" t="str">
            <v>인</v>
          </cell>
          <cell r="D16">
            <v>93714</v>
          </cell>
          <cell r="E16">
            <v>0.95113999999999999</v>
          </cell>
          <cell r="F16">
            <v>98529</v>
          </cell>
        </row>
        <row r="17">
          <cell r="B17" t="str">
            <v>동발공(터널)</v>
          </cell>
          <cell r="C17" t="str">
            <v>인</v>
          </cell>
          <cell r="D17">
            <v>67992</v>
          </cell>
          <cell r="E17">
            <v>0.95113999999999999</v>
          </cell>
          <cell r="F17">
            <v>71485</v>
          </cell>
        </row>
        <row r="18">
          <cell r="B18" t="str">
            <v>조적공</v>
          </cell>
          <cell r="C18" t="str">
            <v>인</v>
          </cell>
          <cell r="D18">
            <v>79619</v>
          </cell>
          <cell r="E18">
            <v>0.95113999999999999</v>
          </cell>
          <cell r="F18">
            <v>83710</v>
          </cell>
        </row>
        <row r="19">
          <cell r="B19" t="str">
            <v>치장벽돌공</v>
          </cell>
          <cell r="C19" t="str">
            <v>인</v>
          </cell>
          <cell r="D19">
            <v>80124</v>
          </cell>
          <cell r="E19">
            <v>0.95113999999999999</v>
          </cell>
          <cell r="F19">
            <v>84240</v>
          </cell>
        </row>
        <row r="20">
          <cell r="B20" t="str">
            <v>벽돌(블럭)제작공</v>
          </cell>
          <cell r="C20" t="str">
            <v>인</v>
          </cell>
          <cell r="D20">
            <v>81099</v>
          </cell>
          <cell r="E20">
            <v>0.95113999999999999</v>
          </cell>
          <cell r="F20">
            <v>85266</v>
          </cell>
        </row>
        <row r="21">
          <cell r="B21" t="str">
            <v>미장공</v>
          </cell>
          <cell r="C21" t="str">
            <v>인</v>
          </cell>
          <cell r="D21">
            <v>82493</v>
          </cell>
          <cell r="E21">
            <v>0.95113999999999999</v>
          </cell>
          <cell r="F21">
            <v>86731</v>
          </cell>
        </row>
        <row r="22">
          <cell r="B22" t="str">
            <v>방수공</v>
          </cell>
          <cell r="C22" t="str">
            <v>인</v>
          </cell>
          <cell r="D22">
            <v>67743</v>
          </cell>
          <cell r="E22">
            <v>0.95113999999999999</v>
          </cell>
          <cell r="F22">
            <v>71223</v>
          </cell>
        </row>
        <row r="23">
          <cell r="B23" t="str">
            <v>타일공</v>
          </cell>
          <cell r="C23" t="str">
            <v>인</v>
          </cell>
          <cell r="D23">
            <v>92598</v>
          </cell>
          <cell r="E23">
            <v>0.95113999999999999</v>
          </cell>
          <cell r="F23">
            <v>97355</v>
          </cell>
        </row>
        <row r="24">
          <cell r="B24" t="str">
            <v>줄눈공</v>
          </cell>
          <cell r="C24" t="str">
            <v>인</v>
          </cell>
          <cell r="D24">
            <v>73397</v>
          </cell>
          <cell r="E24">
            <v>0.95113999999999999</v>
          </cell>
          <cell r="F24">
            <v>77168</v>
          </cell>
        </row>
        <row r="25">
          <cell r="B25" t="str">
            <v>연마공</v>
          </cell>
          <cell r="C25" t="str">
            <v>인</v>
          </cell>
          <cell r="D25">
            <v>72633</v>
          </cell>
          <cell r="E25">
            <v>0.95113999999999999</v>
          </cell>
          <cell r="F25">
            <v>76365</v>
          </cell>
        </row>
        <row r="26">
          <cell r="B26" t="str">
            <v>콘크리트공</v>
          </cell>
          <cell r="C26" t="str">
            <v>인</v>
          </cell>
          <cell r="D26">
            <v>85198</v>
          </cell>
          <cell r="E26">
            <v>0.95113999999999999</v>
          </cell>
          <cell r="F26">
            <v>89575</v>
          </cell>
        </row>
        <row r="27">
          <cell r="B27" t="str">
            <v>보일러공</v>
          </cell>
          <cell r="C27" t="str">
            <v>인</v>
          </cell>
          <cell r="D27">
            <v>71769</v>
          </cell>
          <cell r="E27">
            <v>0.95113999999999999</v>
          </cell>
          <cell r="F27">
            <v>75456</v>
          </cell>
        </row>
        <row r="28">
          <cell r="B28" t="str">
            <v>배관공</v>
          </cell>
          <cell r="C28" t="str">
            <v>인</v>
          </cell>
          <cell r="D28">
            <v>72788</v>
          </cell>
          <cell r="E28">
            <v>0.95113999999999999</v>
          </cell>
          <cell r="F28">
            <v>76528</v>
          </cell>
        </row>
        <row r="29">
          <cell r="B29" t="str">
            <v>배관공(수도)</v>
          </cell>
          <cell r="C29" t="str">
            <v>인</v>
          </cell>
          <cell r="D29">
            <v>96486</v>
          </cell>
          <cell r="E29">
            <v>0.95113999999999999</v>
          </cell>
          <cell r="F29">
            <v>101443</v>
          </cell>
        </row>
        <row r="30">
          <cell r="B30" t="str">
            <v>위생공</v>
          </cell>
          <cell r="C30" t="str">
            <v>인</v>
          </cell>
          <cell r="D30">
            <v>69584</v>
          </cell>
          <cell r="E30">
            <v>0.95113999999999999</v>
          </cell>
          <cell r="F30">
            <v>73159</v>
          </cell>
        </row>
        <row r="31">
          <cell r="B31" t="str">
            <v>보온공</v>
          </cell>
          <cell r="C31" t="str">
            <v>인</v>
          </cell>
          <cell r="D31">
            <v>76178</v>
          </cell>
          <cell r="E31">
            <v>0.95113999999999999</v>
          </cell>
          <cell r="F31">
            <v>80092</v>
          </cell>
        </row>
        <row r="32">
          <cell r="B32" t="str">
            <v>도장공</v>
          </cell>
          <cell r="C32" t="str">
            <v>인</v>
          </cell>
          <cell r="D32">
            <v>80222</v>
          </cell>
          <cell r="E32">
            <v>0.95113999999999999</v>
          </cell>
          <cell r="F32">
            <v>84343</v>
          </cell>
        </row>
        <row r="33">
          <cell r="B33" t="str">
            <v>내장공</v>
          </cell>
          <cell r="C33" t="str">
            <v>인</v>
          </cell>
          <cell r="D33">
            <v>84055</v>
          </cell>
          <cell r="E33">
            <v>0.95113999999999999</v>
          </cell>
          <cell r="F33">
            <v>88373</v>
          </cell>
        </row>
        <row r="34">
          <cell r="B34" t="str">
            <v>도배공</v>
          </cell>
          <cell r="C34" t="str">
            <v>인</v>
          </cell>
          <cell r="D34">
            <v>73712</v>
          </cell>
          <cell r="E34">
            <v>0.95113999999999999</v>
          </cell>
          <cell r="F34">
            <v>77499</v>
          </cell>
        </row>
        <row r="35">
          <cell r="B35" t="str">
            <v>지붕잇기공</v>
          </cell>
          <cell r="C35" t="str">
            <v>인</v>
          </cell>
          <cell r="D35">
            <v>81290</v>
          </cell>
          <cell r="E35">
            <v>0.95113999999999999</v>
          </cell>
          <cell r="F35">
            <v>85466</v>
          </cell>
        </row>
        <row r="36">
          <cell r="B36" t="str">
            <v>견출공</v>
          </cell>
          <cell r="C36" t="str">
            <v>인</v>
          </cell>
          <cell r="D36">
            <v>84257</v>
          </cell>
          <cell r="E36">
            <v>0.95113999999999999</v>
          </cell>
          <cell r="F36">
            <v>88586</v>
          </cell>
        </row>
        <row r="37">
          <cell r="B37" t="str">
            <v>판넬조립공</v>
          </cell>
          <cell r="C37" t="str">
            <v>인</v>
          </cell>
          <cell r="D37">
            <v>80107</v>
          </cell>
          <cell r="E37">
            <v>0.95113999999999999</v>
          </cell>
          <cell r="F37">
            <v>84223</v>
          </cell>
        </row>
        <row r="38">
          <cell r="B38" t="str">
            <v>화약취급공</v>
          </cell>
          <cell r="C38" t="str">
            <v>인</v>
          </cell>
          <cell r="D38">
            <v>70353</v>
          </cell>
          <cell r="E38">
            <v>0.95113999999999999</v>
          </cell>
          <cell r="F38">
            <v>73968</v>
          </cell>
        </row>
        <row r="39">
          <cell r="B39" t="str">
            <v>착암공</v>
          </cell>
          <cell r="C39" t="str">
            <v>인</v>
          </cell>
          <cell r="D39">
            <v>63794</v>
          </cell>
          <cell r="E39">
            <v>0.95113999999999999</v>
          </cell>
          <cell r="F39">
            <v>67072</v>
          </cell>
        </row>
        <row r="40">
          <cell r="B40" t="str">
            <v>보안공</v>
          </cell>
          <cell r="C40" t="str">
            <v>인</v>
          </cell>
          <cell r="D40">
            <v>51843</v>
          </cell>
          <cell r="E40">
            <v>0.95113999999999999</v>
          </cell>
          <cell r="F40">
            <v>54507</v>
          </cell>
        </row>
        <row r="41">
          <cell r="B41" t="str">
            <v>포장공</v>
          </cell>
          <cell r="C41" t="str">
            <v>인</v>
          </cell>
          <cell r="D41">
            <v>80767</v>
          </cell>
          <cell r="E41">
            <v>0.95113999999999999</v>
          </cell>
          <cell r="F41">
            <v>84916</v>
          </cell>
        </row>
        <row r="42">
          <cell r="B42" t="str">
            <v>포설공</v>
          </cell>
          <cell r="C42" t="str">
            <v>인</v>
          </cell>
          <cell r="D42">
            <v>71540</v>
          </cell>
          <cell r="E42">
            <v>0.95113999999999999</v>
          </cell>
          <cell r="F42">
            <v>75216</v>
          </cell>
        </row>
        <row r="43">
          <cell r="B43" t="str">
            <v>궤도공</v>
          </cell>
          <cell r="C43" t="str">
            <v>인</v>
          </cell>
          <cell r="D43">
            <v>74284</v>
          </cell>
          <cell r="E43">
            <v>0.95113999999999999</v>
          </cell>
          <cell r="F43">
            <v>78100</v>
          </cell>
        </row>
        <row r="44">
          <cell r="B44" t="str">
            <v>용접공(철도)</v>
          </cell>
          <cell r="C44" t="str">
            <v>인</v>
          </cell>
          <cell r="D44">
            <v>80767</v>
          </cell>
          <cell r="E44">
            <v>0.95113999999999999</v>
          </cell>
          <cell r="F44">
            <v>84916</v>
          </cell>
        </row>
        <row r="45">
          <cell r="B45" t="str">
            <v>잠수부</v>
          </cell>
          <cell r="C45" t="str">
            <v>인</v>
          </cell>
          <cell r="D45">
            <v>114389</v>
          </cell>
          <cell r="E45">
            <v>0.95113999999999999</v>
          </cell>
          <cell r="F45">
            <v>120266</v>
          </cell>
        </row>
        <row r="46">
          <cell r="B46" t="str">
            <v>보링공(지질조사)</v>
          </cell>
          <cell r="C46" t="str">
            <v>인</v>
          </cell>
          <cell r="D46">
            <v>73618</v>
          </cell>
          <cell r="E46">
            <v>0.95113999999999999</v>
          </cell>
          <cell r="F46">
            <v>77400</v>
          </cell>
        </row>
        <row r="47">
          <cell r="B47" t="str">
            <v>조경공</v>
          </cell>
          <cell r="C47" t="str">
            <v>인</v>
          </cell>
          <cell r="D47">
            <v>68455</v>
          </cell>
          <cell r="E47">
            <v>0.95113999999999999</v>
          </cell>
          <cell r="F47">
            <v>71972</v>
          </cell>
        </row>
        <row r="48">
          <cell r="B48" t="str">
            <v>벌목부</v>
          </cell>
          <cell r="C48" t="str">
            <v>인</v>
          </cell>
          <cell r="D48">
            <v>76640</v>
          </cell>
          <cell r="E48">
            <v>0.95113999999999999</v>
          </cell>
          <cell r="F48">
            <v>80578</v>
          </cell>
        </row>
        <row r="49">
          <cell r="B49" t="str">
            <v>조림인부</v>
          </cell>
          <cell r="C49" t="str">
            <v>인</v>
          </cell>
          <cell r="D49">
            <v>61035</v>
          </cell>
          <cell r="E49">
            <v>0.95113999999999999</v>
          </cell>
          <cell r="F49">
            <v>64171</v>
          </cell>
        </row>
        <row r="50">
          <cell r="B50" t="str">
            <v>플랜트기계설치공</v>
          </cell>
          <cell r="C50" t="str">
            <v>인</v>
          </cell>
          <cell r="D50">
            <v>85849</v>
          </cell>
          <cell r="E50">
            <v>0.95113999999999999</v>
          </cell>
          <cell r="F50">
            <v>90260</v>
          </cell>
        </row>
        <row r="51">
          <cell r="B51" t="str">
            <v>플랜트특수용접공</v>
          </cell>
          <cell r="C51" t="str">
            <v>인</v>
          </cell>
          <cell r="D51">
            <v>106437</v>
          </cell>
          <cell r="E51">
            <v>0.95113999999999999</v>
          </cell>
          <cell r="F51">
            <v>111905</v>
          </cell>
        </row>
        <row r="52">
          <cell r="B52" t="str">
            <v>플랜트용접공</v>
          </cell>
          <cell r="C52" t="str">
            <v>인</v>
          </cell>
          <cell r="D52">
            <v>94277</v>
          </cell>
          <cell r="E52">
            <v>0.95113999999999999</v>
          </cell>
          <cell r="F52">
            <v>99121</v>
          </cell>
        </row>
        <row r="53">
          <cell r="B53" t="str">
            <v>플랜트배관공</v>
          </cell>
          <cell r="C53" t="str">
            <v>인</v>
          </cell>
          <cell r="D53">
            <v>94963</v>
          </cell>
          <cell r="E53">
            <v>0.95113999999999999</v>
          </cell>
          <cell r="F53">
            <v>99842</v>
          </cell>
        </row>
        <row r="54">
          <cell r="B54" t="str">
            <v>플랜트제관공</v>
          </cell>
          <cell r="C54" t="str">
            <v>인</v>
          </cell>
          <cell r="D54">
            <v>82296</v>
          </cell>
          <cell r="E54">
            <v>0.95113999999999999</v>
          </cell>
          <cell r="F54">
            <v>86524</v>
          </cell>
        </row>
        <row r="55">
          <cell r="B55" t="str">
            <v>시공측량사</v>
          </cell>
          <cell r="C55" t="str">
            <v>인</v>
          </cell>
          <cell r="D55">
            <v>66177</v>
          </cell>
          <cell r="E55">
            <v>0.95113999999999999</v>
          </cell>
          <cell r="F55">
            <v>69577</v>
          </cell>
        </row>
        <row r="56">
          <cell r="B56" t="str">
            <v>시공측량사조수</v>
          </cell>
          <cell r="C56" t="str">
            <v>인</v>
          </cell>
          <cell r="D56">
            <v>45410</v>
          </cell>
          <cell r="E56">
            <v>0.95113999999999999</v>
          </cell>
          <cell r="F56">
            <v>47743</v>
          </cell>
        </row>
        <row r="57">
          <cell r="B57" t="str">
            <v>측부</v>
          </cell>
          <cell r="C57" t="str">
            <v>인</v>
          </cell>
          <cell r="D57">
            <v>39968</v>
          </cell>
          <cell r="E57">
            <v>0.95113999999999999</v>
          </cell>
          <cell r="F57">
            <v>42022</v>
          </cell>
        </row>
        <row r="58">
          <cell r="B58" t="str">
            <v>송전전공</v>
          </cell>
          <cell r="C58" t="str">
            <v>인</v>
          </cell>
          <cell r="D58">
            <v>247818</v>
          </cell>
          <cell r="E58">
            <v>0.95113999999999999</v>
          </cell>
          <cell r="F58">
            <v>260549</v>
          </cell>
        </row>
        <row r="59">
          <cell r="B59" t="str">
            <v>송전활선전공</v>
          </cell>
          <cell r="C59" t="str">
            <v>인</v>
          </cell>
          <cell r="D59">
            <v>280228</v>
          </cell>
          <cell r="E59">
            <v>0.95113999999999999</v>
          </cell>
          <cell r="F59">
            <v>294624</v>
          </cell>
        </row>
        <row r="60">
          <cell r="B60" t="str">
            <v>배전전공</v>
          </cell>
          <cell r="C60" t="str">
            <v>인</v>
          </cell>
          <cell r="D60">
            <v>164120</v>
          </cell>
          <cell r="E60">
            <v>0.95113999999999999</v>
          </cell>
          <cell r="F60">
            <v>172551</v>
          </cell>
        </row>
        <row r="61">
          <cell r="B61" t="str">
            <v>배전활선전공</v>
          </cell>
          <cell r="C61" t="str">
            <v>인</v>
          </cell>
          <cell r="D61">
            <v>252073</v>
          </cell>
          <cell r="E61">
            <v>0.95113999999999999</v>
          </cell>
          <cell r="F61">
            <v>265023</v>
          </cell>
        </row>
        <row r="62">
          <cell r="B62" t="str">
            <v>플랜트전공</v>
          </cell>
          <cell r="C62" t="str">
            <v>인</v>
          </cell>
          <cell r="D62">
            <v>79649</v>
          </cell>
          <cell r="E62">
            <v>0.95113999999999999</v>
          </cell>
          <cell r="F62">
            <v>83741</v>
          </cell>
        </row>
        <row r="63">
          <cell r="B63" t="str">
            <v>내선전공</v>
          </cell>
          <cell r="C63" t="str">
            <v>인</v>
          </cell>
          <cell r="D63">
            <v>77470</v>
          </cell>
          <cell r="E63">
            <v>0.95113999999999999</v>
          </cell>
          <cell r="F63">
            <v>81450</v>
          </cell>
        </row>
        <row r="64">
          <cell r="B64" t="str">
            <v>특고압케이블전공</v>
          </cell>
          <cell r="C64" t="str">
            <v>인</v>
          </cell>
          <cell r="D64">
            <v>139607</v>
          </cell>
          <cell r="E64">
            <v>0.95113999999999999</v>
          </cell>
          <cell r="F64">
            <v>146779</v>
          </cell>
        </row>
        <row r="65">
          <cell r="B65" t="str">
            <v>고압케이블전공</v>
          </cell>
          <cell r="C65" t="str">
            <v>인</v>
          </cell>
          <cell r="D65">
            <v>116448</v>
          </cell>
          <cell r="E65">
            <v>0.95113999999999999</v>
          </cell>
          <cell r="F65">
            <v>122430</v>
          </cell>
        </row>
        <row r="66">
          <cell r="B66" t="str">
            <v>저압케이블전공</v>
          </cell>
          <cell r="C66" t="str">
            <v>인</v>
          </cell>
          <cell r="D66">
            <v>93251</v>
          </cell>
          <cell r="E66">
            <v>0.95113999999999999</v>
          </cell>
          <cell r="F66">
            <v>98042</v>
          </cell>
        </row>
        <row r="67">
          <cell r="B67" t="str">
            <v>철도신호공</v>
          </cell>
          <cell r="C67" t="str">
            <v>인</v>
          </cell>
          <cell r="D67">
            <v>109878</v>
          </cell>
          <cell r="E67">
            <v>0.95113999999999999</v>
          </cell>
          <cell r="F67">
            <v>115523</v>
          </cell>
        </row>
        <row r="68">
          <cell r="B68" t="str">
            <v>계장공</v>
          </cell>
          <cell r="C68" t="str">
            <v>인</v>
          </cell>
          <cell r="D68">
            <v>87886</v>
          </cell>
          <cell r="E68">
            <v>0.95113999999999999</v>
          </cell>
          <cell r="F68">
            <v>92401</v>
          </cell>
        </row>
        <row r="69">
          <cell r="B69" t="str">
            <v>통신외선공</v>
          </cell>
          <cell r="C69" t="str">
            <v>인</v>
          </cell>
          <cell r="D69">
            <v>115457</v>
          </cell>
          <cell r="E69">
            <v>0.95113999999999999</v>
          </cell>
          <cell r="F69">
            <v>121389</v>
          </cell>
        </row>
        <row r="70">
          <cell r="B70" t="str">
            <v>통신설비공</v>
          </cell>
          <cell r="C70" t="str">
            <v>인</v>
          </cell>
          <cell r="D70">
            <v>89403</v>
          </cell>
          <cell r="E70">
            <v>0.95113999999999999</v>
          </cell>
          <cell r="F70">
            <v>93996</v>
          </cell>
        </row>
        <row r="71">
          <cell r="B71" t="str">
            <v>통신내선공</v>
          </cell>
          <cell r="C71" t="str">
            <v>인</v>
          </cell>
          <cell r="D71">
            <v>80750</v>
          </cell>
          <cell r="E71">
            <v>0.95113999999999999</v>
          </cell>
          <cell r="F71">
            <v>84899</v>
          </cell>
        </row>
        <row r="72">
          <cell r="B72" t="str">
            <v>통신케이블공</v>
          </cell>
          <cell r="C72" t="str">
            <v>인</v>
          </cell>
          <cell r="D72">
            <v>117176</v>
          </cell>
          <cell r="E72">
            <v>0.95113999999999999</v>
          </cell>
          <cell r="F72">
            <v>123196</v>
          </cell>
        </row>
        <row r="73">
          <cell r="B73" t="str">
            <v>무선안테나공</v>
          </cell>
          <cell r="C73" t="str">
            <v>인</v>
          </cell>
          <cell r="D73">
            <v>94035</v>
          </cell>
          <cell r="E73">
            <v>0.95113999999999999</v>
          </cell>
          <cell r="F73">
            <v>98866</v>
          </cell>
        </row>
        <row r="74">
          <cell r="B74" t="str">
            <v>작업반장</v>
          </cell>
          <cell r="C74" t="str">
            <v>인</v>
          </cell>
          <cell r="D74">
            <v>71814</v>
          </cell>
          <cell r="E74">
            <v>0.95113999999999999</v>
          </cell>
          <cell r="F74">
            <v>75504</v>
          </cell>
        </row>
        <row r="75">
          <cell r="B75" t="str">
            <v>목도</v>
          </cell>
          <cell r="C75" t="str">
            <v>인</v>
          </cell>
          <cell r="D75">
            <v>73659</v>
          </cell>
          <cell r="E75">
            <v>0.95113999999999999</v>
          </cell>
          <cell r="F75">
            <v>77443</v>
          </cell>
        </row>
        <row r="76">
          <cell r="B76" t="str">
            <v>조력공</v>
          </cell>
          <cell r="C76" t="str">
            <v>인</v>
          </cell>
          <cell r="D76">
            <v>60747</v>
          </cell>
          <cell r="E76">
            <v>0.95113999999999999</v>
          </cell>
          <cell r="F76">
            <v>63868</v>
          </cell>
        </row>
        <row r="77">
          <cell r="B77" t="str">
            <v>특별인부</v>
          </cell>
          <cell r="C77" t="str">
            <v>인</v>
          </cell>
          <cell r="D77">
            <v>66830</v>
          </cell>
          <cell r="E77">
            <v>0.95113999999999999</v>
          </cell>
          <cell r="F77">
            <v>70264</v>
          </cell>
        </row>
        <row r="78">
          <cell r="B78" t="str">
            <v>보통인부</v>
          </cell>
          <cell r="C78" t="str">
            <v>인</v>
          </cell>
          <cell r="D78">
            <v>52552</v>
          </cell>
          <cell r="E78">
            <v>0.95113999999999999</v>
          </cell>
          <cell r="F78">
            <v>55252</v>
          </cell>
        </row>
        <row r="79">
          <cell r="B79" t="str">
            <v>건설기계운전기사</v>
          </cell>
          <cell r="C79" t="str">
            <v>인</v>
          </cell>
          <cell r="D79">
            <v>74144</v>
          </cell>
          <cell r="E79">
            <v>0.95113999999999999</v>
          </cell>
          <cell r="F79">
            <v>77953</v>
          </cell>
        </row>
        <row r="80">
          <cell r="B80" t="str">
            <v>건설기계조장</v>
          </cell>
          <cell r="C80" t="str">
            <v>인</v>
          </cell>
          <cell r="D80">
            <v>75429</v>
          </cell>
          <cell r="E80">
            <v>0.95113999999999999</v>
          </cell>
          <cell r="F80">
            <v>79304</v>
          </cell>
        </row>
        <row r="81">
          <cell r="B81" t="str">
            <v>운전사(운반차)</v>
          </cell>
          <cell r="C81" t="str">
            <v>인</v>
          </cell>
          <cell r="D81">
            <v>63047</v>
          </cell>
          <cell r="E81">
            <v>0.95113999999999999</v>
          </cell>
          <cell r="F81">
            <v>66286</v>
          </cell>
        </row>
        <row r="82">
          <cell r="B82" t="str">
            <v>운전사(기계)</v>
          </cell>
          <cell r="C82" t="str">
            <v>인</v>
          </cell>
          <cell r="D82">
            <v>60136</v>
          </cell>
          <cell r="E82">
            <v>0.95113999999999999</v>
          </cell>
          <cell r="F82">
            <v>63226</v>
          </cell>
        </row>
        <row r="83">
          <cell r="B83" t="str">
            <v>건설기계운전조수</v>
          </cell>
          <cell r="C83" t="str">
            <v>인</v>
          </cell>
          <cell r="D83">
            <v>50154</v>
          </cell>
          <cell r="E83">
            <v>0.95113999999999999</v>
          </cell>
          <cell r="F83">
            <v>52731</v>
          </cell>
        </row>
        <row r="84">
          <cell r="B84" t="str">
            <v>고급선원</v>
          </cell>
          <cell r="C84" t="str">
            <v>인</v>
          </cell>
          <cell r="D84">
            <v>82494</v>
          </cell>
          <cell r="E84">
            <v>0.95113999999999999</v>
          </cell>
          <cell r="F84">
            <v>86732</v>
          </cell>
        </row>
        <row r="85">
          <cell r="B85" t="str">
            <v>보통선원</v>
          </cell>
          <cell r="C85" t="str">
            <v>인</v>
          </cell>
          <cell r="D85">
            <v>60535</v>
          </cell>
          <cell r="E85">
            <v>0.95113999999999999</v>
          </cell>
          <cell r="F85">
            <v>63645</v>
          </cell>
        </row>
        <row r="86">
          <cell r="B86" t="str">
            <v>선부</v>
          </cell>
          <cell r="C86" t="str">
            <v>인</v>
          </cell>
          <cell r="D86">
            <v>47065</v>
          </cell>
          <cell r="E86">
            <v>0.95113999999999999</v>
          </cell>
          <cell r="F86">
            <v>49483</v>
          </cell>
        </row>
        <row r="87">
          <cell r="B87" t="str">
            <v>준설선선장</v>
          </cell>
          <cell r="C87" t="str">
            <v>인</v>
          </cell>
          <cell r="D87">
            <v>95700</v>
          </cell>
          <cell r="E87">
            <v>0.95113999999999999</v>
          </cell>
          <cell r="F87">
            <v>100617</v>
          </cell>
        </row>
        <row r="88">
          <cell r="B88" t="str">
            <v>준설선기관장</v>
          </cell>
          <cell r="C88" t="str">
            <v>인</v>
          </cell>
          <cell r="D88">
            <v>79782</v>
          </cell>
          <cell r="E88">
            <v>0.95113999999999999</v>
          </cell>
          <cell r="F88">
            <v>83881</v>
          </cell>
        </row>
        <row r="89">
          <cell r="B89" t="str">
            <v>준설선기관사</v>
          </cell>
          <cell r="C89" t="str">
            <v>인</v>
          </cell>
          <cell r="D89">
            <v>66602</v>
          </cell>
          <cell r="E89">
            <v>0.95113999999999999</v>
          </cell>
          <cell r="F89">
            <v>70024</v>
          </cell>
        </row>
        <row r="90">
          <cell r="B90" t="str">
            <v>준설선운전사</v>
          </cell>
          <cell r="C90" t="str">
            <v>인</v>
          </cell>
          <cell r="D90">
            <v>69672</v>
          </cell>
          <cell r="E90">
            <v>0.95113999999999999</v>
          </cell>
          <cell r="F90">
            <v>73252</v>
          </cell>
        </row>
        <row r="91">
          <cell r="B91" t="str">
            <v>준설선전기사</v>
          </cell>
          <cell r="C91" t="str">
            <v>인</v>
          </cell>
          <cell r="D91">
            <v>66402</v>
          </cell>
          <cell r="E91">
            <v>0.95113999999999999</v>
          </cell>
          <cell r="F91">
            <v>69814</v>
          </cell>
        </row>
        <row r="92">
          <cell r="B92" t="str">
            <v>기계설치공</v>
          </cell>
          <cell r="C92" t="str">
            <v>인</v>
          </cell>
          <cell r="D92">
            <v>73060</v>
          </cell>
          <cell r="E92">
            <v>0.95113999999999999</v>
          </cell>
          <cell r="F92">
            <v>76814</v>
          </cell>
        </row>
        <row r="93">
          <cell r="B93" t="str">
            <v>기계공</v>
          </cell>
          <cell r="C93" t="str">
            <v>인</v>
          </cell>
          <cell r="D93">
            <v>64443</v>
          </cell>
          <cell r="E93">
            <v>0.95113999999999999</v>
          </cell>
          <cell r="F93">
            <v>67754</v>
          </cell>
        </row>
        <row r="94">
          <cell r="B94" t="str">
            <v>현도사</v>
          </cell>
          <cell r="C94" t="str">
            <v>인</v>
          </cell>
          <cell r="D94">
            <v>75084</v>
          </cell>
          <cell r="E94">
            <v>0.95113999999999999</v>
          </cell>
          <cell r="F94">
            <v>78942</v>
          </cell>
        </row>
        <row r="95">
          <cell r="B95" t="str">
            <v>제도사</v>
          </cell>
          <cell r="C95" t="str">
            <v>인</v>
          </cell>
          <cell r="D95">
            <v>63742</v>
          </cell>
          <cell r="E95">
            <v>0.95113999999999999</v>
          </cell>
          <cell r="F95">
            <v>67017</v>
          </cell>
        </row>
        <row r="96">
          <cell r="B96" t="str">
            <v>시험관련기사(시험사1급)</v>
          </cell>
          <cell r="C96" t="str">
            <v>인</v>
          </cell>
          <cell r="D96">
            <v>57473</v>
          </cell>
          <cell r="E96">
            <v>0.95113999999999999</v>
          </cell>
          <cell r="F96">
            <v>60426</v>
          </cell>
        </row>
        <row r="97">
          <cell r="B97" t="str">
            <v>시험관련산업기사(2급)</v>
          </cell>
          <cell r="C97" t="str">
            <v>인</v>
          </cell>
          <cell r="D97">
            <v>52093</v>
          </cell>
          <cell r="E97">
            <v>0.95113999999999999</v>
          </cell>
          <cell r="F97">
            <v>54770</v>
          </cell>
        </row>
        <row r="98">
          <cell r="B98" t="str">
            <v>시험보조수</v>
          </cell>
          <cell r="C98" t="str">
            <v>인</v>
          </cell>
          <cell r="D98">
            <v>0</v>
          </cell>
          <cell r="E98">
            <v>0.95113999999999999</v>
          </cell>
          <cell r="F98">
            <v>0</v>
          </cell>
        </row>
        <row r="99">
          <cell r="B99" t="str">
            <v>유리공</v>
          </cell>
          <cell r="C99" t="str">
            <v>인</v>
          </cell>
          <cell r="D99">
            <v>79356</v>
          </cell>
          <cell r="E99">
            <v>0.95113999999999999</v>
          </cell>
          <cell r="F99">
            <v>83433</v>
          </cell>
        </row>
        <row r="100">
          <cell r="B100" t="str">
            <v>함석공</v>
          </cell>
          <cell r="C100" t="str">
            <v>인</v>
          </cell>
          <cell r="D100">
            <v>76598</v>
          </cell>
          <cell r="E100">
            <v>0.95113999999999999</v>
          </cell>
          <cell r="F100">
            <v>80533</v>
          </cell>
        </row>
        <row r="101">
          <cell r="B101" t="str">
            <v>용접공(일반)</v>
          </cell>
          <cell r="C101" t="str">
            <v>인</v>
          </cell>
          <cell r="D101">
            <v>85052</v>
          </cell>
          <cell r="E101">
            <v>0.95113999999999999</v>
          </cell>
          <cell r="F101">
            <v>89422</v>
          </cell>
        </row>
        <row r="102">
          <cell r="B102" t="str">
            <v>닥트공</v>
          </cell>
          <cell r="C102" t="str">
            <v>인</v>
          </cell>
          <cell r="D102">
            <v>73812</v>
          </cell>
          <cell r="E102">
            <v>0.95113999999999999</v>
          </cell>
          <cell r="F102">
            <v>77604</v>
          </cell>
        </row>
        <row r="103">
          <cell r="B103" t="str">
            <v>할석공</v>
          </cell>
          <cell r="C103" t="str">
            <v>인</v>
          </cell>
          <cell r="D103">
            <v>87650</v>
          </cell>
          <cell r="E103">
            <v>0.95113999999999999</v>
          </cell>
          <cell r="F103">
            <v>92153</v>
          </cell>
        </row>
        <row r="104">
          <cell r="B104" t="str">
            <v>제철축로공</v>
          </cell>
          <cell r="C104" t="str">
            <v>인</v>
          </cell>
          <cell r="D104">
            <v>145803</v>
          </cell>
          <cell r="E104">
            <v>0.95113999999999999</v>
          </cell>
          <cell r="F104">
            <v>153293</v>
          </cell>
        </row>
        <row r="105">
          <cell r="B105" t="str">
            <v>지적기사(지적기사1급)</v>
          </cell>
          <cell r="C105" t="str">
            <v>인</v>
          </cell>
          <cell r="D105">
            <v>131836</v>
          </cell>
          <cell r="E105">
            <v>0.95113999999999999</v>
          </cell>
          <cell r="F105">
            <v>138609</v>
          </cell>
        </row>
        <row r="106">
          <cell r="B106" t="str">
            <v>지적산업기사(지적기사2급)</v>
          </cell>
          <cell r="C106" t="str">
            <v>인</v>
          </cell>
          <cell r="D106">
            <v>113579</v>
          </cell>
          <cell r="E106">
            <v>0.95113999999999999</v>
          </cell>
          <cell r="F106">
            <v>119414</v>
          </cell>
        </row>
        <row r="107">
          <cell r="B107" t="str">
            <v>지적기능산업기사(지적기능사1급)</v>
          </cell>
          <cell r="C107" t="str">
            <v>인</v>
          </cell>
          <cell r="D107">
            <v>69848</v>
          </cell>
          <cell r="E107">
            <v>0.95113999999999999</v>
          </cell>
          <cell r="F107">
            <v>73437</v>
          </cell>
        </row>
        <row r="108">
          <cell r="B108" t="str">
            <v>지적기능사(지적기능사2급)</v>
          </cell>
          <cell r="C108" t="str">
            <v>인</v>
          </cell>
          <cell r="D108">
            <v>0</v>
          </cell>
          <cell r="E108">
            <v>0.95113999999999999</v>
          </cell>
        </row>
        <row r="109">
          <cell r="B109" t="str">
            <v>H/W설치사</v>
          </cell>
          <cell r="C109" t="str">
            <v>인</v>
          </cell>
          <cell r="D109">
            <v>106090</v>
          </cell>
          <cell r="E109">
            <v>0.95113999999999999</v>
          </cell>
          <cell r="F109">
            <v>111540</v>
          </cell>
        </row>
        <row r="110">
          <cell r="B110" t="str">
            <v>H/W시험사</v>
          </cell>
          <cell r="C110" t="str">
            <v>인</v>
          </cell>
          <cell r="D110">
            <v>118789</v>
          </cell>
          <cell r="E110">
            <v>0.95113999999999999</v>
          </cell>
          <cell r="F110">
            <v>124892</v>
          </cell>
        </row>
        <row r="111">
          <cell r="B111" t="str">
            <v>S/W시험사</v>
          </cell>
          <cell r="C111" t="str">
            <v>인</v>
          </cell>
          <cell r="D111">
            <v>126642</v>
          </cell>
          <cell r="E111">
            <v>0.95113999999999999</v>
          </cell>
          <cell r="F111">
            <v>133148</v>
          </cell>
        </row>
        <row r="112">
          <cell r="B112" t="str">
            <v>CPU시험사</v>
          </cell>
          <cell r="C112" t="str">
            <v>인</v>
          </cell>
          <cell r="D112">
            <v>108997</v>
          </cell>
          <cell r="E112">
            <v>0.95113999999999999</v>
          </cell>
          <cell r="F112">
            <v>114597</v>
          </cell>
        </row>
        <row r="113">
          <cell r="B113" t="str">
            <v>광통신설치사</v>
          </cell>
          <cell r="C113" t="str">
            <v>인</v>
          </cell>
          <cell r="D113">
            <v>123159</v>
          </cell>
          <cell r="E113">
            <v>0.95113999999999999</v>
          </cell>
          <cell r="F113">
            <v>129486</v>
          </cell>
        </row>
        <row r="114">
          <cell r="B114" t="str">
            <v>광케이블설치사</v>
          </cell>
          <cell r="C114" t="str">
            <v>인</v>
          </cell>
          <cell r="D114">
            <v>124625</v>
          </cell>
          <cell r="E114">
            <v>0.95113999999999999</v>
          </cell>
          <cell r="F114">
            <v>131027</v>
          </cell>
        </row>
        <row r="115">
          <cell r="B115" t="str">
            <v>도편수</v>
          </cell>
          <cell r="C115" t="str">
            <v>인</v>
          </cell>
          <cell r="D115">
            <v>133404</v>
          </cell>
          <cell r="E115">
            <v>0.95113999999999999</v>
          </cell>
          <cell r="F115">
            <v>140258</v>
          </cell>
        </row>
        <row r="116">
          <cell r="B116" t="str">
            <v>목조각공</v>
          </cell>
          <cell r="C116" t="str">
            <v>인</v>
          </cell>
          <cell r="D116">
            <v>105013</v>
          </cell>
          <cell r="E116">
            <v>0.95113999999999999</v>
          </cell>
          <cell r="F116">
            <v>110408</v>
          </cell>
        </row>
        <row r="117">
          <cell r="B117" t="str">
            <v>한식목공</v>
          </cell>
          <cell r="C117" t="str">
            <v>인</v>
          </cell>
          <cell r="D117">
            <v>110634</v>
          </cell>
          <cell r="E117">
            <v>0.95113999999999999</v>
          </cell>
          <cell r="F117">
            <v>116318</v>
          </cell>
        </row>
        <row r="118">
          <cell r="B118" t="str">
            <v>한식목공조공</v>
          </cell>
          <cell r="C118" t="str">
            <v>인</v>
          </cell>
          <cell r="D118">
            <v>77468</v>
          </cell>
          <cell r="E118">
            <v>0.95113999999999999</v>
          </cell>
          <cell r="F118">
            <v>81448</v>
          </cell>
        </row>
        <row r="119">
          <cell r="B119" t="str">
            <v>드잡이공</v>
          </cell>
          <cell r="C119" t="str">
            <v>인</v>
          </cell>
          <cell r="D119">
            <v>114166</v>
          </cell>
          <cell r="E119">
            <v>0.95113999999999999</v>
          </cell>
          <cell r="F119">
            <v>120031</v>
          </cell>
        </row>
        <row r="120">
          <cell r="B120" t="str">
            <v>한식와공</v>
          </cell>
          <cell r="C120" t="str">
            <v>인</v>
          </cell>
          <cell r="D120">
            <v>157986</v>
          </cell>
          <cell r="E120">
            <v>0.95113999999999999</v>
          </cell>
          <cell r="F120">
            <v>166102</v>
          </cell>
        </row>
        <row r="121">
          <cell r="B121" t="str">
            <v>한식와공조공</v>
          </cell>
          <cell r="C121" t="str">
            <v>인</v>
          </cell>
          <cell r="D121">
            <v>109232</v>
          </cell>
          <cell r="E121">
            <v>0.95113999999999999</v>
          </cell>
          <cell r="F121">
            <v>114844</v>
          </cell>
        </row>
        <row r="122">
          <cell r="B122" t="str">
            <v>석조각공</v>
          </cell>
          <cell r="C122" t="str">
            <v>인</v>
          </cell>
          <cell r="D122">
            <v>105047</v>
          </cell>
          <cell r="E122">
            <v>0.95113999999999999</v>
          </cell>
          <cell r="F122">
            <v>110444</v>
          </cell>
        </row>
        <row r="123">
          <cell r="B123" t="str">
            <v>특수화공</v>
          </cell>
          <cell r="C123" t="str">
            <v>인</v>
          </cell>
          <cell r="D123">
            <v>135027</v>
          </cell>
          <cell r="E123">
            <v>0.95113999999999999</v>
          </cell>
          <cell r="F123">
            <v>141964</v>
          </cell>
        </row>
        <row r="124">
          <cell r="B124" t="str">
            <v>화공</v>
          </cell>
          <cell r="C124" t="str">
            <v>인</v>
          </cell>
          <cell r="D124">
            <v>96095</v>
          </cell>
          <cell r="E124">
            <v>0.95113999999999999</v>
          </cell>
          <cell r="F124">
            <v>101032</v>
          </cell>
        </row>
        <row r="125">
          <cell r="B125" t="str">
            <v>한식미장공</v>
          </cell>
          <cell r="C125" t="str">
            <v>인</v>
          </cell>
          <cell r="D125">
            <v>93035</v>
          </cell>
          <cell r="E125">
            <v>0.95113999999999999</v>
          </cell>
          <cell r="F125">
            <v>97815</v>
          </cell>
        </row>
        <row r="126">
          <cell r="B126" t="str">
            <v>원자력배관공</v>
          </cell>
          <cell r="C126" t="str">
            <v>인</v>
          </cell>
          <cell r="D126">
            <v>108208</v>
          </cell>
          <cell r="E126">
            <v>0.95113999999999999</v>
          </cell>
          <cell r="F126">
            <v>113767</v>
          </cell>
        </row>
        <row r="127">
          <cell r="B127" t="str">
            <v>원자력용접공</v>
          </cell>
          <cell r="C127" t="str">
            <v>인</v>
          </cell>
          <cell r="D127">
            <v>117198</v>
          </cell>
          <cell r="E127">
            <v>0.95113999999999999</v>
          </cell>
          <cell r="F127">
            <v>123219</v>
          </cell>
        </row>
        <row r="128">
          <cell r="B128" t="str">
            <v>원자력기계설치공</v>
          </cell>
          <cell r="C128" t="str">
            <v>인</v>
          </cell>
          <cell r="D128">
            <v>117316</v>
          </cell>
          <cell r="E128">
            <v>0.95113999999999999</v>
          </cell>
          <cell r="F128">
            <v>123343</v>
          </cell>
        </row>
        <row r="129">
          <cell r="B129" t="str">
            <v>원자력덕트공</v>
          </cell>
          <cell r="C129" t="str">
            <v>인</v>
          </cell>
          <cell r="D129">
            <v>0</v>
          </cell>
          <cell r="E129">
            <v>0.95113999999999999</v>
          </cell>
          <cell r="F129">
            <v>0</v>
          </cell>
        </row>
        <row r="130">
          <cell r="B130" t="str">
            <v>원자력제관공</v>
          </cell>
          <cell r="C130" t="str">
            <v>인</v>
          </cell>
          <cell r="D130">
            <v>0</v>
          </cell>
          <cell r="E130">
            <v>0.95113999999999999</v>
          </cell>
          <cell r="F130">
            <v>0</v>
          </cell>
        </row>
        <row r="131">
          <cell r="B131" t="str">
            <v>원자력케이블전공</v>
          </cell>
          <cell r="C131" t="str">
            <v>인</v>
          </cell>
          <cell r="D131">
            <v>100961</v>
          </cell>
          <cell r="E131">
            <v>0.95113999999999999</v>
          </cell>
          <cell r="F131">
            <v>106148</v>
          </cell>
        </row>
        <row r="132">
          <cell r="B132" t="str">
            <v>원자력계장공</v>
          </cell>
          <cell r="C132" t="str">
            <v>인</v>
          </cell>
          <cell r="D132">
            <v>97330</v>
          </cell>
          <cell r="E132">
            <v>0.95113999999999999</v>
          </cell>
          <cell r="F132">
            <v>102330</v>
          </cell>
        </row>
        <row r="133">
          <cell r="B133" t="str">
            <v>원자력기술자</v>
          </cell>
          <cell r="C133" t="str">
            <v>인</v>
          </cell>
          <cell r="D133">
            <v>89799</v>
          </cell>
          <cell r="E133">
            <v>0.95113999999999999</v>
          </cell>
          <cell r="F133">
            <v>94412</v>
          </cell>
        </row>
        <row r="134">
          <cell r="B134" t="str">
            <v>중급원자력기술자</v>
          </cell>
          <cell r="C134" t="str">
            <v>인</v>
          </cell>
          <cell r="D134">
            <v>104689</v>
          </cell>
          <cell r="E134">
            <v>0.95113999999999999</v>
          </cell>
          <cell r="F134">
            <v>110067</v>
          </cell>
        </row>
        <row r="135">
          <cell r="B135" t="str">
            <v>상급원자력기술자</v>
          </cell>
          <cell r="C135" t="str">
            <v>인</v>
          </cell>
          <cell r="D135">
            <v>137355</v>
          </cell>
          <cell r="E135">
            <v>0.95113999999999999</v>
          </cell>
          <cell r="F135">
            <v>144411</v>
          </cell>
        </row>
        <row r="136">
          <cell r="B136" t="str">
            <v>원자력품질관리사</v>
          </cell>
          <cell r="C136" t="str">
            <v>인</v>
          </cell>
          <cell r="D136">
            <v>123008</v>
          </cell>
          <cell r="E136">
            <v>0.95113999999999999</v>
          </cell>
          <cell r="F136">
            <v>129327</v>
          </cell>
        </row>
        <row r="137">
          <cell r="B137" t="str">
            <v>원자력특별인부</v>
          </cell>
          <cell r="C137" t="str">
            <v>인</v>
          </cell>
          <cell r="D137">
            <v>73931</v>
          </cell>
          <cell r="E137">
            <v>0.95113999999999999</v>
          </cell>
          <cell r="F137">
            <v>77729</v>
          </cell>
        </row>
        <row r="138">
          <cell r="B138" t="str">
            <v>원자력보온공</v>
          </cell>
          <cell r="C138" t="str">
            <v>인</v>
          </cell>
          <cell r="D138">
            <v>113745</v>
          </cell>
          <cell r="E138">
            <v>0.95113999999999999</v>
          </cell>
          <cell r="F138">
            <v>119589</v>
          </cell>
        </row>
        <row r="139">
          <cell r="B139" t="str">
            <v>원자력플랜트전공</v>
          </cell>
          <cell r="C139" t="str">
            <v>인</v>
          </cell>
          <cell r="D139">
            <v>114147</v>
          </cell>
          <cell r="E139">
            <v>0.95113999999999999</v>
          </cell>
          <cell r="F139">
            <v>120011</v>
          </cell>
        </row>
        <row r="140">
          <cell r="B140" t="str">
            <v>고급원자력비파괴시험공</v>
          </cell>
          <cell r="C140" t="str">
            <v>인</v>
          </cell>
          <cell r="D140">
            <v>117239</v>
          </cell>
          <cell r="E140">
            <v>0.95113999999999999</v>
          </cell>
          <cell r="F140">
            <v>123262</v>
          </cell>
        </row>
        <row r="141">
          <cell r="B141" t="str">
            <v>특급원자력비파괴시험공</v>
          </cell>
          <cell r="C141" t="str">
            <v>인</v>
          </cell>
          <cell r="D141">
            <v>137887</v>
          </cell>
          <cell r="E141">
            <v>0.95113999999999999</v>
          </cell>
          <cell r="F141">
            <v>144971</v>
          </cell>
        </row>
        <row r="142">
          <cell r="B142" t="str">
            <v>통신관련기사(통신기사1급)</v>
          </cell>
          <cell r="C142" t="str">
            <v>인</v>
          </cell>
          <cell r="D142">
            <v>107394</v>
          </cell>
          <cell r="E142">
            <v>0.95113999999999999</v>
          </cell>
          <cell r="F142">
            <v>112911</v>
          </cell>
        </row>
        <row r="143">
          <cell r="B143" t="str">
            <v>통신관련산업기사(통신기사2급)</v>
          </cell>
          <cell r="C143" t="str">
            <v>인</v>
          </cell>
          <cell r="D143">
            <v>101349</v>
          </cell>
          <cell r="E143">
            <v>0.95113999999999999</v>
          </cell>
          <cell r="F143">
            <v>106556</v>
          </cell>
        </row>
        <row r="144">
          <cell r="B144" t="str">
            <v>통신관련기능사(통신기능사)</v>
          </cell>
          <cell r="C144" t="str">
            <v>인</v>
          </cell>
          <cell r="D144">
            <v>92128</v>
          </cell>
          <cell r="E144">
            <v>0.95113999999999999</v>
          </cell>
          <cell r="F144">
            <v>96861</v>
          </cell>
        </row>
        <row r="145">
          <cell r="B145" t="str">
            <v>노즐공</v>
          </cell>
          <cell r="C145" t="str">
            <v>인</v>
          </cell>
          <cell r="D145">
            <v>0</v>
          </cell>
          <cell r="E145">
            <v>0.95113999999999999</v>
          </cell>
          <cell r="F145">
            <v>0</v>
          </cell>
        </row>
        <row r="146">
          <cell r="B146" t="str">
            <v>코킹공</v>
          </cell>
          <cell r="C146" t="str">
            <v>인</v>
          </cell>
          <cell r="D146">
            <v>77088</v>
          </cell>
          <cell r="E146">
            <v>0.95113999999999999</v>
          </cell>
          <cell r="F146">
            <v>81049</v>
          </cell>
        </row>
        <row r="147">
          <cell r="B147" t="str">
            <v>전기공사기사(전기공사기사1급)</v>
          </cell>
          <cell r="C147" t="str">
            <v>인</v>
          </cell>
          <cell r="D147">
            <v>87349</v>
          </cell>
          <cell r="E147">
            <v>0.95113999999999999</v>
          </cell>
          <cell r="F147">
            <v>91837</v>
          </cell>
        </row>
        <row r="148">
          <cell r="B148" t="str">
            <v>전기공사산업기사(전기공사기사2급)</v>
          </cell>
          <cell r="C148" t="str">
            <v>인</v>
          </cell>
          <cell r="D148">
            <v>77789</v>
          </cell>
          <cell r="E148">
            <v>0.95113999999999999</v>
          </cell>
          <cell r="F148">
            <v>81786</v>
          </cell>
        </row>
        <row r="149">
          <cell r="B149" t="str">
            <v>변전전공</v>
          </cell>
          <cell r="C149" t="str">
            <v>인</v>
          </cell>
          <cell r="D149">
            <v>112546</v>
          </cell>
          <cell r="E149">
            <v>0.95113999999999999</v>
          </cell>
          <cell r="F149">
            <v>118328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직영비"/>
      <sheetName val="12일위목록(전기)"/>
      <sheetName val="12일위(최종전기)"/>
      <sheetName val="12단가(전기)"/>
      <sheetName val="12노무비(전기)"/>
      <sheetName val="일위(전기기타X)"/>
      <sheetName val="7단가"/>
      <sheetName val="7인건비"/>
      <sheetName val="7산근"/>
      <sheetName val="7기계경비1"/>
      <sheetName val="7일위(발전)"/>
      <sheetName val="7단가(발전)"/>
      <sheetName val="노임"/>
      <sheetName val="노임단가"/>
      <sheetName val="인건비 "/>
      <sheetName val="관급"/>
      <sheetName val="단가비교표"/>
      <sheetName val="일위목록"/>
      <sheetName val="소방내역서"/>
      <sheetName val="TRE TABLE"/>
      <sheetName val="노무비"/>
      <sheetName val="노무비 "/>
      <sheetName val="단가"/>
      <sheetName val="일위집계"/>
      <sheetName val="WORK"/>
    </sheetNames>
    <sheetDataSet>
      <sheetData sheetId="0"/>
      <sheetData sheetId="1"/>
      <sheetData sheetId="2"/>
      <sheetData sheetId="3"/>
      <sheetData sheetId="4"/>
      <sheetData sheetId="5"/>
      <sheetData sheetId="6"/>
      <sheetData sheetId="7"/>
      <sheetData sheetId="8"/>
      <sheetData sheetId="9" refreshError="1">
        <row r="15">
          <cell r="B15" t="str">
            <v>저 압 케 이 블 공</v>
          </cell>
          <cell r="C15" t="str">
            <v>인</v>
          </cell>
          <cell r="L15">
            <v>73973</v>
          </cell>
        </row>
        <row r="16">
          <cell r="B16" t="str">
            <v>배 전 전 공</v>
          </cell>
          <cell r="C16" t="str">
            <v>인</v>
          </cell>
          <cell r="L16">
            <v>156907</v>
          </cell>
        </row>
        <row r="17">
          <cell r="B17" t="str">
            <v>내 선 전 공</v>
          </cell>
          <cell r="C17" t="str">
            <v>인</v>
          </cell>
          <cell r="L17">
            <v>56143</v>
          </cell>
        </row>
        <row r="18">
          <cell r="B18" t="str">
            <v>보 통 인 부</v>
          </cell>
          <cell r="C18" t="str">
            <v>인</v>
          </cell>
          <cell r="L18">
            <v>40922</v>
          </cell>
        </row>
        <row r="19">
          <cell r="B19" t="str">
            <v>특 별 인 부</v>
          </cell>
          <cell r="C19" t="str">
            <v>인</v>
          </cell>
          <cell r="L19">
            <v>55970</v>
          </cell>
        </row>
      </sheetData>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1"/>
      <sheetName val="A-1"/>
      <sheetName val="A-2"/>
      <sheetName val="선로의 %임피던스 "/>
      <sheetName val="IMP-1"/>
      <sheetName val="IMP-2"/>
      <sheetName val="IMP-3"/>
      <sheetName val="IMP-4"/>
      <sheetName val="IMP-5"/>
      <sheetName val="IMP-6"/>
      <sheetName val="IMP-7"/>
      <sheetName val="단락계산서1"/>
      <sheetName val="단락계산서2"/>
      <sheetName val="단락계산서3"/>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간지"/>
      <sheetName val="갑지"/>
      <sheetName val="원가"/>
      <sheetName val="토공내역서"/>
      <sheetName val="일위대가"/>
      <sheetName val="가로등설치대가"/>
      <sheetName val="제어반기초대가"/>
      <sheetName val="가로등기초대가"/>
      <sheetName val="맨홀대가"/>
      <sheetName val="한전외선공사비"/>
      <sheetName val="산출집계"/>
      <sheetName val="가로등및통로산출 "/>
      <sheetName val="관로매설산출"/>
      <sheetName val="적용단가"/>
      <sheetName val="인건비 "/>
      <sheetName val="기타경비산출근거"/>
      <sheetName val="DATA"/>
      <sheetName val="데이타"/>
      <sheetName val="철거산출근거"/>
      <sheetName val="고창터널(고창방향)"/>
      <sheetName val="노무비 "/>
      <sheetName val="내역서(토공)"/>
      <sheetName val="말고개터널조명전압강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2">
          <cell r="B12">
            <v>72268</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 및 발전기 용량"/>
      <sheetName val="간선계산"/>
      <sheetName val="MCC부하"/>
      <sheetName val="전등부하"/>
      <sheetName val="조도계산서"/>
      <sheetName val="SHEET10"/>
      <sheetName val="인건비 "/>
      <sheetName val="DATA"/>
      <sheetName val="데이타"/>
      <sheetName val="인건비"/>
      <sheetName val="내역서(기계)"/>
      <sheetName val="노무비"/>
      <sheetName val="2. 공원조도(전통공원)"/>
      <sheetName val="N賃率-職"/>
      <sheetName val="기계경비(시간당)"/>
      <sheetName val="램머"/>
      <sheetName val="횡배수관재료-"/>
      <sheetName val="계산서(직선부)"/>
      <sheetName val="포장재료집계표"/>
      <sheetName val="콘크리트측구연장"/>
      <sheetName val="포장공"/>
      <sheetName val="-몰탈콘크리트"/>
      <sheetName val="-배수구조물공토공"/>
      <sheetName val="7단가"/>
      <sheetName val="노임단가"/>
      <sheetName val="단가산출"/>
      <sheetName val="파주여중계산서"/>
      <sheetName val="노임"/>
      <sheetName val="MATERIAL"/>
      <sheetName val="횡배수관"/>
      <sheetName val="배선DATA"/>
      <sheetName val="설비비4"/>
      <sheetName val="DATE"/>
      <sheetName val="수량산출근거(본선)"/>
      <sheetName val="EQ-R1"/>
      <sheetName val="일위대가"/>
      <sheetName val="경비산출서"/>
      <sheetName val="단가조사"/>
      <sheetName val="코드표"/>
      <sheetName val="ITEM"/>
      <sheetName val="횡배수관집현황(2공구)"/>
      <sheetName val="1.3 고압 부하계산서"/>
      <sheetName val="수량산출서"/>
      <sheetName val="DATA1"/>
      <sheetName val="수목표준대가"/>
      <sheetName val="하부철근수량"/>
      <sheetName val="수량산출"/>
      <sheetName val="비용display"/>
      <sheetName val="Sheet1"/>
      <sheetName val="COST"/>
      <sheetName val="건축"/>
      <sheetName val="건축내역"/>
      <sheetName val="철거산출근거"/>
      <sheetName val="각종장비전압강하계산"/>
      <sheetName val="경산"/>
      <sheetName val="PBS"/>
      <sheetName val="7.3.1 전력간선 굵기"/>
      <sheetName val="4.  단락전류의 계산"/>
      <sheetName val="1.2 신설 동력설비 부하계산서"/>
      <sheetName val="1.1 부하집계표"/>
      <sheetName val="LOPCALC"/>
      <sheetName val="조명율표"/>
      <sheetName val="2. 공원조도"/>
      <sheetName val="노무비 "/>
      <sheetName val="단가"/>
      <sheetName val="일위집계"/>
      <sheetName val="내역"/>
      <sheetName val="산출내역"/>
      <sheetName val="일위"/>
      <sheetName val="일집"/>
      <sheetName val="96노임기준"/>
      <sheetName val="1호인버트수량"/>
      <sheetName val="토목"/>
      <sheetName val="data2"/>
      <sheetName val="기계경비"/>
      <sheetName val="Y-WORK"/>
      <sheetName val="직접인건비"/>
      <sheetName val="조건표"/>
      <sheetName val="1.2 동력설비 부하계산서"/>
      <sheetName val="1단계"/>
      <sheetName val="산근1"/>
      <sheetName val="장비"/>
      <sheetName val="노무"/>
      <sheetName val="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설변총괄표 (2)"/>
      <sheetName val="노임"/>
      <sheetName val="연결임시"/>
      <sheetName val="단가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원가(보고서)"/>
      <sheetName val="목차"/>
      <sheetName val="간지 (2)"/>
      <sheetName val="간지"/>
      <sheetName val="조달수수료"/>
      <sheetName val="지급자재비"/>
      <sheetName val="외주가공비"/>
      <sheetName val="감리집계"/>
      <sheetName val="감리산출기초"/>
      <sheetName val="원가"/>
      <sheetName val="원가산출근거"/>
      <sheetName val="총괄표"/>
      <sheetName val="48단가"/>
      <sheetName val="49단가"/>
      <sheetName val="48산출"/>
      <sheetName val="49산출"/>
      <sheetName val="자재단가"/>
      <sheetName val="노임단가"/>
      <sheetName val="공량집계및공사일수"/>
      <sheetName val="수량조서(설계서)"/>
      <sheetName val="일위대가표-1(설계서)"/>
      <sheetName val="일위대가표-2(설계서)"/>
      <sheetName val="노임"/>
      <sheetName val="원가계산서"/>
      <sheetName val="01서도~순천간내역(총체)"/>
      <sheetName val="노무비"/>
      <sheetName val="간선계산"/>
      <sheetName val="단가비교표"/>
      <sheetName val="내역서"/>
      <sheetName val="일위목록"/>
      <sheetName val="내역"/>
      <sheetName val="공종구간"/>
      <sheetName val="DATA"/>
      <sheetName val="데이타"/>
      <sheetName val="일위대가목차"/>
      <sheetName val="b_balju_cho"/>
      <sheetName val="2000,9월 일위"/>
      <sheetName val="공통단가"/>
      <sheetName val="운반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
          <cell r="C1" t="str">
            <v>단   가   산   출   서</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토목원가계산서"/>
      <sheetName val="토목원가"/>
      <sheetName val="집계장"/>
      <sheetName val="설계내역"/>
      <sheetName val="제외공종"/>
      <sheetName val="#REF"/>
      <sheetName val="선급금사용계획서"/>
      <sheetName val="사용세부내역"/>
      <sheetName val="Sheet2"/>
      <sheetName val="Sheet3"/>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
      <sheetName val="단가산출"/>
      <sheetName val="가드레일산근"/>
      <sheetName val="수량집계표"/>
      <sheetName val="수량"/>
      <sheetName val="단가비교"/>
      <sheetName val="적용2002"/>
      <sheetName val="중기"/>
      <sheetName val="2000,9월 일위"/>
      <sheetName val="실행내역"/>
      <sheetName val="실행총괄 "/>
      <sheetName val="간접비"/>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원가"/>
      <sheetName val="[IL-3.XLSY갑지"/>
      <sheetName val="총괄"/>
      <sheetName val="토목"/>
      <sheetName val="본체"/>
      <sheetName val="단가"/>
      <sheetName val="적용단위길이"/>
      <sheetName val=""/>
      <sheetName val="BQ(실행)"/>
      <sheetName val="설비"/>
      <sheetName val="설비내역서"/>
      <sheetName val="건축내역서"/>
      <sheetName val="전기내역서"/>
      <sheetName val="단가일람표"/>
      <sheetName val="재료비"/>
      <sheetName val="CON'C"/>
      <sheetName val="도급내역서(재노경)"/>
      <sheetName val="2000년1차"/>
      <sheetName val="2000전체분"/>
      <sheetName val="Macro1"/>
      <sheetName val="4.일위대가목차"/>
      <sheetName val="96노임기준"/>
      <sheetName val="노무비"/>
      <sheetName val="내역"/>
      <sheetName val="기계경비(시간당)"/>
      <sheetName val="램머"/>
      <sheetName val="노임단가"/>
      <sheetName val="일위목록"/>
      <sheetName val="요율"/>
      <sheetName val="내역_ver1.0"/>
      <sheetName val="건축공사"/>
      <sheetName val="데리네이타현황"/>
      <sheetName val="총괄표"/>
      <sheetName val="암거단위-1련"/>
      <sheetName val="노임"/>
      <sheetName val="IL-3"/>
      <sheetName val="공종단가"/>
      <sheetName val="설직재-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MOTOR"/>
      <sheetName val="일위대가(4층원격)"/>
      <sheetName val="국내조달(통합-1)"/>
      <sheetName val="재료"/>
      <sheetName val="일위대가표"/>
      <sheetName val="DATE"/>
      <sheetName val="빌딩 안내"/>
      <sheetName val="JUCKEYK"/>
      <sheetName val="입찰안"/>
      <sheetName val="공사비총괄표"/>
      <sheetName val="보증수수료산출"/>
      <sheetName val="총공사내역서"/>
      <sheetName val="부대내역"/>
      <sheetName val="건축내역"/>
      <sheetName val="냉천부속동"/>
      <sheetName val="ABUT수량-A1"/>
      <sheetName val="제출내역 (2)"/>
      <sheetName val="동원인원"/>
      <sheetName val="AV시스템"/>
      <sheetName val="토목공사"/>
      <sheetName val="접지수량"/>
      <sheetName val="Total"/>
      <sheetName val="단"/>
      <sheetName val="차수공개요"/>
      <sheetName val="조도계산서 (도서)"/>
      <sheetName val="3.공사비(07년노임단가)"/>
      <sheetName val="3.공사비(단가조사표)"/>
      <sheetName val="3.공사비(물량산출표)"/>
      <sheetName val="3.공사비(일위대가표목록)"/>
      <sheetName val="3.공사비(일위대가표)"/>
      <sheetName val="제-노임"/>
      <sheetName val="입상내역"/>
      <sheetName val="일위"/>
      <sheetName val="1.수인터널"/>
      <sheetName val="산출목록표"/>
      <sheetName val="COST"/>
      <sheetName val="2.대외공문"/>
      <sheetName val="공종구간"/>
      <sheetName val="단가비교표"/>
      <sheetName val="Baby일위대가"/>
      <sheetName val="예가표"/>
      <sheetName val="DAN"/>
      <sheetName val="백호우계수"/>
      <sheetName val="조명율표"/>
      <sheetName val="일위대가(건축)"/>
      <sheetName val="대포2교접속"/>
      <sheetName val="천방교접속"/>
      <sheetName val="48단가"/>
      <sheetName val="세부내역"/>
      <sheetName val="b_balju_cho"/>
      <sheetName val="실행예산서"/>
      <sheetName val="DATA"/>
      <sheetName val="데이타"/>
      <sheetName val="인건비"/>
      <sheetName val="조경일람"/>
      <sheetName val="DATA 입력란"/>
      <sheetName val="9811"/>
      <sheetName val="배관공사기초자료"/>
      <sheetName val="N賃率-職"/>
      <sheetName val="준검 내역서"/>
      <sheetName val="기흥하도용"/>
      <sheetName val="49단가"/>
      <sheetName val="일반전기(2단지-을지)"/>
      <sheetName val="주beam"/>
      <sheetName val="의왕내역"/>
      <sheetName val="지급자재"/>
      <sheetName val="철근량"/>
      <sheetName val="대비"/>
      <sheetName val="단가(1)"/>
      <sheetName val="단가대비표 (3)"/>
      <sheetName val="일위_파일"/>
      <sheetName val="단가대비표"/>
      <sheetName val="한강운반비"/>
      <sheetName val="내역서적용수량"/>
      <sheetName val="단가산출서"/>
      <sheetName val="단가표"/>
      <sheetName val="간선계산"/>
      <sheetName val="자  재"/>
      <sheetName val="건축외주"/>
      <sheetName val="BM"/>
      <sheetName val="연결임시"/>
      <sheetName val="산출근거(복구)"/>
      <sheetName val="단가조사"/>
      <sheetName val="토공"/>
      <sheetName val="토사(PE)"/>
      <sheetName val="기자재비"/>
      <sheetName val="차액보증"/>
      <sheetName val="G.R300경비"/>
      <sheetName val="단가대비"/>
      <sheetName val="암거단위"/>
      <sheetName val="교수설계"/>
      <sheetName val="항목등록"/>
      <sheetName val="원가계산서(남측)"/>
      <sheetName val="신고분기설정참고"/>
      <sheetName val="거래처자료등록"/>
      <sheetName val="48일위"/>
      <sheetName val="22수량"/>
      <sheetName val="49일위"/>
      <sheetName val="22일위"/>
      <sheetName val="49수량"/>
      <sheetName val="자재단가"/>
      <sheetName val="품목현황"/>
      <sheetName val="출고대장"/>
      <sheetName val="직노"/>
      <sheetName val="수량산출"/>
      <sheetName val="표지"/>
      <sheetName val="하부철근수량"/>
      <sheetName val="기계공사비집계(원안)"/>
      <sheetName val="변수값"/>
      <sheetName val="중기상차"/>
      <sheetName val="AS복구"/>
      <sheetName val="중기터파기"/>
      <sheetName val="실행내역 "/>
      <sheetName val="백암비스타내역"/>
      <sheetName val="출력용"/>
      <sheetName val="ITEM"/>
      <sheetName val="부하LOAD"/>
      <sheetName val="자재단가-1"/>
      <sheetName val="단가일람"/>
      <sheetName val="수량집계"/>
      <sheetName val="총괄집계표"/>
      <sheetName val="인수공규격"/>
      <sheetName val="진입도로B (2)"/>
      <sheetName val="청주(철골발주의뢰서)"/>
      <sheetName val="#3_일위대가목록"/>
      <sheetName val="찍기"/>
      <sheetName val="분전함신설"/>
      <sheetName val="접지1종"/>
      <sheetName val="단가비교표_공통1"/>
      <sheetName val="계획"/>
      <sheetName val="계획세부"/>
      <sheetName val="사용내역서"/>
      <sheetName val="항목별내역서"/>
      <sheetName val="안전담당자"/>
      <sheetName val="유도원"/>
      <sheetName val="안전사진"/>
      <sheetName val="단가조사서"/>
      <sheetName val="견적서"/>
      <sheetName val="코드표"/>
      <sheetName val="증감대비"/>
      <sheetName val="구간산출"/>
      <sheetName val="품셈"/>
      <sheetName val="노임단가산출근거"/>
      <sheetName val="계획집계"/>
      <sheetName val="변압기 및 발전기 용량"/>
      <sheetName val="기본자료"/>
      <sheetName val="중강당 내역"/>
      <sheetName val="CABLE"/>
      <sheetName val="CABLE (2)"/>
      <sheetName val="지하"/>
      <sheetName val="연결관산출조서"/>
      <sheetName val="Sheet1 (2)"/>
      <sheetName val="기계물량"/>
      <sheetName val="전기일위대가"/>
      <sheetName val="WORK"/>
      <sheetName val="상시"/>
      <sheetName val="비탈면보호공수량산출"/>
      <sheetName val="준공검사원(갑)"/>
      <sheetName val="기성내역서(을) (2)"/>
      <sheetName val="토적집계"/>
      <sheetName val="영신토건물가변동"/>
      <sheetName val="Customer Databas"/>
      <sheetName val="6. 안전관리비"/>
      <sheetName val="1공구 건정토건 토공"/>
      <sheetName val="2.1  노무비 평균단가산출"/>
      <sheetName val="예산명세서"/>
      <sheetName val="설계명세서"/>
      <sheetName val="자료입력"/>
      <sheetName val="견"/>
      <sheetName val="Requirement(Work Crew)"/>
      <sheetName val="영창26"/>
      <sheetName val="역T형교대(PILE기초)"/>
      <sheetName val="조명시설"/>
      <sheetName val="간지"/>
      <sheetName val="입력"/>
      <sheetName val="조도계산"/>
      <sheetName val="말뚝지지력산정"/>
      <sheetName val="실행예산"/>
      <sheetName val="내역서1"/>
      <sheetName val="자재 단가 비교표(견적)"/>
      <sheetName val="자재 단가 비교표"/>
      <sheetName val="단가일람 (2)"/>
      <sheetName val="공정외주"/>
      <sheetName val="제조 경영"/>
      <sheetName val="국별인원"/>
      <sheetName val="Bid Summary"/>
      <sheetName val="이동시 예상비용"/>
      <sheetName val="Seg 1DE비용"/>
      <sheetName val="Transit 비용_감가상각미포함"/>
      <sheetName val="맨홀조서"/>
      <sheetName val="AL공사(원)"/>
      <sheetName val="사업계획"/>
      <sheetName val="터파기및재료"/>
      <sheetName val="수목데이타 "/>
      <sheetName val="Ekog10"/>
      <sheetName val="9509"/>
      <sheetName val="BID"/>
      <sheetName val="BDATA"/>
      <sheetName val="자단"/>
      <sheetName val="C지구"/>
      <sheetName val="사내도로"/>
      <sheetName val="바닥판"/>
      <sheetName val="입력DATA"/>
      <sheetName val="guard(mac)"/>
      <sheetName val="내역서(토목)"/>
      <sheetName val="단가목록"/>
      <sheetName val="단위수량"/>
      <sheetName val="약품공급2"/>
      <sheetName val="COPING"/>
      <sheetName val="98수문일위"/>
      <sheetName val="일위대가목록"/>
      <sheetName val="단가기준"/>
      <sheetName val="7단가"/>
      <sheetName val="TRE TABLE"/>
      <sheetName val="ES조서출력하기"/>
      <sheetName val="1단계 (2)"/>
      <sheetName val="대전-교대(A1-A2)"/>
      <sheetName val="기계경비"/>
      <sheetName val="L_RPTA05_목록"/>
      <sheetName val="산근1"/>
      <sheetName val="장비"/>
      <sheetName val="노무"/>
      <sheetName val="자재"/>
      <sheetName val="부안일위"/>
      <sheetName val="산출근거"/>
      <sheetName val="기초자료입력및 K치 확인"/>
      <sheetName val="Factor"/>
      <sheetName val="평야부단가"/>
      <sheetName val="참조 (2)"/>
      <sheetName val="횡배수관재료-"/>
      <sheetName val="계산서(직선부)"/>
      <sheetName val="포장재료집계표"/>
      <sheetName val="콘크리트측구연장"/>
      <sheetName val="포장공"/>
      <sheetName val="-몰탈콘크리트"/>
      <sheetName val="-배수구조물공토공"/>
      <sheetName val="설계예산서"/>
      <sheetName val="asd"/>
      <sheetName val="갑지1"/>
      <sheetName val="실행"/>
      <sheetName val="띘랷랷랷"/>
      <sheetName val="제출내역"/>
      <sheetName val="중기가격"/>
      <sheetName val="지불내역1"/>
      <sheetName val="지질조사"/>
      <sheetName val="건설기계목록"/>
      <sheetName val="일위대가_목록"/>
      <sheetName val="재료단가"/>
      <sheetName val="시중노임"/>
      <sheetName val="전체분2회변경"/>
      <sheetName val="관급"/>
      <sheetName val="횡배수관집현황(2공구)"/>
      <sheetName val="2.냉난방설비공사"/>
      <sheetName val="7.자동제어공사"/>
      <sheetName val="식재가격"/>
      <sheetName val="식재총괄"/>
      <sheetName val="수입"/>
      <sheetName val="일대목차"/>
      <sheetName val="공사착공계"/>
      <sheetName val="Y-WORK"/>
      <sheetName val="전화공사 공량 및 집계표"/>
      <sheetName val="CATV"/>
      <sheetName val="웅진교-S2"/>
      <sheetName val="몰탈재료산출"/>
      <sheetName val="36단가"/>
      <sheetName val="36수량"/>
      <sheetName val="기본입력"/>
      <sheetName val="산출기초"/>
      <sheetName val="유입량"/>
      <sheetName val="䂰출양식"/>
      <sheetName val="산근"/>
      <sheetName val="이토변실(A3-LINE)"/>
      <sheetName val="MAIN"/>
      <sheetName val="★도급내역"/>
      <sheetName val="back-data"/>
      <sheetName val="인월수표"/>
      <sheetName val="단가(보완)"/>
      <sheetName val="대가 (보완)"/>
      <sheetName val="의뢰내역서"/>
      <sheetName val="수목표준대가"/>
      <sheetName val="제잡비집계"/>
      <sheetName val="수원역(전체분)설계서"/>
      <sheetName val="화재 탐지 설비"/>
      <sheetName val="격점별물량"/>
      <sheetName val="세골재  T2 변경 현황"/>
      <sheetName val="결선list"/>
      <sheetName val="부하계산서"/>
      <sheetName val="단가대비표(계측)"/>
      <sheetName val="설계서을"/>
      <sheetName val="철거산출근거"/>
      <sheetName val="남양주부대"/>
      <sheetName val="연습"/>
      <sheetName val="발신정보"/>
      <sheetName val="Sheet5"/>
      <sheetName val="도면자료제출일정"/>
      <sheetName val="EQ-R1"/>
      <sheetName val="미납품 현황"/>
      <sheetName val="정거장 설계조건"/>
      <sheetName val="위치도1"/>
      <sheetName val="굴화내역"/>
      <sheetName val="내역분기"/>
      <sheetName val="단위목록"/>
      <sheetName val="기계경비목록"/>
      <sheetName val="3.자재비(총괄)"/>
      <sheetName val="노단"/>
      <sheetName val="Oper Amount"/>
      <sheetName val="경산"/>
      <sheetName val="오동"/>
      <sheetName val="대조"/>
      <sheetName val="나한"/>
      <sheetName val="내역전기"/>
      <sheetName val="정부노임단가"/>
      <sheetName val="LD"/>
      <sheetName val="2공구산출내역"/>
      <sheetName val="총공사원가"/>
      <sheetName val="건축공사원가"/>
      <sheetName val="설비공사원가"/>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등록자료"/>
      <sheetName val="품목납기"/>
      <sheetName val="인건비 "/>
      <sheetName val="재료비노무비"/>
      <sheetName val="중기손료"/>
      <sheetName val="기초단가"/>
      <sheetName val="노 무 비"/>
      <sheetName val="신설개소별 총집계표(동해-배전)"/>
      <sheetName val="안평역사 총집계"/>
      <sheetName val="내역서 (2)"/>
      <sheetName val="Macro(차단기)"/>
      <sheetName val="준공내역서표지"/>
      <sheetName val="노임이"/>
      <sheetName val="조경"/>
      <sheetName val="설치내역"/>
      <sheetName val="NYS"/>
      <sheetName val="횡배수관토공수량"/>
      <sheetName val="단  가  대  비  표"/>
      <sheetName val="일  위  대  가  목  록"/>
      <sheetName val="4.전기"/>
      <sheetName val="48수량"/>
      <sheetName val="자재코드"/>
      <sheetName val="분전반"/>
      <sheetName val="토목변경"/>
      <sheetName val="단가 "/>
      <sheetName val="제잡비계산"/>
      <sheetName val="기존단가 (2)"/>
      <sheetName val="6. 직접경비"/>
      <sheetName val="을지"/>
      <sheetName val="유의사항"/>
      <sheetName val="현장설명"/>
      <sheetName val="특별조건"/>
      <sheetName val="토공갑"/>
      <sheetName val="구조물갑"/>
      <sheetName val="구조물공"/>
      <sheetName val="투찰계획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laroux"/>
      <sheetName val="견적보고서"/>
      <sheetName val="갑지 (2)"/>
      <sheetName val="동산"/>
      <sheetName val="Sheet4"/>
      <sheetName val="품셈TABLE"/>
      <sheetName val="단가조사-2"/>
      <sheetName val="직재"/>
      <sheetName val="직접노무"/>
      <sheetName val="직접재료"/>
      <sheetName val="설계원가표"/>
      <sheetName val="토목주소"/>
      <sheetName val="프랜트면허"/>
      <sheetName val="계수시트"/>
      <sheetName val="FB25JN"/>
      <sheetName val="unit"/>
      <sheetName val="우,오수"/>
      <sheetName val="가로등내역서"/>
      <sheetName val="L-type"/>
      <sheetName val="예산서"/>
      <sheetName val="부표총괄"/>
      <sheetName val="도급정산"/>
      <sheetName val="중기일위대가"/>
      <sheetName val="A-4"/>
      <sheetName val="자재단가비교표"/>
      <sheetName val="정렬"/>
      <sheetName val="내역(원안-대안)"/>
      <sheetName val="제2공장"/>
      <sheetName val="101동"/>
      <sheetName val="98지급계획"/>
      <sheetName val="L_RPTB02_01"/>
      <sheetName val="Input"/>
      <sheetName val="제출내역_(2)"/>
      <sheetName val="평가데이터"/>
      <sheetName val="wall"/>
      <sheetName val="횡배수관수량집계"/>
      <sheetName val="200"/>
      <sheetName val="실행대비"/>
      <sheetName val="한일양산"/>
      <sheetName val="단면 (2)"/>
      <sheetName val="산출내역서"/>
      <sheetName val="기성총괄표"/>
      <sheetName val="장성방향"/>
      <sheetName val="LOPCALC"/>
      <sheetName val="C1"/>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3_공사비(07년노임단가)"/>
      <sheetName val="3_공사비(단가조사표)"/>
      <sheetName val="3_공사비(물량산출표)"/>
      <sheetName val="3_공사비(일위대가표목록)"/>
      <sheetName val="3_공사비(일위대가표)"/>
      <sheetName val="1_수인터널"/>
      <sheetName val="빌딩_안내"/>
      <sheetName val="4_일위대가목차"/>
      <sheetName val="내역_ver1_0"/>
      <sheetName val="2000,9월_일위"/>
      <sheetName val="단가산출_목록"/>
      <sheetName val="프라임 강변역(4,236)"/>
      <sheetName val="주소록"/>
      <sheetName val="견적대비표"/>
      <sheetName val="측량요율"/>
      <sheetName val="정산내역서"/>
      <sheetName val="작업일보"/>
      <sheetName val="준검_내역서"/>
      <sheetName val="DATA_입력란"/>
      <sheetName val="CTEMCOST"/>
      <sheetName val="단가대비표 (2)"/>
      <sheetName val="99총공사내역서"/>
      <sheetName val="간접1"/>
      <sheetName val="CODE"/>
      <sheetName val="정공공사"/>
      <sheetName val="2000양배"/>
      <sheetName val="공통단가"/>
      <sheetName val="운반비"/>
      <sheetName val="교육종류"/>
      <sheetName val="총물량"/>
      <sheetName val="조내역"/>
      <sheetName val="101"/>
      <sheetName val="자재테이블"/>
      <sheetName val="FAX"/>
      <sheetName val="송전기본"/>
      <sheetName val="공내역"/>
      <sheetName val="노임단가 "/>
      <sheetName val="메인거더-크로스빔200연결부"/>
      <sheetName val="소포내역 (2)"/>
      <sheetName val="AS포장복구 "/>
      <sheetName val="DANGA"/>
      <sheetName val="노임변동률"/>
      <sheetName val="공사개요"/>
      <sheetName val="문학간접"/>
      <sheetName val="1"/>
      <sheetName val="TYPE1"/>
      <sheetName val="설 계"/>
      <sheetName val="누계12"/>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부하"/>
      <sheetName val="Sheet13"/>
      <sheetName val="건축"/>
      <sheetName val="합의경상"/>
      <sheetName val="총괄표(1)"/>
      <sheetName val="조경식재굴취"/>
      <sheetName val="조경유지관리"/>
      <sheetName val="인력터파기품"/>
      <sheetName val="컨테이너"/>
      <sheetName val="우수받이"/>
      <sheetName val="조정율"/>
      <sheetName val="현대물량"/>
      <sheetName val="단가대비표_(3)"/>
      <sheetName val="자__재"/>
      <sheetName val="가로등부표"/>
      <sheetName val="도근좌표"/>
      <sheetName val="식재인부"/>
      <sheetName val="날개벽수량표"/>
      <sheetName val="기계공사"/>
      <sheetName val="하수급견적대비"/>
      <sheetName val="전체제잡비"/>
      <sheetName val="산1~6"/>
      <sheetName val="22단"/>
      <sheetName val="48단"/>
      <sheetName val="49단"/>
      <sheetName val="청천내"/>
      <sheetName val="현장관리비"/>
      <sheetName val="노무단가"/>
      <sheetName val="EP0618"/>
      <sheetName val="입출재고현황 (2)"/>
      <sheetName val="2F 회의실견적(5_14 일대)"/>
      <sheetName val="시중노임단가"/>
      <sheetName val="투찰내역"/>
      <sheetName val="설계수량"/>
      <sheetName val="기준액"/>
      <sheetName val="단면가정"/>
      <sheetName val="깨기"/>
      <sheetName val="전체공정"/>
      <sheetName val="FC"/>
      <sheetName val="조립공정"/>
      <sheetName val="교각1"/>
      <sheetName val="용역단가"/>
      <sheetName val="지불내역2"/>
      <sheetName val="일반공사"/>
      <sheetName val="부대공"/>
      <sheetName val="토적표(2차기성)"/>
      <sheetName val="단가 (2)"/>
      <sheetName val="청구서-1001(선진)"/>
      <sheetName val="횡 연장"/>
      <sheetName val="표지 (4)"/>
      <sheetName val="일위집계"/>
      <sheetName val="건축전기"/>
      <sheetName val="내역단가"/>
      <sheetName val="일위단가"/>
      <sheetName val="가설건물"/>
      <sheetName val="수리보고서비"/>
      <sheetName val="진주방향"/>
      <sheetName val="마산방향"/>
      <sheetName val="마산방향철근집계"/>
      <sheetName val="U-TYPE(1)"/>
      <sheetName val="참조"/>
      <sheetName val="부총"/>
      <sheetName val="bearing"/>
      <sheetName val="공조기"/>
      <sheetName val="날개벽"/>
      <sheetName val="맨홀_공사비"/>
      <sheetName val="A 견적"/>
      <sheetName val="대로근거"/>
      <sheetName val="중로근거"/>
      <sheetName val="감액총괄표"/>
      <sheetName val="재집"/>
      <sheetName val="전선 및 전선관"/>
      <sheetName val="물가자료"/>
      <sheetName val="횡배수관"/>
      <sheetName val="APT내역"/>
      <sheetName val="_IL-3.XLSY갑지"/>
      <sheetName val="내역서(교량)전체"/>
      <sheetName val="건축-물가변동"/>
      <sheetName val="APT"/>
      <sheetName val="을"/>
      <sheetName val="#2_일위대가목록"/>
      <sheetName val="기본일위"/>
      <sheetName val="인건-측정"/>
      <sheetName val="토목내역서"/>
      <sheetName val="노임단가표"/>
      <sheetName val="배수공"/>
      <sheetName val="가도공"/>
      <sheetName val="설계표지"/>
      <sheetName val="수목표Â_x0000_퀀"/>
      <sheetName val="1.가로등산출"/>
      <sheetName val="김해공항ex현장 심종수팀"/>
      <sheetName val="지장수량집계"/>
      <sheetName val="ATM기초철가"/>
      <sheetName val="05년"/>
      <sheetName val="표지 (2)"/>
      <sheetName val="공통가설"/>
      <sheetName val="자재단가표"/>
      <sheetName val="유동표"/>
      <sheetName val="개소별수량산출"/>
      <sheetName val="SRC-B3U2"/>
      <sheetName val="1.우편집중내역서"/>
      <sheetName val="세부내역서"/>
      <sheetName val="가로등단가내역"/>
      <sheetName val="보안등단가내역"/>
      <sheetName val="일위대가집계"/>
      <sheetName val="NEYOK"/>
      <sheetName val="소비자가"/>
      <sheetName val="기계경비일람"/>
      <sheetName val="체재비"/>
      <sheetName val="특별땅고르기"/>
      <sheetName val="산출근거 "/>
      <sheetName val="1호구조물"/>
      <sheetName val="총괄-1"/>
      <sheetName val="골재산출"/>
      <sheetName val="산수배수"/>
      <sheetName val="5.지붕"/>
      <sheetName val="조건표"/>
      <sheetName val="천방P_x0000_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sheetData sheetId="131"/>
      <sheetData sheetId="132"/>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1안"/>
      <sheetName val="2안"/>
      <sheetName val="3안"/>
      <sheetName val="단가조사"/>
      <sheetName val="일위대가목록"/>
      <sheetName val="토량1-1"/>
    </sheetNames>
    <sheetDataSet>
      <sheetData sheetId="0" refreshError="1"/>
      <sheetData sheetId="1"/>
      <sheetData sheetId="2" refreshError="1"/>
      <sheetData sheetId="3" refreshError="1"/>
      <sheetData sheetId="4" refreshError="1"/>
      <sheetData sheetId="5" refreshError="1"/>
      <sheetData sheetId="6"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견적갑지"/>
      <sheetName val="견적을지"/>
      <sheetName val="수수료"/>
      <sheetName val="일대"/>
      <sheetName val="노임"/>
      <sheetName val="산출"/>
      <sheetName val="단가"/>
      <sheetName val="단가 (2)"/>
      <sheetName val="조도"/>
      <sheetName val="부하"/>
      <sheetName val="전압강하"/>
      <sheetName val="표지"/>
      <sheetName val="3,4기하도입찰LIST1"/>
      <sheetName val="1,2기실적대비LIST"/>
      <sheetName val="산출근거(posco)"/>
      <sheetName val="설비별총괄표"/>
      <sheetName val="최종재료비내역(PLC-S7)"/>
      <sheetName val="재료비내역(제출적용PLC-S7)"/>
      <sheetName val="PC HW"/>
      <sheetName val="PC응용SW"/>
      <sheetName val="공사원가계산서"/>
      <sheetName val="공사비내역서"/>
      <sheetName val="운전실통합공사"/>
      <sheetName val="파워팩판넬"/>
      <sheetName val="IO총괄표"/>
      <sheetName val="3물량(12대)"/>
      <sheetName val="4물량(9대)"/>
      <sheetName val="계측재료비"/>
      <sheetName val="PCS-7-LP"/>
      <sheetName val="PLC-S7-LP"/>
      <sheetName val="재료비(PCS7)"/>
      <sheetName val="외주비산출근거(PC)"/>
      <sheetName val="외주비산출근거(PLC)"/>
      <sheetName val="직접경비"/>
      <sheetName val="출장비"/>
      <sheetName val="공사설계근거"/>
      <sheetName val="선로의 %임피던스 "/>
      <sheetName val="Macro1"/>
      <sheetName val="BID"/>
      <sheetName val="단가조사"/>
      <sheetName val="SLAB수량"/>
      <sheetName val="ABUT수량-A1"/>
      <sheetName val="ABUT수량-A2"/>
      <sheetName val="PIER수량-1"/>
      <sheetName val="PIER수량-2"/>
      <sheetName val="토ABUT수량-1"/>
      <sheetName val="토ABUT수량-2"/>
      <sheetName val="Sheet6"/>
      <sheetName val="Sheet7"/>
      <sheetName val="Sheet8"/>
      <sheetName val="Sheet9"/>
      <sheetName val="Sheet10"/>
      <sheetName val="Sheet11"/>
      <sheetName val="Sheet12"/>
      <sheetName val="Sheet13"/>
      <sheetName val="Sheet14"/>
      <sheetName val="Sheet15"/>
      <sheetName val="Sheet16"/>
      <sheetName val="XXXXXX"/>
      <sheetName val="가정관로집계 "/>
      <sheetName val="토적(인력)"/>
      <sheetName val="토적(인력) (2)"/>
      <sheetName val="토적(인력) (3)"/>
      <sheetName val="토적(기계,인력)"/>
      <sheetName val="단위수량 (쇄석무)"/>
      <sheetName val="단위수량 (쇄석무,직고)"/>
      <sheetName val="tranch맨홀 (300)"/>
      <sheetName val="tranch맨홀 (450)"/>
      <sheetName val="Sheet1"/>
      <sheetName val="Sheet2"/>
      <sheetName val="Sheet3"/>
      <sheetName val="자  재"/>
      <sheetName val="건축외주"/>
      <sheetName val="건축내역"/>
      <sheetName val="견적서"/>
      <sheetName val="적격점수&lt;300억미만&gt;"/>
      <sheetName val="일위대가목차"/>
      <sheetName val="공통가설"/>
      <sheetName val="일위목록"/>
      <sheetName val="목차"/>
      <sheetName val="경산"/>
      <sheetName val="서식"/>
      <sheetName val="재료표"/>
      <sheetName val="노임단가"/>
      <sheetName val="테니스장조명공사"/>
      <sheetName val="덤프트럭계수"/>
      <sheetName val="조도계산서 (도서)"/>
      <sheetName val="7단가"/>
      <sheetName val="일위대가목록"/>
      <sheetName val="총괄표"/>
      <sheetName val="#REF"/>
      <sheetName val="정렬"/>
      <sheetName val="중기사용료산출근거"/>
      <sheetName val="단가 및 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기자재비"/>
      <sheetName val="자재물량"/>
      <sheetName val="WORK"/>
      <sheetName val="단가조사"/>
      <sheetName val="48단가"/>
    </sheetNames>
    <definedNames>
      <definedName name="단중입력"/>
      <definedName name="프로그램.메인_메뉴호출"/>
    </definedNames>
    <sheetDataSet>
      <sheetData sheetId="0" refreshError="1"/>
      <sheetData sheetId="1" refreshError="1"/>
      <sheetData sheetId="2" refreshError="1"/>
      <sheetData sheetId="3" refreshError="1"/>
      <sheetData sheetId="4" refreshError="1"/>
      <sheetData sheetId="5">
        <row r="1">
          <cell r="D1" t="str">
            <v>단</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1안"/>
      <sheetName val="단가조사"/>
    </sheetNames>
    <sheetDataSet>
      <sheetData sheetId="0" refreshError="1"/>
      <sheetData sheetId="1" refreshError="1"/>
      <sheetData sheetId="2" refreshError="1"/>
      <sheetData sheetId="3" refreshError="1"/>
      <sheetData sheetId="4" refreshError="1"/>
      <sheetData sheetId="5">
        <row r="1">
          <cell r="D1" t="str">
            <v>단</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전선 및 전선관"/>
      <sheetName val="기자재비"/>
      <sheetName val="분당전기"/>
    </sheetNames>
    <sheetDataSet>
      <sheetData sheetId="0"/>
      <sheetData sheetId="1" refreshError="1"/>
      <sheetData sheetId="2" refreshError="1"/>
      <sheetData sheetId="3"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 (2)"/>
      <sheetName val="투대"/>
      <sheetName val="대비"/>
      <sheetName val="실행"/>
      <sheetName val="수량산출"/>
      <sheetName val="터널집계"/>
      <sheetName val="BD"/>
      <sheetName val="조직"/>
      <sheetName val="견적의뢰"/>
      <sheetName val="기둥(원형)"/>
      <sheetName val="기초공"/>
      <sheetName val="SG"/>
      <sheetName val="전선 및 전선관"/>
      <sheetName val="전기통신(관로)"/>
      <sheetName val="여수실행"/>
      <sheetName val="내역서"/>
      <sheetName val="1안"/>
      <sheetName val="일위대가(출입)"/>
      <sheetName val="설계예산서"/>
      <sheetName val="예산내역서"/>
      <sheetName val="실행갑지"/>
      <sheetName val="공통가설"/>
      <sheetName val="2공구산출내역"/>
      <sheetName val="가로등내역서"/>
      <sheetName val="부하계산서"/>
      <sheetName val="기성2"/>
      <sheetName val="96노임기준"/>
      <sheetName val="SHEET1"/>
      <sheetName val="내역"/>
      <sheetName val="1차 내역서"/>
      <sheetName val="통로box전기"/>
      <sheetName val="단가일람"/>
      <sheetName val="단위량당중기"/>
      <sheetName val="도급FORM"/>
      <sheetName val="BOX복구단위수량"/>
      <sheetName val="70%"/>
      <sheetName val="기본자료입력"/>
      <sheetName val="단가조사"/>
      <sheetName val="WORK"/>
      <sheetName val="건축내역"/>
      <sheetName val="용산1(해보)"/>
      <sheetName val="금액내역서"/>
      <sheetName val="데이타"/>
      <sheetName val="DATA"/>
      <sheetName val="Y-WORK"/>
      <sheetName val="기자재비"/>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3"/>
      <sheetName val="전체설~1"/>
      <sheetName val="Macro1"/>
      <sheetName val="가로등내역서"/>
    </sheetNames>
    <sheetDataSet>
      <sheetData sheetId="0" refreshError="1"/>
      <sheetData sheetId="1" refreshError="1"/>
      <sheetData sheetId="2" refreshError="1"/>
      <sheetData sheetId="3"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Sheet3"/>
      <sheetName val="2공구산출내역"/>
      <sheetName val="DATA 입력란"/>
      <sheetName val="1. 설계조건 2.단면가정 3. 하중계산"/>
      <sheetName val="위치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 전력간선공사"/>
      <sheetName val="동력및계장공사"/>
      <sheetName val="전등설비공사"/>
      <sheetName val="지하기계실 제어반 이설공사"/>
      <sheetName val="구조물"/>
      <sheetName val="전선 및 전선관"/>
      <sheetName val="원가계산서 "/>
      <sheetName val="물량 집계표(변경)"/>
      <sheetName val="22단가(철거)"/>
      <sheetName val="22단가"/>
      <sheetName val="구리토평1전기"/>
      <sheetName val="재집"/>
      <sheetName val="직재"/>
      <sheetName val="추가대화"/>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
      <sheetName val="CHONG"/>
      <sheetName val="NAI"/>
      <sheetName val="IL"/>
      <sheetName val="IL-gi"/>
      <sheetName val="DAN"/>
      <sheetName val="SU_배관"/>
      <sheetName val="SU_배관공량"/>
      <sheetName val="SU_배관공량 (2)"/>
      <sheetName val="SU_토목"/>
      <sheetName val="조견표"/>
      <sheetName val="SU_지지대"/>
      <sheetName val="su_전기자재"/>
      <sheetName val="SU_전기공량"/>
      <sheetName val="SU_전기제작"/>
      <sheetName val="GI"/>
      <sheetName val="BU-gi"/>
      <sheetName val="요율표"/>
      <sheetName val="단가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s>
    <sheetDataSet>
      <sheetData sheetId="0"/>
      <sheetData sheetId="1"/>
      <sheetData sheetId="2"/>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NAI"/>
      <sheetName val="YESIL2"/>
      <sheetName val="CABdata"/>
      <sheetName val="DATA"/>
      <sheetName val="단면가정"/>
      <sheetName val="을"/>
      <sheetName val="인건비"/>
      <sheetName val="단가조사"/>
      <sheetName val="기둥(원형)"/>
      <sheetName val="CRUDE RE-bar"/>
      <sheetName val="단락전류-A"/>
      <sheetName val="Y_WORK"/>
      <sheetName val="옥외 전력간선공사"/>
      <sheetName val="1.우편집중내역서"/>
      <sheetName val="N賃率-職"/>
      <sheetName val="일위대가"/>
      <sheetName val="조명율표"/>
    </sheetNames>
    <sheetDataSet>
      <sheetData sheetId="0"/>
      <sheetData sheetId="1" refreshError="1">
        <row r="22">
          <cell r="G22">
            <v>0</v>
          </cell>
          <cell r="H22">
            <v>0</v>
          </cell>
          <cell r="J22">
            <v>149</v>
          </cell>
          <cell r="K22">
            <v>0</v>
          </cell>
          <cell r="L22">
            <v>0</v>
          </cell>
        </row>
        <row r="23">
          <cell r="G23">
            <v>0</v>
          </cell>
          <cell r="H23">
            <v>0</v>
          </cell>
          <cell r="J23">
            <v>342</v>
          </cell>
          <cell r="K23">
            <v>0</v>
          </cell>
          <cell r="L23">
            <v>0</v>
          </cell>
        </row>
        <row r="24">
          <cell r="G24">
            <v>0</v>
          </cell>
          <cell r="H24">
            <v>0</v>
          </cell>
          <cell r="J24">
            <v>522</v>
          </cell>
          <cell r="K24">
            <v>0</v>
          </cell>
          <cell r="L24">
            <v>0</v>
          </cell>
        </row>
        <row r="25">
          <cell r="G25">
            <v>0</v>
          </cell>
          <cell r="H25">
            <v>0</v>
          </cell>
          <cell r="J25">
            <v>971</v>
          </cell>
          <cell r="K25">
            <v>0</v>
          </cell>
          <cell r="L25">
            <v>0</v>
          </cell>
        </row>
        <row r="26">
          <cell r="G26">
            <v>0</v>
          </cell>
          <cell r="H26">
            <v>0</v>
          </cell>
          <cell r="J26">
            <v>1348</v>
          </cell>
          <cell r="K26">
            <v>0</v>
          </cell>
          <cell r="L26">
            <v>0</v>
          </cell>
        </row>
        <row r="27">
          <cell r="G27">
            <v>0</v>
          </cell>
          <cell r="H27">
            <v>0</v>
          </cell>
          <cell r="J27">
            <v>1843</v>
          </cell>
          <cell r="K27">
            <v>0</v>
          </cell>
          <cell r="L27">
            <v>0</v>
          </cell>
        </row>
        <row r="28">
          <cell r="G28">
            <v>0</v>
          </cell>
          <cell r="H28">
            <v>0</v>
          </cell>
          <cell r="J28">
            <v>4099</v>
          </cell>
          <cell r="K28">
            <v>0</v>
          </cell>
          <cell r="L28">
            <v>0</v>
          </cell>
        </row>
        <row r="29">
          <cell r="G29">
            <v>0</v>
          </cell>
          <cell r="H29">
            <v>0</v>
          </cell>
          <cell r="J29">
            <v>4785</v>
          </cell>
          <cell r="K29">
            <v>0</v>
          </cell>
          <cell r="L29">
            <v>0</v>
          </cell>
        </row>
        <row r="30">
          <cell r="G30">
            <v>0</v>
          </cell>
          <cell r="H30">
            <v>0</v>
          </cell>
          <cell r="J30">
            <v>4790</v>
          </cell>
          <cell r="K30">
            <v>0</v>
          </cell>
          <cell r="L30">
            <v>0</v>
          </cell>
        </row>
        <row r="31">
          <cell r="G31">
            <v>0</v>
          </cell>
          <cell r="H31">
            <v>0</v>
          </cell>
          <cell r="J31">
            <v>90</v>
          </cell>
          <cell r="K31">
            <v>0</v>
          </cell>
          <cell r="L31">
            <v>0</v>
          </cell>
        </row>
        <row r="32">
          <cell r="G32">
            <v>0</v>
          </cell>
          <cell r="H32">
            <v>0</v>
          </cell>
          <cell r="J32">
            <v>134</v>
          </cell>
          <cell r="K32">
            <v>0</v>
          </cell>
          <cell r="L32">
            <v>0</v>
          </cell>
        </row>
        <row r="33">
          <cell r="G33">
            <v>0</v>
          </cell>
          <cell r="H33">
            <v>0</v>
          </cell>
          <cell r="J33">
            <v>238</v>
          </cell>
          <cell r="K33">
            <v>0</v>
          </cell>
          <cell r="L33">
            <v>0</v>
          </cell>
        </row>
        <row r="34">
          <cell r="G34">
            <v>0</v>
          </cell>
          <cell r="H34">
            <v>0</v>
          </cell>
          <cell r="J34">
            <v>95</v>
          </cell>
          <cell r="K34">
            <v>0</v>
          </cell>
          <cell r="L34">
            <v>0</v>
          </cell>
        </row>
        <row r="35">
          <cell r="G35">
            <v>0</v>
          </cell>
          <cell r="H35">
            <v>0</v>
          </cell>
          <cell r="J35">
            <v>140</v>
          </cell>
          <cell r="K35">
            <v>0</v>
          </cell>
          <cell r="L35">
            <v>0</v>
          </cell>
        </row>
        <row r="36">
          <cell r="G36">
            <v>0</v>
          </cell>
          <cell r="H36">
            <v>0</v>
          </cell>
          <cell r="J36">
            <v>80</v>
          </cell>
          <cell r="K36">
            <v>0</v>
          </cell>
          <cell r="L36">
            <v>0</v>
          </cell>
        </row>
        <row r="37">
          <cell r="G37">
            <v>0</v>
          </cell>
          <cell r="H37">
            <v>0</v>
          </cell>
          <cell r="J37">
            <v>2520</v>
          </cell>
          <cell r="K37">
            <v>0</v>
          </cell>
          <cell r="L37">
            <v>0</v>
          </cell>
        </row>
        <row r="38">
          <cell r="G38">
            <v>0</v>
          </cell>
          <cell r="H38">
            <v>0</v>
          </cell>
          <cell r="J38">
            <v>3893</v>
          </cell>
          <cell r="K38">
            <v>0</v>
          </cell>
          <cell r="L38">
            <v>0</v>
          </cell>
        </row>
        <row r="39">
          <cell r="G39">
            <v>0</v>
          </cell>
          <cell r="H39">
            <v>0</v>
          </cell>
          <cell r="J39">
            <v>4140</v>
          </cell>
          <cell r="K39">
            <v>0</v>
          </cell>
          <cell r="L39">
            <v>0</v>
          </cell>
        </row>
        <row r="40">
          <cell r="G40">
            <v>0</v>
          </cell>
          <cell r="H40">
            <v>0</v>
          </cell>
          <cell r="J40">
            <v>5702</v>
          </cell>
          <cell r="K40">
            <v>0</v>
          </cell>
          <cell r="L40">
            <v>0</v>
          </cell>
        </row>
        <row r="41">
          <cell r="G41">
            <v>0</v>
          </cell>
          <cell r="H41">
            <v>0</v>
          </cell>
          <cell r="J41">
            <v>6030</v>
          </cell>
          <cell r="K41">
            <v>0</v>
          </cell>
          <cell r="L41">
            <v>0</v>
          </cell>
        </row>
        <row r="42">
          <cell r="G42">
            <v>0</v>
          </cell>
          <cell r="H42">
            <v>0</v>
          </cell>
          <cell r="J42">
            <v>6030</v>
          </cell>
          <cell r="K42">
            <v>0</v>
          </cell>
          <cell r="L42">
            <v>0</v>
          </cell>
        </row>
        <row r="43">
          <cell r="G43">
            <v>0</v>
          </cell>
          <cell r="H43">
            <v>0</v>
          </cell>
          <cell r="J43">
            <v>9495</v>
          </cell>
          <cell r="K43">
            <v>0</v>
          </cell>
          <cell r="L43">
            <v>0</v>
          </cell>
        </row>
        <row r="44">
          <cell r="G44">
            <v>0</v>
          </cell>
          <cell r="H44">
            <v>0</v>
          </cell>
          <cell r="J44">
            <v>603</v>
          </cell>
          <cell r="K44">
            <v>0</v>
          </cell>
          <cell r="L44">
            <v>0</v>
          </cell>
        </row>
        <row r="45">
          <cell r="G45">
            <v>0</v>
          </cell>
          <cell r="H45">
            <v>0</v>
          </cell>
          <cell r="J45">
            <v>685</v>
          </cell>
          <cell r="K45">
            <v>0</v>
          </cell>
          <cell r="L45">
            <v>0</v>
          </cell>
        </row>
        <row r="46">
          <cell r="G46">
            <v>0</v>
          </cell>
          <cell r="H46">
            <v>0</v>
          </cell>
          <cell r="J46">
            <v>863</v>
          </cell>
          <cell r="K46">
            <v>0</v>
          </cell>
          <cell r="L46">
            <v>0</v>
          </cell>
        </row>
        <row r="47">
          <cell r="G47">
            <v>0</v>
          </cell>
          <cell r="H47">
            <v>0</v>
          </cell>
          <cell r="J47">
            <v>1541</v>
          </cell>
          <cell r="K47">
            <v>0</v>
          </cell>
          <cell r="L47">
            <v>0</v>
          </cell>
        </row>
        <row r="48">
          <cell r="G48">
            <v>0</v>
          </cell>
          <cell r="H48">
            <v>0</v>
          </cell>
          <cell r="J48">
            <v>2040</v>
          </cell>
          <cell r="K48">
            <v>0</v>
          </cell>
          <cell r="L48">
            <v>0</v>
          </cell>
        </row>
        <row r="49">
          <cell r="G49">
            <v>0</v>
          </cell>
          <cell r="H49">
            <v>0</v>
          </cell>
          <cell r="J49">
            <v>3142</v>
          </cell>
          <cell r="K49">
            <v>0</v>
          </cell>
          <cell r="L49">
            <v>0</v>
          </cell>
        </row>
        <row r="50">
          <cell r="G50">
            <v>0</v>
          </cell>
          <cell r="H50">
            <v>0</v>
          </cell>
          <cell r="J50">
            <v>646</v>
          </cell>
          <cell r="K50">
            <v>0</v>
          </cell>
          <cell r="L50">
            <v>0</v>
          </cell>
        </row>
        <row r="51">
          <cell r="G51">
            <v>0</v>
          </cell>
          <cell r="H51">
            <v>0</v>
          </cell>
          <cell r="J51">
            <v>1055</v>
          </cell>
          <cell r="K51">
            <v>0</v>
          </cell>
          <cell r="L51">
            <v>0</v>
          </cell>
        </row>
        <row r="52">
          <cell r="G52">
            <v>0</v>
          </cell>
          <cell r="H52">
            <v>0</v>
          </cell>
          <cell r="J52">
            <v>1338</v>
          </cell>
          <cell r="K52">
            <v>0</v>
          </cell>
          <cell r="L52">
            <v>0</v>
          </cell>
        </row>
        <row r="53">
          <cell r="G53">
            <v>0</v>
          </cell>
          <cell r="H53">
            <v>0</v>
          </cell>
          <cell r="J53">
            <v>2400</v>
          </cell>
          <cell r="K53">
            <v>0</v>
          </cell>
          <cell r="L53">
            <v>0</v>
          </cell>
        </row>
        <row r="54">
          <cell r="G54">
            <v>0</v>
          </cell>
          <cell r="H54">
            <v>0</v>
          </cell>
          <cell r="J54">
            <v>5202</v>
          </cell>
          <cell r="K54">
            <v>0</v>
          </cell>
          <cell r="L54">
            <v>0</v>
          </cell>
        </row>
        <row r="55">
          <cell r="G55">
            <v>0</v>
          </cell>
          <cell r="H55">
            <v>0</v>
          </cell>
          <cell r="J55">
            <v>1109</v>
          </cell>
          <cell r="K55">
            <v>0</v>
          </cell>
          <cell r="L55">
            <v>0</v>
          </cell>
        </row>
        <row r="56">
          <cell r="G56">
            <v>0</v>
          </cell>
          <cell r="H56">
            <v>0</v>
          </cell>
          <cell r="J56">
            <v>1701</v>
          </cell>
          <cell r="K56">
            <v>0</v>
          </cell>
          <cell r="L56">
            <v>0</v>
          </cell>
        </row>
        <row r="57">
          <cell r="G57">
            <v>0</v>
          </cell>
          <cell r="H57">
            <v>0</v>
          </cell>
          <cell r="J57">
            <v>3060</v>
          </cell>
          <cell r="K57">
            <v>0</v>
          </cell>
          <cell r="L57">
            <v>0</v>
          </cell>
        </row>
        <row r="58">
          <cell r="G58">
            <v>0</v>
          </cell>
          <cell r="H58">
            <v>0</v>
          </cell>
          <cell r="J58">
            <v>4086</v>
          </cell>
          <cell r="K58">
            <v>0</v>
          </cell>
          <cell r="L58">
            <v>0</v>
          </cell>
        </row>
        <row r="59">
          <cell r="G59">
            <v>0</v>
          </cell>
          <cell r="H59">
            <v>0</v>
          </cell>
          <cell r="J59">
            <v>6660</v>
          </cell>
          <cell r="K59">
            <v>0</v>
          </cell>
          <cell r="L59">
            <v>0</v>
          </cell>
        </row>
        <row r="60">
          <cell r="G60">
            <v>0</v>
          </cell>
          <cell r="H60">
            <v>0</v>
          </cell>
          <cell r="J60">
            <v>5760</v>
          </cell>
          <cell r="K60">
            <v>0</v>
          </cell>
          <cell r="L60">
            <v>0</v>
          </cell>
        </row>
        <row r="61">
          <cell r="G61">
            <v>0</v>
          </cell>
          <cell r="H61">
            <v>0</v>
          </cell>
          <cell r="J61">
            <v>8730</v>
          </cell>
          <cell r="K61">
            <v>0</v>
          </cell>
          <cell r="L61">
            <v>0</v>
          </cell>
        </row>
        <row r="62">
          <cell r="G62">
            <v>0</v>
          </cell>
          <cell r="H62">
            <v>0</v>
          </cell>
          <cell r="J62">
            <v>489</v>
          </cell>
          <cell r="K62">
            <v>0</v>
          </cell>
          <cell r="L62">
            <v>0</v>
          </cell>
        </row>
        <row r="63">
          <cell r="G63">
            <v>0</v>
          </cell>
          <cell r="H63">
            <v>0</v>
          </cell>
          <cell r="J63">
            <v>728</v>
          </cell>
          <cell r="K63">
            <v>0</v>
          </cell>
          <cell r="L63">
            <v>0</v>
          </cell>
        </row>
        <row r="64">
          <cell r="G64">
            <v>0</v>
          </cell>
          <cell r="H64">
            <v>0</v>
          </cell>
          <cell r="J64">
            <v>732</v>
          </cell>
          <cell r="K64">
            <v>0</v>
          </cell>
          <cell r="L64">
            <v>0</v>
          </cell>
        </row>
        <row r="65">
          <cell r="G65">
            <v>0</v>
          </cell>
          <cell r="H65">
            <v>0</v>
          </cell>
          <cell r="J65">
            <v>783</v>
          </cell>
          <cell r="K65">
            <v>0</v>
          </cell>
          <cell r="L65">
            <v>0</v>
          </cell>
        </row>
        <row r="66">
          <cell r="G66">
            <v>0</v>
          </cell>
          <cell r="H66">
            <v>0</v>
          </cell>
          <cell r="J66">
            <v>1158</v>
          </cell>
          <cell r="K66">
            <v>0</v>
          </cell>
          <cell r="L66">
            <v>0</v>
          </cell>
        </row>
        <row r="67">
          <cell r="G67">
            <v>0</v>
          </cell>
          <cell r="H67">
            <v>0</v>
          </cell>
          <cell r="J67">
            <v>1049</v>
          </cell>
          <cell r="K67">
            <v>0</v>
          </cell>
          <cell r="L67">
            <v>0</v>
          </cell>
        </row>
        <row r="68">
          <cell r="G68">
            <v>0</v>
          </cell>
          <cell r="H68">
            <v>0</v>
          </cell>
          <cell r="J68">
            <v>1344</v>
          </cell>
          <cell r="K68">
            <v>0</v>
          </cell>
          <cell r="L68">
            <v>0</v>
          </cell>
        </row>
        <row r="69">
          <cell r="G69">
            <v>0</v>
          </cell>
          <cell r="H69">
            <v>0</v>
          </cell>
          <cell r="J69">
            <v>1690</v>
          </cell>
          <cell r="K69">
            <v>0</v>
          </cell>
          <cell r="L69">
            <v>0</v>
          </cell>
        </row>
        <row r="70">
          <cell r="G70">
            <v>0</v>
          </cell>
          <cell r="H70">
            <v>0</v>
          </cell>
          <cell r="J70">
            <v>2068</v>
          </cell>
          <cell r="K70">
            <v>0</v>
          </cell>
          <cell r="L70">
            <v>0</v>
          </cell>
        </row>
        <row r="71">
          <cell r="G71">
            <v>0</v>
          </cell>
          <cell r="H71">
            <v>0</v>
          </cell>
          <cell r="J71">
            <v>2400</v>
          </cell>
          <cell r="K71">
            <v>0</v>
          </cell>
          <cell r="L71">
            <v>0</v>
          </cell>
        </row>
        <row r="72">
          <cell r="G72">
            <v>0</v>
          </cell>
          <cell r="H72">
            <v>0</v>
          </cell>
          <cell r="J72">
            <v>3350</v>
          </cell>
          <cell r="K72">
            <v>0</v>
          </cell>
          <cell r="L72">
            <v>0</v>
          </cell>
        </row>
        <row r="73">
          <cell r="G73">
            <v>0</v>
          </cell>
          <cell r="H73">
            <v>0</v>
          </cell>
          <cell r="J73">
            <v>4900</v>
          </cell>
          <cell r="K73">
            <v>0</v>
          </cell>
          <cell r="L73">
            <v>0</v>
          </cell>
        </row>
        <row r="74">
          <cell r="G74">
            <v>0</v>
          </cell>
          <cell r="H74">
            <v>0</v>
          </cell>
          <cell r="J74">
            <v>6400</v>
          </cell>
          <cell r="K74">
            <v>0</v>
          </cell>
          <cell r="L74">
            <v>0</v>
          </cell>
        </row>
        <row r="75">
          <cell r="G75">
            <v>0</v>
          </cell>
          <cell r="H75">
            <v>0</v>
          </cell>
          <cell r="J75">
            <v>7800</v>
          </cell>
          <cell r="K75">
            <v>0</v>
          </cell>
          <cell r="L75">
            <v>0</v>
          </cell>
        </row>
        <row r="76">
          <cell r="G76">
            <v>0</v>
          </cell>
          <cell r="H76">
            <v>0</v>
          </cell>
          <cell r="J76">
            <v>220</v>
          </cell>
          <cell r="K76">
            <v>0</v>
          </cell>
          <cell r="L76">
            <v>0</v>
          </cell>
        </row>
        <row r="77">
          <cell r="G77">
            <v>0</v>
          </cell>
          <cell r="H77">
            <v>0</v>
          </cell>
          <cell r="J77">
            <v>332</v>
          </cell>
          <cell r="K77">
            <v>0</v>
          </cell>
          <cell r="L77">
            <v>0</v>
          </cell>
        </row>
        <row r="78">
          <cell r="G78">
            <v>0</v>
          </cell>
          <cell r="H78">
            <v>0</v>
          </cell>
          <cell r="J78">
            <v>400</v>
          </cell>
          <cell r="K78">
            <v>0</v>
          </cell>
          <cell r="L78">
            <v>0</v>
          </cell>
        </row>
        <row r="79">
          <cell r="G79">
            <v>0</v>
          </cell>
          <cell r="H79">
            <v>0</v>
          </cell>
          <cell r="J79">
            <v>773</v>
          </cell>
          <cell r="K79">
            <v>0</v>
          </cell>
          <cell r="L79">
            <v>0</v>
          </cell>
        </row>
        <row r="80">
          <cell r="G80">
            <v>0</v>
          </cell>
          <cell r="H80">
            <v>0</v>
          </cell>
          <cell r="J80">
            <v>1081</v>
          </cell>
          <cell r="K80">
            <v>0</v>
          </cell>
          <cell r="L80">
            <v>0</v>
          </cell>
        </row>
        <row r="81">
          <cell r="G81">
            <v>0</v>
          </cell>
          <cell r="H81">
            <v>0</v>
          </cell>
          <cell r="J81">
            <v>1414</v>
          </cell>
          <cell r="K81">
            <v>0</v>
          </cell>
          <cell r="L81">
            <v>0</v>
          </cell>
        </row>
        <row r="82">
          <cell r="G82">
            <v>0</v>
          </cell>
          <cell r="H82">
            <v>0</v>
          </cell>
          <cell r="J82">
            <v>2007</v>
          </cell>
          <cell r="K82">
            <v>0</v>
          </cell>
          <cell r="L82">
            <v>0</v>
          </cell>
        </row>
        <row r="83">
          <cell r="G83">
            <v>0</v>
          </cell>
          <cell r="H83">
            <v>0</v>
          </cell>
          <cell r="J83">
            <v>400</v>
          </cell>
          <cell r="K83">
            <v>0</v>
          </cell>
          <cell r="L83">
            <v>0</v>
          </cell>
        </row>
        <row r="84">
          <cell r="G84">
            <v>0</v>
          </cell>
          <cell r="H84">
            <v>0</v>
          </cell>
          <cell r="J84">
            <v>820</v>
          </cell>
          <cell r="K84">
            <v>0</v>
          </cell>
          <cell r="L84">
            <v>0</v>
          </cell>
        </row>
        <row r="85">
          <cell r="G85">
            <v>0</v>
          </cell>
          <cell r="H85">
            <v>0</v>
          </cell>
          <cell r="J85">
            <v>1580</v>
          </cell>
          <cell r="K85">
            <v>0</v>
          </cell>
          <cell r="L85">
            <v>0</v>
          </cell>
        </row>
        <row r="86">
          <cell r="G86">
            <v>0</v>
          </cell>
          <cell r="H86">
            <v>0</v>
          </cell>
          <cell r="J86">
            <v>2110</v>
          </cell>
          <cell r="K86">
            <v>0</v>
          </cell>
          <cell r="L86">
            <v>0</v>
          </cell>
        </row>
        <row r="87">
          <cell r="G87">
            <v>0</v>
          </cell>
          <cell r="H87">
            <v>0</v>
          </cell>
          <cell r="J87">
            <v>3380</v>
          </cell>
          <cell r="K87">
            <v>0</v>
          </cell>
          <cell r="L87">
            <v>0</v>
          </cell>
        </row>
        <row r="88">
          <cell r="G88">
            <v>0</v>
          </cell>
          <cell r="H88">
            <v>0</v>
          </cell>
          <cell r="J88">
            <v>195</v>
          </cell>
          <cell r="K88">
            <v>0</v>
          </cell>
          <cell r="L88">
            <v>0</v>
          </cell>
        </row>
        <row r="89">
          <cell r="G89">
            <v>0</v>
          </cell>
          <cell r="H89">
            <v>0</v>
          </cell>
          <cell r="J89">
            <v>285</v>
          </cell>
          <cell r="K89">
            <v>0</v>
          </cell>
          <cell r="L89">
            <v>0</v>
          </cell>
        </row>
        <row r="90">
          <cell r="G90">
            <v>0</v>
          </cell>
          <cell r="H90">
            <v>0</v>
          </cell>
          <cell r="J90">
            <v>470</v>
          </cell>
          <cell r="K90">
            <v>0</v>
          </cell>
          <cell r="L90">
            <v>0</v>
          </cell>
        </row>
        <row r="91">
          <cell r="G91">
            <v>0</v>
          </cell>
          <cell r="H91">
            <v>0</v>
          </cell>
          <cell r="J91">
            <v>700</v>
          </cell>
          <cell r="K91">
            <v>0</v>
          </cell>
          <cell r="L91">
            <v>0</v>
          </cell>
        </row>
        <row r="92">
          <cell r="G92">
            <v>0</v>
          </cell>
          <cell r="H92">
            <v>0</v>
          </cell>
          <cell r="J92">
            <v>820</v>
          </cell>
          <cell r="K92">
            <v>0</v>
          </cell>
          <cell r="L92">
            <v>0</v>
          </cell>
        </row>
        <row r="93">
          <cell r="G93">
            <v>0</v>
          </cell>
          <cell r="H93">
            <v>0</v>
          </cell>
          <cell r="J93">
            <v>1235</v>
          </cell>
          <cell r="K93">
            <v>0</v>
          </cell>
          <cell r="L93">
            <v>0</v>
          </cell>
        </row>
        <row r="94">
          <cell r="G94">
            <v>0</v>
          </cell>
          <cell r="H94">
            <v>0</v>
          </cell>
          <cell r="J94">
            <v>1715</v>
          </cell>
          <cell r="K94">
            <v>0</v>
          </cell>
          <cell r="L94">
            <v>0</v>
          </cell>
        </row>
        <row r="95">
          <cell r="G95">
            <v>0</v>
          </cell>
          <cell r="H95">
            <v>0</v>
          </cell>
          <cell r="J95">
            <v>20000</v>
          </cell>
          <cell r="K95">
            <v>0</v>
          </cell>
          <cell r="L95">
            <v>0</v>
          </cell>
        </row>
        <row r="96">
          <cell r="G96">
            <v>0</v>
          </cell>
          <cell r="H96">
            <v>0</v>
          </cell>
          <cell r="J96">
            <v>913</v>
          </cell>
          <cell r="K96">
            <v>0</v>
          </cell>
          <cell r="L96">
            <v>0</v>
          </cell>
        </row>
        <row r="97">
          <cell r="G97">
            <v>0</v>
          </cell>
          <cell r="H97">
            <v>0</v>
          </cell>
          <cell r="J97">
            <v>1169</v>
          </cell>
          <cell r="K97">
            <v>0</v>
          </cell>
          <cell r="L97">
            <v>0</v>
          </cell>
        </row>
        <row r="98">
          <cell r="G98">
            <v>0</v>
          </cell>
          <cell r="H98">
            <v>0</v>
          </cell>
          <cell r="J98">
            <v>1526</v>
          </cell>
          <cell r="K98">
            <v>0</v>
          </cell>
          <cell r="L98">
            <v>0</v>
          </cell>
        </row>
        <row r="99">
          <cell r="G99">
            <v>0</v>
          </cell>
          <cell r="H99">
            <v>0</v>
          </cell>
          <cell r="J99">
            <v>1873</v>
          </cell>
          <cell r="K99">
            <v>0</v>
          </cell>
          <cell r="L99">
            <v>0</v>
          </cell>
        </row>
        <row r="100">
          <cell r="G100">
            <v>0</v>
          </cell>
          <cell r="H100">
            <v>0</v>
          </cell>
          <cell r="J100">
            <v>2171</v>
          </cell>
          <cell r="K100">
            <v>0</v>
          </cell>
          <cell r="L100">
            <v>0</v>
          </cell>
        </row>
        <row r="101">
          <cell r="G101">
            <v>0</v>
          </cell>
          <cell r="H101">
            <v>0</v>
          </cell>
          <cell r="J101">
            <v>3027</v>
          </cell>
          <cell r="K101">
            <v>0</v>
          </cell>
          <cell r="L101">
            <v>0</v>
          </cell>
        </row>
        <row r="102">
          <cell r="G102">
            <v>0</v>
          </cell>
          <cell r="H102">
            <v>0</v>
          </cell>
          <cell r="J102">
            <v>332</v>
          </cell>
          <cell r="K102">
            <v>0</v>
          </cell>
          <cell r="L102">
            <v>0</v>
          </cell>
        </row>
        <row r="103">
          <cell r="G103">
            <v>0</v>
          </cell>
          <cell r="H103">
            <v>0</v>
          </cell>
          <cell r="J103">
            <v>400</v>
          </cell>
          <cell r="K103">
            <v>0</v>
          </cell>
          <cell r="L103">
            <v>0</v>
          </cell>
        </row>
        <row r="104">
          <cell r="G104">
            <v>0</v>
          </cell>
          <cell r="H104">
            <v>0</v>
          </cell>
          <cell r="J104">
            <v>773</v>
          </cell>
          <cell r="K104">
            <v>0</v>
          </cell>
          <cell r="L104">
            <v>0</v>
          </cell>
        </row>
        <row r="105">
          <cell r="G105">
            <v>0</v>
          </cell>
          <cell r="H105">
            <v>0</v>
          </cell>
          <cell r="J105">
            <v>285</v>
          </cell>
          <cell r="K105">
            <v>0</v>
          </cell>
          <cell r="L105">
            <v>0</v>
          </cell>
        </row>
        <row r="106">
          <cell r="G106">
            <v>0</v>
          </cell>
          <cell r="H106">
            <v>0</v>
          </cell>
          <cell r="J106">
            <v>470</v>
          </cell>
          <cell r="K106">
            <v>0</v>
          </cell>
          <cell r="L106">
            <v>0</v>
          </cell>
        </row>
        <row r="107">
          <cell r="G107">
            <v>0</v>
          </cell>
          <cell r="H107">
            <v>0</v>
          </cell>
          <cell r="J107">
            <v>700</v>
          </cell>
          <cell r="K107">
            <v>0</v>
          </cell>
          <cell r="L107">
            <v>0</v>
          </cell>
        </row>
        <row r="108">
          <cell r="G108">
            <v>0</v>
          </cell>
          <cell r="H108">
            <v>0</v>
          </cell>
          <cell r="J108">
            <v>1235</v>
          </cell>
          <cell r="K108">
            <v>0</v>
          </cell>
          <cell r="L108">
            <v>0</v>
          </cell>
        </row>
        <row r="109">
          <cell r="G109">
            <v>0</v>
          </cell>
          <cell r="H109">
            <v>0</v>
          </cell>
          <cell r="J109">
            <v>107</v>
          </cell>
          <cell r="K109">
            <v>0</v>
          </cell>
          <cell r="L109">
            <v>0</v>
          </cell>
        </row>
        <row r="110">
          <cell r="G110">
            <v>0</v>
          </cell>
          <cell r="H110">
            <v>0</v>
          </cell>
          <cell r="J110">
            <v>137</v>
          </cell>
          <cell r="K110">
            <v>0</v>
          </cell>
          <cell r="L110">
            <v>0</v>
          </cell>
        </row>
        <row r="111">
          <cell r="G111">
            <v>0</v>
          </cell>
          <cell r="H111">
            <v>0</v>
          </cell>
          <cell r="J111">
            <v>156</v>
          </cell>
          <cell r="K111">
            <v>0</v>
          </cell>
          <cell r="L111">
            <v>0</v>
          </cell>
        </row>
        <row r="112">
          <cell r="G112">
            <v>0</v>
          </cell>
          <cell r="H112">
            <v>0</v>
          </cell>
          <cell r="J112">
            <v>350</v>
          </cell>
          <cell r="K112">
            <v>0</v>
          </cell>
          <cell r="L112">
            <v>0</v>
          </cell>
        </row>
        <row r="113">
          <cell r="G113">
            <v>0</v>
          </cell>
          <cell r="H113">
            <v>0</v>
          </cell>
          <cell r="J113">
            <v>455</v>
          </cell>
          <cell r="K113">
            <v>0</v>
          </cell>
          <cell r="L113">
            <v>0</v>
          </cell>
        </row>
        <row r="114">
          <cell r="G114">
            <v>0</v>
          </cell>
          <cell r="H114">
            <v>0</v>
          </cell>
          <cell r="J114">
            <v>455</v>
          </cell>
          <cell r="K114">
            <v>0</v>
          </cell>
          <cell r="L114">
            <v>0</v>
          </cell>
        </row>
        <row r="115">
          <cell r="G115">
            <v>0</v>
          </cell>
          <cell r="H115">
            <v>0</v>
          </cell>
          <cell r="J115">
            <v>510</v>
          </cell>
          <cell r="K115">
            <v>0</v>
          </cell>
          <cell r="L115">
            <v>0</v>
          </cell>
        </row>
        <row r="116">
          <cell r="G116">
            <v>0</v>
          </cell>
          <cell r="H116">
            <v>0</v>
          </cell>
          <cell r="J116">
            <v>715</v>
          </cell>
          <cell r="K116">
            <v>0</v>
          </cell>
          <cell r="L116">
            <v>0</v>
          </cell>
        </row>
        <row r="117">
          <cell r="G117">
            <v>0</v>
          </cell>
          <cell r="H117">
            <v>0</v>
          </cell>
          <cell r="J117">
            <v>4550</v>
          </cell>
          <cell r="K117">
            <v>0</v>
          </cell>
          <cell r="L117">
            <v>0</v>
          </cell>
        </row>
        <row r="118">
          <cell r="G118">
            <v>0</v>
          </cell>
          <cell r="H118">
            <v>0</v>
          </cell>
          <cell r="J118">
            <v>139900</v>
          </cell>
          <cell r="K118">
            <v>0</v>
          </cell>
          <cell r="L118">
            <v>0</v>
          </cell>
        </row>
        <row r="119">
          <cell r="G119">
            <v>0</v>
          </cell>
          <cell r="H119">
            <v>0</v>
          </cell>
          <cell r="J119">
            <v>85800</v>
          </cell>
          <cell r="K119">
            <v>0</v>
          </cell>
          <cell r="L119">
            <v>0</v>
          </cell>
        </row>
        <row r="120">
          <cell r="G120">
            <v>0</v>
          </cell>
          <cell r="H120">
            <v>0</v>
          </cell>
          <cell r="J120">
            <v>760</v>
          </cell>
          <cell r="K120">
            <v>0</v>
          </cell>
          <cell r="L120">
            <v>0</v>
          </cell>
        </row>
        <row r="121">
          <cell r="G121">
            <v>0</v>
          </cell>
          <cell r="H121">
            <v>0</v>
          </cell>
          <cell r="J121">
            <v>890</v>
          </cell>
          <cell r="K121">
            <v>0</v>
          </cell>
          <cell r="L121">
            <v>0</v>
          </cell>
        </row>
        <row r="122">
          <cell r="G122">
            <v>0</v>
          </cell>
          <cell r="H122">
            <v>0</v>
          </cell>
          <cell r="J122">
            <v>770</v>
          </cell>
          <cell r="K122">
            <v>0</v>
          </cell>
          <cell r="L122">
            <v>0</v>
          </cell>
        </row>
        <row r="123">
          <cell r="G123">
            <v>0</v>
          </cell>
          <cell r="H123">
            <v>0</v>
          </cell>
          <cell r="J123">
            <v>1530</v>
          </cell>
          <cell r="K123">
            <v>0</v>
          </cell>
          <cell r="L123">
            <v>0</v>
          </cell>
        </row>
        <row r="124">
          <cell r="G124">
            <v>0</v>
          </cell>
          <cell r="H124">
            <v>0</v>
          </cell>
          <cell r="J124">
            <v>2290</v>
          </cell>
          <cell r="K124">
            <v>0</v>
          </cell>
          <cell r="L124">
            <v>0</v>
          </cell>
        </row>
        <row r="125">
          <cell r="G125">
            <v>0</v>
          </cell>
          <cell r="H125">
            <v>0</v>
          </cell>
          <cell r="J125">
            <v>4050</v>
          </cell>
          <cell r="K125">
            <v>0</v>
          </cell>
          <cell r="L125">
            <v>0</v>
          </cell>
        </row>
        <row r="126">
          <cell r="G126">
            <v>0</v>
          </cell>
          <cell r="H126">
            <v>0</v>
          </cell>
          <cell r="J126">
            <v>7200</v>
          </cell>
          <cell r="K126">
            <v>0</v>
          </cell>
          <cell r="L126">
            <v>0</v>
          </cell>
        </row>
        <row r="127">
          <cell r="G127">
            <v>0</v>
          </cell>
          <cell r="H127">
            <v>0</v>
          </cell>
          <cell r="J127">
            <v>890</v>
          </cell>
          <cell r="K127">
            <v>0</v>
          </cell>
          <cell r="L127">
            <v>0</v>
          </cell>
        </row>
        <row r="128">
          <cell r="G128">
            <v>0</v>
          </cell>
          <cell r="H128">
            <v>0</v>
          </cell>
          <cell r="J128">
            <v>26000</v>
          </cell>
          <cell r="K128">
            <v>0</v>
          </cell>
          <cell r="L128">
            <v>0</v>
          </cell>
        </row>
        <row r="129">
          <cell r="G129">
            <v>0</v>
          </cell>
          <cell r="H129">
            <v>0</v>
          </cell>
          <cell r="J129">
            <v>35000</v>
          </cell>
          <cell r="K129">
            <v>0</v>
          </cell>
          <cell r="L129">
            <v>0</v>
          </cell>
        </row>
        <row r="130">
          <cell r="G130">
            <v>0</v>
          </cell>
          <cell r="H130">
            <v>0</v>
          </cell>
          <cell r="J130">
            <v>72000</v>
          </cell>
          <cell r="K130">
            <v>0</v>
          </cell>
          <cell r="L130">
            <v>0</v>
          </cell>
        </row>
        <row r="131">
          <cell r="G131">
            <v>0</v>
          </cell>
          <cell r="H131">
            <v>0</v>
          </cell>
          <cell r="J131">
            <v>1000</v>
          </cell>
          <cell r="K131">
            <v>0</v>
          </cell>
          <cell r="L131">
            <v>0</v>
          </cell>
        </row>
        <row r="132">
          <cell r="G132">
            <v>0</v>
          </cell>
          <cell r="H132">
            <v>0</v>
          </cell>
          <cell r="J132">
            <v>1258</v>
          </cell>
          <cell r="K132">
            <v>0</v>
          </cell>
          <cell r="L132">
            <v>0</v>
          </cell>
        </row>
        <row r="133">
          <cell r="G133">
            <v>0</v>
          </cell>
          <cell r="H133">
            <v>0</v>
          </cell>
          <cell r="J133">
            <v>560</v>
          </cell>
          <cell r="K133">
            <v>0</v>
          </cell>
          <cell r="L133">
            <v>0</v>
          </cell>
        </row>
        <row r="134">
          <cell r="G134">
            <v>0</v>
          </cell>
          <cell r="H134">
            <v>0</v>
          </cell>
          <cell r="J134">
            <v>1357</v>
          </cell>
          <cell r="K134">
            <v>0</v>
          </cell>
          <cell r="L134">
            <v>0</v>
          </cell>
        </row>
        <row r="135">
          <cell r="G135">
            <v>0</v>
          </cell>
          <cell r="H135">
            <v>0</v>
          </cell>
          <cell r="J135">
            <v>2329</v>
          </cell>
          <cell r="K135">
            <v>0</v>
          </cell>
          <cell r="L135">
            <v>0</v>
          </cell>
        </row>
        <row r="136">
          <cell r="G136">
            <v>0</v>
          </cell>
          <cell r="H136">
            <v>0</v>
          </cell>
          <cell r="J136">
            <v>3301</v>
          </cell>
          <cell r="K136">
            <v>0</v>
          </cell>
          <cell r="L136">
            <v>0</v>
          </cell>
        </row>
        <row r="137">
          <cell r="G137">
            <v>0</v>
          </cell>
          <cell r="H137">
            <v>0</v>
          </cell>
          <cell r="J137">
            <v>1542</v>
          </cell>
          <cell r="K137">
            <v>0</v>
          </cell>
          <cell r="L137">
            <v>0</v>
          </cell>
        </row>
        <row r="138">
          <cell r="G138">
            <v>0</v>
          </cell>
          <cell r="H138">
            <v>0</v>
          </cell>
          <cell r="I138">
            <v>0</v>
          </cell>
          <cell r="J138">
            <v>77000</v>
          </cell>
          <cell r="K138">
            <v>0</v>
          </cell>
          <cell r="L138">
            <v>0</v>
          </cell>
          <cell r="M138">
            <v>0</v>
          </cell>
        </row>
        <row r="139">
          <cell r="G139">
            <v>0</v>
          </cell>
          <cell r="H139">
            <v>0</v>
          </cell>
          <cell r="I139">
            <v>0</v>
          </cell>
          <cell r="J139">
            <v>25500</v>
          </cell>
          <cell r="K139">
            <v>0</v>
          </cell>
          <cell r="L139">
            <v>0</v>
          </cell>
          <cell r="M139">
            <v>0</v>
          </cell>
        </row>
        <row r="140">
          <cell r="G140">
            <v>0</v>
          </cell>
          <cell r="H140">
            <v>0</v>
          </cell>
          <cell r="I140">
            <v>0</v>
          </cell>
          <cell r="J140">
            <v>35000</v>
          </cell>
          <cell r="K140">
            <v>0</v>
          </cell>
          <cell r="L140">
            <v>0</v>
          </cell>
          <cell r="M140">
            <v>0</v>
          </cell>
        </row>
        <row r="141">
          <cell r="G141">
            <v>0</v>
          </cell>
          <cell r="H141">
            <v>0</v>
          </cell>
          <cell r="I141">
            <v>0</v>
          </cell>
          <cell r="J141">
            <v>135000</v>
          </cell>
          <cell r="K141">
            <v>0</v>
          </cell>
          <cell r="L141">
            <v>0</v>
          </cell>
          <cell r="M141">
            <v>0</v>
          </cell>
        </row>
        <row r="142">
          <cell r="G142">
            <v>0</v>
          </cell>
          <cell r="H142">
            <v>0</v>
          </cell>
          <cell r="I142">
            <v>0</v>
          </cell>
          <cell r="J142">
            <v>125000</v>
          </cell>
          <cell r="K142">
            <v>0</v>
          </cell>
          <cell r="L142">
            <v>0</v>
          </cell>
          <cell r="M142">
            <v>0</v>
          </cell>
        </row>
        <row r="143">
          <cell r="G143">
            <v>0</v>
          </cell>
          <cell r="H143">
            <v>0</v>
          </cell>
          <cell r="I143">
            <v>0</v>
          </cell>
          <cell r="J143">
            <v>80000</v>
          </cell>
          <cell r="K143">
            <v>0</v>
          </cell>
          <cell r="L143">
            <v>0</v>
          </cell>
          <cell r="M143">
            <v>0</v>
          </cell>
        </row>
        <row r="144">
          <cell r="G144">
            <v>0</v>
          </cell>
          <cell r="H144">
            <v>0</v>
          </cell>
          <cell r="I144">
            <v>0</v>
          </cell>
          <cell r="J144">
            <v>60000</v>
          </cell>
          <cell r="K144">
            <v>0</v>
          </cell>
          <cell r="L144">
            <v>0</v>
          </cell>
          <cell r="M144">
            <v>0</v>
          </cell>
        </row>
        <row r="145">
          <cell r="G145">
            <v>0</v>
          </cell>
          <cell r="H145">
            <v>0</v>
          </cell>
          <cell r="I145">
            <v>0</v>
          </cell>
          <cell r="J145">
            <v>60000</v>
          </cell>
          <cell r="K145">
            <v>0</v>
          </cell>
          <cell r="L145">
            <v>0</v>
          </cell>
          <cell r="M145">
            <v>0</v>
          </cell>
        </row>
        <row r="146">
          <cell r="G146">
            <v>0</v>
          </cell>
          <cell r="H146">
            <v>0</v>
          </cell>
          <cell r="I146">
            <v>0</v>
          </cell>
          <cell r="J146">
            <v>42000</v>
          </cell>
          <cell r="K146">
            <v>0</v>
          </cell>
          <cell r="L146">
            <v>0</v>
          </cell>
          <cell r="M146">
            <v>0</v>
          </cell>
        </row>
        <row r="147">
          <cell r="G147">
            <v>0</v>
          </cell>
          <cell r="H147">
            <v>0</v>
          </cell>
          <cell r="I147">
            <v>0</v>
          </cell>
          <cell r="J147">
            <v>18000</v>
          </cell>
          <cell r="K147">
            <v>0</v>
          </cell>
          <cell r="L147">
            <v>0</v>
          </cell>
          <cell r="M147">
            <v>0</v>
          </cell>
        </row>
        <row r="148">
          <cell r="G148">
            <v>0</v>
          </cell>
          <cell r="H148">
            <v>0</v>
          </cell>
          <cell r="I148">
            <v>0</v>
          </cell>
          <cell r="J148">
            <v>16000</v>
          </cell>
          <cell r="K148">
            <v>0</v>
          </cell>
          <cell r="L148">
            <v>0</v>
          </cell>
          <cell r="M148">
            <v>0</v>
          </cell>
        </row>
        <row r="149">
          <cell r="G149">
            <v>0</v>
          </cell>
          <cell r="H149">
            <v>0</v>
          </cell>
          <cell r="I149">
            <v>0</v>
          </cell>
          <cell r="J149">
            <v>5000</v>
          </cell>
          <cell r="K149">
            <v>0</v>
          </cell>
          <cell r="L149">
            <v>0</v>
          </cell>
          <cell r="M149">
            <v>0</v>
          </cell>
        </row>
        <row r="150">
          <cell r="G150">
            <v>0</v>
          </cell>
          <cell r="H150">
            <v>0</v>
          </cell>
          <cell r="I150">
            <v>0</v>
          </cell>
          <cell r="J150">
            <v>5000</v>
          </cell>
          <cell r="K150">
            <v>0</v>
          </cell>
          <cell r="L150">
            <v>0</v>
          </cell>
          <cell r="M150">
            <v>0</v>
          </cell>
        </row>
        <row r="151">
          <cell r="G151">
            <v>0</v>
          </cell>
          <cell r="H151">
            <v>0</v>
          </cell>
          <cell r="I151">
            <v>0</v>
          </cell>
          <cell r="J151">
            <v>17000</v>
          </cell>
          <cell r="K151">
            <v>0</v>
          </cell>
          <cell r="L151">
            <v>0</v>
          </cell>
          <cell r="M151">
            <v>0</v>
          </cell>
        </row>
        <row r="152">
          <cell r="G152">
            <v>0</v>
          </cell>
          <cell r="H152">
            <v>0</v>
          </cell>
          <cell r="I152">
            <v>0</v>
          </cell>
          <cell r="J152">
            <v>17000</v>
          </cell>
          <cell r="K152">
            <v>0</v>
          </cell>
          <cell r="L152">
            <v>0</v>
          </cell>
          <cell r="M152">
            <v>0</v>
          </cell>
        </row>
        <row r="153">
          <cell r="G153">
            <v>0</v>
          </cell>
          <cell r="H153">
            <v>0</v>
          </cell>
          <cell r="I153">
            <v>0</v>
          </cell>
          <cell r="J153">
            <v>60000</v>
          </cell>
          <cell r="K153">
            <v>0</v>
          </cell>
          <cell r="L153">
            <v>0</v>
          </cell>
          <cell r="M153">
            <v>0</v>
          </cell>
        </row>
        <row r="154">
          <cell r="G154">
            <v>0</v>
          </cell>
          <cell r="H154">
            <v>0</v>
          </cell>
          <cell r="I154">
            <v>0</v>
          </cell>
          <cell r="J154">
            <v>0</v>
          </cell>
          <cell r="K154">
            <v>0</v>
          </cell>
          <cell r="L154">
            <v>0</v>
          </cell>
          <cell r="M154">
            <v>0</v>
          </cell>
        </row>
        <row r="155">
          <cell r="G155">
            <v>0</v>
          </cell>
          <cell r="H155">
            <v>0</v>
          </cell>
          <cell r="I155">
            <v>0</v>
          </cell>
          <cell r="J155">
            <v>0</v>
          </cell>
          <cell r="K155">
            <v>0</v>
          </cell>
          <cell r="L155">
            <v>0</v>
          </cell>
          <cell r="M155">
            <v>0</v>
          </cell>
        </row>
        <row r="156">
          <cell r="G156">
            <v>0</v>
          </cell>
          <cell r="H156">
            <v>0</v>
          </cell>
          <cell r="I156">
            <v>0</v>
          </cell>
          <cell r="J156">
            <v>0</v>
          </cell>
          <cell r="K156">
            <v>0</v>
          </cell>
          <cell r="L156">
            <v>0</v>
          </cell>
          <cell r="M156">
            <v>0</v>
          </cell>
        </row>
        <row r="157">
          <cell r="G157">
            <v>0</v>
          </cell>
          <cell r="H157">
            <v>0</v>
          </cell>
          <cell r="I157">
            <v>0</v>
          </cell>
          <cell r="J157">
            <v>0</v>
          </cell>
          <cell r="K157">
            <v>0</v>
          </cell>
          <cell r="L157">
            <v>0</v>
          </cell>
          <cell r="M157">
            <v>0</v>
          </cell>
        </row>
        <row r="158">
          <cell r="G158">
            <v>0</v>
          </cell>
          <cell r="H158">
            <v>0</v>
          </cell>
          <cell r="I158">
            <v>0</v>
          </cell>
          <cell r="J158">
            <v>0</v>
          </cell>
          <cell r="K158">
            <v>0</v>
          </cell>
          <cell r="L158">
            <v>0</v>
          </cell>
          <cell r="M158">
            <v>0</v>
          </cell>
        </row>
        <row r="159">
          <cell r="G159">
            <v>0</v>
          </cell>
          <cell r="H159">
            <v>0</v>
          </cell>
          <cell r="I159">
            <v>0</v>
          </cell>
          <cell r="J159">
            <v>0</v>
          </cell>
          <cell r="K159">
            <v>0</v>
          </cell>
          <cell r="L159">
            <v>0</v>
          </cell>
          <cell r="M159">
            <v>0</v>
          </cell>
        </row>
        <row r="160">
          <cell r="G160">
            <v>0</v>
          </cell>
          <cell r="H160">
            <v>0</v>
          </cell>
          <cell r="I160">
            <v>0</v>
          </cell>
          <cell r="J160">
            <v>0</v>
          </cell>
          <cell r="K160">
            <v>0</v>
          </cell>
          <cell r="L160">
            <v>0</v>
          </cell>
          <cell r="M160">
            <v>0</v>
          </cell>
        </row>
        <row r="161">
          <cell r="G161">
            <v>0</v>
          </cell>
          <cell r="H161">
            <v>0</v>
          </cell>
          <cell r="I161">
            <v>0</v>
          </cell>
          <cell r="J161">
            <v>0</v>
          </cell>
          <cell r="K161">
            <v>0</v>
          </cell>
          <cell r="L161">
            <v>0</v>
          </cell>
          <cell r="M161">
            <v>0</v>
          </cell>
        </row>
        <row r="162">
          <cell r="G162">
            <v>0</v>
          </cell>
          <cell r="H162">
            <v>0</v>
          </cell>
          <cell r="I162">
            <v>0</v>
          </cell>
          <cell r="J162">
            <v>0</v>
          </cell>
          <cell r="K162">
            <v>0</v>
          </cell>
          <cell r="L162">
            <v>0</v>
          </cell>
          <cell r="M162">
            <v>0</v>
          </cell>
        </row>
        <row r="163">
          <cell r="G163">
            <v>0</v>
          </cell>
          <cell r="H163">
            <v>0</v>
          </cell>
          <cell r="I163">
            <v>0</v>
          </cell>
          <cell r="J163">
            <v>0</v>
          </cell>
          <cell r="K163">
            <v>0</v>
          </cell>
          <cell r="L163">
            <v>0</v>
          </cell>
          <cell r="M163">
            <v>0</v>
          </cell>
        </row>
        <row r="164">
          <cell r="G164">
            <v>0</v>
          </cell>
          <cell r="H164">
            <v>0</v>
          </cell>
          <cell r="I164">
            <v>0</v>
          </cell>
          <cell r="J164">
            <v>52000</v>
          </cell>
          <cell r="K164">
            <v>0</v>
          </cell>
          <cell r="L164">
            <v>0</v>
          </cell>
          <cell r="M164">
            <v>0</v>
          </cell>
        </row>
        <row r="165">
          <cell r="G165">
            <v>0</v>
          </cell>
          <cell r="H165">
            <v>0</v>
          </cell>
          <cell r="I165">
            <v>0</v>
          </cell>
          <cell r="J165">
            <v>13600</v>
          </cell>
          <cell r="K165">
            <v>0</v>
          </cell>
          <cell r="L165">
            <v>0</v>
          </cell>
          <cell r="M165">
            <v>0</v>
          </cell>
        </row>
        <row r="166">
          <cell r="G166">
            <v>0</v>
          </cell>
          <cell r="H166">
            <v>0</v>
          </cell>
          <cell r="I166">
            <v>0</v>
          </cell>
          <cell r="J166">
            <v>8750</v>
          </cell>
          <cell r="K166">
            <v>0</v>
          </cell>
          <cell r="L166">
            <v>0</v>
          </cell>
          <cell r="M166">
            <v>0</v>
          </cell>
        </row>
        <row r="167">
          <cell r="G167">
            <v>0</v>
          </cell>
          <cell r="H167">
            <v>0</v>
          </cell>
          <cell r="I167">
            <v>0</v>
          </cell>
          <cell r="J167">
            <v>27000</v>
          </cell>
          <cell r="K167">
            <v>0</v>
          </cell>
          <cell r="L167">
            <v>0</v>
          </cell>
          <cell r="M167">
            <v>0</v>
          </cell>
        </row>
        <row r="168">
          <cell r="G168">
            <v>0</v>
          </cell>
          <cell r="H168">
            <v>0</v>
          </cell>
          <cell r="I168">
            <v>0</v>
          </cell>
          <cell r="J168">
            <v>7300</v>
          </cell>
          <cell r="K168">
            <v>0</v>
          </cell>
          <cell r="L168">
            <v>0</v>
          </cell>
          <cell r="M168">
            <v>0</v>
          </cell>
        </row>
        <row r="169">
          <cell r="G169">
            <v>0</v>
          </cell>
          <cell r="H169">
            <v>0</v>
          </cell>
          <cell r="I169">
            <v>0</v>
          </cell>
          <cell r="J169">
            <v>6000</v>
          </cell>
          <cell r="K169">
            <v>0</v>
          </cell>
          <cell r="L169">
            <v>0</v>
          </cell>
          <cell r="M169">
            <v>0</v>
          </cell>
        </row>
        <row r="170">
          <cell r="G170">
            <v>0</v>
          </cell>
          <cell r="H170">
            <v>0</v>
          </cell>
          <cell r="I170">
            <v>0</v>
          </cell>
          <cell r="J170">
            <v>634000</v>
          </cell>
          <cell r="K170">
            <v>0</v>
          </cell>
          <cell r="L170">
            <v>0</v>
          </cell>
          <cell r="M170">
            <v>0</v>
          </cell>
        </row>
        <row r="171">
          <cell r="G171">
            <v>0</v>
          </cell>
          <cell r="H171">
            <v>0</v>
          </cell>
          <cell r="I171">
            <v>0</v>
          </cell>
          <cell r="J171">
            <v>556693</v>
          </cell>
          <cell r="K171">
            <v>0</v>
          </cell>
          <cell r="L171">
            <v>0</v>
          </cell>
          <cell r="M171">
            <v>0</v>
          </cell>
        </row>
        <row r="172">
          <cell r="G172">
            <v>0</v>
          </cell>
          <cell r="H172">
            <v>0</v>
          </cell>
          <cell r="I172">
            <v>0</v>
          </cell>
          <cell r="J172">
            <v>31500</v>
          </cell>
          <cell r="K172">
            <v>0</v>
          </cell>
          <cell r="L172">
            <v>0</v>
          </cell>
          <cell r="M172">
            <v>0</v>
          </cell>
        </row>
        <row r="173">
          <cell r="G173">
            <v>0</v>
          </cell>
          <cell r="H173">
            <v>0</v>
          </cell>
          <cell r="I173">
            <v>0</v>
          </cell>
          <cell r="J173">
            <v>31500</v>
          </cell>
          <cell r="K173">
            <v>0</v>
          </cell>
          <cell r="L173">
            <v>0</v>
          </cell>
          <cell r="M173">
            <v>0</v>
          </cell>
        </row>
        <row r="174">
          <cell r="G174">
            <v>0</v>
          </cell>
          <cell r="H174">
            <v>0</v>
          </cell>
          <cell r="I174">
            <v>0</v>
          </cell>
          <cell r="J174">
            <v>1222000</v>
          </cell>
          <cell r="K174">
            <v>0</v>
          </cell>
          <cell r="L174">
            <v>0</v>
          </cell>
          <cell r="M174">
            <v>0</v>
          </cell>
        </row>
        <row r="175">
          <cell r="G175">
            <v>0</v>
          </cell>
          <cell r="H175">
            <v>0</v>
          </cell>
          <cell r="I175">
            <v>0</v>
          </cell>
          <cell r="J175">
            <v>0</v>
          </cell>
          <cell r="K175">
            <v>0</v>
          </cell>
          <cell r="L175">
            <v>0</v>
          </cell>
          <cell r="M175">
            <v>0</v>
          </cell>
        </row>
        <row r="176">
          <cell r="G176">
            <v>0</v>
          </cell>
          <cell r="H176">
            <v>0</v>
          </cell>
          <cell r="I176">
            <v>0</v>
          </cell>
          <cell r="J176">
            <v>0</v>
          </cell>
          <cell r="K176">
            <v>0</v>
          </cell>
          <cell r="L176">
            <v>0</v>
          </cell>
          <cell r="M176">
            <v>0</v>
          </cell>
        </row>
        <row r="177">
          <cell r="G177">
            <v>0</v>
          </cell>
          <cell r="H177">
            <v>0</v>
          </cell>
          <cell r="I177">
            <v>0</v>
          </cell>
          <cell r="J177">
            <v>0</v>
          </cell>
          <cell r="K177">
            <v>0</v>
          </cell>
          <cell r="L177">
            <v>0</v>
          </cell>
          <cell r="M177">
            <v>0</v>
          </cell>
        </row>
        <row r="178">
          <cell r="G178">
            <v>0</v>
          </cell>
          <cell r="H178">
            <v>0</v>
          </cell>
          <cell r="I178">
            <v>0</v>
          </cell>
          <cell r="J178">
            <v>0</v>
          </cell>
          <cell r="K178">
            <v>0</v>
          </cell>
          <cell r="L178">
            <v>0</v>
          </cell>
          <cell r="M178">
            <v>0</v>
          </cell>
        </row>
        <row r="179">
          <cell r="G179">
            <v>0</v>
          </cell>
          <cell r="H179">
            <v>0</v>
          </cell>
          <cell r="I179">
            <v>0</v>
          </cell>
          <cell r="J179">
            <v>0</v>
          </cell>
          <cell r="K179">
            <v>0</v>
          </cell>
          <cell r="L179">
            <v>0</v>
          </cell>
          <cell r="M179">
            <v>0</v>
          </cell>
        </row>
        <row r="180">
          <cell r="G180">
            <v>0</v>
          </cell>
          <cell r="H180">
            <v>0</v>
          </cell>
          <cell r="I180">
            <v>0</v>
          </cell>
          <cell r="J180">
            <v>0</v>
          </cell>
          <cell r="K180">
            <v>0</v>
          </cell>
          <cell r="L180">
            <v>0</v>
          </cell>
          <cell r="M180">
            <v>0</v>
          </cell>
        </row>
        <row r="181">
          <cell r="G181">
            <v>0</v>
          </cell>
          <cell r="H181">
            <v>0</v>
          </cell>
          <cell r="I181">
            <v>0</v>
          </cell>
          <cell r="J181">
            <v>0</v>
          </cell>
          <cell r="K181">
            <v>0</v>
          </cell>
          <cell r="L181">
            <v>0</v>
          </cell>
          <cell r="M181">
            <v>0</v>
          </cell>
        </row>
        <row r="182">
          <cell r="G182">
            <v>0</v>
          </cell>
          <cell r="H182">
            <v>0</v>
          </cell>
          <cell r="I182">
            <v>0</v>
          </cell>
          <cell r="J182">
            <v>0</v>
          </cell>
          <cell r="K182">
            <v>0</v>
          </cell>
          <cell r="L182">
            <v>0</v>
          </cell>
          <cell r="M182">
            <v>0</v>
          </cell>
        </row>
        <row r="183">
          <cell r="G183">
            <v>0</v>
          </cell>
          <cell r="H183">
            <v>0</v>
          </cell>
          <cell r="I183">
            <v>0</v>
          </cell>
          <cell r="J183">
            <v>0</v>
          </cell>
          <cell r="K183">
            <v>0</v>
          </cell>
          <cell r="L183">
            <v>0</v>
          </cell>
          <cell r="M183">
            <v>0</v>
          </cell>
        </row>
        <row r="184">
          <cell r="G184">
            <v>0</v>
          </cell>
          <cell r="H184">
            <v>0</v>
          </cell>
          <cell r="I184">
            <v>0</v>
          </cell>
          <cell r="J184">
            <v>0</v>
          </cell>
          <cell r="K184">
            <v>0</v>
          </cell>
          <cell r="L184">
            <v>0</v>
          </cell>
          <cell r="M184">
            <v>0</v>
          </cell>
        </row>
        <row r="185">
          <cell r="G185">
            <v>0</v>
          </cell>
          <cell r="H185">
            <v>0</v>
          </cell>
          <cell r="I185">
            <v>0</v>
          </cell>
          <cell r="J185">
            <v>0</v>
          </cell>
          <cell r="K185">
            <v>0</v>
          </cell>
          <cell r="L185">
            <v>0</v>
          </cell>
          <cell r="M185">
            <v>0</v>
          </cell>
        </row>
        <row r="186">
          <cell r="G186">
            <v>0</v>
          </cell>
          <cell r="H186">
            <v>0</v>
          </cell>
          <cell r="I186">
            <v>0</v>
          </cell>
          <cell r="J186">
            <v>0</v>
          </cell>
          <cell r="K186">
            <v>0</v>
          </cell>
          <cell r="L186">
            <v>0</v>
          </cell>
          <cell r="M186">
            <v>0</v>
          </cell>
        </row>
        <row r="187">
          <cell r="G187">
            <v>0</v>
          </cell>
          <cell r="H187">
            <v>0</v>
          </cell>
          <cell r="I187">
            <v>0</v>
          </cell>
          <cell r="J187">
            <v>0</v>
          </cell>
          <cell r="K187">
            <v>0</v>
          </cell>
          <cell r="L187">
            <v>0</v>
          </cell>
          <cell r="M187">
            <v>0</v>
          </cell>
        </row>
        <row r="188">
          <cell r="G188">
            <v>0</v>
          </cell>
          <cell r="H188">
            <v>0</v>
          </cell>
          <cell r="I188">
            <v>0</v>
          </cell>
          <cell r="J188">
            <v>0</v>
          </cell>
          <cell r="K188">
            <v>0</v>
          </cell>
          <cell r="L188">
            <v>0</v>
          </cell>
          <cell r="M188">
            <v>0</v>
          </cell>
        </row>
        <row r="189">
          <cell r="G189">
            <v>0</v>
          </cell>
          <cell r="H189">
            <v>0</v>
          </cell>
          <cell r="I189">
            <v>0</v>
          </cell>
          <cell r="J189">
            <v>0</v>
          </cell>
          <cell r="K189">
            <v>0</v>
          </cell>
          <cell r="L189">
            <v>0</v>
          </cell>
          <cell r="M189">
            <v>0</v>
          </cell>
        </row>
        <row r="190">
          <cell r="G190">
            <v>0</v>
          </cell>
          <cell r="H190">
            <v>0</v>
          </cell>
          <cell r="I190">
            <v>0</v>
          </cell>
          <cell r="J190">
            <v>0</v>
          </cell>
          <cell r="K190">
            <v>0</v>
          </cell>
          <cell r="L190">
            <v>0</v>
          </cell>
          <cell r="M190">
            <v>0</v>
          </cell>
        </row>
        <row r="191">
          <cell r="G191">
            <v>0</v>
          </cell>
          <cell r="H191">
            <v>0</v>
          </cell>
          <cell r="I191">
            <v>0</v>
          </cell>
          <cell r="J191">
            <v>0</v>
          </cell>
          <cell r="K191">
            <v>0</v>
          </cell>
          <cell r="L191">
            <v>0</v>
          </cell>
          <cell r="M191">
            <v>0</v>
          </cell>
        </row>
        <row r="192">
          <cell r="G192">
            <v>0</v>
          </cell>
          <cell r="H192">
            <v>0</v>
          </cell>
          <cell r="I192">
            <v>0</v>
          </cell>
          <cell r="J192">
            <v>9000</v>
          </cell>
          <cell r="K192">
            <v>0</v>
          </cell>
          <cell r="L192">
            <v>0</v>
          </cell>
          <cell r="M192">
            <v>0</v>
          </cell>
        </row>
        <row r="193">
          <cell r="G193">
            <v>0</v>
          </cell>
          <cell r="H193">
            <v>0</v>
          </cell>
          <cell r="I193">
            <v>0</v>
          </cell>
          <cell r="J193">
            <v>17000</v>
          </cell>
          <cell r="K193">
            <v>0</v>
          </cell>
          <cell r="L193">
            <v>0</v>
          </cell>
          <cell r="M193">
            <v>0</v>
          </cell>
        </row>
        <row r="194">
          <cell r="G194">
            <v>0</v>
          </cell>
          <cell r="H194">
            <v>0</v>
          </cell>
          <cell r="I194">
            <v>0</v>
          </cell>
          <cell r="J194">
            <v>35000</v>
          </cell>
          <cell r="K194">
            <v>0</v>
          </cell>
          <cell r="L194">
            <v>0</v>
          </cell>
          <cell r="M194">
            <v>0</v>
          </cell>
        </row>
        <row r="195">
          <cell r="G195">
            <v>60000</v>
          </cell>
          <cell r="H195">
            <v>0</v>
          </cell>
          <cell r="I195">
            <v>0</v>
          </cell>
          <cell r="J195">
            <v>60000</v>
          </cell>
          <cell r="K195">
            <v>60000</v>
          </cell>
          <cell r="L195">
            <v>0</v>
          </cell>
          <cell r="M195">
            <v>0</v>
          </cell>
        </row>
        <row r="196">
          <cell r="G196">
            <v>0</v>
          </cell>
          <cell r="H196">
            <v>0</v>
          </cell>
          <cell r="I196">
            <v>0</v>
          </cell>
          <cell r="J196">
            <v>0</v>
          </cell>
          <cell r="K196">
            <v>0</v>
          </cell>
          <cell r="L196">
            <v>0</v>
          </cell>
          <cell r="M196">
            <v>0</v>
          </cell>
        </row>
        <row r="197">
          <cell r="G197">
            <v>0</v>
          </cell>
          <cell r="H197">
            <v>0</v>
          </cell>
          <cell r="I197">
            <v>0</v>
          </cell>
          <cell r="J197">
            <v>0</v>
          </cell>
          <cell r="K197">
            <v>0</v>
          </cell>
          <cell r="L197">
            <v>0</v>
          </cell>
          <cell r="M197">
            <v>0</v>
          </cell>
        </row>
        <row r="198">
          <cell r="G198">
            <v>0</v>
          </cell>
          <cell r="H198">
            <v>0</v>
          </cell>
          <cell r="I198">
            <v>0</v>
          </cell>
          <cell r="J198">
            <v>0</v>
          </cell>
          <cell r="K198">
            <v>0</v>
          </cell>
          <cell r="L198">
            <v>0</v>
          </cell>
          <cell r="M198">
            <v>0</v>
          </cell>
        </row>
        <row r="199">
          <cell r="G199">
            <v>0</v>
          </cell>
          <cell r="H199">
            <v>0</v>
          </cell>
          <cell r="I199">
            <v>0</v>
          </cell>
          <cell r="J199">
            <v>0</v>
          </cell>
          <cell r="K199">
            <v>0</v>
          </cell>
          <cell r="L199">
            <v>0</v>
          </cell>
          <cell r="M199">
            <v>0</v>
          </cell>
        </row>
        <row r="200">
          <cell r="G200">
            <v>0</v>
          </cell>
          <cell r="H200">
            <v>0</v>
          </cell>
          <cell r="I200">
            <v>0</v>
          </cell>
          <cell r="J200">
            <v>0</v>
          </cell>
          <cell r="K200">
            <v>0</v>
          </cell>
          <cell r="L200">
            <v>0</v>
          </cell>
          <cell r="M200">
            <v>0</v>
          </cell>
        </row>
        <row r="201">
          <cell r="G201">
            <v>0</v>
          </cell>
          <cell r="H201">
            <v>0</v>
          </cell>
          <cell r="I201">
            <v>0</v>
          </cell>
          <cell r="J201">
            <v>0</v>
          </cell>
          <cell r="K201">
            <v>0</v>
          </cell>
          <cell r="L201">
            <v>0</v>
          </cell>
          <cell r="M201">
            <v>0</v>
          </cell>
        </row>
        <row r="202">
          <cell r="G202">
            <v>0</v>
          </cell>
          <cell r="H202">
            <v>0</v>
          </cell>
          <cell r="I202">
            <v>0</v>
          </cell>
          <cell r="J202">
            <v>0</v>
          </cell>
          <cell r="K202">
            <v>0</v>
          </cell>
          <cell r="L202">
            <v>0</v>
          </cell>
          <cell r="M202">
            <v>0</v>
          </cell>
        </row>
        <row r="203">
          <cell r="G203">
            <v>0</v>
          </cell>
          <cell r="H203">
            <v>0</v>
          </cell>
          <cell r="I203">
            <v>0</v>
          </cell>
          <cell r="J203">
            <v>0</v>
          </cell>
          <cell r="K203">
            <v>0</v>
          </cell>
          <cell r="L203">
            <v>0</v>
          </cell>
          <cell r="M203">
            <v>0</v>
          </cell>
        </row>
        <row r="204">
          <cell r="G204">
            <v>0</v>
          </cell>
          <cell r="H204">
            <v>0</v>
          </cell>
          <cell r="I204">
            <v>0</v>
          </cell>
          <cell r="J204">
            <v>0</v>
          </cell>
          <cell r="K204">
            <v>0</v>
          </cell>
          <cell r="L204">
            <v>0</v>
          </cell>
          <cell r="M204">
            <v>0</v>
          </cell>
        </row>
        <row r="205">
          <cell r="G205">
            <v>0</v>
          </cell>
          <cell r="H205">
            <v>0</v>
          </cell>
          <cell r="I205">
            <v>0</v>
          </cell>
          <cell r="J205">
            <v>0</v>
          </cell>
          <cell r="K205">
            <v>0</v>
          </cell>
          <cell r="L205">
            <v>0</v>
          </cell>
          <cell r="M205">
            <v>0</v>
          </cell>
        </row>
        <row r="206">
          <cell r="G206">
            <v>0</v>
          </cell>
          <cell r="H206">
            <v>0</v>
          </cell>
          <cell r="I206">
            <v>0</v>
          </cell>
          <cell r="J206">
            <v>0</v>
          </cell>
          <cell r="K206">
            <v>0</v>
          </cell>
          <cell r="L206">
            <v>0</v>
          </cell>
          <cell r="M206">
            <v>0</v>
          </cell>
        </row>
        <row r="207">
          <cell r="G207">
            <v>0</v>
          </cell>
          <cell r="H207">
            <v>0</v>
          </cell>
          <cell r="I207">
            <v>0</v>
          </cell>
          <cell r="J207">
            <v>0</v>
          </cell>
          <cell r="K207">
            <v>0</v>
          </cell>
          <cell r="L207">
            <v>0</v>
          </cell>
          <cell r="M207">
            <v>0</v>
          </cell>
        </row>
        <row r="208">
          <cell r="G208">
            <v>0</v>
          </cell>
          <cell r="H208">
            <v>0</v>
          </cell>
          <cell r="I208">
            <v>0</v>
          </cell>
          <cell r="J208">
            <v>0</v>
          </cell>
          <cell r="K208">
            <v>0</v>
          </cell>
          <cell r="L208">
            <v>0</v>
          </cell>
          <cell r="M208">
            <v>0</v>
          </cell>
        </row>
        <row r="209">
          <cell r="G209">
            <v>0</v>
          </cell>
          <cell r="H209">
            <v>0</v>
          </cell>
          <cell r="I209">
            <v>0</v>
          </cell>
          <cell r="J209">
            <v>0</v>
          </cell>
          <cell r="K209">
            <v>0</v>
          </cell>
          <cell r="L209">
            <v>0</v>
          </cell>
          <cell r="M209">
            <v>0</v>
          </cell>
        </row>
        <row r="210">
          <cell r="G210">
            <v>0</v>
          </cell>
          <cell r="H210">
            <v>0</v>
          </cell>
          <cell r="I210">
            <v>0</v>
          </cell>
          <cell r="J210">
            <v>0</v>
          </cell>
          <cell r="K210">
            <v>0</v>
          </cell>
          <cell r="L210">
            <v>0</v>
          </cell>
          <cell r="M210">
            <v>0</v>
          </cell>
        </row>
        <row r="211">
          <cell r="G211">
            <v>0</v>
          </cell>
          <cell r="H211">
            <v>0</v>
          </cell>
          <cell r="I211">
            <v>0</v>
          </cell>
          <cell r="J211">
            <v>0</v>
          </cell>
          <cell r="K211">
            <v>0</v>
          </cell>
          <cell r="L211">
            <v>0</v>
          </cell>
          <cell r="M211">
            <v>0</v>
          </cell>
        </row>
        <row r="212">
          <cell r="G212">
            <v>0</v>
          </cell>
          <cell r="H212">
            <v>0</v>
          </cell>
          <cell r="I212">
            <v>0</v>
          </cell>
          <cell r="J212">
            <v>0</v>
          </cell>
          <cell r="K212">
            <v>0</v>
          </cell>
          <cell r="L212">
            <v>0</v>
          </cell>
          <cell r="M212">
            <v>0</v>
          </cell>
        </row>
        <row r="213">
          <cell r="G213">
            <v>0</v>
          </cell>
          <cell r="H213">
            <v>0</v>
          </cell>
          <cell r="I213">
            <v>0</v>
          </cell>
          <cell r="J213">
            <v>0</v>
          </cell>
          <cell r="K213">
            <v>0</v>
          </cell>
          <cell r="L213">
            <v>0</v>
          </cell>
          <cell r="M213">
            <v>0</v>
          </cell>
        </row>
        <row r="214">
          <cell r="G214">
            <v>0</v>
          </cell>
          <cell r="H214">
            <v>0</v>
          </cell>
          <cell r="I214">
            <v>0</v>
          </cell>
          <cell r="J214">
            <v>0</v>
          </cell>
          <cell r="K214">
            <v>0</v>
          </cell>
          <cell r="L214">
            <v>0</v>
          </cell>
          <cell r="M214">
            <v>0</v>
          </cell>
        </row>
        <row r="215">
          <cell r="G215">
            <v>0</v>
          </cell>
          <cell r="H215">
            <v>0</v>
          </cell>
          <cell r="I215">
            <v>0</v>
          </cell>
          <cell r="J215">
            <v>0</v>
          </cell>
          <cell r="K215">
            <v>0</v>
          </cell>
          <cell r="L215">
            <v>0</v>
          </cell>
          <cell r="M215">
            <v>0</v>
          </cell>
        </row>
        <row r="216">
          <cell r="G216">
            <v>0</v>
          </cell>
          <cell r="H216">
            <v>0</v>
          </cell>
          <cell r="I216">
            <v>0</v>
          </cell>
          <cell r="J216">
            <v>0</v>
          </cell>
          <cell r="K216">
            <v>0</v>
          </cell>
          <cell r="L216">
            <v>0</v>
          </cell>
          <cell r="M216">
            <v>0</v>
          </cell>
        </row>
        <row r="217">
          <cell r="G217">
            <v>0</v>
          </cell>
          <cell r="H217">
            <v>0</v>
          </cell>
          <cell r="I217">
            <v>0</v>
          </cell>
          <cell r="J217">
            <v>0</v>
          </cell>
          <cell r="K217">
            <v>0</v>
          </cell>
          <cell r="L217">
            <v>0</v>
          </cell>
          <cell r="M217">
            <v>0</v>
          </cell>
        </row>
        <row r="218">
          <cell r="G218">
            <v>0</v>
          </cell>
          <cell r="H218">
            <v>0</v>
          </cell>
          <cell r="I218">
            <v>0</v>
          </cell>
          <cell r="J218">
            <v>0</v>
          </cell>
          <cell r="K218">
            <v>0</v>
          </cell>
          <cell r="L218">
            <v>0</v>
          </cell>
          <cell r="M218">
            <v>0</v>
          </cell>
        </row>
        <row r="219">
          <cell r="G219">
            <v>0</v>
          </cell>
          <cell r="H219">
            <v>0</v>
          </cell>
          <cell r="I219">
            <v>0</v>
          </cell>
          <cell r="J219">
            <v>0</v>
          </cell>
          <cell r="K219">
            <v>0</v>
          </cell>
          <cell r="L219">
            <v>0</v>
          </cell>
          <cell r="M219">
            <v>0</v>
          </cell>
        </row>
        <row r="220">
          <cell r="G220">
            <v>0</v>
          </cell>
          <cell r="H220">
            <v>0</v>
          </cell>
          <cell r="I220">
            <v>0</v>
          </cell>
          <cell r="J220">
            <v>0</v>
          </cell>
          <cell r="K220">
            <v>0</v>
          </cell>
          <cell r="L220">
            <v>0</v>
          </cell>
          <cell r="M220">
            <v>0</v>
          </cell>
        </row>
        <row r="221">
          <cell r="G221">
            <v>0</v>
          </cell>
          <cell r="H221">
            <v>0</v>
          </cell>
          <cell r="I221">
            <v>0</v>
          </cell>
          <cell r="J221">
            <v>0</v>
          </cell>
          <cell r="K221">
            <v>0</v>
          </cell>
          <cell r="L221">
            <v>0</v>
          </cell>
          <cell r="M221">
            <v>0</v>
          </cell>
        </row>
        <row r="222">
          <cell r="G222">
            <v>0</v>
          </cell>
          <cell r="H222">
            <v>0</v>
          </cell>
          <cell r="I222">
            <v>0</v>
          </cell>
          <cell r="J222">
            <v>0</v>
          </cell>
          <cell r="K222">
            <v>0</v>
          </cell>
          <cell r="L222">
            <v>0</v>
          </cell>
          <cell r="M222">
            <v>0</v>
          </cell>
        </row>
        <row r="223">
          <cell r="G223">
            <v>0</v>
          </cell>
          <cell r="H223">
            <v>0</v>
          </cell>
          <cell r="I223">
            <v>0</v>
          </cell>
          <cell r="J223">
            <v>0</v>
          </cell>
          <cell r="K223">
            <v>0</v>
          </cell>
          <cell r="L223">
            <v>0</v>
          </cell>
          <cell r="M223">
            <v>0</v>
          </cell>
        </row>
        <row r="224">
          <cell r="G224">
            <v>0</v>
          </cell>
          <cell r="H224">
            <v>0</v>
          </cell>
          <cell r="I224">
            <v>0</v>
          </cell>
          <cell r="J224">
            <v>0</v>
          </cell>
          <cell r="K224">
            <v>0</v>
          </cell>
          <cell r="L224">
            <v>0</v>
          </cell>
          <cell r="M224">
            <v>0</v>
          </cell>
        </row>
        <row r="225">
          <cell r="G225">
            <v>0</v>
          </cell>
          <cell r="H225">
            <v>0</v>
          </cell>
          <cell r="I225">
            <v>0</v>
          </cell>
          <cell r="J225">
            <v>0</v>
          </cell>
          <cell r="K225">
            <v>0</v>
          </cell>
          <cell r="L225">
            <v>0</v>
          </cell>
          <cell r="M225">
            <v>0</v>
          </cell>
        </row>
        <row r="226">
          <cell r="G226">
            <v>0</v>
          </cell>
          <cell r="H226">
            <v>0</v>
          </cell>
          <cell r="I226">
            <v>0</v>
          </cell>
          <cell r="J226">
            <v>0</v>
          </cell>
          <cell r="K226">
            <v>0</v>
          </cell>
          <cell r="L226">
            <v>0</v>
          </cell>
          <cell r="M226">
            <v>0</v>
          </cell>
        </row>
        <row r="227">
          <cell r="G227">
            <v>0</v>
          </cell>
          <cell r="H227">
            <v>0</v>
          </cell>
          <cell r="I227">
            <v>0</v>
          </cell>
          <cell r="J227">
            <v>0</v>
          </cell>
          <cell r="K227">
            <v>0</v>
          </cell>
          <cell r="L227">
            <v>0</v>
          </cell>
          <cell r="M227">
            <v>0</v>
          </cell>
        </row>
        <row r="228">
          <cell r="G228">
            <v>0</v>
          </cell>
          <cell r="H228">
            <v>0</v>
          </cell>
          <cell r="I228">
            <v>0</v>
          </cell>
          <cell r="J228">
            <v>0</v>
          </cell>
          <cell r="K228">
            <v>0</v>
          </cell>
          <cell r="L228">
            <v>0</v>
          </cell>
          <cell r="M228">
            <v>0</v>
          </cell>
        </row>
        <row r="229">
          <cell r="G229">
            <v>0</v>
          </cell>
          <cell r="H229">
            <v>0</v>
          </cell>
          <cell r="I229">
            <v>0</v>
          </cell>
          <cell r="J229">
            <v>0</v>
          </cell>
          <cell r="K229">
            <v>0</v>
          </cell>
          <cell r="L229">
            <v>0</v>
          </cell>
          <cell r="M229">
            <v>0</v>
          </cell>
        </row>
        <row r="230">
          <cell r="G230">
            <v>0</v>
          </cell>
          <cell r="H230">
            <v>0</v>
          </cell>
          <cell r="I230">
            <v>0</v>
          </cell>
          <cell r="J230">
            <v>0</v>
          </cell>
          <cell r="K230">
            <v>0</v>
          </cell>
          <cell r="L230">
            <v>0</v>
          </cell>
          <cell r="M230">
            <v>0</v>
          </cell>
        </row>
        <row r="231">
          <cell r="G231">
            <v>0</v>
          </cell>
          <cell r="H231">
            <v>0</v>
          </cell>
          <cell r="I231">
            <v>0</v>
          </cell>
          <cell r="J231">
            <v>0</v>
          </cell>
          <cell r="K231">
            <v>0</v>
          </cell>
          <cell r="L231">
            <v>0</v>
          </cell>
          <cell r="M231">
            <v>0</v>
          </cell>
        </row>
        <row r="232">
          <cell r="G232">
            <v>0</v>
          </cell>
          <cell r="H232">
            <v>0</v>
          </cell>
          <cell r="I232">
            <v>0</v>
          </cell>
          <cell r="J232">
            <v>0</v>
          </cell>
          <cell r="K232">
            <v>0</v>
          </cell>
          <cell r="L232">
            <v>0</v>
          </cell>
          <cell r="M232">
            <v>0</v>
          </cell>
        </row>
        <row r="233">
          <cell r="G233">
            <v>0</v>
          </cell>
          <cell r="H233">
            <v>0</v>
          </cell>
          <cell r="I233">
            <v>0</v>
          </cell>
          <cell r="J233">
            <v>0</v>
          </cell>
          <cell r="K233">
            <v>0</v>
          </cell>
          <cell r="L233">
            <v>0</v>
          </cell>
          <cell r="M233">
            <v>0</v>
          </cell>
        </row>
        <row r="234">
          <cell r="G234">
            <v>0</v>
          </cell>
          <cell r="H234">
            <v>0</v>
          </cell>
          <cell r="I234">
            <v>0</v>
          </cell>
          <cell r="J234">
            <v>0</v>
          </cell>
          <cell r="K234">
            <v>0</v>
          </cell>
          <cell r="L234">
            <v>0</v>
          </cell>
          <cell r="M234">
            <v>0</v>
          </cell>
        </row>
        <row r="235">
          <cell r="G235">
            <v>0</v>
          </cell>
          <cell r="H235">
            <v>0</v>
          </cell>
          <cell r="I235">
            <v>0</v>
          </cell>
          <cell r="J235">
            <v>0</v>
          </cell>
          <cell r="K235">
            <v>0</v>
          </cell>
          <cell r="L235">
            <v>0</v>
          </cell>
          <cell r="M235">
            <v>0</v>
          </cell>
        </row>
        <row r="236">
          <cell r="G236">
            <v>0</v>
          </cell>
          <cell r="H236">
            <v>0</v>
          </cell>
          <cell r="I236">
            <v>0</v>
          </cell>
          <cell r="J236">
            <v>0</v>
          </cell>
          <cell r="K236">
            <v>0</v>
          </cell>
          <cell r="L236">
            <v>0</v>
          </cell>
          <cell r="M236">
            <v>0</v>
          </cell>
        </row>
        <row r="237">
          <cell r="G237">
            <v>0</v>
          </cell>
          <cell r="H237">
            <v>0</v>
          </cell>
          <cell r="I237">
            <v>0</v>
          </cell>
          <cell r="J237">
            <v>0</v>
          </cell>
          <cell r="K237">
            <v>0</v>
          </cell>
          <cell r="L237">
            <v>0</v>
          </cell>
          <cell r="M237">
            <v>0</v>
          </cell>
        </row>
        <row r="238">
          <cell r="G238">
            <v>0</v>
          </cell>
          <cell r="H238">
            <v>0</v>
          </cell>
          <cell r="I238">
            <v>0</v>
          </cell>
          <cell r="J238">
            <v>0</v>
          </cell>
          <cell r="K238">
            <v>0</v>
          </cell>
          <cell r="L238">
            <v>0</v>
          </cell>
          <cell r="M238">
            <v>0</v>
          </cell>
        </row>
        <row r="239">
          <cell r="G239">
            <v>0</v>
          </cell>
          <cell r="H239">
            <v>0</v>
          </cell>
          <cell r="I239">
            <v>0</v>
          </cell>
          <cell r="J239">
            <v>0</v>
          </cell>
          <cell r="K239">
            <v>0</v>
          </cell>
          <cell r="L239">
            <v>0</v>
          </cell>
          <cell r="M239">
            <v>0</v>
          </cell>
        </row>
        <row r="240">
          <cell r="G240">
            <v>0</v>
          </cell>
          <cell r="H240">
            <v>0</v>
          </cell>
          <cell r="I240">
            <v>0</v>
          </cell>
          <cell r="J240">
            <v>0</v>
          </cell>
          <cell r="K240">
            <v>0</v>
          </cell>
          <cell r="L240">
            <v>0</v>
          </cell>
          <cell r="M240">
            <v>0</v>
          </cell>
        </row>
        <row r="241">
          <cell r="G241">
            <v>0</v>
          </cell>
          <cell r="H241">
            <v>0</v>
          </cell>
          <cell r="I241">
            <v>0</v>
          </cell>
          <cell r="J241">
            <v>0</v>
          </cell>
          <cell r="K241">
            <v>0</v>
          </cell>
          <cell r="L241">
            <v>0</v>
          </cell>
          <cell r="M241">
            <v>0</v>
          </cell>
        </row>
        <row r="242">
          <cell r="G242">
            <v>0</v>
          </cell>
          <cell r="H242">
            <v>0</v>
          </cell>
          <cell r="I242">
            <v>0</v>
          </cell>
          <cell r="J242">
            <v>0</v>
          </cell>
          <cell r="K242">
            <v>0</v>
          </cell>
          <cell r="L242">
            <v>0</v>
          </cell>
          <cell r="M242">
            <v>0</v>
          </cell>
        </row>
        <row r="243">
          <cell r="G243">
            <v>0</v>
          </cell>
          <cell r="H243">
            <v>0</v>
          </cell>
          <cell r="I243">
            <v>0</v>
          </cell>
          <cell r="J243">
            <v>0</v>
          </cell>
          <cell r="K243">
            <v>0</v>
          </cell>
          <cell r="L243">
            <v>0</v>
          </cell>
          <cell r="M243">
            <v>0</v>
          </cell>
        </row>
        <row r="244">
          <cell r="G244">
            <v>0</v>
          </cell>
          <cell r="H244">
            <v>0</v>
          </cell>
          <cell r="I244">
            <v>0</v>
          </cell>
          <cell r="J244">
            <v>0</v>
          </cell>
          <cell r="K244">
            <v>0</v>
          </cell>
          <cell r="L244">
            <v>0</v>
          </cell>
          <cell r="M244">
            <v>0</v>
          </cell>
        </row>
        <row r="245">
          <cell r="G245">
            <v>0</v>
          </cell>
          <cell r="H245">
            <v>0</v>
          </cell>
          <cell r="I245">
            <v>0</v>
          </cell>
          <cell r="J245">
            <v>0</v>
          </cell>
          <cell r="K245">
            <v>0</v>
          </cell>
          <cell r="L245">
            <v>0</v>
          </cell>
          <cell r="M245">
            <v>0</v>
          </cell>
        </row>
        <row r="246">
          <cell r="G246">
            <v>0</v>
          </cell>
          <cell r="H246">
            <v>0</v>
          </cell>
          <cell r="I246">
            <v>0</v>
          </cell>
          <cell r="J246">
            <v>0</v>
          </cell>
          <cell r="K246">
            <v>0</v>
          </cell>
          <cell r="L246">
            <v>0</v>
          </cell>
          <cell r="M246">
            <v>0</v>
          </cell>
        </row>
        <row r="247">
          <cell r="G247">
            <v>0</v>
          </cell>
          <cell r="H247">
            <v>0</v>
          </cell>
          <cell r="I247">
            <v>0</v>
          </cell>
          <cell r="J247">
            <v>0</v>
          </cell>
          <cell r="K247">
            <v>0</v>
          </cell>
          <cell r="L247">
            <v>0</v>
          </cell>
          <cell r="M247">
            <v>0</v>
          </cell>
        </row>
        <row r="248">
          <cell r="G248">
            <v>0</v>
          </cell>
          <cell r="H248">
            <v>0</v>
          </cell>
          <cell r="I248">
            <v>0</v>
          </cell>
          <cell r="J248">
            <v>0</v>
          </cell>
          <cell r="K248">
            <v>0</v>
          </cell>
          <cell r="L248">
            <v>0</v>
          </cell>
          <cell r="M248">
            <v>0</v>
          </cell>
        </row>
        <row r="249">
          <cell r="G249">
            <v>0</v>
          </cell>
          <cell r="H249">
            <v>0</v>
          </cell>
          <cell r="I249">
            <v>0</v>
          </cell>
          <cell r="J249">
            <v>0</v>
          </cell>
          <cell r="K249">
            <v>0</v>
          </cell>
          <cell r="L249">
            <v>0</v>
          </cell>
          <cell r="M249">
            <v>0</v>
          </cell>
        </row>
        <row r="250">
          <cell r="G250">
            <v>0</v>
          </cell>
          <cell r="H250">
            <v>0</v>
          </cell>
          <cell r="I250">
            <v>0</v>
          </cell>
          <cell r="J250">
            <v>0</v>
          </cell>
          <cell r="K250">
            <v>0</v>
          </cell>
          <cell r="L250">
            <v>0</v>
          </cell>
          <cell r="M250">
            <v>0</v>
          </cell>
        </row>
        <row r="251">
          <cell r="G251">
            <v>0</v>
          </cell>
          <cell r="H251">
            <v>0</v>
          </cell>
          <cell r="I251">
            <v>0</v>
          </cell>
          <cell r="J251">
            <v>0</v>
          </cell>
          <cell r="K251">
            <v>0</v>
          </cell>
          <cell r="L251">
            <v>0</v>
          </cell>
          <cell r="M251">
            <v>0</v>
          </cell>
        </row>
        <row r="252">
          <cell r="G252">
            <v>0</v>
          </cell>
          <cell r="H252">
            <v>0</v>
          </cell>
          <cell r="I252">
            <v>0</v>
          </cell>
          <cell r="J252">
            <v>0</v>
          </cell>
          <cell r="K252">
            <v>0</v>
          </cell>
          <cell r="L252">
            <v>0</v>
          </cell>
          <cell r="M252">
            <v>0</v>
          </cell>
        </row>
        <row r="253">
          <cell r="G253">
            <v>0</v>
          </cell>
          <cell r="H253">
            <v>0</v>
          </cell>
          <cell r="I253">
            <v>0</v>
          </cell>
          <cell r="J253">
            <v>0</v>
          </cell>
          <cell r="K253">
            <v>0</v>
          </cell>
          <cell r="L253">
            <v>0</v>
          </cell>
          <cell r="M253">
            <v>0</v>
          </cell>
        </row>
        <row r="254">
          <cell r="G254">
            <v>0</v>
          </cell>
          <cell r="H254">
            <v>0</v>
          </cell>
          <cell r="I254">
            <v>0</v>
          </cell>
          <cell r="J254">
            <v>0</v>
          </cell>
          <cell r="K254">
            <v>0</v>
          </cell>
          <cell r="L254">
            <v>0</v>
          </cell>
          <cell r="M254">
            <v>0</v>
          </cell>
        </row>
        <row r="255">
          <cell r="G255">
            <v>0</v>
          </cell>
          <cell r="H255">
            <v>0</v>
          </cell>
          <cell r="I255">
            <v>0</v>
          </cell>
          <cell r="J255">
            <v>0</v>
          </cell>
          <cell r="K255">
            <v>0</v>
          </cell>
          <cell r="L255">
            <v>0</v>
          </cell>
          <cell r="M255">
            <v>0</v>
          </cell>
        </row>
        <row r="256">
          <cell r="G256">
            <v>0</v>
          </cell>
          <cell r="H256">
            <v>0</v>
          </cell>
          <cell r="I256">
            <v>0</v>
          </cell>
          <cell r="J256">
            <v>0</v>
          </cell>
          <cell r="K256">
            <v>0</v>
          </cell>
          <cell r="L256">
            <v>0</v>
          </cell>
          <cell r="M256">
            <v>0</v>
          </cell>
        </row>
        <row r="257">
          <cell r="G257">
            <v>0</v>
          </cell>
          <cell r="H257">
            <v>47799</v>
          </cell>
          <cell r="I257">
            <v>0</v>
          </cell>
          <cell r="J257">
            <v>72220</v>
          </cell>
          <cell r="K257">
            <v>0</v>
          </cell>
          <cell r="L257">
            <v>1433</v>
          </cell>
          <cell r="M257">
            <v>0</v>
          </cell>
        </row>
        <row r="258">
          <cell r="G258">
            <v>0</v>
          </cell>
          <cell r="H258">
            <v>0</v>
          </cell>
          <cell r="I258">
            <v>0</v>
          </cell>
          <cell r="J258">
            <v>0</v>
          </cell>
          <cell r="K258">
            <v>0</v>
          </cell>
          <cell r="L258">
            <v>0</v>
          </cell>
          <cell r="M258">
            <v>0</v>
          </cell>
        </row>
        <row r="259">
          <cell r="G259">
            <v>0</v>
          </cell>
          <cell r="H259">
            <v>0</v>
          </cell>
          <cell r="I259">
            <v>0</v>
          </cell>
          <cell r="J259">
            <v>0</v>
          </cell>
          <cell r="K259">
            <v>0</v>
          </cell>
          <cell r="L259">
            <v>0</v>
          </cell>
          <cell r="M259">
            <v>0</v>
          </cell>
        </row>
        <row r="260">
          <cell r="G260">
            <v>0</v>
          </cell>
          <cell r="H260">
            <v>0</v>
          </cell>
          <cell r="I260">
            <v>0</v>
          </cell>
          <cell r="J260">
            <v>0</v>
          </cell>
          <cell r="K260">
            <v>0</v>
          </cell>
          <cell r="L260">
            <v>0</v>
          </cell>
          <cell r="M260">
            <v>0</v>
          </cell>
        </row>
        <row r="261">
          <cell r="G261">
            <v>0</v>
          </cell>
          <cell r="H261">
            <v>0</v>
          </cell>
          <cell r="I261">
            <v>0</v>
          </cell>
          <cell r="J261">
            <v>0</v>
          </cell>
          <cell r="K261">
            <v>0</v>
          </cell>
          <cell r="L261">
            <v>0</v>
          </cell>
          <cell r="M261">
            <v>0</v>
          </cell>
        </row>
        <row r="262">
          <cell r="G262">
            <v>0</v>
          </cell>
          <cell r="H262">
            <v>0</v>
          </cell>
          <cell r="I262">
            <v>0</v>
          </cell>
          <cell r="J262">
            <v>0</v>
          </cell>
          <cell r="K262">
            <v>0</v>
          </cell>
          <cell r="L262">
            <v>0</v>
          </cell>
          <cell r="M262">
            <v>0</v>
          </cell>
        </row>
        <row r="263">
          <cell r="G263">
            <v>0</v>
          </cell>
          <cell r="H263">
            <v>0</v>
          </cell>
          <cell r="I263">
            <v>0</v>
          </cell>
          <cell r="J263">
            <v>0</v>
          </cell>
          <cell r="K263">
            <v>0</v>
          </cell>
          <cell r="L263">
            <v>0</v>
          </cell>
          <cell r="M263">
            <v>0</v>
          </cell>
        </row>
        <row r="264">
          <cell r="G264">
            <v>0</v>
          </cell>
          <cell r="H264">
            <v>0</v>
          </cell>
          <cell r="I264">
            <v>0</v>
          </cell>
          <cell r="J264">
            <v>0</v>
          </cell>
          <cell r="K264">
            <v>0</v>
          </cell>
          <cell r="L264">
            <v>0</v>
          </cell>
          <cell r="M264">
            <v>0</v>
          </cell>
        </row>
        <row r="265">
          <cell r="G265">
            <v>0</v>
          </cell>
          <cell r="H265">
            <v>0</v>
          </cell>
          <cell r="I265">
            <v>0</v>
          </cell>
          <cell r="J265">
            <v>0</v>
          </cell>
          <cell r="K265">
            <v>0</v>
          </cell>
          <cell r="L265">
            <v>0</v>
          </cell>
          <cell r="M265">
            <v>0</v>
          </cell>
        </row>
        <row r="266">
          <cell r="G266">
            <v>0</v>
          </cell>
          <cell r="H266">
            <v>0</v>
          </cell>
          <cell r="I266">
            <v>0</v>
          </cell>
          <cell r="J266">
            <v>174000</v>
          </cell>
          <cell r="K266">
            <v>0</v>
          </cell>
          <cell r="L266">
            <v>0</v>
          </cell>
          <cell r="M266">
            <v>0</v>
          </cell>
        </row>
        <row r="267">
          <cell r="G267">
            <v>0</v>
          </cell>
          <cell r="H267">
            <v>0</v>
          </cell>
          <cell r="I267">
            <v>0</v>
          </cell>
          <cell r="J267">
            <v>0</v>
          </cell>
          <cell r="K267">
            <v>0</v>
          </cell>
          <cell r="L267">
            <v>0</v>
          </cell>
          <cell r="M267">
            <v>0</v>
          </cell>
        </row>
        <row r="268">
          <cell r="G268">
            <v>0</v>
          </cell>
          <cell r="H268">
            <v>0</v>
          </cell>
          <cell r="I268">
            <v>0</v>
          </cell>
          <cell r="J268">
            <v>0</v>
          </cell>
          <cell r="K268">
            <v>0</v>
          </cell>
          <cell r="L268">
            <v>0</v>
          </cell>
          <cell r="M268">
            <v>0</v>
          </cell>
        </row>
        <row r="269">
          <cell r="G269">
            <v>0</v>
          </cell>
          <cell r="H269">
            <v>0</v>
          </cell>
          <cell r="I269">
            <v>0</v>
          </cell>
          <cell r="J269">
            <v>0</v>
          </cell>
          <cell r="K269">
            <v>0</v>
          </cell>
          <cell r="L269">
            <v>0</v>
          </cell>
          <cell r="M269">
            <v>0</v>
          </cell>
        </row>
        <row r="270">
          <cell r="G270">
            <v>0</v>
          </cell>
          <cell r="H270">
            <v>0</v>
          </cell>
          <cell r="I270">
            <v>0</v>
          </cell>
          <cell r="J270">
            <v>0</v>
          </cell>
          <cell r="K270">
            <v>0</v>
          </cell>
          <cell r="L270">
            <v>0</v>
          </cell>
          <cell r="M270">
            <v>0</v>
          </cell>
        </row>
        <row r="271">
          <cell r="G271">
            <v>0</v>
          </cell>
          <cell r="H271">
            <v>0</v>
          </cell>
          <cell r="I271">
            <v>0</v>
          </cell>
          <cell r="J271">
            <v>0</v>
          </cell>
          <cell r="K271">
            <v>0</v>
          </cell>
          <cell r="L271">
            <v>0</v>
          </cell>
          <cell r="M271">
            <v>0</v>
          </cell>
        </row>
        <row r="272">
          <cell r="G272">
            <v>0</v>
          </cell>
          <cell r="H272">
            <v>0</v>
          </cell>
          <cell r="I272">
            <v>0</v>
          </cell>
          <cell r="J272">
            <v>0</v>
          </cell>
          <cell r="K272">
            <v>0</v>
          </cell>
          <cell r="L272">
            <v>0</v>
          </cell>
          <cell r="M272">
            <v>0</v>
          </cell>
        </row>
        <row r="273">
          <cell r="G273">
            <v>0</v>
          </cell>
          <cell r="H273">
            <v>0</v>
          </cell>
          <cell r="I273">
            <v>0</v>
          </cell>
          <cell r="J273">
            <v>70000</v>
          </cell>
          <cell r="K273">
            <v>0</v>
          </cell>
          <cell r="L273">
            <v>0</v>
          </cell>
          <cell r="M273">
            <v>0</v>
          </cell>
        </row>
        <row r="274">
          <cell r="G274">
            <v>0</v>
          </cell>
          <cell r="H274">
            <v>0</v>
          </cell>
          <cell r="I274">
            <v>0</v>
          </cell>
          <cell r="J274">
            <v>0</v>
          </cell>
          <cell r="K274">
            <v>0</v>
          </cell>
          <cell r="L274">
            <v>0</v>
          </cell>
          <cell r="M274">
            <v>0</v>
          </cell>
        </row>
        <row r="275">
          <cell r="G275">
            <v>0</v>
          </cell>
          <cell r="H275">
            <v>0</v>
          </cell>
          <cell r="I275">
            <v>0</v>
          </cell>
          <cell r="J275">
            <v>0</v>
          </cell>
          <cell r="K275">
            <v>0</v>
          </cell>
          <cell r="L275">
            <v>0</v>
          </cell>
          <cell r="M275">
            <v>0</v>
          </cell>
        </row>
        <row r="276">
          <cell r="G276">
            <v>0</v>
          </cell>
          <cell r="H276">
            <v>0</v>
          </cell>
          <cell r="I276">
            <v>0</v>
          </cell>
          <cell r="J276">
            <v>0</v>
          </cell>
          <cell r="K276">
            <v>0</v>
          </cell>
          <cell r="L276">
            <v>0</v>
          </cell>
          <cell r="M276">
            <v>0</v>
          </cell>
        </row>
        <row r="277">
          <cell r="G277">
            <v>0</v>
          </cell>
          <cell r="H277">
            <v>0</v>
          </cell>
          <cell r="I277">
            <v>0</v>
          </cell>
          <cell r="J277">
            <v>0</v>
          </cell>
          <cell r="K277">
            <v>0</v>
          </cell>
          <cell r="L277">
            <v>0</v>
          </cell>
          <cell r="M277">
            <v>0</v>
          </cell>
        </row>
        <row r="278">
          <cell r="G278">
            <v>0</v>
          </cell>
          <cell r="H278">
            <v>0</v>
          </cell>
          <cell r="I278">
            <v>0</v>
          </cell>
          <cell r="J278">
            <v>12863</v>
          </cell>
          <cell r="K278">
            <v>0</v>
          </cell>
          <cell r="L278">
            <v>0</v>
          </cell>
          <cell r="M278">
            <v>0</v>
          </cell>
        </row>
        <row r="279">
          <cell r="G279">
            <v>0</v>
          </cell>
          <cell r="H279">
            <v>0</v>
          </cell>
          <cell r="I279">
            <v>0</v>
          </cell>
          <cell r="J279">
            <v>21000</v>
          </cell>
          <cell r="K279">
            <v>0</v>
          </cell>
          <cell r="L279">
            <v>0</v>
          </cell>
          <cell r="M279">
            <v>0</v>
          </cell>
        </row>
        <row r="280">
          <cell r="G280">
            <v>0</v>
          </cell>
          <cell r="H280">
            <v>0</v>
          </cell>
          <cell r="I280">
            <v>0</v>
          </cell>
          <cell r="J280">
            <v>110000</v>
          </cell>
          <cell r="K280">
            <v>0</v>
          </cell>
          <cell r="L280">
            <v>0</v>
          </cell>
          <cell r="M280">
            <v>0</v>
          </cell>
        </row>
        <row r="281">
          <cell r="G281">
            <v>0</v>
          </cell>
          <cell r="H281">
            <v>0</v>
          </cell>
          <cell r="I281">
            <v>0</v>
          </cell>
          <cell r="J281">
            <v>0</v>
          </cell>
          <cell r="K281">
            <v>0</v>
          </cell>
          <cell r="L281">
            <v>0</v>
          </cell>
          <cell r="M281">
            <v>0</v>
          </cell>
        </row>
        <row r="282">
          <cell r="G282">
            <v>0</v>
          </cell>
          <cell r="H282">
            <v>0</v>
          </cell>
          <cell r="I282">
            <v>0</v>
          </cell>
          <cell r="J282">
            <v>16709</v>
          </cell>
          <cell r="K282">
            <v>0</v>
          </cell>
          <cell r="L282">
            <v>0</v>
          </cell>
          <cell r="M282">
            <v>0</v>
          </cell>
        </row>
        <row r="283">
          <cell r="G283">
            <v>0</v>
          </cell>
          <cell r="H283">
            <v>0</v>
          </cell>
          <cell r="I283">
            <v>0</v>
          </cell>
          <cell r="J283">
            <v>26000</v>
          </cell>
          <cell r="K283">
            <v>0</v>
          </cell>
          <cell r="L283">
            <v>0</v>
          </cell>
          <cell r="M283">
            <v>0</v>
          </cell>
        </row>
        <row r="284">
          <cell r="G284">
            <v>0</v>
          </cell>
          <cell r="H284">
            <v>0</v>
          </cell>
          <cell r="I284">
            <v>0</v>
          </cell>
          <cell r="J284">
            <v>68000</v>
          </cell>
          <cell r="K284">
            <v>0</v>
          </cell>
          <cell r="L284">
            <v>0</v>
          </cell>
          <cell r="M284">
            <v>0</v>
          </cell>
        </row>
        <row r="285">
          <cell r="G285">
            <v>0</v>
          </cell>
          <cell r="H285">
            <v>0</v>
          </cell>
          <cell r="I285">
            <v>0</v>
          </cell>
          <cell r="J285">
            <v>660</v>
          </cell>
          <cell r="K285">
            <v>0</v>
          </cell>
          <cell r="L285">
            <v>0</v>
          </cell>
          <cell r="M285">
            <v>0</v>
          </cell>
        </row>
        <row r="286">
          <cell r="G286">
            <v>0</v>
          </cell>
          <cell r="H286">
            <v>0</v>
          </cell>
          <cell r="I286">
            <v>0</v>
          </cell>
          <cell r="J286">
            <v>680</v>
          </cell>
          <cell r="K286">
            <v>0</v>
          </cell>
          <cell r="L286">
            <v>0</v>
          </cell>
          <cell r="M286">
            <v>0</v>
          </cell>
        </row>
        <row r="287">
          <cell r="G287">
            <v>0</v>
          </cell>
          <cell r="H287">
            <v>0</v>
          </cell>
          <cell r="I287">
            <v>0</v>
          </cell>
          <cell r="J287">
            <v>1400</v>
          </cell>
          <cell r="K287">
            <v>0</v>
          </cell>
          <cell r="L287">
            <v>0</v>
          </cell>
          <cell r="M287">
            <v>0</v>
          </cell>
        </row>
        <row r="288">
          <cell r="G288">
            <v>0</v>
          </cell>
          <cell r="H288">
            <v>0</v>
          </cell>
          <cell r="I288">
            <v>0</v>
          </cell>
          <cell r="J288">
            <v>7000</v>
          </cell>
          <cell r="K288">
            <v>0</v>
          </cell>
          <cell r="L288">
            <v>0</v>
          </cell>
          <cell r="M288">
            <v>0</v>
          </cell>
        </row>
        <row r="289">
          <cell r="G289">
            <v>0</v>
          </cell>
          <cell r="H289">
            <v>0</v>
          </cell>
          <cell r="I289">
            <v>0</v>
          </cell>
          <cell r="J289">
            <v>0</v>
          </cell>
          <cell r="K289">
            <v>0</v>
          </cell>
          <cell r="L289">
            <v>0</v>
          </cell>
          <cell r="M289">
            <v>0</v>
          </cell>
        </row>
        <row r="290">
          <cell r="G290">
            <v>0</v>
          </cell>
          <cell r="H290">
            <v>38379</v>
          </cell>
          <cell r="I290">
            <v>0</v>
          </cell>
          <cell r="J290">
            <v>3801</v>
          </cell>
          <cell r="K290">
            <v>0</v>
          </cell>
          <cell r="L290">
            <v>7041</v>
          </cell>
          <cell r="M290">
            <v>0</v>
          </cell>
        </row>
        <row r="291">
          <cell r="G291">
            <v>0</v>
          </cell>
          <cell r="H291">
            <v>43056</v>
          </cell>
          <cell r="I291">
            <v>0</v>
          </cell>
          <cell r="J291">
            <v>4117</v>
          </cell>
          <cell r="K291">
            <v>0</v>
          </cell>
          <cell r="L291">
            <v>7671</v>
          </cell>
          <cell r="M291">
            <v>0</v>
          </cell>
        </row>
        <row r="292">
          <cell r="G292">
            <v>0</v>
          </cell>
          <cell r="H292">
            <v>20633</v>
          </cell>
          <cell r="I292">
            <v>0</v>
          </cell>
          <cell r="J292">
            <v>3801</v>
          </cell>
          <cell r="K292">
            <v>0</v>
          </cell>
          <cell r="L292">
            <v>5890</v>
          </cell>
          <cell r="M292">
            <v>0</v>
          </cell>
        </row>
        <row r="293">
          <cell r="G293">
            <v>0</v>
          </cell>
          <cell r="H293">
            <v>22352</v>
          </cell>
          <cell r="I293">
            <v>0</v>
          </cell>
          <cell r="J293">
            <v>4117</v>
          </cell>
          <cell r="K293">
            <v>0</v>
          </cell>
          <cell r="L293">
            <v>6380</v>
          </cell>
          <cell r="M293">
            <v>0</v>
          </cell>
        </row>
        <row r="294">
          <cell r="G294">
            <v>0</v>
          </cell>
          <cell r="H294">
            <v>0</v>
          </cell>
          <cell r="I294">
            <v>0</v>
          </cell>
          <cell r="J294">
            <v>0</v>
          </cell>
          <cell r="K294">
            <v>0</v>
          </cell>
          <cell r="L294">
            <v>5890</v>
          </cell>
          <cell r="M294">
            <v>0</v>
          </cell>
        </row>
        <row r="295">
          <cell r="G295">
            <v>0</v>
          </cell>
          <cell r="H295">
            <v>0</v>
          </cell>
          <cell r="I295">
            <v>0</v>
          </cell>
          <cell r="J295">
            <v>503</v>
          </cell>
          <cell r="K295">
            <v>0</v>
          </cell>
          <cell r="L295">
            <v>0</v>
          </cell>
          <cell r="M295">
            <v>0</v>
          </cell>
        </row>
        <row r="296">
          <cell r="G296">
            <v>0</v>
          </cell>
          <cell r="H296">
            <v>0</v>
          </cell>
          <cell r="I296">
            <v>0</v>
          </cell>
          <cell r="J296">
            <v>503</v>
          </cell>
          <cell r="K296">
            <v>0</v>
          </cell>
          <cell r="L296">
            <v>0</v>
          </cell>
          <cell r="M296">
            <v>0</v>
          </cell>
        </row>
        <row r="297">
          <cell r="G297">
            <v>0</v>
          </cell>
          <cell r="H297">
            <v>56517</v>
          </cell>
          <cell r="I297">
            <v>0</v>
          </cell>
          <cell r="J297">
            <v>0</v>
          </cell>
          <cell r="K297">
            <v>0</v>
          </cell>
          <cell r="L297">
            <v>0</v>
          </cell>
          <cell r="M297">
            <v>0</v>
          </cell>
        </row>
        <row r="298">
          <cell r="G298">
            <v>0</v>
          </cell>
          <cell r="H298">
            <v>42524</v>
          </cell>
          <cell r="I298">
            <v>0</v>
          </cell>
          <cell r="J298">
            <v>0</v>
          </cell>
          <cell r="K298">
            <v>0</v>
          </cell>
          <cell r="L298">
            <v>0</v>
          </cell>
          <cell r="M298">
            <v>0</v>
          </cell>
        </row>
        <row r="299">
          <cell r="G299">
            <v>0</v>
          </cell>
          <cell r="H299">
            <v>0</v>
          </cell>
          <cell r="I299">
            <v>0</v>
          </cell>
          <cell r="J299">
            <v>0</v>
          </cell>
          <cell r="K299">
            <v>0</v>
          </cell>
          <cell r="L299">
            <v>0</v>
          </cell>
          <cell r="M299">
            <v>0</v>
          </cell>
        </row>
        <row r="300">
          <cell r="G300">
            <v>0</v>
          </cell>
          <cell r="H300">
            <v>0</v>
          </cell>
          <cell r="I300">
            <v>0</v>
          </cell>
          <cell r="J300">
            <v>0</v>
          </cell>
          <cell r="K300">
            <v>0</v>
          </cell>
          <cell r="L300">
            <v>0</v>
          </cell>
          <cell r="M300">
            <v>0</v>
          </cell>
        </row>
        <row r="301">
          <cell r="G301">
            <v>0</v>
          </cell>
          <cell r="H301">
            <v>0</v>
          </cell>
          <cell r="I301">
            <v>0</v>
          </cell>
          <cell r="J301">
            <v>400</v>
          </cell>
          <cell r="K301">
            <v>0</v>
          </cell>
          <cell r="L301">
            <v>0</v>
          </cell>
          <cell r="M301">
            <v>0</v>
          </cell>
        </row>
        <row r="302">
          <cell r="G302">
            <v>0</v>
          </cell>
          <cell r="H302">
            <v>0</v>
          </cell>
          <cell r="I302">
            <v>0</v>
          </cell>
          <cell r="J302">
            <v>400</v>
          </cell>
          <cell r="K302">
            <v>0</v>
          </cell>
          <cell r="L302">
            <v>0</v>
          </cell>
          <cell r="M302">
            <v>0</v>
          </cell>
        </row>
        <row r="303">
          <cell r="G303">
            <v>0</v>
          </cell>
          <cell r="H303">
            <v>0</v>
          </cell>
          <cell r="I303">
            <v>0</v>
          </cell>
          <cell r="J303">
            <v>2800</v>
          </cell>
          <cell r="K303">
            <v>0</v>
          </cell>
          <cell r="L303">
            <v>0</v>
          </cell>
          <cell r="M303">
            <v>0</v>
          </cell>
        </row>
        <row r="304">
          <cell r="G304">
            <v>0</v>
          </cell>
          <cell r="H304">
            <v>0</v>
          </cell>
          <cell r="I304">
            <v>0</v>
          </cell>
          <cell r="J304">
            <v>1100</v>
          </cell>
          <cell r="K304">
            <v>0</v>
          </cell>
          <cell r="L304">
            <v>0</v>
          </cell>
          <cell r="M304">
            <v>0</v>
          </cell>
        </row>
        <row r="305">
          <cell r="G305">
            <v>0</v>
          </cell>
          <cell r="H305">
            <v>0</v>
          </cell>
          <cell r="I305">
            <v>0</v>
          </cell>
          <cell r="J305">
            <v>110</v>
          </cell>
          <cell r="K305">
            <v>0</v>
          </cell>
          <cell r="L305">
            <v>0</v>
          </cell>
          <cell r="M305">
            <v>0</v>
          </cell>
        </row>
        <row r="306">
          <cell r="G306">
            <v>0</v>
          </cell>
          <cell r="H306">
            <v>13295</v>
          </cell>
          <cell r="I306">
            <v>0</v>
          </cell>
          <cell r="J306">
            <v>3350</v>
          </cell>
          <cell r="K306">
            <v>0</v>
          </cell>
          <cell r="L306">
            <v>398</v>
          </cell>
          <cell r="M306">
            <v>0</v>
          </cell>
        </row>
        <row r="307">
          <cell r="G307">
            <v>0</v>
          </cell>
          <cell r="H307">
            <v>30085</v>
          </cell>
          <cell r="I307">
            <v>0</v>
          </cell>
          <cell r="J307">
            <v>10050</v>
          </cell>
          <cell r="K307">
            <v>0</v>
          </cell>
          <cell r="L307">
            <v>902</v>
          </cell>
          <cell r="M307">
            <v>0</v>
          </cell>
        </row>
        <row r="308">
          <cell r="G308">
            <v>0</v>
          </cell>
          <cell r="H308">
            <v>12947</v>
          </cell>
          <cell r="I308">
            <v>0</v>
          </cell>
          <cell r="J308">
            <v>5100</v>
          </cell>
          <cell r="K308">
            <v>0</v>
          </cell>
          <cell r="L308">
            <v>0</v>
          </cell>
          <cell r="M308">
            <v>0</v>
          </cell>
        </row>
        <row r="309">
          <cell r="G309">
            <v>0</v>
          </cell>
          <cell r="H309">
            <v>46040</v>
          </cell>
          <cell r="I309">
            <v>0</v>
          </cell>
          <cell r="J309">
            <v>25500</v>
          </cell>
          <cell r="K309">
            <v>0</v>
          </cell>
          <cell r="L309">
            <v>1381</v>
          </cell>
          <cell r="M309">
            <v>0</v>
          </cell>
        </row>
        <row r="310">
          <cell r="G310">
            <v>0</v>
          </cell>
          <cell r="H310">
            <v>0</v>
          </cell>
          <cell r="I310">
            <v>0</v>
          </cell>
          <cell r="J310">
            <v>2750</v>
          </cell>
          <cell r="K310">
            <v>0</v>
          </cell>
          <cell r="L310">
            <v>0</v>
          </cell>
          <cell r="M310">
            <v>0</v>
          </cell>
        </row>
        <row r="311">
          <cell r="G311">
            <v>0</v>
          </cell>
          <cell r="H311">
            <v>0</v>
          </cell>
          <cell r="I311">
            <v>0</v>
          </cell>
          <cell r="J311">
            <v>4500</v>
          </cell>
          <cell r="K311">
            <v>0</v>
          </cell>
          <cell r="L311">
            <v>0</v>
          </cell>
          <cell r="M311">
            <v>0</v>
          </cell>
        </row>
        <row r="312">
          <cell r="G312">
            <v>0</v>
          </cell>
          <cell r="H312">
            <v>0</v>
          </cell>
          <cell r="I312">
            <v>0</v>
          </cell>
          <cell r="J312">
            <v>5300</v>
          </cell>
          <cell r="K312">
            <v>0</v>
          </cell>
          <cell r="L312">
            <v>0</v>
          </cell>
          <cell r="M312">
            <v>0</v>
          </cell>
        </row>
        <row r="313">
          <cell r="G313">
            <v>0</v>
          </cell>
          <cell r="H313">
            <v>0</v>
          </cell>
          <cell r="I313">
            <v>0</v>
          </cell>
          <cell r="J313">
            <v>600</v>
          </cell>
          <cell r="K313">
            <v>0</v>
          </cell>
          <cell r="L313">
            <v>0</v>
          </cell>
          <cell r="M313">
            <v>0</v>
          </cell>
        </row>
        <row r="314">
          <cell r="G314">
            <v>0</v>
          </cell>
          <cell r="H314">
            <v>492</v>
          </cell>
          <cell r="I314">
            <v>0</v>
          </cell>
          <cell r="J314">
            <v>366</v>
          </cell>
          <cell r="K314">
            <v>0</v>
          </cell>
          <cell r="L314">
            <v>14</v>
          </cell>
          <cell r="M314">
            <v>0</v>
          </cell>
        </row>
        <row r="315">
          <cell r="G315">
            <v>0</v>
          </cell>
          <cell r="H315">
            <v>492</v>
          </cell>
          <cell r="I315">
            <v>0</v>
          </cell>
          <cell r="J315">
            <v>558</v>
          </cell>
          <cell r="K315">
            <v>0</v>
          </cell>
          <cell r="L315">
            <v>14</v>
          </cell>
          <cell r="M315">
            <v>0</v>
          </cell>
        </row>
        <row r="316">
          <cell r="G316">
            <v>0</v>
          </cell>
          <cell r="H316">
            <v>591</v>
          </cell>
          <cell r="I316">
            <v>0</v>
          </cell>
          <cell r="J316">
            <v>1973</v>
          </cell>
          <cell r="K316">
            <v>0</v>
          </cell>
          <cell r="L316">
            <v>17</v>
          </cell>
          <cell r="M316">
            <v>0</v>
          </cell>
        </row>
        <row r="317">
          <cell r="G317">
            <v>0</v>
          </cell>
          <cell r="H317">
            <v>0</v>
          </cell>
          <cell r="I317">
            <v>0</v>
          </cell>
          <cell r="J317">
            <v>2640</v>
          </cell>
          <cell r="K317">
            <v>0</v>
          </cell>
          <cell r="L317">
            <v>0</v>
          </cell>
          <cell r="M317">
            <v>0</v>
          </cell>
        </row>
        <row r="318">
          <cell r="G318">
            <v>0</v>
          </cell>
          <cell r="H318">
            <v>0</v>
          </cell>
          <cell r="I318">
            <v>0</v>
          </cell>
          <cell r="J318">
            <v>365</v>
          </cell>
          <cell r="K318">
            <v>0</v>
          </cell>
          <cell r="L318">
            <v>0</v>
          </cell>
          <cell r="M318">
            <v>0</v>
          </cell>
        </row>
        <row r="319">
          <cell r="G319">
            <v>0</v>
          </cell>
          <cell r="H319">
            <v>1971</v>
          </cell>
          <cell r="I319">
            <v>0</v>
          </cell>
          <cell r="J319">
            <v>250</v>
          </cell>
          <cell r="K319">
            <v>0</v>
          </cell>
          <cell r="L319">
            <v>59</v>
          </cell>
          <cell r="M319">
            <v>0</v>
          </cell>
        </row>
        <row r="320">
          <cell r="G320">
            <v>0</v>
          </cell>
          <cell r="H320">
            <v>6154</v>
          </cell>
          <cell r="I320">
            <v>0</v>
          </cell>
          <cell r="J320">
            <v>604</v>
          </cell>
          <cell r="K320">
            <v>0</v>
          </cell>
          <cell r="L320">
            <v>94</v>
          </cell>
          <cell r="M320">
            <v>0</v>
          </cell>
        </row>
        <row r="321">
          <cell r="G321">
            <v>0</v>
          </cell>
          <cell r="H321">
            <v>0</v>
          </cell>
          <cell r="I321">
            <v>0</v>
          </cell>
          <cell r="J321">
            <v>900</v>
          </cell>
          <cell r="K321">
            <v>0</v>
          </cell>
          <cell r="L321">
            <v>0</v>
          </cell>
          <cell r="M321">
            <v>0</v>
          </cell>
        </row>
        <row r="322">
          <cell r="G322">
            <v>0</v>
          </cell>
          <cell r="H322">
            <v>969</v>
          </cell>
          <cell r="I322">
            <v>0</v>
          </cell>
          <cell r="J322">
            <v>140</v>
          </cell>
          <cell r="K322">
            <v>0</v>
          </cell>
          <cell r="L322">
            <v>457</v>
          </cell>
          <cell r="M322">
            <v>0</v>
          </cell>
        </row>
        <row r="323">
          <cell r="G323">
            <v>0</v>
          </cell>
          <cell r="H323">
            <v>6872</v>
          </cell>
          <cell r="I323">
            <v>0</v>
          </cell>
          <cell r="J323">
            <v>0</v>
          </cell>
          <cell r="K323">
            <v>0</v>
          </cell>
          <cell r="L323">
            <v>206</v>
          </cell>
          <cell r="M323">
            <v>0</v>
          </cell>
        </row>
        <row r="324">
          <cell r="G324">
            <v>0</v>
          </cell>
          <cell r="H324">
            <v>0</v>
          </cell>
          <cell r="I324">
            <v>0</v>
          </cell>
          <cell r="J324">
            <v>8000</v>
          </cell>
          <cell r="K324">
            <v>0</v>
          </cell>
          <cell r="L324">
            <v>0</v>
          </cell>
          <cell r="M324">
            <v>0</v>
          </cell>
        </row>
        <row r="325">
          <cell r="G325">
            <v>0</v>
          </cell>
          <cell r="H325">
            <v>1617</v>
          </cell>
          <cell r="I325">
            <v>0</v>
          </cell>
          <cell r="J325">
            <v>149</v>
          </cell>
          <cell r="K325">
            <v>0</v>
          </cell>
          <cell r="L325">
            <v>328</v>
          </cell>
          <cell r="M325">
            <v>0</v>
          </cell>
        </row>
        <row r="326">
          <cell r="G326">
            <v>0</v>
          </cell>
          <cell r="H326">
            <v>7215</v>
          </cell>
          <cell r="I326">
            <v>0</v>
          </cell>
          <cell r="J326">
            <v>0</v>
          </cell>
          <cell r="K326">
            <v>0</v>
          </cell>
          <cell r="L326">
            <v>216</v>
          </cell>
          <cell r="M326">
            <v>0</v>
          </cell>
        </row>
        <row r="327">
          <cell r="G327">
            <v>0</v>
          </cell>
          <cell r="H327">
            <v>6872</v>
          </cell>
          <cell r="I327">
            <v>0</v>
          </cell>
          <cell r="J327">
            <v>0</v>
          </cell>
          <cell r="K327">
            <v>0</v>
          </cell>
          <cell r="L327">
            <v>206</v>
          </cell>
          <cell r="M327">
            <v>0</v>
          </cell>
        </row>
        <row r="328">
          <cell r="G328">
            <v>0</v>
          </cell>
          <cell r="H328">
            <v>72</v>
          </cell>
          <cell r="I328">
            <v>0</v>
          </cell>
          <cell r="J328">
            <v>170</v>
          </cell>
          <cell r="K328">
            <v>0</v>
          </cell>
          <cell r="L328">
            <v>2</v>
          </cell>
          <cell r="M328">
            <v>0</v>
          </cell>
        </row>
        <row r="329">
          <cell r="G329">
            <v>0</v>
          </cell>
          <cell r="H329">
            <v>20552</v>
          </cell>
          <cell r="I329">
            <v>0</v>
          </cell>
          <cell r="J329">
            <v>37864</v>
          </cell>
          <cell r="K329">
            <v>0</v>
          </cell>
          <cell r="L329">
            <v>30</v>
          </cell>
          <cell r="M329">
            <v>0</v>
          </cell>
        </row>
        <row r="330">
          <cell r="G330">
            <v>0</v>
          </cell>
          <cell r="H330">
            <v>18619</v>
          </cell>
          <cell r="I330">
            <v>0</v>
          </cell>
          <cell r="J330">
            <v>34968</v>
          </cell>
          <cell r="K330">
            <v>0</v>
          </cell>
          <cell r="L330">
            <v>0</v>
          </cell>
          <cell r="M330">
            <v>0</v>
          </cell>
        </row>
        <row r="331">
          <cell r="G331">
            <v>0</v>
          </cell>
          <cell r="H331">
            <v>2524</v>
          </cell>
          <cell r="I331">
            <v>0</v>
          </cell>
          <cell r="J331">
            <v>315</v>
          </cell>
          <cell r="K331">
            <v>0</v>
          </cell>
          <cell r="L331">
            <v>412</v>
          </cell>
          <cell r="M331">
            <v>0</v>
          </cell>
        </row>
        <row r="332">
          <cell r="G332">
            <v>0</v>
          </cell>
          <cell r="H332">
            <v>10052</v>
          </cell>
          <cell r="I332">
            <v>0</v>
          </cell>
          <cell r="J332">
            <v>4258</v>
          </cell>
          <cell r="K332">
            <v>0</v>
          </cell>
          <cell r="L332">
            <v>0</v>
          </cell>
          <cell r="M332">
            <v>0</v>
          </cell>
        </row>
        <row r="333">
          <cell r="G333">
            <v>0</v>
          </cell>
          <cell r="H333">
            <v>8041</v>
          </cell>
          <cell r="I333">
            <v>0</v>
          </cell>
          <cell r="J333">
            <v>3684</v>
          </cell>
          <cell r="K333">
            <v>0</v>
          </cell>
          <cell r="L333">
            <v>0</v>
          </cell>
          <cell r="M333">
            <v>0</v>
          </cell>
        </row>
        <row r="334">
          <cell r="G334">
            <v>0</v>
          </cell>
          <cell r="H334">
            <v>346177</v>
          </cell>
          <cell r="I334">
            <v>0</v>
          </cell>
          <cell r="J334">
            <v>5456</v>
          </cell>
          <cell r="K334">
            <v>0</v>
          </cell>
          <cell r="L334">
            <v>8889</v>
          </cell>
          <cell r="M334">
            <v>0</v>
          </cell>
        </row>
        <row r="335">
          <cell r="G335">
            <v>0</v>
          </cell>
          <cell r="H335">
            <v>1829878</v>
          </cell>
          <cell r="I335">
            <v>0</v>
          </cell>
          <cell r="J335">
            <v>47493</v>
          </cell>
          <cell r="K335">
            <v>0</v>
          </cell>
          <cell r="L335">
            <v>70953</v>
          </cell>
          <cell r="M335">
            <v>0</v>
          </cell>
        </row>
        <row r="336">
          <cell r="G336">
            <v>0</v>
          </cell>
          <cell r="H336">
            <v>0</v>
          </cell>
          <cell r="I336">
            <v>0</v>
          </cell>
          <cell r="J336">
            <v>410</v>
          </cell>
          <cell r="K336">
            <v>0</v>
          </cell>
          <cell r="L336">
            <v>0</v>
          </cell>
          <cell r="M336">
            <v>0</v>
          </cell>
        </row>
        <row r="337">
          <cell r="G337">
            <v>0</v>
          </cell>
          <cell r="H337">
            <v>0</v>
          </cell>
          <cell r="I337">
            <v>0</v>
          </cell>
          <cell r="J337">
            <v>440</v>
          </cell>
          <cell r="K337">
            <v>0</v>
          </cell>
          <cell r="L337">
            <v>0</v>
          </cell>
          <cell r="M337">
            <v>0</v>
          </cell>
        </row>
        <row r="338">
          <cell r="G338">
            <v>0</v>
          </cell>
          <cell r="H338">
            <v>0</v>
          </cell>
          <cell r="I338">
            <v>0</v>
          </cell>
          <cell r="J338">
            <v>355</v>
          </cell>
          <cell r="K338">
            <v>0</v>
          </cell>
          <cell r="L338">
            <v>0</v>
          </cell>
          <cell r="M338">
            <v>0</v>
          </cell>
        </row>
        <row r="339">
          <cell r="G339">
            <v>0</v>
          </cell>
          <cell r="H339">
            <v>0</v>
          </cell>
          <cell r="I339">
            <v>0</v>
          </cell>
          <cell r="J339">
            <v>420</v>
          </cell>
          <cell r="K339">
            <v>0</v>
          </cell>
          <cell r="L339">
            <v>0</v>
          </cell>
          <cell r="M339">
            <v>0</v>
          </cell>
        </row>
        <row r="340">
          <cell r="G340">
            <v>0</v>
          </cell>
          <cell r="H340">
            <v>0</v>
          </cell>
          <cell r="I340">
            <v>0</v>
          </cell>
          <cell r="J340">
            <v>348</v>
          </cell>
          <cell r="K340">
            <v>0</v>
          </cell>
          <cell r="L340">
            <v>0</v>
          </cell>
          <cell r="M340">
            <v>0</v>
          </cell>
        </row>
        <row r="341">
          <cell r="G341">
            <v>0</v>
          </cell>
          <cell r="H341">
            <v>0</v>
          </cell>
          <cell r="I341">
            <v>0</v>
          </cell>
          <cell r="J341">
            <v>90000</v>
          </cell>
          <cell r="K341">
            <v>0</v>
          </cell>
          <cell r="L341">
            <v>0</v>
          </cell>
          <cell r="M341">
            <v>0</v>
          </cell>
        </row>
        <row r="342">
          <cell r="G342">
            <v>0</v>
          </cell>
          <cell r="H342">
            <v>0</v>
          </cell>
          <cell r="I342">
            <v>0</v>
          </cell>
          <cell r="J342">
            <v>1575</v>
          </cell>
          <cell r="K342">
            <v>0</v>
          </cell>
          <cell r="L342">
            <v>0</v>
          </cell>
          <cell r="M342">
            <v>0</v>
          </cell>
        </row>
        <row r="343">
          <cell r="G343">
            <v>0</v>
          </cell>
          <cell r="H343">
            <v>0</v>
          </cell>
          <cell r="I343">
            <v>0</v>
          </cell>
          <cell r="J343">
            <v>0</v>
          </cell>
          <cell r="K343">
            <v>0</v>
          </cell>
          <cell r="L343">
            <v>0</v>
          </cell>
          <cell r="M343">
            <v>0</v>
          </cell>
        </row>
        <row r="344">
          <cell r="G344">
            <v>0</v>
          </cell>
          <cell r="H344">
            <v>0</v>
          </cell>
          <cell r="I344">
            <v>0</v>
          </cell>
          <cell r="J344">
            <v>0</v>
          </cell>
          <cell r="K344">
            <v>0</v>
          </cell>
          <cell r="L344">
            <v>0</v>
          </cell>
          <cell r="M344">
            <v>0</v>
          </cell>
        </row>
        <row r="345">
          <cell r="G345">
            <v>0</v>
          </cell>
          <cell r="H345">
            <v>0</v>
          </cell>
          <cell r="I345">
            <v>0</v>
          </cell>
          <cell r="J345">
            <v>0</v>
          </cell>
          <cell r="K345">
            <v>0</v>
          </cell>
          <cell r="L345">
            <v>0</v>
          </cell>
          <cell r="M345">
            <v>0</v>
          </cell>
        </row>
        <row r="346">
          <cell r="G346">
            <v>0</v>
          </cell>
          <cell r="H346">
            <v>0</v>
          </cell>
          <cell r="I346">
            <v>0</v>
          </cell>
          <cell r="J346">
            <v>0</v>
          </cell>
          <cell r="K346">
            <v>0</v>
          </cell>
          <cell r="L346">
            <v>0</v>
          </cell>
          <cell r="M346">
            <v>0</v>
          </cell>
        </row>
        <row r="347">
          <cell r="G347">
            <v>0</v>
          </cell>
          <cell r="H347">
            <v>0</v>
          </cell>
          <cell r="I347">
            <v>0</v>
          </cell>
          <cell r="J347">
            <v>0</v>
          </cell>
          <cell r="K347">
            <v>0</v>
          </cell>
          <cell r="L347">
            <v>0</v>
          </cell>
          <cell r="M347">
            <v>0</v>
          </cell>
        </row>
        <row r="348">
          <cell r="G348">
            <v>0</v>
          </cell>
          <cell r="H348">
            <v>0</v>
          </cell>
          <cell r="I348">
            <v>0</v>
          </cell>
          <cell r="J348">
            <v>0</v>
          </cell>
          <cell r="K348">
            <v>0</v>
          </cell>
          <cell r="L348">
            <v>0</v>
          </cell>
          <cell r="M348">
            <v>0</v>
          </cell>
        </row>
        <row r="349">
          <cell r="G349">
            <v>0</v>
          </cell>
          <cell r="H349">
            <v>0</v>
          </cell>
          <cell r="I349">
            <v>0</v>
          </cell>
          <cell r="J349">
            <v>271</v>
          </cell>
          <cell r="K349">
            <v>0</v>
          </cell>
          <cell r="L349">
            <v>0</v>
          </cell>
          <cell r="M349">
            <v>0</v>
          </cell>
        </row>
        <row r="350">
          <cell r="G350">
            <v>0</v>
          </cell>
          <cell r="H350">
            <v>0</v>
          </cell>
          <cell r="I350">
            <v>0</v>
          </cell>
          <cell r="J350">
            <v>265</v>
          </cell>
          <cell r="K350">
            <v>0</v>
          </cell>
          <cell r="L350">
            <v>0</v>
          </cell>
          <cell r="M350">
            <v>0</v>
          </cell>
        </row>
        <row r="351">
          <cell r="G351">
            <v>0</v>
          </cell>
          <cell r="H351">
            <v>0</v>
          </cell>
          <cell r="I351">
            <v>0</v>
          </cell>
          <cell r="J351">
            <v>0</v>
          </cell>
          <cell r="K351">
            <v>0</v>
          </cell>
          <cell r="L351">
            <v>0</v>
          </cell>
          <cell r="M351">
            <v>0</v>
          </cell>
        </row>
        <row r="352">
          <cell r="G352">
            <v>0</v>
          </cell>
          <cell r="H352">
            <v>0</v>
          </cell>
          <cell r="I352">
            <v>0</v>
          </cell>
          <cell r="J352">
            <v>260</v>
          </cell>
          <cell r="K352">
            <v>0</v>
          </cell>
          <cell r="L352">
            <v>0</v>
          </cell>
          <cell r="M352">
            <v>0</v>
          </cell>
        </row>
        <row r="353">
          <cell r="G353">
            <v>0</v>
          </cell>
          <cell r="H353">
            <v>0</v>
          </cell>
          <cell r="I353">
            <v>0</v>
          </cell>
          <cell r="J353">
            <v>180</v>
          </cell>
          <cell r="K353">
            <v>0</v>
          </cell>
          <cell r="L353">
            <v>0</v>
          </cell>
          <cell r="M353">
            <v>0</v>
          </cell>
        </row>
        <row r="354">
          <cell r="G354">
            <v>0</v>
          </cell>
          <cell r="H354">
            <v>0</v>
          </cell>
          <cell r="I354">
            <v>0</v>
          </cell>
          <cell r="J354">
            <v>638</v>
          </cell>
          <cell r="K354">
            <v>0</v>
          </cell>
          <cell r="L354">
            <v>0</v>
          </cell>
          <cell r="M354">
            <v>0</v>
          </cell>
        </row>
        <row r="355">
          <cell r="G355">
            <v>0</v>
          </cell>
          <cell r="H355">
            <v>0</v>
          </cell>
          <cell r="I355">
            <v>0</v>
          </cell>
          <cell r="J355">
            <v>1340</v>
          </cell>
          <cell r="K355">
            <v>0</v>
          </cell>
          <cell r="L355">
            <v>0</v>
          </cell>
          <cell r="M355">
            <v>0</v>
          </cell>
        </row>
        <row r="356">
          <cell r="G356">
            <v>0</v>
          </cell>
          <cell r="H356">
            <v>5915</v>
          </cell>
          <cell r="I356">
            <v>0</v>
          </cell>
          <cell r="J356">
            <v>9000</v>
          </cell>
          <cell r="K356">
            <v>0</v>
          </cell>
          <cell r="L356">
            <v>177</v>
          </cell>
          <cell r="M356">
            <v>0</v>
          </cell>
        </row>
        <row r="357">
          <cell r="G357">
            <v>0</v>
          </cell>
          <cell r="H357">
            <v>11338</v>
          </cell>
          <cell r="I357">
            <v>0</v>
          </cell>
          <cell r="J357">
            <v>17000</v>
          </cell>
          <cell r="K357">
            <v>0</v>
          </cell>
          <cell r="L357">
            <v>340</v>
          </cell>
          <cell r="M357">
            <v>0</v>
          </cell>
        </row>
        <row r="358">
          <cell r="G358">
            <v>0</v>
          </cell>
          <cell r="H358">
            <v>14788</v>
          </cell>
          <cell r="I358">
            <v>0</v>
          </cell>
          <cell r="J358">
            <v>35000</v>
          </cell>
          <cell r="K358">
            <v>0</v>
          </cell>
          <cell r="L358">
            <v>443</v>
          </cell>
          <cell r="M358">
            <v>0</v>
          </cell>
        </row>
        <row r="359">
          <cell r="G359">
            <v>0</v>
          </cell>
          <cell r="H359">
            <v>1801</v>
          </cell>
          <cell r="I359">
            <v>0</v>
          </cell>
          <cell r="J359">
            <v>714</v>
          </cell>
          <cell r="K359">
            <v>0</v>
          </cell>
          <cell r="L359">
            <v>260</v>
          </cell>
          <cell r="M359">
            <v>0</v>
          </cell>
        </row>
        <row r="360">
          <cell r="G360">
            <v>0</v>
          </cell>
          <cell r="H360">
            <v>0</v>
          </cell>
          <cell r="I360">
            <v>0</v>
          </cell>
          <cell r="J360">
            <v>93000</v>
          </cell>
          <cell r="K360">
            <v>0</v>
          </cell>
          <cell r="L360">
            <v>0</v>
          </cell>
          <cell r="M360">
            <v>0</v>
          </cell>
        </row>
        <row r="361">
          <cell r="G361">
            <v>0</v>
          </cell>
          <cell r="H361">
            <v>0</v>
          </cell>
          <cell r="I361">
            <v>0</v>
          </cell>
          <cell r="J361">
            <v>240000</v>
          </cell>
          <cell r="K361">
            <v>0</v>
          </cell>
          <cell r="L361">
            <v>0</v>
          </cell>
          <cell r="M361">
            <v>0</v>
          </cell>
        </row>
        <row r="362">
          <cell r="G362">
            <v>0</v>
          </cell>
          <cell r="H362">
            <v>0</v>
          </cell>
          <cell r="I362">
            <v>0</v>
          </cell>
          <cell r="J362">
            <v>269000</v>
          </cell>
          <cell r="K362">
            <v>0</v>
          </cell>
          <cell r="L362">
            <v>0</v>
          </cell>
          <cell r="M362">
            <v>0</v>
          </cell>
        </row>
        <row r="363">
          <cell r="G363">
            <v>0</v>
          </cell>
          <cell r="H363">
            <v>0</v>
          </cell>
          <cell r="I363">
            <v>0</v>
          </cell>
          <cell r="J363">
            <v>46560</v>
          </cell>
          <cell r="K363">
            <v>0</v>
          </cell>
          <cell r="L363">
            <v>0</v>
          </cell>
          <cell r="M363">
            <v>0</v>
          </cell>
        </row>
        <row r="364">
          <cell r="G364">
            <v>0</v>
          </cell>
          <cell r="H364">
            <v>0</v>
          </cell>
          <cell r="I364">
            <v>0</v>
          </cell>
          <cell r="J364">
            <v>43630</v>
          </cell>
          <cell r="K364">
            <v>0</v>
          </cell>
          <cell r="L364">
            <v>0</v>
          </cell>
          <cell r="M364">
            <v>0</v>
          </cell>
        </row>
        <row r="365">
          <cell r="G365">
            <v>0</v>
          </cell>
          <cell r="H365">
            <v>0</v>
          </cell>
          <cell r="I365">
            <v>0</v>
          </cell>
          <cell r="J365">
            <v>5588</v>
          </cell>
          <cell r="K365">
            <v>0</v>
          </cell>
          <cell r="L365">
            <v>0</v>
          </cell>
          <cell r="M365">
            <v>0</v>
          </cell>
        </row>
        <row r="375">
          <cell r="G375">
            <v>0</v>
          </cell>
          <cell r="H375">
            <v>0</v>
          </cell>
          <cell r="I375">
            <v>0</v>
          </cell>
          <cell r="J375">
            <v>0</v>
          </cell>
          <cell r="K375">
            <v>0</v>
          </cell>
          <cell r="L375">
            <v>93</v>
          </cell>
          <cell r="M375">
            <v>0</v>
          </cell>
        </row>
        <row r="376">
          <cell r="G376">
            <v>0</v>
          </cell>
          <cell r="H376">
            <v>0</v>
          </cell>
          <cell r="I376">
            <v>0</v>
          </cell>
          <cell r="J376">
            <v>55.9</v>
          </cell>
          <cell r="K376">
            <v>0</v>
          </cell>
          <cell r="L376">
            <v>0</v>
          </cell>
          <cell r="M376">
            <v>0</v>
          </cell>
        </row>
        <row r="377">
          <cell r="G377">
            <v>0</v>
          </cell>
          <cell r="H377">
            <v>0</v>
          </cell>
          <cell r="I377">
            <v>0</v>
          </cell>
          <cell r="J377">
            <v>0</v>
          </cell>
          <cell r="K377">
            <v>0</v>
          </cell>
          <cell r="L377">
            <v>0</v>
          </cell>
          <cell r="M377">
            <v>0</v>
          </cell>
        </row>
        <row r="378">
          <cell r="G378">
            <v>0</v>
          </cell>
          <cell r="H378">
            <v>0</v>
          </cell>
          <cell r="I378">
            <v>0</v>
          </cell>
          <cell r="J378">
            <v>0</v>
          </cell>
          <cell r="K378">
            <v>0</v>
          </cell>
          <cell r="L378">
            <v>0</v>
          </cell>
          <cell r="M378">
            <v>0</v>
          </cell>
        </row>
        <row r="379">
          <cell r="G379">
            <v>0</v>
          </cell>
          <cell r="H379">
            <v>0</v>
          </cell>
          <cell r="I379">
            <v>0</v>
          </cell>
          <cell r="J379">
            <v>0</v>
          </cell>
          <cell r="K379">
            <v>0</v>
          </cell>
          <cell r="L379">
            <v>0</v>
          </cell>
          <cell r="M379">
            <v>0</v>
          </cell>
        </row>
        <row r="380">
          <cell r="G380">
            <v>0</v>
          </cell>
          <cell r="H380">
            <v>0</v>
          </cell>
          <cell r="I380">
            <v>0</v>
          </cell>
          <cell r="J380">
            <v>0</v>
          </cell>
          <cell r="K380">
            <v>0</v>
          </cell>
          <cell r="L380">
            <v>0</v>
          </cell>
          <cell r="M380">
            <v>0</v>
          </cell>
        </row>
        <row r="381">
          <cell r="G381">
            <v>0</v>
          </cell>
          <cell r="H381">
            <v>0</v>
          </cell>
          <cell r="I381">
            <v>0</v>
          </cell>
          <cell r="J381">
            <v>0</v>
          </cell>
          <cell r="K381">
            <v>0</v>
          </cell>
          <cell r="L381">
            <v>0</v>
          </cell>
          <cell r="M381">
            <v>0</v>
          </cell>
        </row>
        <row r="382">
          <cell r="G382">
            <v>0</v>
          </cell>
          <cell r="H382">
            <v>0</v>
          </cell>
          <cell r="I382">
            <v>0</v>
          </cell>
          <cell r="J382">
            <v>0</v>
          </cell>
          <cell r="K382">
            <v>0</v>
          </cell>
          <cell r="L382">
            <v>0</v>
          </cell>
          <cell r="M382">
            <v>0</v>
          </cell>
        </row>
        <row r="383">
          <cell r="G383">
            <v>0</v>
          </cell>
          <cell r="H383">
            <v>0</v>
          </cell>
          <cell r="I383">
            <v>0</v>
          </cell>
          <cell r="J383">
            <v>0</v>
          </cell>
          <cell r="K383">
            <v>0</v>
          </cell>
          <cell r="L383">
            <v>0</v>
          </cell>
          <cell r="M383">
            <v>0</v>
          </cell>
        </row>
        <row r="384">
          <cell r="G384">
            <v>0</v>
          </cell>
          <cell r="H384">
            <v>0</v>
          </cell>
          <cell r="I384">
            <v>0</v>
          </cell>
          <cell r="J384">
            <v>320000</v>
          </cell>
          <cell r="K384">
            <v>0</v>
          </cell>
          <cell r="L384">
            <v>0</v>
          </cell>
          <cell r="M384">
            <v>0</v>
          </cell>
        </row>
        <row r="385">
          <cell r="G385">
            <v>0</v>
          </cell>
          <cell r="H385">
            <v>0</v>
          </cell>
          <cell r="I385">
            <v>0</v>
          </cell>
          <cell r="J385">
            <v>250000</v>
          </cell>
          <cell r="K385">
            <v>0</v>
          </cell>
          <cell r="L385">
            <v>0</v>
          </cell>
          <cell r="M385">
            <v>0</v>
          </cell>
        </row>
        <row r="386">
          <cell r="G386">
            <v>0</v>
          </cell>
          <cell r="H386">
            <v>0</v>
          </cell>
          <cell r="I386">
            <v>0</v>
          </cell>
          <cell r="J386">
            <v>0</v>
          </cell>
          <cell r="K386">
            <v>0</v>
          </cell>
          <cell r="L386">
            <v>0</v>
          </cell>
          <cell r="M386">
            <v>0</v>
          </cell>
        </row>
        <row r="387">
          <cell r="G387">
            <v>0</v>
          </cell>
          <cell r="H387">
            <v>0</v>
          </cell>
          <cell r="I387">
            <v>0</v>
          </cell>
          <cell r="J387">
            <v>0</v>
          </cell>
          <cell r="K387">
            <v>0</v>
          </cell>
          <cell r="L387">
            <v>0</v>
          </cell>
          <cell r="M387">
            <v>0</v>
          </cell>
        </row>
        <row r="388">
          <cell r="G388">
            <v>0</v>
          </cell>
          <cell r="H388">
            <v>0</v>
          </cell>
          <cell r="I388">
            <v>0</v>
          </cell>
          <cell r="J388">
            <v>0</v>
          </cell>
          <cell r="K388">
            <v>0</v>
          </cell>
          <cell r="L388">
            <v>0</v>
          </cell>
          <cell r="M388">
            <v>0</v>
          </cell>
        </row>
        <row r="389">
          <cell r="G389">
            <v>0</v>
          </cell>
          <cell r="H389">
            <v>0</v>
          </cell>
          <cell r="I389">
            <v>0</v>
          </cell>
          <cell r="J389">
            <v>21000</v>
          </cell>
          <cell r="K389">
            <v>0</v>
          </cell>
          <cell r="L389">
            <v>0</v>
          </cell>
          <cell r="M389">
            <v>0</v>
          </cell>
        </row>
        <row r="390">
          <cell r="G390">
            <v>0</v>
          </cell>
          <cell r="H390">
            <v>0</v>
          </cell>
          <cell r="I390">
            <v>0</v>
          </cell>
          <cell r="J390">
            <v>3800</v>
          </cell>
          <cell r="K390">
            <v>0</v>
          </cell>
          <cell r="L390">
            <v>0</v>
          </cell>
          <cell r="M390">
            <v>0</v>
          </cell>
        </row>
        <row r="391">
          <cell r="G391">
            <v>0</v>
          </cell>
          <cell r="H391">
            <v>0</v>
          </cell>
          <cell r="I391">
            <v>0</v>
          </cell>
          <cell r="J391">
            <v>5500</v>
          </cell>
          <cell r="K391">
            <v>0</v>
          </cell>
          <cell r="L391">
            <v>0</v>
          </cell>
          <cell r="M391">
            <v>0</v>
          </cell>
        </row>
        <row r="392">
          <cell r="G392">
            <v>0</v>
          </cell>
          <cell r="H392">
            <v>0</v>
          </cell>
          <cell r="I392">
            <v>0</v>
          </cell>
          <cell r="J392">
            <v>2000</v>
          </cell>
          <cell r="K392">
            <v>0</v>
          </cell>
          <cell r="L392">
            <v>0</v>
          </cell>
          <cell r="M392">
            <v>0</v>
          </cell>
        </row>
        <row r="393">
          <cell r="G393">
            <v>0</v>
          </cell>
          <cell r="H393">
            <v>969</v>
          </cell>
          <cell r="I393">
            <v>0</v>
          </cell>
          <cell r="J393">
            <v>140</v>
          </cell>
          <cell r="K393">
            <v>0</v>
          </cell>
          <cell r="L393">
            <v>428</v>
          </cell>
          <cell r="M393">
            <v>0</v>
          </cell>
        </row>
        <row r="394">
          <cell r="G394">
            <v>0</v>
          </cell>
          <cell r="H394">
            <v>507</v>
          </cell>
          <cell r="I394">
            <v>0</v>
          </cell>
          <cell r="J394">
            <v>73</v>
          </cell>
          <cell r="K394">
            <v>0</v>
          </cell>
          <cell r="L394">
            <v>224</v>
          </cell>
          <cell r="M394">
            <v>0</v>
          </cell>
        </row>
        <row r="395">
          <cell r="G395">
            <v>0</v>
          </cell>
          <cell r="H395">
            <v>1110</v>
          </cell>
          <cell r="I395">
            <v>0</v>
          </cell>
          <cell r="J395">
            <v>76</v>
          </cell>
          <cell r="K395">
            <v>0</v>
          </cell>
          <cell r="L395">
            <v>56</v>
          </cell>
          <cell r="M395">
            <v>0</v>
          </cell>
        </row>
        <row r="396">
          <cell r="G396">
            <v>0</v>
          </cell>
          <cell r="H396">
            <v>0</v>
          </cell>
          <cell r="I396">
            <v>0</v>
          </cell>
          <cell r="J396">
            <v>920</v>
          </cell>
          <cell r="K396">
            <v>0</v>
          </cell>
          <cell r="L396">
            <v>0</v>
          </cell>
          <cell r="M396">
            <v>0</v>
          </cell>
        </row>
        <row r="397">
          <cell r="G397">
            <v>0</v>
          </cell>
          <cell r="H397">
            <v>0</v>
          </cell>
          <cell r="I397">
            <v>0</v>
          </cell>
          <cell r="J397">
            <v>1210</v>
          </cell>
          <cell r="K397">
            <v>0</v>
          </cell>
          <cell r="L397">
            <v>0</v>
          </cell>
          <cell r="M397">
            <v>0</v>
          </cell>
        </row>
        <row r="398">
          <cell r="G398">
            <v>0</v>
          </cell>
          <cell r="H398">
            <v>0</v>
          </cell>
          <cell r="I398">
            <v>0</v>
          </cell>
          <cell r="J398">
            <v>1620</v>
          </cell>
          <cell r="K398">
            <v>0</v>
          </cell>
          <cell r="L398">
            <v>0</v>
          </cell>
          <cell r="M398">
            <v>0</v>
          </cell>
        </row>
        <row r="399">
          <cell r="G399">
            <v>0</v>
          </cell>
          <cell r="H399">
            <v>0</v>
          </cell>
          <cell r="I399">
            <v>0</v>
          </cell>
          <cell r="J399">
            <v>3005</v>
          </cell>
          <cell r="K399">
            <v>0</v>
          </cell>
          <cell r="L399">
            <v>0</v>
          </cell>
          <cell r="M399">
            <v>0</v>
          </cell>
        </row>
        <row r="400">
          <cell r="G400">
            <v>0</v>
          </cell>
          <cell r="H400">
            <v>0</v>
          </cell>
          <cell r="I400">
            <v>0</v>
          </cell>
          <cell r="J400">
            <v>0</v>
          </cell>
          <cell r="K400">
            <v>0</v>
          </cell>
          <cell r="L400">
            <v>0</v>
          </cell>
          <cell r="M400">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마산조경"/>
      <sheetName val="금호조경"/>
      <sheetName val="마산상수도"/>
      <sheetName val="금호상수도"/>
      <sheetName val="교량4"/>
      <sheetName val="조경4"/>
      <sheetName val="비계4"/>
      <sheetName val="기타4"/>
      <sheetName val="교량5"/>
      <sheetName val="조경5"/>
      <sheetName val="비계5"/>
      <sheetName val="기타5"/>
      <sheetName val="연결관암거"/>
      <sheetName val="철거산출근거"/>
      <sheetName val="일위(설)"/>
      <sheetName val="견적"/>
      <sheetName val="전선 및 전선관"/>
      <sheetName val="일위대가표"/>
      <sheetName val="단가조사"/>
      <sheetName val="인건-측정"/>
      <sheetName val="저"/>
      <sheetName val="TANK견적대지"/>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가로"/>
      <sheetName val="표지-세로2"/>
      <sheetName val="목차"/>
      <sheetName val="설계설명서간지"/>
      <sheetName val="일반시방서간지"/>
      <sheetName val="특별시방서간지"/>
      <sheetName val="설계예산서간지"/>
      <sheetName val="설계서"/>
      <sheetName val="물량증감 대비표"/>
      <sheetName val="관급자재조서"/>
      <sheetName val="총괄표 (2)"/>
      <sheetName val="내역서(전체)"/>
      <sheetName val="잡비(전체)"/>
      <sheetName val="내역서(삼호)"/>
      <sheetName val="잡비(삼호)"/>
      <sheetName val="내역서(풍림)"/>
      <sheetName val="잡비(풍림)"/>
      <sheetName val="시험비"/>
      <sheetName val="총괄표"/>
      <sheetName val="표지-세로"/>
      <sheetName val="Module1"/>
      <sheetName val="Module2"/>
      <sheetName val="Module3"/>
      <sheetName val="Module4"/>
      <sheetName val="내역"/>
      <sheetName val="철거산출근거"/>
      <sheetName val="토공"/>
      <sheetName val="내역서"/>
      <sheetName val="인건비 "/>
      <sheetName val="터파기및재료"/>
      <sheetName val="저"/>
      <sheetName val="Sheet3"/>
      <sheetName val="도급내역서"/>
      <sheetName val="전체10회설계서"/>
      <sheetName val="내역(100%)"/>
      <sheetName val="쌍송교"/>
      <sheetName val="견적서1"/>
      <sheetName val="단가조사"/>
      <sheetName val="일위대가"/>
      <sheetName val="NAI"/>
      <sheetName val="2000양배"/>
      <sheetName val="적용건축"/>
      <sheetName val="수공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
      <sheetName val="공종별집계표"/>
      <sheetName val="설계내역"/>
      <sheetName val="일위대가"/>
      <sheetName val="산출집계"/>
      <sheetName val="산출근거"/>
      <sheetName val="관급자재비"/>
      <sheetName val="각종수수료"/>
      <sheetName val="단가"/>
      <sheetName val="Baby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일위대가"/>
      <sheetName val="조건표 (2)"/>
      <sheetName val="원가계산서"/>
      <sheetName val="Baby일위대가"/>
      <sheetName val="철거산출근거"/>
      <sheetName val="일위목록"/>
      <sheetName val="요율"/>
      <sheetName val="KKK"/>
      <sheetName val=" 냉각수펌프"/>
      <sheetName val="공조기휀"/>
      <sheetName val="AHU집계"/>
      <sheetName val="단가표"/>
      <sheetName val="단가조사"/>
      <sheetName val="경산"/>
      <sheetName val="내역서"/>
      <sheetName val="조건표"/>
      <sheetName val="일위산출"/>
      <sheetName val="실행예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금액내역서"/>
      <sheetName val="건축공사실행"/>
      <sheetName val="화재 탐지 설비"/>
      <sheetName val="직노"/>
      <sheetName val="일위대가"/>
      <sheetName val="철거산출근거"/>
      <sheetName val="Baby일위대가"/>
      <sheetName val="저"/>
      <sheetName val="원내역"/>
      <sheetName val="인건비"/>
      <sheetName val="세동별비상"/>
      <sheetName val="경산"/>
      <sheetName val="기계설비"/>
      <sheetName val="건축원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단"/>
      <sheetName val="단가산출"/>
      <sheetName val="일위대가(가설)"/>
      <sheetName val="수원민자역사견적서"/>
      <sheetName val="건축공사실행"/>
      <sheetName val="일위대가표"/>
      <sheetName val="Baby일위대가"/>
      <sheetName val="직노"/>
      <sheetName val="원가,내역,관급,한전,일위"/>
      <sheetName val="일반공사"/>
      <sheetName val="BID"/>
      <sheetName val="일위대가"/>
      <sheetName val="내역서"/>
      <sheetName val="연부97-1"/>
      <sheetName val="갑지1"/>
      <sheetName val="관람석제출"/>
      <sheetName val="표지 (2)"/>
      <sheetName val="Y-WORK"/>
      <sheetName val="노무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을지"/>
      <sheetName val="1안"/>
      <sheetName val="재료"/>
      <sheetName val="설치자재"/>
      <sheetName val="기초목록"/>
      <sheetName val="단가(자재)"/>
      <sheetName val="일위대가(가설)"/>
      <sheetName val="목차"/>
      <sheetName val="직노"/>
      <sheetName val="원가,내역,관급,한전,일위"/>
      <sheetName val="PANEL_중량산출"/>
      <sheetName val="타견적서_영시스템"/>
      <sheetName val="실행내역서 "/>
      <sheetName val="Sheet4"/>
      <sheetName val="내역"/>
      <sheetName val="Baby일위대가"/>
      <sheetName val="일위목차"/>
      <sheetName val="추천서"/>
      <sheetName val="일위"/>
      <sheetName val="표지 (2)"/>
      <sheetName val="인사자료총집계"/>
      <sheetName val="전신환매도율"/>
      <sheetName val="6호기"/>
      <sheetName val="참조자료"/>
      <sheetName val="단가"/>
      <sheetName val="프로젝트"/>
      <sheetName val="일위대가목차"/>
      <sheetName val="N賃率-職"/>
      <sheetName val="실행내역"/>
      <sheetName val="단위단가"/>
      <sheetName val="데이타"/>
      <sheetName val="식재인부"/>
      <sheetName val="직재"/>
      <sheetName val="재집"/>
      <sheetName val="#REF"/>
      <sheetName val="흄관수량D450"/>
      <sheetName val="공조기(삭제)"/>
      <sheetName val="내역서(삼호)"/>
      <sheetName val="원가계산서"/>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치"/>
      <sheetName val="공사비증감"/>
      <sheetName val="단가 "/>
      <sheetName val="노임"/>
    </sheetNames>
    <definedNames>
      <definedName name="매크로11"/>
      <definedName name="매크로4"/>
    </definedNames>
    <sheetDataSet>
      <sheetData sheetId="0" refreshError="1"/>
      <sheetData sheetId="1" refreshError="1"/>
      <sheetData sheetId="2" refreshError="1"/>
      <sheetData sheetId="3"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내역"/>
      <sheetName val="산출근거"/>
      <sheetName val="노임"/>
      <sheetName val="조정0101"/>
      <sheetName val="Macro3"/>
    </sheetNames>
    <sheetDataSet>
      <sheetData sheetId="0"/>
      <sheetData sheetId="1"/>
      <sheetData sheetId="2" refreshError="1"/>
      <sheetData sheetId="3" refreshError="1"/>
      <sheetData sheetId="4"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 val="교각1"/>
      <sheetName val="BID"/>
      <sheetName val="COPING"/>
      <sheetName val="RBSLAB"/>
      <sheetName val="ABUT수량-A1"/>
      <sheetName val="Sheet3"/>
      <sheetName val="단위수량"/>
      <sheetName val="Sheet1"/>
      <sheetName val="일위목록"/>
      <sheetName val="신호등일위대가"/>
      <sheetName val="C.배수관공"/>
      <sheetName val="터파기및재료"/>
      <sheetName val="기초단가"/>
      <sheetName val="1차설계변경내역"/>
      <sheetName val="Baby일위대가"/>
      <sheetName val="용수로조직"/>
      <sheetName val="맨홀수량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목차"/>
      <sheetName val="설계설명서"/>
      <sheetName val="예정공정표"/>
      <sheetName val="설계서용지(갑) (경)"/>
      <sheetName val="설계서용지(갑)"/>
      <sheetName val="공사원가계산서 (경)"/>
      <sheetName val="공사원가계산서"/>
      <sheetName val="설계내역서"/>
      <sheetName val="수량산출"/>
      <sheetName val="차선도색일위"/>
      <sheetName val="차선도색일위 (2)"/>
      <sheetName val="자재단가"/>
      <sheetName val="노임"/>
      <sheetName val="영통차선도색"/>
    </sheetNames>
    <definedNames>
      <definedName name="메인_메뉴호출"/>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도급사항"/>
      <sheetName val="직간접비율"/>
      <sheetName val="원가집계"/>
      <sheetName val="투찰가"/>
      <sheetName val="부대원본"/>
      <sheetName val="하도율"/>
      <sheetName val="일괄단가로"/>
      <sheetName val="토공(1)"/>
      <sheetName val="철콘(1)"/>
      <sheetName val="강교"/>
      <sheetName val="Sheet1"/>
      <sheetName val="L_RPTB02_01"/>
      <sheetName val="VENDOR LIST"/>
      <sheetName val="노임"/>
    </sheetNames>
    <sheetDataSet>
      <sheetData sheetId="0" refreshError="1"/>
      <sheetData sheetId="1" refreshError="1"/>
      <sheetData sheetId="2" refreshError="1"/>
      <sheetData sheetId="3">
        <row r="3">
          <cell r="G3" t="str">
            <v>단  가</v>
          </cell>
        </row>
      </sheetData>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2"/>
      <sheetName val="삼영"/>
      <sheetName val="문화정보1"/>
      <sheetName val="수량산출"/>
      <sheetName val="인건비"/>
      <sheetName val="철거산출근거"/>
      <sheetName val="직노"/>
      <sheetName val="내역서"/>
      <sheetName val="을지"/>
      <sheetName val="노무비"/>
      <sheetName val="배관배선내역"/>
      <sheetName val="인사자료총집계"/>
      <sheetName val="총괄"/>
      <sheetName val="목차"/>
      <sheetName val="적용단위길이"/>
      <sheetName val="피벗테이블데이터분석"/>
      <sheetName val="특수기호강도거푸집"/>
      <sheetName val="종배수관면벽신"/>
      <sheetName val="종배수관(신)"/>
      <sheetName val="자료입력"/>
      <sheetName val="표지 (2)"/>
      <sheetName val="대가목록"/>
      <sheetName val="자재단가"/>
      <sheetName val="일위대가표"/>
      <sheetName val="E166"/>
      <sheetName val="Baby일위대가"/>
      <sheetName val="일위대가(가설)"/>
      <sheetName val="내역"/>
      <sheetName val="단가산출"/>
      <sheetName val="CT "/>
      <sheetName val="IMPEADENCE MAP 취수장"/>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급내역서"/>
      <sheetName val="관급내역서"/>
      <sheetName val="일위대가"/>
      <sheetName val="일위대가서(종)"/>
      <sheetName val="가로등부표"/>
      <sheetName val="기초근거"/>
      <sheetName val="가로등집계"/>
      <sheetName val="통로점검집계"/>
      <sheetName val="가로등산출(1)"/>
      <sheetName val="통로점검산출"/>
      <sheetName val="적용단가"/>
      <sheetName val="인건비"/>
      <sheetName val="한전외선공사비"/>
      <sheetName val="성남-장호원 내역서(최종)"/>
      <sheetName val="자재단가"/>
      <sheetName val="계림(함평)"/>
      <sheetName val="계림(장성)"/>
      <sheetName val="기계공사"/>
      <sheetName val="Baby일위대가"/>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row r="9">
          <cell r="B9">
            <v>77157</v>
          </cell>
        </row>
        <row r="18">
          <cell r="B18">
            <v>98787</v>
          </cell>
        </row>
        <row r="19">
          <cell r="B19">
            <v>82904</v>
          </cell>
        </row>
        <row r="22">
          <cell r="B22">
            <v>78939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1"/>
      <sheetName val="삼영-2"/>
      <sheetName val="총괄집계표"/>
      <sheetName val="수량산출"/>
      <sheetName val="인건비"/>
      <sheetName val="을지"/>
      <sheetName val="내역"/>
      <sheetName val="목차"/>
      <sheetName val="내역서"/>
      <sheetName val="내역-수정1"/>
      <sheetName val="자재단가"/>
      <sheetName val="직노"/>
      <sheetName val="2공구자재집"/>
      <sheetName val="노무비"/>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단가조사"/>
      <sheetName val="적현로"/>
      <sheetName val="발송견적"/>
      <sheetName val="고분"/>
      <sheetName val="노무비"/>
      <sheetName val="일위대가"/>
      <sheetName val="내역"/>
      <sheetName val="기계공사"/>
      <sheetName val="정화조동내역"/>
      <sheetName val="2공구산출내역"/>
      <sheetName val="갑지(추정)"/>
      <sheetName val="을지"/>
      <sheetName val="Sheet2"/>
      <sheetName val="Baby일위대가"/>
      <sheetName val="목록"/>
      <sheetName val="단"/>
      <sheetName val="전신환매도율"/>
      <sheetName val="단위수량"/>
      <sheetName val="총괄집계표"/>
      <sheetName val="1차설계변경내역"/>
      <sheetName val="Macro1"/>
      <sheetName val="일위대가(가설)"/>
      <sheetName val="#REF"/>
      <sheetName val="선정요령"/>
      <sheetName val="대치판정"/>
      <sheetName val="연돌일위집계"/>
      <sheetName val="기본일위"/>
      <sheetName val="준검 내역서"/>
      <sheetName val="수량산출"/>
      <sheetName val="2공구자재집"/>
      <sheetName val="직노"/>
      <sheetName val="단위단가"/>
      <sheetName val="사원명부"/>
      <sheetName val="원형1호맨홀토공수량"/>
      <sheetName val="지시서"/>
      <sheetName val="대구-교대(A1)"/>
      <sheetName val="증감대비"/>
      <sheetName val="내역서"/>
      <sheetName val="대가목록"/>
      <sheetName val="대목"/>
      <sheetName val="간선계산"/>
      <sheetName val="단가목록"/>
      <sheetName val="4.일위대가목차"/>
      <sheetName val="산수배수"/>
      <sheetName val="내역서(삼호)"/>
      <sheetName val="집계표"/>
      <sheetName val="견적서1"/>
      <sheetName val="교대(A1)"/>
      <sheetName val="기초목록"/>
      <sheetName val="일위대가표"/>
      <sheetName val="교대(A1-A2)"/>
      <sheetName val="도근좌표"/>
      <sheetName val="품목현황"/>
      <sheetName val="출고대장"/>
      <sheetName val="인건비"/>
      <sheetName val="주소"/>
      <sheetName val="공주-교대(A1)"/>
      <sheetName val="재료"/>
      <sheetName val="설치자재"/>
      <sheetName val="저"/>
      <sheetName val="45,46"/>
      <sheetName val="대전-교대(A1-A2)"/>
      <sheetName val="적용단위길이"/>
      <sheetName val="피벗테이블데이터분석"/>
      <sheetName val="특수기호강도거푸집"/>
      <sheetName val="종배수관면벽신"/>
      <sheetName val="종배수관(신)"/>
      <sheetName val="자료입력"/>
      <sheetName val="Sheet4"/>
      <sheetName val="노임"/>
      <sheetName val="도급및 실행내역"/>
      <sheetName val="목차"/>
      <sheetName val="간접"/>
      <sheetName val="기본사항"/>
      <sheetName val="자재단가"/>
      <sheetName val="설비"/>
      <sheetName val="고분전시관"/>
      <sheetName val="용산3(영광)"/>
      <sheetName val="노임단가"/>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직노"/>
      <sheetName val="실행내역"/>
      <sheetName val="내역서"/>
      <sheetName val="苜대표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원가-추후설치분"/>
      <sheetName val="원가표지-추후설치분"/>
      <sheetName val="시대표지-추후설치분"/>
      <sheetName val="프로젝타 비교표"/>
      <sheetName val="원가표지  (2)"/>
      <sheetName val="부하계산서"/>
      <sheetName val="고분"/>
      <sheetName val="내역"/>
      <sheetName val="1차설계변경내역"/>
      <sheetName val="Macro1"/>
      <sheetName val="의정부문예회관변경내역"/>
      <sheetName val="Carepack"/>
      <sheetName val="OPT"/>
      <sheetName val="SV"/>
      <sheetName val="목록"/>
      <sheetName val="부하(성남)"/>
      <sheetName val="건축내역"/>
      <sheetName val="노무비"/>
      <sheetName val="단위단가"/>
      <sheetName val="기본단가표"/>
      <sheetName val="도급내역"/>
      <sheetName val="직노"/>
      <sheetName val="연돌일위집계"/>
      <sheetName val="내역표지"/>
      <sheetName val="총괄내역서"/>
      <sheetName val="기계공사"/>
      <sheetName val="일위"/>
      <sheetName val="상각비"/>
      <sheetName val="기초일위"/>
      <sheetName val="노임단가 (2)"/>
      <sheetName val="조도계산서 (도서)"/>
      <sheetName val="수량산출"/>
      <sheetName val="3차작업"/>
      <sheetName val="준검 내역서"/>
      <sheetName val="인건비"/>
      <sheetName val="교대(A1)"/>
      <sheetName val="대가목록"/>
      <sheetName val="총괄집계표"/>
      <sheetName val="N賃率-職"/>
      <sheetName val="단가산출"/>
      <sheetName val="#REF"/>
      <sheetName val="적현로"/>
      <sheetName val="기초목록"/>
      <sheetName val="일위대가표"/>
      <sheetName val="을지"/>
      <sheetName val="노임단가"/>
      <sheetName val="예산명세서"/>
      <sheetName val="설계명세서"/>
      <sheetName val="자료입력"/>
      <sheetName val="Baby일위대가"/>
      <sheetName val="증감대비"/>
      <sheetName val="Sheet2"/>
      <sheetName val="바닥판"/>
      <sheetName val="입력DATA"/>
      <sheetName val="설계내역"/>
      <sheetName val="프로젝트"/>
      <sheetName val="Sheet4"/>
      <sheetName val="일위대가"/>
      <sheetName val="총물량"/>
      <sheetName val="대전-교대(A1-A2)"/>
      <sheetName val="노임"/>
      <sheetName val="인건-측정"/>
      <sheetName val="내역서"/>
      <sheetName val="Sheet1"/>
      <sheetName val="단위수량"/>
      <sheetName val="일위목차"/>
      <sheetName val="#2_일위대가목록"/>
      <sheetName val="재료"/>
      <sheetName val="설치자재"/>
      <sheetName val="간접"/>
      <sheetName val="45,46"/>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마총견적"/>
      <sheetName val="마단가견적"/>
      <sheetName val="3사"/>
      <sheetName val="수량산출"/>
      <sheetName val="원가계산서"/>
      <sheetName val="순공사비"/>
      <sheetName val="000000"/>
      <sheetName val="일위목차"/>
      <sheetName val="마이크로닉"/>
      <sheetName val="노무비"/>
      <sheetName val="적용단위길이"/>
      <sheetName val="피벗테이블데이터분석"/>
      <sheetName val="특수기호강도거푸집"/>
      <sheetName val="종배수관면벽신"/>
      <sheetName val="종배수관(신)"/>
      <sheetName val="자료입력"/>
      <sheetName val="자재단가"/>
      <sheetName val="을지"/>
      <sheetName val="일위대가표"/>
      <sheetName val="일위대가"/>
      <sheetName val="표지 (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참고"/>
      <sheetName val="이식"/>
      <sheetName val="일위대가 (목록)"/>
      <sheetName val="원가계산"/>
      <sheetName val="단가조사"/>
      <sheetName val="수량산출서"/>
      <sheetName val="Sheet5"/>
      <sheetName val="Sheet6"/>
      <sheetName val="Sheet7"/>
      <sheetName val="Sheet8"/>
      <sheetName val="Sheet9"/>
      <sheetName val="Sheet10"/>
      <sheetName val="Sheet11"/>
      <sheetName val="Sheet12"/>
      <sheetName val="Sheet13"/>
      <sheetName val="Sheet14"/>
      <sheetName val="Sheet15"/>
      <sheetName val="Sheet16"/>
      <sheetName val="Module1"/>
      <sheetName val="투찰가"/>
    </sheetNames>
    <sheetDataSet>
      <sheetData sheetId="0" refreshError="1"/>
      <sheetData sheetId="1">
        <row r="3">
          <cell r="A3">
            <v>400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수목일위"/>
      <sheetName val="수목집계"/>
      <sheetName val="내역서토탈"/>
      <sheetName val="내역장군"/>
      <sheetName val="수량장군"/>
      <sheetName val="내역대령"/>
      <sheetName val="수량대령"/>
      <sheetName val="내역공원"/>
      <sheetName val="수량공원"/>
      <sheetName val="내역아"/>
      <sheetName val="수량아"/>
      <sheetName val="울타리"/>
      <sheetName val="시설물일위"/>
      <sheetName val="참고"/>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목차"/>
      <sheetName val="설계설명서"/>
      <sheetName val="예정공정표"/>
      <sheetName val="설계서용지(갑) (경)"/>
      <sheetName val="설계서용지(갑)"/>
      <sheetName val="공사원가계산서 (경)"/>
      <sheetName val="공사원가계산서"/>
      <sheetName val="설계내역서"/>
      <sheetName val="수량산출"/>
      <sheetName val="차선도색일위"/>
      <sheetName val="차선도색일위 (2)"/>
      <sheetName val="자재단가"/>
      <sheetName val="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식총괄"/>
      <sheetName val="총괄표"/>
      <sheetName val="공사비예산서"/>
      <sheetName val="전기총괄"/>
      <sheetName val="전기내역"/>
      <sheetName val="전기상세"/>
      <sheetName val="방식예산"/>
      <sheetName val="방식계산"/>
      <sheetName val="방식상세"/>
      <sheetName val="시설물일위"/>
    </sheetNames>
    <sheetDataSet>
      <sheetData sheetId="0" refreshError="1"/>
      <sheetData sheetId="1"/>
      <sheetData sheetId="2"/>
      <sheetData sheetId="3"/>
      <sheetData sheetId="4"/>
      <sheetData sheetId="5"/>
      <sheetData sheetId="6"/>
      <sheetData sheetId="7"/>
      <sheetData sheetId="8"/>
      <sheetData sheetId="9"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
      <sheetName val="시멘트골재"/>
      <sheetName val="토공집계표"/>
      <sheetName val="토공산출근거"/>
      <sheetName val="토공산출조서"/>
      <sheetName val="배수공수량집계"/>
      <sheetName val="횡배수구체"/>
      <sheetName val="횡배수개소"/>
      <sheetName val="횡배수평균높이"/>
      <sheetName val="흄관"/>
      <sheetName val="횡배수관토공"/>
      <sheetName val="배수관토공산출"/>
      <sheetName val="집수정수량"/>
      <sheetName val="집수정개소"/>
      <sheetName val="구조물공집계"/>
      <sheetName val="포장공수량집계"/>
      <sheetName val="포장개소"/>
      <sheetName val="접속도로포장면적"/>
      <sheetName val="전석수량집계"/>
      <sheetName val="전석단위"/>
      <sheetName val="화해(함평)"/>
      <sheetName val="화해(장성)"/>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노무비단가"/>
      <sheetName val="XXXX"/>
      <sheetName val="유의사항"/>
      <sheetName val="투찰계획서"/>
      <sheetName val="토공갑"/>
      <sheetName val="토공견적"/>
      <sheetName val="구조물갑 "/>
      <sheetName val="구조물견적"/>
      <sheetName val="실행"/>
      <sheetName val="방식총괄"/>
    </sheetNames>
    <sheetDataSet>
      <sheetData sheetId="0" refreshError="1"/>
      <sheetData sheetId="1" refreshError="1"/>
      <sheetData sheetId="2" refreshError="1"/>
      <sheetData sheetId="3"/>
      <sheetData sheetId="4"/>
      <sheetData sheetId="5"/>
      <sheetData sheetId="6"/>
      <sheetData sheetId="7"/>
      <sheetData sheetId="8"/>
      <sheetData sheetId="9"/>
      <sheetData sheetId="10"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종-상수표"/>
      <sheetName val="임피던스"/>
      <sheetName val="CABLE SIZE"/>
      <sheetName val="접지"/>
      <sheetName val="수변전"/>
      <sheetName val="Sheet11"/>
      <sheetName val="Sheet12"/>
      <sheetName val="Sheet13"/>
      <sheetName val="Sheet14"/>
      <sheetName val="Sheet15"/>
      <sheetName val="Sheet16"/>
      <sheetName val="노무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N賃率-職"/>
      <sheetName val="일위대가목차"/>
      <sheetName val="설직재-1"/>
      <sheetName val="내역서"/>
      <sheetName val="일위대가(계측기설치)"/>
      <sheetName val="을지"/>
      <sheetName val="견적을"/>
      <sheetName val="예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수량산출"/>
      <sheetName val="종배수관"/>
      <sheetName val="일위_파일"/>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정교차로"/>
      <sheetName val="백룡교차로"/>
      <sheetName val="신영교차로"/>
    </sheetNames>
    <sheetDataSet>
      <sheetData sheetId="0">
        <row r="2">
          <cell r="B2" t="str">
            <v>규    격</v>
          </cell>
          <cell r="C2" t="str">
            <v>단   위</v>
          </cell>
          <cell r="D2" t="str">
            <v>수  량</v>
          </cell>
        </row>
        <row r="3">
          <cell r="B3" t="str">
            <v>1200×600×900 이설</v>
          </cell>
          <cell r="C3" t="str">
            <v>개소</v>
          </cell>
          <cell r="D3">
            <v>1</v>
          </cell>
        </row>
        <row r="4">
          <cell r="B4" t="str">
            <v>경찰청규격품 이설</v>
          </cell>
          <cell r="C4" t="str">
            <v>대</v>
          </cell>
          <cell r="D4">
            <v>1</v>
          </cell>
        </row>
        <row r="5">
          <cell r="B5" t="str">
            <v>1900×1000×425 이설</v>
          </cell>
          <cell r="C5" t="str">
            <v>개소</v>
          </cell>
          <cell r="D5">
            <v>1</v>
          </cell>
        </row>
        <row r="6">
          <cell r="B6" t="str">
            <v>1000×1000×1500 이설</v>
          </cell>
          <cell r="C6" t="str">
            <v>개소</v>
          </cell>
          <cell r="D6">
            <v>2</v>
          </cell>
        </row>
        <row r="7">
          <cell r="B7" t="str">
            <v>Ø200×8m 용융도금 이설</v>
          </cell>
          <cell r="C7" t="str">
            <v>본</v>
          </cell>
          <cell r="D7">
            <v>2</v>
          </cell>
        </row>
        <row r="8">
          <cell r="B8" t="str">
            <v>1200×1200×1800</v>
          </cell>
          <cell r="C8" t="str">
            <v>개소</v>
          </cell>
        </row>
        <row r="9">
          <cell r="B9" t="str">
            <v>Ø250×8m 용융도금</v>
          </cell>
          <cell r="C9" t="str">
            <v>본</v>
          </cell>
        </row>
        <row r="10">
          <cell r="B10" t="str">
            <v>7m 용융도금 이설</v>
          </cell>
          <cell r="C10" t="str">
            <v>본</v>
          </cell>
          <cell r="D10">
            <v>2</v>
          </cell>
        </row>
        <row r="11">
          <cell r="B11" t="str">
            <v>5m 용융도금 이설</v>
          </cell>
          <cell r="C11" t="str">
            <v>본</v>
          </cell>
          <cell r="D11">
            <v>1</v>
          </cell>
        </row>
        <row r="12">
          <cell r="B12" t="str">
            <v>1면3색 이설</v>
          </cell>
          <cell r="C12" t="str">
            <v>조</v>
          </cell>
          <cell r="D12">
            <v>5</v>
          </cell>
        </row>
        <row r="13">
          <cell r="B13" t="str">
            <v>1면4색 이설</v>
          </cell>
          <cell r="C13" t="str">
            <v>조</v>
          </cell>
          <cell r="D13">
            <v>3</v>
          </cell>
        </row>
        <row r="14">
          <cell r="B14" t="str">
            <v>500×700×700</v>
          </cell>
          <cell r="C14" t="str">
            <v>개소</v>
          </cell>
        </row>
        <row r="15">
          <cell r="B15" t="str">
            <v>Ø125×4m 용융도금</v>
          </cell>
          <cell r="C15" t="str">
            <v>본</v>
          </cell>
        </row>
        <row r="16">
          <cell r="B16" t="str">
            <v>1면2색</v>
          </cell>
          <cell r="C16" t="str">
            <v>조</v>
          </cell>
        </row>
        <row r="17">
          <cell r="B17" t="str">
            <v>600×600×600</v>
          </cell>
          <cell r="C17" t="str">
            <v>개</v>
          </cell>
          <cell r="D17">
            <v>3</v>
          </cell>
        </row>
        <row r="18">
          <cell r="B18" t="str">
            <v>0.6M</v>
          </cell>
          <cell r="C18" t="str">
            <v>M</v>
          </cell>
          <cell r="D18">
            <v>59</v>
          </cell>
        </row>
        <row r="19">
          <cell r="B19" t="str">
            <v>1.2M</v>
          </cell>
          <cell r="C19" t="str">
            <v>M</v>
          </cell>
          <cell r="D19">
            <v>23</v>
          </cell>
        </row>
        <row r="20">
          <cell r="B20" t="str">
            <v>ELP 50mm</v>
          </cell>
          <cell r="C20" t="str">
            <v>M</v>
          </cell>
          <cell r="D20">
            <v>24</v>
          </cell>
        </row>
        <row r="21">
          <cell r="B21" t="str">
            <v>ELP 100mm</v>
          </cell>
          <cell r="C21" t="str">
            <v>M</v>
          </cell>
          <cell r="D21">
            <v>28</v>
          </cell>
        </row>
        <row r="22">
          <cell r="B22" t="str">
            <v>HI PVC 28mm</v>
          </cell>
          <cell r="C22" t="str">
            <v>M</v>
          </cell>
          <cell r="D22">
            <v>30</v>
          </cell>
        </row>
        <row r="23">
          <cell r="B23" t="str">
            <v>CV 8㎟/2C</v>
          </cell>
          <cell r="C23" t="str">
            <v>M</v>
          </cell>
          <cell r="D23">
            <v>30</v>
          </cell>
        </row>
        <row r="24">
          <cell r="B24" t="str">
            <v>CVV-S 2.0㎟/5C</v>
          </cell>
          <cell r="C24" t="str">
            <v>M</v>
          </cell>
          <cell r="D24">
            <v>206</v>
          </cell>
        </row>
        <row r="25">
          <cell r="B25" t="str">
            <v>700×900</v>
          </cell>
          <cell r="C25" t="str">
            <v>SET</v>
          </cell>
          <cell r="D25">
            <v>2</v>
          </cell>
        </row>
      </sheetData>
      <sheetData sheetId="1">
        <row r="2">
          <cell r="B2" t="str">
            <v>규    격</v>
          </cell>
          <cell r="C2" t="str">
            <v>단   위</v>
          </cell>
          <cell r="D2" t="str">
            <v>수  량</v>
          </cell>
        </row>
        <row r="3">
          <cell r="B3" t="str">
            <v>1200×600×900</v>
          </cell>
          <cell r="C3" t="str">
            <v>개소</v>
          </cell>
          <cell r="D3">
            <v>1</v>
          </cell>
        </row>
        <row r="4">
          <cell r="B4" t="str">
            <v>경찰청규격품</v>
          </cell>
          <cell r="C4" t="str">
            <v>대</v>
          </cell>
          <cell r="D4">
            <v>1</v>
          </cell>
        </row>
        <row r="5">
          <cell r="B5" t="str">
            <v>1900×1000×425</v>
          </cell>
          <cell r="C5" t="str">
            <v>개소</v>
          </cell>
          <cell r="D5">
            <v>1</v>
          </cell>
        </row>
        <row r="6">
          <cell r="B6" t="str">
            <v>1000×1000×1500 이설</v>
          </cell>
          <cell r="C6" t="str">
            <v>개소</v>
          </cell>
          <cell r="D6">
            <v>2</v>
          </cell>
        </row>
        <row r="7">
          <cell r="B7" t="str">
            <v>Ø200×8m 용융도금 이설</v>
          </cell>
          <cell r="C7" t="str">
            <v>본</v>
          </cell>
          <cell r="D7">
            <v>2</v>
          </cell>
        </row>
        <row r="8">
          <cell r="B8" t="str">
            <v>1200×1200×1800</v>
          </cell>
          <cell r="C8" t="str">
            <v>개소</v>
          </cell>
          <cell r="D8">
            <v>2</v>
          </cell>
        </row>
        <row r="9">
          <cell r="B9" t="str">
            <v>Ø250×8m 용융도금</v>
          </cell>
          <cell r="C9" t="str">
            <v>본</v>
          </cell>
          <cell r="D9">
            <v>2</v>
          </cell>
        </row>
        <row r="10">
          <cell r="B10" t="str">
            <v>11m 용융도금</v>
          </cell>
          <cell r="C10" t="str">
            <v>본</v>
          </cell>
          <cell r="D10">
            <v>2</v>
          </cell>
        </row>
        <row r="11">
          <cell r="B11" t="str">
            <v>7m 용융도금</v>
          </cell>
          <cell r="C11" t="str">
            <v>본</v>
          </cell>
          <cell r="D11">
            <v>2</v>
          </cell>
        </row>
        <row r="12">
          <cell r="B12" t="str">
            <v>5m 용융도금</v>
          </cell>
          <cell r="C12" t="str">
            <v>본</v>
          </cell>
        </row>
        <row r="13">
          <cell r="B13" t="str">
            <v>1면3색</v>
          </cell>
          <cell r="C13" t="str">
            <v>조</v>
          </cell>
        </row>
        <row r="14">
          <cell r="B14" t="str">
            <v>1면4색</v>
          </cell>
          <cell r="C14" t="str">
            <v>조</v>
          </cell>
          <cell r="D14">
            <v>14</v>
          </cell>
        </row>
        <row r="15">
          <cell r="B15" t="str">
            <v>500×700×700</v>
          </cell>
          <cell r="C15" t="str">
            <v>개소</v>
          </cell>
          <cell r="D15">
            <v>1</v>
          </cell>
        </row>
        <row r="16">
          <cell r="B16" t="str">
            <v>500×700×700 이설</v>
          </cell>
          <cell r="C16" t="str">
            <v>개소</v>
          </cell>
          <cell r="D16">
            <v>1</v>
          </cell>
        </row>
        <row r="17">
          <cell r="B17" t="str">
            <v>Ø125×4m 용융도금</v>
          </cell>
          <cell r="C17" t="str">
            <v>본</v>
          </cell>
          <cell r="D17">
            <v>1</v>
          </cell>
        </row>
        <row r="18">
          <cell r="B18" t="str">
            <v>Ø125×4m 용융도금 이설</v>
          </cell>
          <cell r="C18" t="str">
            <v>본</v>
          </cell>
          <cell r="D18">
            <v>1</v>
          </cell>
        </row>
        <row r="19">
          <cell r="B19" t="str">
            <v>1면2색 이설</v>
          </cell>
          <cell r="C19" t="str">
            <v>조</v>
          </cell>
          <cell r="D19">
            <v>4</v>
          </cell>
        </row>
        <row r="20">
          <cell r="B20" t="str">
            <v>600×600×600</v>
          </cell>
          <cell r="C20" t="str">
            <v>개</v>
          </cell>
          <cell r="D20">
            <v>7</v>
          </cell>
        </row>
        <row r="21">
          <cell r="B21" t="str">
            <v>0.6M</v>
          </cell>
          <cell r="C21" t="str">
            <v>M</v>
          </cell>
          <cell r="D21">
            <v>133</v>
          </cell>
        </row>
        <row r="22">
          <cell r="B22" t="str">
            <v>1.2M</v>
          </cell>
          <cell r="C22" t="str">
            <v>M</v>
          </cell>
          <cell r="D22">
            <v>72</v>
          </cell>
        </row>
        <row r="23">
          <cell r="B23" t="str">
            <v>ELP 50mm</v>
          </cell>
          <cell r="C23" t="str">
            <v>M</v>
          </cell>
          <cell r="D23">
            <v>48</v>
          </cell>
        </row>
        <row r="24">
          <cell r="B24" t="str">
            <v>ELP 100mm</v>
          </cell>
          <cell r="C24" t="str">
            <v>M</v>
          </cell>
          <cell r="D24">
            <v>127</v>
          </cell>
        </row>
        <row r="25">
          <cell r="B25" t="str">
            <v>HI PVC 28mm</v>
          </cell>
          <cell r="C25" t="str">
            <v>M</v>
          </cell>
          <cell r="D25">
            <v>30</v>
          </cell>
        </row>
        <row r="26">
          <cell r="B26" t="str">
            <v>CV 8㎟/2C</v>
          </cell>
          <cell r="C26" t="str">
            <v>M</v>
          </cell>
          <cell r="D26">
            <v>30</v>
          </cell>
        </row>
        <row r="27">
          <cell r="B27" t="str">
            <v>CVV-S 2.0㎟/5C</v>
          </cell>
          <cell r="C27" t="str">
            <v>M</v>
          </cell>
          <cell r="D27">
            <v>818</v>
          </cell>
        </row>
        <row r="28">
          <cell r="B28" t="str">
            <v>700×900</v>
          </cell>
          <cell r="C28" t="str">
            <v>SET</v>
          </cell>
          <cell r="D28">
            <v>4</v>
          </cell>
        </row>
      </sheetData>
      <sheetData sheetId="2">
        <row r="2">
          <cell r="B2" t="str">
            <v>규    격</v>
          </cell>
          <cell r="C2" t="str">
            <v>단   위</v>
          </cell>
          <cell r="D2" t="str">
            <v>수  량</v>
          </cell>
        </row>
        <row r="3">
          <cell r="B3" t="str">
            <v>1200×600×900</v>
          </cell>
          <cell r="C3" t="str">
            <v>개소</v>
          </cell>
          <cell r="D3">
            <v>1</v>
          </cell>
        </row>
        <row r="4">
          <cell r="B4" t="str">
            <v>경찰청규격품</v>
          </cell>
          <cell r="C4" t="str">
            <v>대</v>
          </cell>
          <cell r="D4">
            <v>1</v>
          </cell>
        </row>
        <row r="5">
          <cell r="B5" t="str">
            <v>1900×1000×425</v>
          </cell>
          <cell r="C5" t="str">
            <v>개소</v>
          </cell>
          <cell r="D5">
            <v>1</v>
          </cell>
        </row>
        <row r="6">
          <cell r="B6" t="str">
            <v>1000×1000×1500</v>
          </cell>
          <cell r="C6" t="str">
            <v>개소</v>
          </cell>
        </row>
        <row r="7">
          <cell r="B7" t="str">
            <v>Ø200×8m 용융도금</v>
          </cell>
          <cell r="C7" t="str">
            <v>본</v>
          </cell>
        </row>
        <row r="8">
          <cell r="B8" t="str">
            <v>1200×1200×1800</v>
          </cell>
          <cell r="C8" t="str">
            <v>개소</v>
          </cell>
          <cell r="D8">
            <v>2</v>
          </cell>
        </row>
        <row r="9">
          <cell r="B9" t="str">
            <v>Ø250×8m 용융도금</v>
          </cell>
          <cell r="C9" t="str">
            <v>본</v>
          </cell>
          <cell r="D9">
            <v>2</v>
          </cell>
        </row>
        <row r="10">
          <cell r="B10" t="str">
            <v>11m 용융도금</v>
          </cell>
          <cell r="C10" t="str">
            <v>본</v>
          </cell>
        </row>
        <row r="11">
          <cell r="B11" t="str">
            <v>7m 용융도금</v>
          </cell>
          <cell r="C11" t="str">
            <v>본</v>
          </cell>
          <cell r="D11">
            <v>3</v>
          </cell>
        </row>
        <row r="12">
          <cell r="B12" t="str">
            <v>5m 용융도금</v>
          </cell>
          <cell r="C12" t="str">
            <v>본</v>
          </cell>
        </row>
        <row r="13">
          <cell r="B13" t="str">
            <v>1면3색</v>
          </cell>
          <cell r="C13" t="str">
            <v>조</v>
          </cell>
          <cell r="D13">
            <v>5</v>
          </cell>
        </row>
        <row r="14">
          <cell r="B14" t="str">
            <v>1면4색</v>
          </cell>
          <cell r="C14" t="str">
            <v>조</v>
          </cell>
          <cell r="D14">
            <v>3</v>
          </cell>
        </row>
        <row r="15">
          <cell r="B15" t="str">
            <v>500×700×700</v>
          </cell>
          <cell r="C15" t="str">
            <v>개소</v>
          </cell>
          <cell r="D15">
            <v>2</v>
          </cell>
        </row>
        <row r="16">
          <cell r="B16" t="str">
            <v>Ø125×4m 용융도금</v>
          </cell>
          <cell r="C16" t="str">
            <v>본</v>
          </cell>
          <cell r="D16">
            <v>2</v>
          </cell>
        </row>
        <row r="17">
          <cell r="B17" t="str">
            <v>1면2색</v>
          </cell>
          <cell r="C17" t="str">
            <v>조</v>
          </cell>
          <cell r="D17">
            <v>4</v>
          </cell>
        </row>
        <row r="18">
          <cell r="B18" t="str">
            <v>600×600×600</v>
          </cell>
          <cell r="C18" t="str">
            <v>개</v>
          </cell>
          <cell r="D18">
            <v>4</v>
          </cell>
        </row>
        <row r="19">
          <cell r="B19" t="str">
            <v>0.6M</v>
          </cell>
          <cell r="C19" t="str">
            <v>M</v>
          </cell>
          <cell r="D19">
            <v>67</v>
          </cell>
        </row>
        <row r="20">
          <cell r="B20" t="str">
            <v>1.2M</v>
          </cell>
          <cell r="C20" t="str">
            <v>M</v>
          </cell>
          <cell r="D20">
            <v>42</v>
          </cell>
        </row>
        <row r="21">
          <cell r="B21" t="str">
            <v>ELP 50mm</v>
          </cell>
          <cell r="C21" t="str">
            <v>M</v>
          </cell>
          <cell r="D21">
            <v>32</v>
          </cell>
        </row>
        <row r="22">
          <cell r="B22" t="str">
            <v>ELP 100mm</v>
          </cell>
          <cell r="C22" t="str">
            <v>M</v>
          </cell>
          <cell r="D22">
            <v>47</v>
          </cell>
        </row>
        <row r="23">
          <cell r="B23" t="str">
            <v>HI PVC 28mm</v>
          </cell>
          <cell r="C23" t="str">
            <v>M</v>
          </cell>
          <cell r="D23">
            <v>30</v>
          </cell>
        </row>
        <row r="24">
          <cell r="B24" t="str">
            <v>CV 8㎟/2C</v>
          </cell>
          <cell r="C24" t="str">
            <v>M</v>
          </cell>
          <cell r="D24">
            <v>30</v>
          </cell>
        </row>
        <row r="25">
          <cell r="B25" t="str">
            <v>CVV-S 2.0㎟/5C</v>
          </cell>
          <cell r="C25" t="str">
            <v>M</v>
          </cell>
          <cell r="D25">
            <v>354</v>
          </cell>
        </row>
        <row r="26">
          <cell r="B26" t="str">
            <v>700×900</v>
          </cell>
          <cell r="C26" t="str">
            <v>SET</v>
          </cell>
          <cell r="D26">
            <v>2</v>
          </cell>
        </row>
      </sheetData>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4"/>
      <sheetName val="Sheet2"/>
      <sheetName val="노임"/>
      <sheetName val="인건비"/>
      <sheetName val="개요"/>
      <sheetName val="점검총괄"/>
      <sheetName val="노임(1차)"/>
      <sheetName val="갑지"/>
      <sheetName val="단위중량"/>
      <sheetName val="조직"/>
      <sheetName val="수량산출"/>
      <sheetName val="설계명세,97품셈"/>
      <sheetName val="분전함신설"/>
      <sheetName val="접지1종"/>
      <sheetName val="백룡교차로"/>
      <sheetName val="산정교차로"/>
      <sheetName val="신영교차로"/>
      <sheetName val="PAN"/>
      <sheetName val="부대대비"/>
      <sheetName val="냉연집계"/>
      <sheetName val="ILWI"/>
      <sheetName val="빗물받이(910-510-410)"/>
      <sheetName val="노임단가"/>
      <sheetName val="사업분석"/>
      <sheetName val="노무비"/>
      <sheetName val="유출B"/>
      <sheetName val="1"/>
      <sheetName val="단가산출"/>
      <sheetName val="설계명세서"/>
      <sheetName val="단가 및 재료비"/>
      <sheetName val="일위대가"/>
      <sheetName val="설계서"/>
      <sheetName val="4차원가계산서"/>
      <sheetName val="기초자료입력"/>
      <sheetName val="자재단가"/>
      <sheetName val="사리부설"/>
      <sheetName val="등록자료"/>
      <sheetName val="빌딩 안내"/>
      <sheetName val="단가"/>
      <sheetName val="48수량"/>
      <sheetName val="22수량"/>
      <sheetName val="49수량"/>
      <sheetName val="토목내역"/>
      <sheetName val="순환펌프"/>
      <sheetName val="저수조"/>
      <sheetName val="급,배기팬"/>
      <sheetName val="급탕순환펌프"/>
      <sheetName val="내역서"/>
      <sheetName val="표지 (2)"/>
      <sheetName val="콘_재료분리(1)"/>
      <sheetName val="날개수량1.5"/>
      <sheetName val="gyun"/>
      <sheetName val="2002하반기노임기준"/>
      <sheetName val="Sheet1 (2)"/>
      <sheetName val="복구경비"/>
      <sheetName val="을지"/>
      <sheetName val="전신환매도율"/>
      <sheetName val="BID"/>
      <sheetName val="단가표"/>
      <sheetName val="원가계산서"/>
      <sheetName val="초기화면"/>
      <sheetName val="일반공사"/>
      <sheetName val="9GNG운반"/>
      <sheetName val="Total"/>
      <sheetName val="rate"/>
      <sheetName val="공비대비"/>
      <sheetName val="#REF"/>
      <sheetName val="257A1"/>
      <sheetName val="식재인부"/>
      <sheetName val="중기손료"/>
      <sheetName val="경상직원"/>
      <sheetName val="DATA1"/>
      <sheetName val="갈현동"/>
      <sheetName val="대비표(토공1안)"/>
      <sheetName val="설계예산서"/>
      <sheetName val="기초"/>
      <sheetName val="일위대가표"/>
      <sheetName val="기초일위"/>
      <sheetName val="내역서(삼호)"/>
      <sheetName val="Y-WORK"/>
      <sheetName val="일반수량총괄"/>
      <sheetName val="공종목록표"/>
      <sheetName val="DS설변내역서"/>
      <sheetName val="DS기성최종"/>
      <sheetName val="거래처"/>
      <sheetName val="옥외전력간선설비공사"/>
      <sheetName val="수량산출서"/>
      <sheetName val="부하계산"/>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근공사"/>
      <sheetName val="설계"/>
      <sheetName val="투찰갑지"/>
      <sheetName val="투찰"/>
      <sheetName val="토공"/>
      <sheetName val="철콘"/>
      <sheetName val="비계"/>
      <sheetName val="하도급사항"/>
      <sheetName val="선산갑지"/>
      <sheetName val="선산토공"/>
      <sheetName val="선산철콘"/>
      <sheetName val="하도비계"/>
      <sheetName val="Sheet2"/>
      <sheetName val="수색화전"/>
    </sheetNames>
    <definedNames>
      <definedName name="복사준비"/>
      <definedName name="우로복사"/>
      <definedName name="인쇄"/>
      <definedName name="지우기"/>
    </definedNames>
    <sheetDataSet>
      <sheetData sheetId="0"/>
      <sheetData sheetId="1">
        <row r="15">
          <cell r="E15" t="str">
            <v>단      가</v>
          </cell>
        </row>
      </sheetData>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시점교대"/>
      <sheetName val="#REF"/>
      <sheetName val="가격조사서"/>
      <sheetName val="수량산출"/>
      <sheetName val="노임단가"/>
      <sheetName val="매곡역사"/>
      <sheetName val="노무비"/>
      <sheetName val="기초일위"/>
      <sheetName val="일위대가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설계"/>
    </sheetNames>
    <sheetDataSet>
      <sheetData sheetId="0"/>
      <sheetData sheetId="1"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공비대비"/>
    </sheetNames>
    <sheetDataSet>
      <sheetData sheetId="0"/>
      <sheetData sheetId="1"/>
      <sheetData sheetId="2"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부하계산"/>
      <sheetName val="변압기용량계산서"/>
      <sheetName val="전압강하"/>
      <sheetName val="비콘-D"/>
      <sheetName val="소화기표시등"/>
      <sheetName val="UPS용량"/>
      <sheetName val="가로등조도"/>
      <sheetName val="자재단가"/>
      <sheetName val="수량산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도급예산내역서봉투"/>
      <sheetName val="공사원가계산서"/>
      <sheetName val="설계산출표지"/>
      <sheetName val="도급예산내역서총괄표"/>
      <sheetName val="을부담운반비"/>
      <sheetName val="운반비산출"/>
      <sheetName val="노임"/>
      <sheetName val="수지"/>
      <sheetName val="시점교대"/>
      <sheetName val="별표집계"/>
      <sheetName val="자재단가"/>
      <sheetName val="부하계산"/>
      <sheetName val="빗물받이(910-510-410)"/>
      <sheetName val="전력설계"/>
      <sheetName val="Macro(차단기)"/>
      <sheetName val="설계산출기초"/>
      <sheetName val="수량산출"/>
      <sheetName val="가격조사서"/>
      <sheetName val="단가조사-2"/>
      <sheetName val="시중노임"/>
      <sheetName val="설계"/>
      <sheetName val="일반부표"/>
      <sheetName val="노무비"/>
      <sheetName val="기계경비(시간당)"/>
      <sheetName val="기초일위"/>
      <sheetName val="예산서"/>
      <sheetName val="일위대가"/>
      <sheetName val="NP-총정리"/>
      <sheetName val="설계명세서"/>
      <sheetName val="Sheet6"/>
      <sheetName val="4.2유효폭의 계산"/>
      <sheetName val="본공사"/>
      <sheetName val="공비대비"/>
      <sheetName val="부대"/>
      <sheetName val="일위CODE"/>
      <sheetName val="집계표"/>
      <sheetName val="N賃率-職"/>
      <sheetName val="내역서"/>
      <sheetName val="서울대규장각(가시설흙막이)"/>
      <sheetName val="data"/>
      <sheetName val="원가계산 (2)"/>
      <sheetName val="일위대가 "/>
      <sheetName val="램머"/>
      <sheetName val="일위대가표"/>
      <sheetName val="공사개요"/>
      <sheetName val="단가"/>
      <sheetName val="입찰안"/>
      <sheetName val="Sheet1 (2)"/>
      <sheetName val="중기사용료산출근거"/>
      <sheetName val="TIE-IN"/>
      <sheetName val="노임단가"/>
      <sheetName val="조명율"/>
      <sheetName val="9GNG운반"/>
      <sheetName val="원가계산서 "/>
      <sheetName val="DATA1"/>
      <sheetName val="투찰"/>
      <sheetName val="직재"/>
      <sheetName val="CT"/>
      <sheetName val="1-1"/>
      <sheetName val="1-2"/>
      <sheetName val="1-3"/>
      <sheetName val="1-4"/>
      <sheetName val="청천내"/>
      <sheetName val="자재단가비교표"/>
      <sheetName val="SP-B1"/>
      <sheetName val="DATE"/>
      <sheetName val="공내역"/>
      <sheetName val="목차임시"/>
      <sheetName val="견적대비"/>
      <sheetName val="감시제어"/>
      <sheetName val="종배수관"/>
      <sheetName val="데이타"/>
      <sheetName val="총물량"/>
      <sheetName val="코드"/>
      <sheetName val="시설장비"/>
      <sheetName val="명세서"/>
      <sheetName val="일위대가표지"/>
      <sheetName val="배수공 내역서 적용수량"/>
      <sheetName val="단가조사"/>
      <sheetName val="갑지(추정)"/>
      <sheetName val="식재인부"/>
      <sheetName val="빗물받이_910_510_410_"/>
      <sheetName val="정보"/>
      <sheetName val="을지"/>
      <sheetName val="가설개략"/>
      <sheetName val="시중노임단가"/>
      <sheetName val="시설물일위"/>
      <sheetName val="간접비"/>
      <sheetName val="라.공사비"/>
      <sheetName val="다.도서인쇄비"/>
      <sheetName val="목차"/>
      <sheetName val="적용단위길이"/>
      <sheetName val="피벗테이블데이터분석"/>
      <sheetName val="특수기호강도거푸집"/>
      <sheetName val="종배수관면벽신"/>
      <sheetName val="종배수관(신)"/>
      <sheetName val="자료입력"/>
      <sheetName val="내   역"/>
      <sheetName val="4-7.중앙전기실(노임단가)"/>
      <sheetName val="P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4차원가계산서"/>
      <sheetName val="산출내역서"/>
    </sheetNames>
    <sheetDataSet>
      <sheetData sheetId="0"/>
      <sheetData sheetId="1">
        <row r="3">
          <cell r="H3">
            <v>1528562953</v>
          </cell>
        </row>
      </sheetData>
      <sheetData sheetId="2"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설회사연동('99년)"/>
      <sheetName val="건설회사연동('97년)-임시"/>
      <sheetName val="수원남부연동"/>
      <sheetName val="자료정리"/>
      <sheetName val="ON-LINE"/>
      <sheetName val="9901노임"/>
      <sheetName val="토지공사연동일위"/>
      <sheetName val="토지공사연동일위 (2)"/>
      <sheetName val="연동화"/>
      <sheetName val="9801ENG노임"/>
      <sheetName val="건설회사연동('98년)"/>
      <sheetName val="4차원가계산서"/>
    </sheetNames>
    <sheetDataSet>
      <sheetData sheetId="0"/>
      <sheetData sheetId="1"/>
      <sheetData sheetId="2"/>
      <sheetData sheetId="3"/>
      <sheetData sheetId="4"/>
      <sheetData sheetId="5" refreshError="1"/>
      <sheetData sheetId="6"/>
      <sheetData sheetId="7"/>
      <sheetData sheetId="8" refreshError="1"/>
      <sheetData sheetId="9" refreshError="1"/>
      <sheetData sheetId="10" refreshError="1"/>
      <sheetData sheetId="11"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4"/>
      <sheetName val="Sheet2"/>
      <sheetName val="산출내역서집계표"/>
      <sheetName val="단가조사서"/>
      <sheetName val="일위산출"/>
      <sheetName val="빗물받이(910-510-410)"/>
      <sheetName val="일위대가"/>
      <sheetName val="수량산출"/>
      <sheetName val="설계서"/>
      <sheetName val="노임단가"/>
      <sheetName val="물가시세"/>
      <sheetName val="내역서 "/>
      <sheetName val="4차원가계산서"/>
      <sheetName val="산출1"/>
      <sheetName val="ILWI"/>
      <sheetName val="형틀공사"/>
      <sheetName val="산출서"/>
      <sheetName val="PAN"/>
      <sheetName val="신우"/>
      <sheetName val="분전함신설"/>
      <sheetName val="접지1종"/>
      <sheetName val="중동공구"/>
    </sheetNames>
    <sheetDataSet>
      <sheetData sheetId="0" refreshError="1">
        <row r="3">
          <cell r="D3">
            <v>400</v>
          </cell>
          <cell r="G3" t="str">
            <v>1. 터파기 [</v>
          </cell>
          <cell r="H3" t="str">
            <v>㎥]</v>
          </cell>
        </row>
        <row r="4">
          <cell r="G4" t="str">
            <v>1.78/6*[(2*2.968*1.9)*2.968+(2*1.9+2.968)*1.9] = 10.71</v>
          </cell>
        </row>
        <row r="5">
          <cell r="D5">
            <v>50</v>
          </cell>
          <cell r="G5" t="str">
            <v xml:space="preserve">a=1.900     b=1.900   </v>
          </cell>
        </row>
        <row r="6">
          <cell r="D6">
            <v>600</v>
          </cell>
          <cell r="E6">
            <v>1500</v>
          </cell>
          <cell r="G6" t="str">
            <v xml:space="preserve">2. 콘크리트 </v>
          </cell>
          <cell r="H6" t="str">
            <v>[㎥]</v>
          </cell>
        </row>
        <row r="7">
          <cell r="D7">
            <v>50</v>
          </cell>
          <cell r="G7" t="str">
            <v>0.3/6*[(2*0.6+0.7)*0.6+(2*0.7+0.6)*0.7]+(1.5*1.5*1.5)=3.5</v>
          </cell>
        </row>
        <row r="8">
          <cell r="D8">
            <v>400</v>
          </cell>
          <cell r="G8" t="str">
            <v>a=700</v>
          </cell>
          <cell r="H8" t="str">
            <v>b=700</v>
          </cell>
        </row>
        <row r="9">
          <cell r="G9" t="str">
            <v>3. 되메우기</v>
          </cell>
          <cell r="H9" t="str">
            <v>[㎥]</v>
          </cell>
        </row>
        <row r="11">
          <cell r="G11" t="str">
            <v xml:space="preserve">4. 잔토정리 </v>
          </cell>
          <cell r="H11" t="str">
            <v>[㎥]</v>
          </cell>
        </row>
        <row r="13">
          <cell r="B13" t="str">
            <v>400         50    600      50     400</v>
          </cell>
          <cell r="G13" t="str">
            <v>5. 거푸집</v>
          </cell>
          <cell r="H13" t="str">
            <v>㎡</v>
          </cell>
        </row>
        <row r="14">
          <cell r="G14" t="str">
            <v>(1/2*(0.6+0.7)*0.3)*4 + (1.5*1.5*4) + (1.5*0.4*2+0.7*0.4*2) = 11.54</v>
          </cell>
        </row>
        <row r="15">
          <cell r="B15">
            <v>1500</v>
          </cell>
        </row>
        <row r="16">
          <cell r="G16" t="str">
            <v xml:space="preserve">6. 다짐   </v>
          </cell>
          <cell r="H16" t="str">
            <v>[㎥]</v>
          </cell>
        </row>
        <row r="18">
          <cell r="G18" t="str">
            <v>7.전선관 (PE 16C)   [M]      :  3</v>
          </cell>
        </row>
        <row r="20">
          <cell r="C20">
            <v>2968</v>
          </cell>
          <cell r="G20" t="str">
            <v>8. 전선   (GV 5.5sqe)  [M]   :  4</v>
          </cell>
        </row>
        <row r="22">
          <cell r="B22">
            <v>1184</v>
          </cell>
          <cell r="C22">
            <v>600</v>
          </cell>
          <cell r="D22">
            <v>1184</v>
          </cell>
          <cell r="G22" t="str">
            <v>9. 접지봉  W/CLAMP   (14*1,000)  [EA]   :  1</v>
          </cell>
        </row>
        <row r="24">
          <cell r="G24" t="str">
            <v>10. 잡철물제작설치</v>
          </cell>
        </row>
        <row r="25">
          <cell r="B25">
            <v>300</v>
          </cell>
          <cell r="G25" t="str">
            <v>강관(흑관) 30.4kg/m *1.8m = 54.72</v>
          </cell>
        </row>
        <row r="26">
          <cell r="G26" t="str">
            <v>열연강판</v>
          </cell>
          <cell r="H26" t="str">
            <v>0.55*0.55*0.020*7850=47.49kg</v>
          </cell>
        </row>
        <row r="27">
          <cell r="B27">
            <v>1500</v>
          </cell>
          <cell r="C27">
            <v>700</v>
          </cell>
          <cell r="E27">
            <v>1780</v>
          </cell>
          <cell r="H27" t="str">
            <v>0.2*0.141*0.010*7850=2.21kg</v>
          </cell>
        </row>
        <row r="28">
          <cell r="G28" t="str">
            <v>앵글         5.91kg/m*1.2=7.09kg</v>
          </cell>
        </row>
        <row r="29">
          <cell r="G29" t="str">
            <v>합       계   108kg</v>
          </cell>
          <cell r="H29" t="str">
            <v>110kg</v>
          </cell>
        </row>
        <row r="31">
          <cell r="G31" t="str">
            <v xml:space="preserve">11. 잡철물 제작설치 [KG]  </v>
          </cell>
        </row>
        <row r="32">
          <cell r="G32" t="str">
            <v>통합주 하부 철 구조물 제작설치</v>
          </cell>
        </row>
        <row r="34">
          <cell r="B34">
            <v>200</v>
          </cell>
          <cell r="C34">
            <v>1500</v>
          </cell>
          <cell r="D34">
            <v>200</v>
          </cell>
          <cell r="G34" t="str">
            <v>12 앙카볼트   Φ26  5500L      8개</v>
          </cell>
        </row>
        <row r="36">
          <cell r="C36">
            <v>1900</v>
          </cell>
        </row>
        <row r="38">
          <cell r="B38" t="str">
            <v>부표 1호  측주식 통합주 (9M용)</v>
          </cell>
          <cell r="C38" t="str">
            <v xml:space="preserve">측주식 통합주                         </v>
          </cell>
        </row>
        <row r="40">
          <cell r="D40">
            <v>400</v>
          </cell>
          <cell r="G40" t="str">
            <v>1. 터파기 [</v>
          </cell>
          <cell r="H40" t="str">
            <v>㎥]</v>
          </cell>
        </row>
        <row r="41">
          <cell r="G41" t="str">
            <v>2.28/6*[(2*3.268+1.9)*3.268+(2*1.9+3.268)*1.9]=15.57</v>
          </cell>
        </row>
        <row r="42">
          <cell r="D42">
            <v>50</v>
          </cell>
          <cell r="G42" t="str">
            <v>a=1.900</v>
          </cell>
          <cell r="H42" t="str">
            <v>b=1.900</v>
          </cell>
        </row>
        <row r="43">
          <cell r="D43">
            <v>600</v>
          </cell>
          <cell r="E43">
            <v>1500</v>
          </cell>
          <cell r="G43" t="str">
            <v xml:space="preserve">2. 콘크리트 </v>
          </cell>
          <cell r="H43" t="str">
            <v>[㎥]</v>
          </cell>
        </row>
        <row r="44">
          <cell r="D44">
            <v>50</v>
          </cell>
          <cell r="G44" t="str">
            <v>0.3/6*[(2*0.6+0.7)*0.6+(2*0.7+0.6)*0.7]+((1.5*1.5*2)=4.62</v>
          </cell>
        </row>
        <row r="45">
          <cell r="D45">
            <v>400</v>
          </cell>
          <cell r="G45" t="str">
            <v>a=700</v>
          </cell>
          <cell r="H45" t="str">
            <v>b=700</v>
          </cell>
        </row>
        <row r="46">
          <cell r="G46" t="str">
            <v>3. 되메우기</v>
          </cell>
          <cell r="H46" t="str">
            <v>[㎥]</v>
          </cell>
        </row>
        <row r="48">
          <cell r="G48" t="str">
            <v xml:space="preserve">4. 잔토정리 </v>
          </cell>
          <cell r="H48" t="str">
            <v>[㎥]</v>
          </cell>
        </row>
        <row r="50">
          <cell r="B50" t="str">
            <v xml:space="preserve">  400         50    600      50     400</v>
          </cell>
          <cell r="G50" t="str">
            <v>5. 거푸집</v>
          </cell>
          <cell r="H50" t="str">
            <v>㎡</v>
          </cell>
        </row>
        <row r="51">
          <cell r="G51" t="str">
            <v>[1/2*(0.6+0.7)*0.3*4]+(1.5*2*4)+(1.5*0.4*2+0.7*0.4*2)=14.54</v>
          </cell>
        </row>
        <row r="52">
          <cell r="B52">
            <v>1500</v>
          </cell>
        </row>
        <row r="53">
          <cell r="G53" t="str">
            <v xml:space="preserve">6. 다짐   </v>
          </cell>
          <cell r="H53" t="str">
            <v>[㎥]</v>
          </cell>
        </row>
        <row r="55">
          <cell r="G55" t="str">
            <v>7.전선관 (PE 16C)   [M]      :  3</v>
          </cell>
        </row>
        <row r="57">
          <cell r="C57">
            <v>3268</v>
          </cell>
          <cell r="G57" t="str">
            <v>8. 전선   (GV 5.5sqe)  [M]   :  4</v>
          </cell>
        </row>
        <row r="59">
          <cell r="B59">
            <v>1334</v>
          </cell>
          <cell r="C59">
            <v>600</v>
          </cell>
          <cell r="D59">
            <v>1334</v>
          </cell>
          <cell r="G59" t="str">
            <v>9. 접지봉  W/CLAMP   (14*1,000)  [EA]   :  1</v>
          </cell>
        </row>
        <row r="61">
          <cell r="G61" t="str">
            <v>10. 잡철물제작설치   [kg]</v>
          </cell>
        </row>
        <row r="62">
          <cell r="B62">
            <v>300</v>
          </cell>
          <cell r="G62" t="str">
            <v>강관(흑관) 30.4kg/m*2.3m = 69.92</v>
          </cell>
        </row>
        <row r="63">
          <cell r="G63" t="str">
            <v>열연강판</v>
          </cell>
          <cell r="H63" t="str">
            <v>0.55*0.55*0.020*7850=47.49</v>
          </cell>
        </row>
        <row r="64">
          <cell r="B64">
            <v>2000</v>
          </cell>
          <cell r="C64">
            <v>700</v>
          </cell>
          <cell r="E64">
            <v>2280</v>
          </cell>
          <cell r="H64" t="str">
            <v>0.2*0.141*0.010*7850=2.21kg</v>
          </cell>
        </row>
        <row r="65">
          <cell r="G65" t="str">
            <v>앵글         5.91kg/m*1.2=7.09kg</v>
          </cell>
        </row>
        <row r="66">
          <cell r="G66" t="str">
            <v>합       계   108kg</v>
          </cell>
          <cell r="H66" t="str">
            <v>125kg</v>
          </cell>
        </row>
        <row r="68">
          <cell r="G68" t="str">
            <v xml:space="preserve">11. 잡철물 제작설치  </v>
          </cell>
        </row>
        <row r="69">
          <cell r="G69" t="str">
            <v>통합주 하부 철 구조물 제작설치</v>
          </cell>
        </row>
        <row r="71">
          <cell r="B71">
            <v>200</v>
          </cell>
          <cell r="C71">
            <v>1500</v>
          </cell>
          <cell r="D71">
            <v>200</v>
          </cell>
        </row>
        <row r="73">
          <cell r="C73">
            <v>1900</v>
          </cell>
        </row>
        <row r="75">
          <cell r="B75" t="str">
            <v xml:space="preserve">부표 1호  가로등주 기초  </v>
          </cell>
        </row>
        <row r="76">
          <cell r="G76" t="str">
            <v>1. 터파기</v>
          </cell>
          <cell r="H76" t="str">
            <v>[㎥]</v>
          </cell>
        </row>
        <row r="77">
          <cell r="D77">
            <v>150</v>
          </cell>
          <cell r="G77" t="str">
            <v>1/6*[(2*1.8+1.2)*1.3+(2*1.2+1.8)*1]=1.74</v>
          </cell>
        </row>
        <row r="78">
          <cell r="G78" t="str">
            <v>a=1200</v>
          </cell>
          <cell r="H78" t="str">
            <v>b=1000</v>
          </cell>
        </row>
        <row r="79">
          <cell r="D79">
            <v>500</v>
          </cell>
          <cell r="G79" t="str">
            <v>2. 콘크리트</v>
          </cell>
          <cell r="H79" t="str">
            <v>[㎥]</v>
          </cell>
        </row>
        <row r="80">
          <cell r="D80">
            <v>800</v>
          </cell>
          <cell r="G80" t="str">
            <v>1.02/6*[(2*0.8+0.5)*0.8+(2*0.5+0.8)*0.5]=0.43</v>
          </cell>
        </row>
        <row r="81">
          <cell r="G81" t="str">
            <v>a=500</v>
          </cell>
          <cell r="H81" t="str">
            <v>b=500</v>
          </cell>
        </row>
        <row r="82">
          <cell r="D82">
            <v>150</v>
          </cell>
          <cell r="G82" t="str">
            <v>3. 되메우기</v>
          </cell>
          <cell r="H82" t="str">
            <v>[㎥]</v>
          </cell>
        </row>
        <row r="84">
          <cell r="G84" t="str">
            <v>4. 잔토정리</v>
          </cell>
          <cell r="H84" t="str">
            <v>[㎥]</v>
          </cell>
        </row>
        <row r="85">
          <cell r="B85">
            <v>50</v>
          </cell>
          <cell r="C85">
            <v>300</v>
          </cell>
        </row>
        <row r="86">
          <cell r="B86">
            <v>800</v>
          </cell>
          <cell r="G86" t="str">
            <v>5. 거푸집</v>
          </cell>
          <cell r="H86" t="str">
            <v>㎡</v>
          </cell>
        </row>
        <row r="87">
          <cell r="G87" t="str">
            <v>1/2*(0.5+0.8)*1.02*4=2.65</v>
          </cell>
        </row>
        <row r="89">
          <cell r="G89" t="str">
            <v>6. 다짐</v>
          </cell>
          <cell r="H89" t="str">
            <v>[㎥]</v>
          </cell>
        </row>
        <row r="91">
          <cell r="G91" t="str">
            <v>7. 앙카볼트</v>
          </cell>
          <cell r="H91" t="str">
            <v>24*450</v>
          </cell>
        </row>
        <row r="92">
          <cell r="C92">
            <v>1300</v>
          </cell>
        </row>
        <row r="93">
          <cell r="G93" t="str">
            <v>8.전선관 (PE16C)         :1</v>
          </cell>
        </row>
        <row r="94">
          <cell r="B94">
            <v>500</v>
          </cell>
          <cell r="C94">
            <v>800</v>
          </cell>
          <cell r="E94">
            <v>20</v>
          </cell>
        </row>
        <row r="95">
          <cell r="G95" t="str">
            <v>9. 전선  (GV5.5sqe)   [m]    :3</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인건-측정"/>
      <sheetName val="단가비교"/>
      <sheetName val="노임단가"/>
      <sheetName val="수량산출"/>
      <sheetName val="Sheet1"/>
      <sheetName val="일위"/>
      <sheetName val="하조서"/>
      <sheetName val="기본단가표"/>
      <sheetName val="노무비 근거"/>
      <sheetName val="첨부1"/>
      <sheetName val="조직"/>
      <sheetName val="비교표"/>
      <sheetName val="분전함신설"/>
      <sheetName val="접지1종"/>
      <sheetName val="시중노임"/>
      <sheetName val="건축집계표"/>
      <sheetName val="터파기및재료"/>
      <sheetName val="36신설수량"/>
      <sheetName val="4차원가계산서"/>
      <sheetName val="백룡교차로"/>
      <sheetName val="산정교차로"/>
      <sheetName val="신영교차로"/>
      <sheetName val="신설개소별 총집계표(동해-배전)"/>
      <sheetName val="안평역사 총집계"/>
      <sheetName val="48수량"/>
      <sheetName val="A 견적"/>
      <sheetName val="노무비"/>
      <sheetName val="재료비"/>
      <sheetName val="현관비DATA"/>
      <sheetName val="시점교대"/>
      <sheetName val="단가 및 재료비"/>
      <sheetName val="산출내역서"/>
      <sheetName val="내역"/>
      <sheetName val="2010년 교통시설물 일위대가표1"/>
      <sheetName val="산출근거"/>
      <sheetName val="상하차비용(기계상차)"/>
      <sheetName val="수간보호"/>
      <sheetName val="운반비"/>
      <sheetName val="소분류목록"/>
      <sheetName val="일반수량총괄"/>
      <sheetName val="플랜트 설치"/>
      <sheetName val="ITEM"/>
      <sheetName val="노임"/>
      <sheetName val="01AC"/>
      <sheetName val="일위대가표"/>
      <sheetName val="산출(열차무선)"/>
      <sheetName val="밸브설치"/>
      <sheetName val="일위-1"/>
      <sheetName val="철거산출근거"/>
      <sheetName val="J直材4"/>
      <sheetName val="A-4"/>
      <sheetName val="자재단가"/>
      <sheetName val="1,2공구원가계산서"/>
      <sheetName val="1공구산출내역서"/>
      <sheetName val="TANK견적대지"/>
      <sheetName val="BID"/>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설변총괄표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백룡교차로"/>
      <sheetName val="산정교차로"/>
      <sheetName val="신영교차로"/>
      <sheetName val="40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설회사연동('99년)"/>
      <sheetName val="건설회사연동('97년)-임시"/>
      <sheetName val="수원남부연동"/>
      <sheetName val="자료정리"/>
      <sheetName val="ON-LINE"/>
      <sheetName val="9901노임"/>
      <sheetName val="토지공사연동일위"/>
      <sheetName val="토지공사연동일위 (2)"/>
      <sheetName val="연동화"/>
      <sheetName val="9801ENG노임"/>
      <sheetName val="건설회사연동('98년)"/>
      <sheetName val="일위대가"/>
    </sheetNames>
    <sheetDataSet>
      <sheetData sheetId="0"/>
      <sheetData sheetId="1"/>
      <sheetData sheetId="2"/>
      <sheetData sheetId="3"/>
      <sheetData sheetId="4"/>
      <sheetData sheetId="5" refreshError="1"/>
      <sheetData sheetId="6"/>
      <sheetData sheetId="7"/>
      <sheetData sheetId="8" refreshError="1"/>
      <sheetData sheetId="9" refreshError="1"/>
      <sheetData sheetId="10" refreshError="1"/>
      <sheetData sheetId="11"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근"/>
      <sheetName val="개"/>
      <sheetName val="대비표"/>
      <sheetName val="평3"/>
      <sheetName val="평"/>
      <sheetName val="예총"/>
      <sheetName val="Sheet1"/>
      <sheetName val="일위_파일"/>
      <sheetName val="갑지"/>
      <sheetName val="일위대가"/>
      <sheetName val="일람표"/>
      <sheetName val="CHUJ"/>
      <sheetName val="공문"/>
      <sheetName val="BID"/>
      <sheetName val="단가적용"/>
      <sheetName val="공사개요"/>
      <sheetName val="N賃率-職"/>
      <sheetName val="개인별조서"/>
      <sheetName val="A 견적"/>
      <sheetName val="다곡2교"/>
      <sheetName val="실행철강하도"/>
      <sheetName val="설계실행투찰"/>
      <sheetName val="Y-WORK"/>
      <sheetName val="일반부표"/>
      <sheetName val="설계서"/>
      <sheetName val="257A1"/>
      <sheetName val="Sheet2"/>
      <sheetName val="토공"/>
      <sheetName val="전기공사일위대가"/>
      <sheetName val="#REF"/>
      <sheetName val="Baby일위대가"/>
      <sheetName val="시중노임"/>
      <sheetName val="분전반"/>
      <sheetName val="구역별 -작업"/>
      <sheetName val="총괄표"/>
      <sheetName val="중강당 내역"/>
      <sheetName val="일위목록"/>
      <sheetName val="신설개소별 총집계표(동해-배전)"/>
      <sheetName val="안평역사 총집계"/>
      <sheetName val="내역"/>
      <sheetName val="Sheet13"/>
      <sheetName val="건축내역"/>
      <sheetName val="건축원가계산서"/>
      <sheetName val="건축공사"/>
      <sheetName val="일위대가표"/>
      <sheetName val="단가최종"/>
      <sheetName val="대가목록"/>
      <sheetName val="인건비"/>
      <sheetName val="요율"/>
      <sheetName val="내역서"/>
      <sheetName val="견적서"/>
      <sheetName val="노임단가"/>
      <sheetName val="단가"/>
      <sheetName val="별표2"/>
      <sheetName val="선로정수"/>
      <sheetName val="단가비교표"/>
      <sheetName val="수량산출"/>
      <sheetName val="입고장부 (4)"/>
      <sheetName val="MOTOR"/>
      <sheetName val="산출내역서집계표"/>
      <sheetName val="상수일위"/>
      <sheetName val="신호일위"/>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재료분리"/>
      <sheetName val="대창교"/>
      <sheetName val="대창(함평)"/>
      <sheetName val="대창(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타공종이기"/>
      <sheetName val="배수관토공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물가변동조정개요"/>
      <sheetName val="공사비변경집계표"/>
      <sheetName val="K값산출"/>
      <sheetName val="기계경비"/>
      <sheetName val="지수조정"/>
      <sheetName val="지수적용공사비내역서"/>
    </sheetNames>
    <sheetDataSet>
      <sheetData sheetId="0"/>
      <sheetData sheetId="1"/>
      <sheetData sheetId="2"/>
      <sheetData sheetId="3"/>
      <sheetData sheetId="4"/>
      <sheetData sheetId="5"/>
      <sheetData sheetId="6"/>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일위(전기)"/>
      <sheetName val="단가"/>
      <sheetName val="목록"/>
      <sheetName val="기계경비2"/>
      <sheetName val="직영비"/>
      <sheetName val="인건비"/>
      <sheetName val="산근"/>
      <sheetName val="기계경비1"/>
      <sheetName val="일위(발전)"/>
      <sheetName val="단가(발전)"/>
      <sheetName val="노임"/>
      <sheetName val="22-1소단"/>
      <sheetName val="22-2M단"/>
      <sheetName val="Sheet1"/>
      <sheetName val="설계예산서(2_소천우회토목)"/>
      <sheetName val="대운반(철재)"/>
      <sheetName val="세부내역"/>
      <sheetName val="일위대가"/>
      <sheetName val="노임단가"/>
      <sheetName val="WORK"/>
      <sheetName val="IMP(MAIN)"/>
      <sheetName val="IMP (REACTOR)"/>
      <sheetName val="일위대가(원본)"/>
    </sheetNames>
    <sheetDataSet>
      <sheetData sheetId="0" refreshError="1"/>
      <sheetData sheetId="1" refreshError="1"/>
      <sheetData sheetId="2"/>
      <sheetData sheetId="3" refreshError="1"/>
      <sheetData sheetId="4"/>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총집계표"/>
      <sheetName val="단가산출"/>
      <sheetName val="DATE"/>
      <sheetName val="Y-WORK"/>
      <sheetName val="일위대가표"/>
    </sheetNames>
    <sheetDataSet>
      <sheetData sheetId="0"/>
      <sheetData sheetId="1"/>
      <sheetData sheetId="2" refreshError="1"/>
      <sheetData sheetId="3" refreshError="1"/>
      <sheetData sheetId="4" refreshError="1"/>
      <sheetData sheetId="5"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DATE"/>
      <sheetName val="맨홀수량"/>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기계단가"/>
      <sheetName val="배관단가"/>
      <sheetName val="일위"/>
      <sheetName val="시운전"/>
      <sheetName val="총집계표"/>
      <sheetName val="단가산출"/>
    </sheetNames>
    <sheetDataSet>
      <sheetData sheetId="0">
        <row r="1">
          <cell r="A1" t="str">
            <v>종     별</v>
          </cell>
        </row>
      </sheetData>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조도)"/>
      <sheetName val="조도 계산서"/>
      <sheetName val="전화회선"/>
      <sheetName val="MCC"/>
      <sheetName val="내역서"/>
      <sheetName val="일위대가"/>
      <sheetName val="Sheet1"/>
      <sheetName val="Sheet2"/>
      <sheetName val="Sheet3"/>
      <sheetName val="title"/>
      <sheetName val="Macro(MCC)"/>
      <sheetName val="Macro(MCC-1)"/>
      <sheetName val="내역(중앙)"/>
      <sheetName val="내역(창신)"/>
      <sheetName val="일위대가(가설)"/>
      <sheetName val="단가산출"/>
      <sheetName val="일위"/>
      <sheetName val="신규일위대가"/>
      <sheetName val="원가계산서"/>
      <sheetName val="내역"/>
      <sheetName val="P2"/>
      <sheetName val="⑻동원인원산출서⑧"/>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집계표"/>
      <sheetName val="일위대가(가설)"/>
      <sheetName val="s"/>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집계표"/>
      <sheetName val="일위대가(가설)"/>
      <sheetName val="s"/>
      <sheetName val="총집계표"/>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일위대가(가설)"/>
      <sheetName val="집계표"/>
      <sheetName val="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단가산출"/>
      <sheetName val="수량산출"/>
      <sheetName val="인공산출"/>
      <sheetName val="노임"/>
      <sheetName val="자재"/>
      <sheetName val="노임단가"/>
      <sheetName val="전력노임"/>
      <sheetName val="전력자재"/>
      <sheetName val="내역서"/>
      <sheetName val="전기"/>
      <sheetName val="약품공급2"/>
      <sheetName val="전력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가로등"/>
      <sheetName val="적용단가"/>
      <sheetName val="일위대가"/>
      <sheetName val="인건비"/>
      <sheetName val="가로등부표"/>
      <sheetName val="신호등부표"/>
      <sheetName val="기초근거"/>
      <sheetName val="일위대가서(종)"/>
      <sheetName val="XXXXXX"/>
      <sheetName val="간지"/>
      <sheetName val="갑지"/>
      <sheetName val="원가"/>
      <sheetName val="도급내역서 "/>
      <sheetName val="관급내역서"/>
      <sheetName val="맨홀대가"/>
      <sheetName val="가로등설치대가"/>
      <sheetName val="한전외선공사비"/>
      <sheetName val="산출집계"/>
      <sheetName val="가로등산출"/>
      <sheetName val="신호등산출"/>
      <sheetName val="인건비 "/>
      <sheetName val="기타경비산출근거"/>
      <sheetName val="단가산출"/>
      <sheetName val="노임단가"/>
      <sheetName val="신설수량"/>
      <sheetName val="기초코드"/>
      <sheetName val="원계약서"/>
    </sheetNames>
    <sheetDataSet>
      <sheetData sheetId="0" refreshError="1"/>
      <sheetData sheetId="1" refreshError="1"/>
      <sheetData sheetId="2" refreshError="1"/>
      <sheetData sheetId="3" refreshError="1">
        <row r="23">
          <cell r="B23">
            <v>88110</v>
          </cell>
        </row>
      </sheetData>
      <sheetData sheetId="4" refreshError="1"/>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sheetData sheetId="19" refreshError="1"/>
      <sheetData sheetId="20" refreshError="1"/>
      <sheetData sheetId="21"/>
      <sheetData sheetId="22" refreshError="1"/>
      <sheetData sheetId="23" refreshError="1"/>
      <sheetData sheetId="24" refreshError="1"/>
      <sheetData sheetId="25" refreshError="1"/>
      <sheetData sheetId="26"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투대"/>
      <sheetName val="집계표"/>
      <sheetName val="예가"/>
      <sheetName val="예가작업"/>
      <sheetName val="대비"/>
      <sheetName val="간접"/>
      <sheetName val="조직"/>
      <sheetName val="s"/>
      <sheetName val="t"/>
      <sheetName val="bd"/>
      <sheetName val="실행"/>
      <sheetName val="강교대비표"/>
      <sheetName val="일위대가(가설)"/>
      <sheetName val="자재"/>
      <sheetName val="C청주외곽"/>
      <sheetName val="DATE"/>
      <sheetName val="Baby일위대가"/>
      <sheetName val="인건비 "/>
      <sheetName val="코드표"/>
      <sheetName val="신설수량"/>
      <sheetName val="조도 계산서"/>
      <sheetName val="편성절차"/>
      <sheetName val="인건비"/>
      <sheetName val="단가산출"/>
      <sheetName val="노임단가"/>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s"/>
      <sheetName val="bid"/>
      <sheetName val="일위대가(가설)"/>
      <sheetName val="2.건축"/>
      <sheetName val="집계표"/>
      <sheetName val="일반수량총괄집계"/>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
      <sheetName val="원가계산서"/>
      <sheetName val="원가서"/>
      <sheetName val="일위대가(1)"/>
    </sheetNames>
    <sheetDataSet>
      <sheetData sheetId="0" refreshError="1"/>
      <sheetData sheetId="1"/>
      <sheetData sheetId="2">
        <row r="4">
          <cell r="D4">
            <v>266493739</v>
          </cell>
        </row>
      </sheetData>
      <sheetData sheetId="3"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
      <sheetName val="1공구(토)"/>
      <sheetName val="1공구(구)"/>
      <sheetName val="1공구(구) (2)"/>
      <sheetName val="2공구(토)"/>
      <sheetName val="2공구(구)"/>
      <sheetName val="3공구(토)"/>
      <sheetName val="3공구(구)"/>
      <sheetName val="하도급사항"/>
      <sheetName val="1공구자재"/>
      <sheetName val="2공구자재"/>
      <sheetName val="3공구자재"/>
      <sheetName val="1공구 건정토건 토공"/>
      <sheetName val="1공구 건정토건 철콘"/>
      <sheetName val="원가"/>
      <sheetName val="원가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내역서"/>
      <sheetName val="일위전기"/>
      <sheetName val="직영비"/>
      <sheetName val="전기단가조사서"/>
      <sheetName val="인건비"/>
      <sheetName val="기계경비"/>
      <sheetName val="산근"/>
    </sheetNames>
    <sheetDataSet>
      <sheetData sheetId="0"/>
      <sheetData sheetId="1"/>
      <sheetData sheetId="2"/>
      <sheetData sheetId="3"/>
      <sheetData sheetId="4"/>
      <sheetData sheetId="5"/>
      <sheetData sheetId="6"/>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sheetName val="1공구 건정토건 토공"/>
      <sheetName val="1공구 건정토건 철콘"/>
      <sheetName val="변경집계표"/>
      <sheetName val="공사비집계"/>
      <sheetName val="Module1"/>
      <sheetName val="Sheet1"/>
      <sheetName val="차액보증"/>
      <sheetName val="견적실행)"/>
      <sheetName val="대구대곡-대유ENG"/>
      <sheetName val="갑지"/>
      <sheetName val="현장인원투입"/>
      <sheetName val="현장인원투입 (2)"/>
      <sheetName val="장비투입계획"/>
      <sheetName val="장비대"/>
      <sheetName val="현장운영"/>
      <sheetName val="사토반출"/>
      <sheetName val="암발파"/>
      <sheetName val="어스앙카"/>
      <sheetName val="대구경천공"/>
      <sheetName val="강재설치공사"/>
      <sheetName val="직영공사"/>
      <sheetName val="암발파 (2)"/>
      <sheetName val="토목내역서"/>
      <sheetName val="2000년1차"/>
      <sheetName val="내역"/>
      <sheetName val="데이타"/>
      <sheetName val="식재인부"/>
    </sheetNames>
    <sheetDataSet>
      <sheetData sheetId="0" refreshError="1"/>
      <sheetData sheetId="1"/>
      <sheetData sheetId="2"/>
      <sheetData sheetId="3" refreshError="1"/>
      <sheetData sheetId="4" refreshError="1"/>
      <sheetData sheetId="5" refreshError="1"/>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자재단가"/>
      <sheetName val="내역서"/>
      <sheetName val="수량산출서(취수장)"/>
      <sheetName val="취수장"/>
      <sheetName val="수량산출서(여과지)"/>
      <sheetName val="입찰안"/>
      <sheetName val="옥외외등집계표"/>
      <sheetName val="근거서"/>
      <sheetName val="직재"/>
      <sheetName val="내역"/>
      <sheetName val="연습"/>
      <sheetName val="수량산출"/>
      <sheetName val="샘플표지"/>
      <sheetName val="일위대가"/>
      <sheetName val="남양내역"/>
      <sheetName val="노임단가"/>
      <sheetName val="공문"/>
      <sheetName val="용수간선"/>
      <sheetName val="위치"/>
      <sheetName val="설계서"/>
      <sheetName val="N賃率-職"/>
      <sheetName val="일위대가(가설)"/>
      <sheetName val="경영상태"/>
      <sheetName val="일위"/>
      <sheetName val="내역서적용"/>
      <sheetName val="기계경비및산출근거서"/>
      <sheetName val="물가대비표"/>
      <sheetName val="요율"/>
      <sheetName val="I一般比"/>
      <sheetName val="대외공문"/>
      <sheetName val="기초입력 DATA"/>
      <sheetName val="48단가"/>
      <sheetName val="전기단가조사서"/>
      <sheetName val="단가목록"/>
      <sheetName val="투찰금액"/>
      <sheetName val="원가서"/>
      <sheetName val="코드표"/>
      <sheetName val="신우"/>
      <sheetName val="산출내역서집계표"/>
      <sheetName val="단가산출"/>
      <sheetName val="노임"/>
      <sheetName val="s"/>
      <sheetName val="Sheet2"/>
      <sheetName val="집계표"/>
      <sheetName val="9509"/>
      <sheetName val="견적서1"/>
      <sheetName val="Y-WORK"/>
      <sheetName val="북제주원가"/>
      <sheetName val="날개벽수량표"/>
      <sheetName val="암거"/>
      <sheetName val="XL4Poppy"/>
      <sheetName val="포장공"/>
      <sheetName val="배수공"/>
      <sheetName val="일위_파일"/>
      <sheetName val="손익분석"/>
      <sheetName val="NEYOK"/>
      <sheetName val="실행내역"/>
      <sheetName val="기계경비(시간당)"/>
      <sheetName val="램머"/>
      <sheetName val="설비"/>
      <sheetName val="파이프류"/>
      <sheetName val="가격조사서"/>
      <sheetName val="빙장비사양"/>
      <sheetName val="대림산업"/>
      <sheetName val="9811"/>
      <sheetName val="내역표지"/>
      <sheetName val="일위대가(1)"/>
      <sheetName val="보안등"/>
      <sheetName val="제-노임"/>
      <sheetName val="제직재"/>
      <sheetName val="공사비총괄표"/>
      <sheetName val="대비"/>
      <sheetName val="지급자재"/>
      <sheetName val="견적대비"/>
      <sheetName val="간지"/>
      <sheetName val="3.전열"/>
      <sheetName val="9GNG운반"/>
      <sheetName val="효성CB 1P기초"/>
      <sheetName val="입찰"/>
      <sheetName val="현경"/>
      <sheetName val="MOTOR"/>
      <sheetName val="DATE"/>
      <sheetName val="도급예산내역서봉투"/>
      <sheetName val="공사원가계산서"/>
      <sheetName val="설계산출표지"/>
      <sheetName val="도급예산내역서총괄표"/>
      <sheetName val="을부담운반비"/>
      <sheetName val="운반비산출"/>
      <sheetName val="Sheet1"/>
      <sheetName val="덕전리"/>
      <sheetName val="단가 "/>
      <sheetName val="총집계표"/>
      <sheetName val="합천내역"/>
      <sheetName val="노무비"/>
      <sheetName val="총괄표"/>
      <sheetName val="인공산출"/>
      <sheetName val="공사개요"/>
      <sheetName val="bid"/>
      <sheetName val="#REF"/>
      <sheetName val="TANK견적대지"/>
    </sheetNames>
    <sheetDataSet>
      <sheetData sheetId="0">
        <row r="3">
          <cell r="A3">
            <v>1</v>
          </cell>
        </row>
      </sheetData>
      <sheetData sheetId="1">
        <row r="3">
          <cell r="F3">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자재단가"/>
      <sheetName val="전기단가조사서"/>
      <sheetName val="YES"/>
      <sheetName val="설비"/>
      <sheetName val="전기일위대가"/>
      <sheetName val="한강운반비"/>
      <sheetName val="단가 "/>
    </sheetNames>
    <definedNames>
      <definedName name="Macro12"/>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2)"/>
      <sheetName val="신진을 (2)"/>
      <sheetName val="두성표지"/>
      <sheetName val="중앙"/>
      <sheetName val="두성"/>
      <sheetName val="신우"/>
      <sheetName val="여과지동"/>
      <sheetName val="기초자료"/>
      <sheetName val="타견적"/>
      <sheetName val="일위대가"/>
      <sheetName val="견적정보"/>
      <sheetName val="내역서"/>
      <sheetName val="수량산출"/>
      <sheetName val="자재단가"/>
      <sheetName val="직재"/>
      <sheetName val="전기단가조사서"/>
      <sheetName val="부하계산서"/>
      <sheetName val="산출근거1"/>
      <sheetName val="단"/>
      <sheetName val="노임단가"/>
      <sheetName val="b_balju"/>
      <sheetName val="일위_파일"/>
      <sheetName val="Sheet1"/>
      <sheetName val="단가산출"/>
      <sheetName val="표지 (2)"/>
      <sheetName val="감액총괄표"/>
    </sheetNames>
    <sheetDataSet>
      <sheetData sheetId="0"/>
      <sheetData sheetId="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수량산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효성CB 1P기초"/>
      <sheetName val="YES"/>
      <sheetName val="자재단가"/>
      <sheetName val="대림경상68억"/>
      <sheetName val="관급총괄"/>
      <sheetName val="총괄집계표"/>
      <sheetName val="산출근거"/>
      <sheetName val="수량산출"/>
      <sheetName val="노임"/>
      <sheetName val="예총"/>
      <sheetName val="원본(갑지)"/>
      <sheetName val="산출내역서집계표"/>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일위대가"/>
      <sheetName val="단가"/>
      <sheetName val="기계경비(시간당)"/>
      <sheetName val="램머"/>
      <sheetName val="공통(20-91)"/>
      <sheetName val="철거산출근거"/>
      <sheetName val="노무비"/>
      <sheetName val="총괄표"/>
      <sheetName val="인공산출"/>
      <sheetName val="대치판정"/>
      <sheetName val="선로정수계산"/>
      <sheetName val="Total"/>
      <sheetName val="분전함신설"/>
      <sheetName val="접지1종"/>
      <sheetName val="여과지동"/>
      <sheetName val="기초자료"/>
      <sheetName val="guard(mac)"/>
      <sheetName val="실내건축일위대가"/>
      <sheetName val="자재"/>
      <sheetName val="5.단가대비표"/>
      <sheetName val="인건비"/>
      <sheetName val="__Jhhuh_project_Project_DE990_2"/>
      <sheetName val="단가산출"/>
      <sheetName val="Baby일위대가"/>
      <sheetName val="1.수인터널"/>
      <sheetName val="플랜트 설치"/>
      <sheetName val="감액총괄표"/>
      <sheetName val="전등부하"/>
      <sheetName val="일위대가(1)"/>
      <sheetName val="단가대비표(SYS)"/>
      <sheetName val="제조노임"/>
      <sheetName val="설비"/>
      <sheetName val="내역"/>
      <sheetName val="2002하반기노임기준"/>
      <sheetName val="추가예산"/>
      <sheetName val="차액보증"/>
      <sheetName val="용수간선"/>
      <sheetName val="실행철강하도"/>
      <sheetName val="월말"/>
      <sheetName val="STORAGE"/>
      <sheetName val="Y-WORK"/>
      <sheetName val="품셈기준"/>
      <sheetName val="원가계산서 (총괄)"/>
      <sheetName val="원가계산서 (건축)"/>
      <sheetName val="(총괄집계)"/>
      <sheetName val="ITEM"/>
      <sheetName val="단가비교표"/>
      <sheetName val="- INFORMATION -"/>
      <sheetName val="Module1"/>
      <sheetName val="Module2"/>
      <sheetName val="Module3"/>
      <sheetName val="Module4"/>
      <sheetName val="Module5"/>
      <sheetName val="Module6"/>
      <sheetName val="Module8"/>
      <sheetName val="Module9"/>
      <sheetName val="Module7"/>
      <sheetName val="2000년1차"/>
      <sheetName val="품의서"/>
      <sheetName val="부하계산서"/>
      <sheetName val="물가시세"/>
      <sheetName val="노임단가"/>
      <sheetName val="BID"/>
      <sheetName val="MOTOR"/>
      <sheetName val="SG"/>
      <sheetName val="전신환매도율"/>
      <sheetName val="설계예산서"/>
      <sheetName val="수량집계"/>
      <sheetName val="총괄"/>
      <sheetName val="토목"/>
      <sheetName val="물가자료"/>
      <sheetName val="Module11"/>
      <sheetName val="단면 (2)"/>
      <sheetName val="EACT10"/>
      <sheetName val="JUCK"/>
      <sheetName val="건축공사"/>
      <sheetName val="방음벽기초(H=4m)"/>
      <sheetName val="공사비예산서(토목분)"/>
      <sheetName val="품셈TABLE"/>
      <sheetName val="품셈표"/>
      <sheetName val="부대대비"/>
      <sheetName val="냉연집계"/>
      <sheetName val="특별교실"/>
      <sheetName val="기숙사"/>
      <sheetName val="화장실"/>
      <sheetName val="총집계-1"/>
      <sheetName val="총집계-2"/>
      <sheetName val="원가-1"/>
      <sheetName val="원가-2"/>
      <sheetName val="ABUT수량-A1"/>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내역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간선계산"/>
      <sheetName val="N賃率-職"/>
      <sheetName val="98지급계획"/>
      <sheetName val="남양시작동자105노65기1.3화1.2"/>
      <sheetName val="일반공사"/>
      <sheetName val="표지 (2)"/>
      <sheetName val="제-노임"/>
      <sheetName val="제직재"/>
      <sheetName val="을지"/>
      <sheetName val="을"/>
      <sheetName val="FILE1"/>
      <sheetName val="0.집계"/>
      <sheetName val="기초단가"/>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매립"/>
      <sheetName val="일위대가목차"/>
      <sheetName val="대구실행"/>
      <sheetName val="AIR SHOWER(3인용)"/>
      <sheetName val="부대공Ⅱ"/>
      <sheetName val="설계내역서"/>
      <sheetName val="직노"/>
      <sheetName val="입찰안"/>
      <sheetName val="2F 회의실견적(5_14 일대)"/>
      <sheetName val="재집"/>
      <sheetName val="직재"/>
      <sheetName val="전차선로 물량표"/>
      <sheetName val="DATA"/>
      <sheetName val="일위대가(가설)"/>
      <sheetName val="실행내역"/>
      <sheetName val="200"/>
      <sheetName val="48전력선로일위"/>
      <sheetName val="접지수량"/>
      <sheetName val="조명율표"/>
      <sheetName val="TOT"/>
      <sheetName val="정부노임단가"/>
      <sheetName val="손익분석"/>
      <sheetName val="인건-측정"/>
      <sheetName val="보차도경계석"/>
      <sheetName val="아산추가1220"/>
      <sheetName val="당초"/>
      <sheetName val="3-1.CB"/>
      <sheetName val="부대내역"/>
      <sheetName val="unit 4"/>
      <sheetName val="ITB COST"/>
      <sheetName val="말뚝지지력산정"/>
      <sheetName val="수량"/>
      <sheetName val="CTEMCOST"/>
      <sheetName val="연습"/>
      <sheetName val="내역(설계)"/>
      <sheetName val="Macro1"/>
      <sheetName val="현장관리비집계표"/>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WORK"/>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신우"/>
      <sheetName val="대비"/>
      <sheetName val="집계표"/>
      <sheetName val="소야공정계획표"/>
      <sheetName val="내역서2안"/>
      <sheetName val="6호기"/>
      <sheetName val="봉양~조차장간고하개명(신설)"/>
      <sheetName val="하조서"/>
      <sheetName val="보증수수료산출"/>
      <sheetName val="기계경비"/>
      <sheetName val="가로등"/>
      <sheetName val="수목데이타 "/>
      <sheetName val="변압기 및 발전기 용량"/>
      <sheetName val="각형맨홀"/>
      <sheetName val="수목단가"/>
      <sheetName val="시설수량표"/>
      <sheetName val="식재수량표"/>
      <sheetName val="일위목록"/>
      <sheetName val="ASP포장"/>
      <sheetName val="단가산출서(기계)"/>
      <sheetName val="INPUT"/>
      <sheetName val="교각1"/>
      <sheetName val="일위대가표(유단가)"/>
      <sheetName val="일위대가표"/>
      <sheetName val="단가 및 재료비"/>
      <sheetName val="적용(기계)"/>
      <sheetName val="20관리비율"/>
      <sheetName val="DATA1"/>
      <sheetName val="점검총괄"/>
      <sheetName val="주상도"/>
      <sheetName val="일위대가(목록)"/>
      <sheetName val="재료비"/>
      <sheetName val="자재목록"/>
      <sheetName val="내역서(전기)"/>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6기계경비산출표"/>
      <sheetName val="옹벽수량집계"/>
      <sheetName val="3BL공동구 수량"/>
      <sheetName val="에너지동"/>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1차증가원가계산"/>
      <sheetName val="가감수량"/>
      <sheetName val="맨홀수량산출"/>
      <sheetName val="단가조사서"/>
      <sheetName val="관로"/>
      <sheetName val="A-4"/>
      <sheetName val="AS포장복구 "/>
      <sheetName val="간접1"/>
      <sheetName val="통장출금액"/>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BQ"/>
      <sheetName val="전기일위대가"/>
      <sheetName val="단면(RW1)"/>
      <sheetName val="시설물일위"/>
      <sheetName val="비교표"/>
      <sheetName val="소비자가"/>
      <sheetName val="ilch"/>
      <sheetName val="예정(3)"/>
      <sheetName val="동원(3)"/>
      <sheetName val="DANGA"/>
      <sheetName val="IMP(MAIN)"/>
      <sheetName val="IMP (REACTOR)"/>
      <sheetName val="오산갈곳"/>
      <sheetName val="맨홀수량집계"/>
      <sheetName val="설계조건"/>
      <sheetName val="날개벽(TYPE3)"/>
      <sheetName val="1.설계기준"/>
      <sheetName val="현황CODE"/>
      <sheetName val="손익현황"/>
      <sheetName val="3차설계"/>
      <sheetName val="기둥(원형)"/>
      <sheetName val="옹벽"/>
      <sheetName val="주형"/>
      <sheetName val="밸브설치"/>
      <sheetName val="3.바닥판설계"/>
      <sheetName val="안정계산"/>
      <sheetName val="단면검토"/>
      <sheetName val="원가"/>
      <sheetName val="VA_code"/>
      <sheetName val="2000전체분"/>
      <sheetName val="일반수량"/>
      <sheetName val="돌망태단위수량"/>
      <sheetName val="말뚝물량"/>
      <sheetName val="공종별원가계산"/>
      <sheetName val="말고개터널조명전압강하"/>
      <sheetName val="우수맨홀공제단위수량"/>
      <sheetName val="스톱로그내역"/>
      <sheetName val="수주현황2월"/>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노무비단가"/>
      <sheetName val=" 상부공통집계(총괄)"/>
      <sheetName val="참조-(1)"/>
      <sheetName val="인건비 "/>
      <sheetName val="AILC004"/>
      <sheetName val="Mc1"/>
      <sheetName val="2000,9월 일위"/>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견적대비"/>
      <sheetName val="BOX전기내역"/>
      <sheetName val="9-1차이내역"/>
      <sheetName val="설계가"/>
      <sheetName val="할증 "/>
      <sheetName val="조경일람"/>
      <sheetName val="일위대가목록"/>
      <sheetName val="아파트기별"/>
      <sheetName val="공리일"/>
      <sheetName val="총집계표"/>
      <sheetName val="plan&amp;section of foundation"/>
      <sheetName val="9811"/>
      <sheetName val="투찰내역"/>
      <sheetName val="COVER-P"/>
      <sheetName val="기본단가"/>
      <sheetName val="단면가정"/>
      <sheetName val="영업소실적"/>
      <sheetName val="공사비"/>
      <sheetName val="약품설비"/>
      <sheetName val="1차설계변경내역"/>
      <sheetName val="실행내역서"/>
      <sheetName val="90.03실행 "/>
      <sheetName val="조명시설"/>
      <sheetName val="BID-도로"/>
      <sheetName val="001"/>
      <sheetName val="총계"/>
      <sheetName val="내력서"/>
      <sheetName val="가설건물"/>
      <sheetName val="단위단가"/>
      <sheetName val="적용공정"/>
      <sheetName val="L_RPTB02_01"/>
      <sheetName val="원가계산서"/>
      <sheetName val="금리계산"/>
      <sheetName val="Sheet17"/>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EQ-R1"/>
      <sheetName val="품목"/>
      <sheetName val="일용노임단가"/>
      <sheetName val="전선"/>
      <sheetName val="CABLE"/>
      <sheetName val="토량산출서"/>
      <sheetName val="토목내역"/>
      <sheetName val="설계명세서"/>
      <sheetName val="OPGW기별"/>
      <sheetName val="CA지입"/>
      <sheetName val="U-TYPE(1)"/>
      <sheetName val="공종별내역서"/>
      <sheetName val="6PILE  (돌출)"/>
      <sheetName val="지급자재"/>
      <sheetName val="99총공사내역서"/>
      <sheetName val="98NS-N"/>
      <sheetName val="L_RPTA05_목록"/>
      <sheetName val="개요"/>
    </sheetNames>
    <definedNames>
      <definedName name="Macro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sheetData sheetId="277"/>
      <sheetData sheetId="278"/>
      <sheetData sheetId="279"/>
      <sheetData sheetId="280"/>
      <sheetData sheetId="28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refreshError="1"/>
      <sheetData sheetId="502" refreshError="1"/>
      <sheetData sheetId="503" refreshError="1"/>
      <sheetData sheetId="504" refreshError="1"/>
      <sheetData sheetId="505"/>
      <sheetData sheetId="506"/>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성교간선"/>
      <sheetName val="우성교전등전열"/>
      <sheetName val="평소교간선"/>
      <sheetName val="평소교전등전열"/>
    </sheetNames>
    <sheetDataSet>
      <sheetData sheetId="0">
        <row r="5">
          <cell r="B5" t="str">
            <v>IV 5.5㎟</v>
          </cell>
          <cell r="C5" t="str">
            <v>M</v>
          </cell>
          <cell r="D5">
            <v>80</v>
          </cell>
          <cell r="E5">
            <v>0.05</v>
          </cell>
          <cell r="F5">
            <v>84</v>
          </cell>
        </row>
        <row r="6">
          <cell r="B6" t="str">
            <v>GV 5.5㎟</v>
          </cell>
          <cell r="C6" t="str">
            <v>M</v>
          </cell>
          <cell r="D6">
            <v>10</v>
          </cell>
          <cell r="E6">
            <v>0.05</v>
          </cell>
          <cell r="F6">
            <v>10</v>
          </cell>
        </row>
        <row r="7">
          <cell r="B7" t="str">
            <v>CV 8㎟/1C</v>
          </cell>
          <cell r="C7" t="str">
            <v>M</v>
          </cell>
          <cell r="D7">
            <v>320</v>
          </cell>
          <cell r="E7">
            <v>0.03</v>
          </cell>
          <cell r="F7">
            <v>329</v>
          </cell>
        </row>
        <row r="8">
          <cell r="B8" t="str">
            <v>HI PVC 16mm</v>
          </cell>
          <cell r="C8" t="str">
            <v>M</v>
          </cell>
          <cell r="D8">
            <v>5</v>
          </cell>
          <cell r="E8">
            <v>0.1</v>
          </cell>
          <cell r="F8">
            <v>5</v>
          </cell>
        </row>
        <row r="9">
          <cell r="B9" t="str">
            <v>ELP 30mm</v>
          </cell>
          <cell r="C9" t="str">
            <v>M</v>
          </cell>
          <cell r="D9">
            <v>60</v>
          </cell>
          <cell r="E9">
            <v>0.03</v>
          </cell>
          <cell r="F9">
            <v>61</v>
          </cell>
        </row>
        <row r="10">
          <cell r="C10" t="str">
            <v>M</v>
          </cell>
          <cell r="D10">
            <v>60</v>
          </cell>
          <cell r="E10">
            <v>0</v>
          </cell>
          <cell r="F10">
            <v>60</v>
          </cell>
        </row>
        <row r="11">
          <cell r="B11" t="str">
            <v>200×200×100</v>
          </cell>
          <cell r="C11" t="str">
            <v>EA</v>
          </cell>
          <cell r="D11">
            <v>4</v>
          </cell>
          <cell r="E11">
            <v>0</v>
          </cell>
          <cell r="F11">
            <v>4</v>
          </cell>
        </row>
        <row r="12">
          <cell r="B12" t="str">
            <v>LP-1(SUS옥외형)</v>
          </cell>
          <cell r="C12" t="str">
            <v>면</v>
          </cell>
          <cell r="D12">
            <v>1</v>
          </cell>
          <cell r="E12">
            <v>0</v>
          </cell>
          <cell r="F12">
            <v>1</v>
          </cell>
        </row>
        <row r="13">
          <cell r="B13" t="str">
            <v>16Ø×1800×3본</v>
          </cell>
          <cell r="C13" t="str">
            <v>개소</v>
          </cell>
          <cell r="D13">
            <v>1</v>
          </cell>
          <cell r="E13">
            <v>0</v>
          </cell>
          <cell r="F13">
            <v>1</v>
          </cell>
        </row>
        <row r="14">
          <cell r="D14">
            <v>1</v>
          </cell>
          <cell r="E14">
            <v>0</v>
          </cell>
          <cell r="F14">
            <v>1</v>
          </cell>
        </row>
        <row r="15">
          <cell r="B15" t="str">
            <v>16Ø</v>
          </cell>
          <cell r="C15" t="str">
            <v>EA</v>
          </cell>
          <cell r="D15">
            <v>3</v>
          </cell>
          <cell r="E15">
            <v>0</v>
          </cell>
          <cell r="F15">
            <v>3</v>
          </cell>
        </row>
        <row r="16">
          <cell r="B16" t="str">
            <v>10KG</v>
          </cell>
          <cell r="C16" t="str">
            <v>포</v>
          </cell>
          <cell r="D16">
            <v>1</v>
          </cell>
          <cell r="E16">
            <v>0</v>
          </cell>
          <cell r="F16">
            <v>1</v>
          </cell>
        </row>
        <row r="17">
          <cell r="B17" t="str">
            <v>800×500×1200</v>
          </cell>
          <cell r="C17" t="str">
            <v>EA</v>
          </cell>
          <cell r="D17">
            <v>1</v>
          </cell>
          <cell r="E17">
            <v>0</v>
          </cell>
          <cell r="F17">
            <v>1</v>
          </cell>
        </row>
        <row r="18">
          <cell r="B18" t="str">
            <v>0.6M</v>
          </cell>
          <cell r="C18" t="str">
            <v>M</v>
          </cell>
          <cell r="D18">
            <v>30</v>
          </cell>
          <cell r="E18">
            <v>0</v>
          </cell>
          <cell r="F18">
            <v>30</v>
          </cell>
        </row>
      </sheetData>
      <sheetData sheetId="1"/>
      <sheetData sheetId="2"/>
      <sheetData sheetId="3"/>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표지 "/>
      <sheetName val="원가계산서 총괄"/>
      <sheetName val="원가계산서"/>
      <sheetName val="시대표지"/>
      <sheetName val="시대"/>
      <sheetName val="시대(원가풀이)"/>
      <sheetName val="자재단가"/>
      <sheetName val="내역서"/>
      <sheetName val="인건비"/>
      <sheetName val="98수문일위"/>
      <sheetName val="옥외외등집계표"/>
      <sheetName val="노무비"/>
      <sheetName val="여과지동"/>
      <sheetName val="기초자료"/>
      <sheetName val="수량산출"/>
      <sheetName val="monitor-최종"/>
      <sheetName val="단가표"/>
      <sheetName val="일위대가"/>
      <sheetName val="우성교간선"/>
      <sheetName val="일위"/>
      <sheetName val="배관배선 단가조사"/>
      <sheetName val="일위대가집계"/>
      <sheetName val="공통(20-91)"/>
      <sheetName val="대치판정"/>
      <sheetName val="1단계"/>
      <sheetName val="직재"/>
      <sheetName val="일위대가(1)"/>
      <sheetName val="산출내역서집계표"/>
      <sheetName val="설비"/>
      <sheetName val="기본단가표"/>
      <sheetName val="내역"/>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내역"/>
      <sheetName val="내역서"/>
      <sheetName val="원가계산서"/>
    </sheetNames>
    <sheetDataSet>
      <sheetData sheetId="0" refreshError="1"/>
      <sheetData sheetId="1" refreshError="1"/>
      <sheetData sheetId="2"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감가상각"/>
      <sheetName val="WORK"/>
      <sheetName val="자재단가"/>
      <sheetName val="노임단가"/>
      <sheetName val="단가"/>
      <sheetName val="일위대가"/>
      <sheetName val="시중노임단가"/>
      <sheetName val="노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공구원가계산서"/>
      <sheetName val="2공구산출내역"/>
      <sheetName val="1공구산출내역서"/>
      <sheetName val="1공구원가계산"/>
      <sheetName val="2공구원가계산"/>
      <sheetName val="터널굴착단산"/>
      <sheetName val="장약패턴90M2"/>
      <sheetName val="토공산근"/>
      <sheetName val="단가산출근거"/>
      <sheetName val="터널구조물산근"/>
      <sheetName val="도로구조물산근"/>
      <sheetName val="Sheet1"/>
      <sheetName val="Sheet2"/>
      <sheetName val="Sheet3"/>
      <sheetName val="2004년 공정표(터널공)"/>
      <sheetName val="2004년 공정표(토공,배수구조물)"/>
      <sheetName val="공종별 수량"/>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투찰내역"/>
    </sheetNames>
    <sheetDataSet>
      <sheetData sheetId="0" refreshError="1"/>
      <sheetData sheetId="1" refreshError="1"/>
      <sheetData sheetId="2" refreshError="1"/>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내역"/>
      <sheetName val="99양배 (2)"/>
      <sheetName val="문화농문 (2)"/>
      <sheetName val="99양배"/>
      <sheetName val="문화농문"/>
      <sheetName val="사업수지예산서"/>
      <sheetName val="설계개요"/>
      <sheetName val="총괄"/>
      <sheetName val="을 2"/>
      <sheetName val="을 1"/>
      <sheetName val="노무비"/>
      <sheetName val="화재 탐지 설비"/>
      <sheetName val="투찰내역"/>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사설명서"/>
      <sheetName val="설계도서"/>
      <sheetName val="원가"/>
      <sheetName val="내역"/>
      <sheetName val="일위대가"/>
      <sheetName val="수량"/>
      <sheetName val="기초"/>
      <sheetName val="1,2공구원가계산서"/>
      <sheetName val="2공구산출내역"/>
      <sheetName val="1공구산출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 val="1"/>
      <sheetName val="2차기성"/>
      <sheetName val="WORK"/>
      <sheetName val="1,2공구원가계산서"/>
      <sheetName val="2공구산출내역"/>
      <sheetName val="1공구산출내역서"/>
      <sheetName val="자재단가비교표"/>
      <sheetName val="일위대가"/>
      <sheetName val="단가"/>
      <sheetName val="sheet1"/>
      <sheetName val="일위대가(1)"/>
      <sheetName val="제직재"/>
      <sheetName val="설직재-1"/>
      <sheetName val="조명율표"/>
      <sheetName val="1단계"/>
      <sheetName val="터파기및재료"/>
      <sheetName val="관급"/>
      <sheetName val="내역"/>
      <sheetName val="단가산출서"/>
      <sheetName val="부총"/>
      <sheetName val="수자재단위당"/>
      <sheetName val="대운반(철재)"/>
      <sheetName val="화재 탐지 설비"/>
      <sheetName val="노임단가"/>
      <sheetName val="일위대가(가설)"/>
      <sheetName val="투찰내역"/>
      <sheetName val="산수배수"/>
      <sheetName val="(당평)자재"/>
      <sheetName val="샘플표지"/>
      <sheetName val="실행철강하도"/>
      <sheetName val="가공비"/>
      <sheetName val="기본단가표"/>
      <sheetName val="노무비"/>
      <sheetName val="견적서갑지연속"/>
      <sheetName val="일위대가표"/>
      <sheetName val="원가계산서"/>
      <sheetName val="합계"/>
      <sheetName val="매립"/>
      <sheetName val="투자효율분석"/>
      <sheetName val="내역서 "/>
      <sheetName val="공사원가계산서"/>
      <sheetName val="자재단가"/>
      <sheetName val="NOMUBI"/>
      <sheetName val="밸브설치"/>
      <sheetName val="단가조사서"/>
      <sheetName val="#REF"/>
      <sheetName val="약품공급2"/>
      <sheetName val="당초명세(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표"/>
      <sheetName val="단가산출-1"/>
      <sheetName val="단가산출-2"/>
      <sheetName val="되메우기"/>
      <sheetName val="노무비 근거"/>
      <sheetName val="가로등기초"/>
      <sheetName val="PAD TR보호대기초"/>
    </sheetNames>
    <sheetDataSet>
      <sheetData sheetId="0" refreshError="1"/>
      <sheetData sheetId="1" refreshError="1"/>
      <sheetData sheetId="2" refreshError="1"/>
      <sheetData sheetId="3" refreshError="1"/>
      <sheetData sheetId="4">
        <row r="3">
          <cell r="B3" t="str">
            <v>특별인부</v>
          </cell>
        </row>
      </sheetData>
      <sheetData sheetId="5" refreshError="1"/>
      <sheetData sheetId="6"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GL"/>
      <sheetName val="CCL"/>
      <sheetName val="RCL"/>
      <sheetName val="SHL"/>
      <sheetName val="산출내역서"/>
    </sheetNames>
    <sheetDataSet>
      <sheetData sheetId="0" refreshError="1"/>
      <sheetData sheetId="1" refreshError="1"/>
      <sheetData sheetId="2" refreshError="1"/>
      <sheetData sheetId="3" refreshError="1"/>
      <sheetData sheetId="4"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일위대가"/>
      <sheetName val="산출근거(집계)"/>
      <sheetName val="산출근거-1"/>
      <sheetName val="산출근거-2"/>
      <sheetName val="단가비교표"/>
      <sheetName val="단위수량-1"/>
      <sheetName val="노무비 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자재단가"/>
      <sheetName val="일위대가"/>
    </sheetNames>
    <sheetDataSet>
      <sheetData sheetId="0"/>
      <sheetData sheetId="1">
        <row r="1">
          <cell r="A1" t="str">
            <v>기사1급</v>
          </cell>
        </row>
      </sheetData>
      <sheetData sheetId="2" refreshError="1"/>
      <sheetData sheetId="3"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2)"/>
      <sheetName val="요율"/>
      <sheetName val="노임단가"/>
      <sheetName val="일위목록"/>
      <sheetName val="일 위 대 가 표"/>
      <sheetName val="단가산출"/>
      <sheetName val="도급공사계"/>
      <sheetName val="비상전화설비"/>
      <sheetName val="지하재방송중계장치"/>
      <sheetName val="참조(인건비)"/>
      <sheetName val="통신내역"/>
      <sheetName val="토목단가"/>
      <sheetName val="산출내역서"/>
      <sheetName val="우성교간선"/>
      <sheetName val="상수도갑지"/>
      <sheetName val="상수도을지"/>
      <sheetName val="수문일위1"/>
      <sheetName val="목차"/>
      <sheetName val="DATA1"/>
      <sheetName val="실행철강하도"/>
      <sheetName val="인건비"/>
      <sheetName val="일위대가"/>
      <sheetName val="코드"/>
      <sheetName val="일위대가 (PM)"/>
      <sheetName val="일위대가목록"/>
      <sheetName val="Y-WORK"/>
      <sheetName val="합계"/>
      <sheetName val="조명시설"/>
      <sheetName val="자재단가"/>
      <sheetName val="EP0618"/>
      <sheetName val=" HIT-&gt;HMC 견적(3900)"/>
      <sheetName val="대전통영원가계산서"/>
      <sheetName val="중총괄표"/>
      <sheetName val="무주지사소총괄표"/>
      <sheetName val="무주옥외약전 "/>
      <sheetName val="무주옥내약전"/>
      <sheetName val="무주TG약전설비"/>
      <sheetName val="금산휴게소중총괄"/>
      <sheetName val="금산상휴게소소총괄"/>
      <sheetName val="금산상옥외전기공사"/>
      <sheetName val="금산상옥내약전"/>
      <sheetName val="금산하휴게소집계표"/>
      <sheetName val="금산하옥외전기"/>
      <sheetName val="금산하옥내약전"/>
      <sheetName val="공구손료 산출내역"/>
      <sheetName val="조건표"/>
      <sheetName val="위치조서"/>
      <sheetName val="#REF"/>
      <sheetName val="약품공급2"/>
      <sheetName val="일위대가표"/>
      <sheetName val="일위집계(기존)"/>
      <sheetName val="품셈총괄표"/>
      <sheetName val="기계물량"/>
      <sheetName val="일위산출"/>
      <sheetName val="갑지"/>
      <sheetName val="통신내역서"/>
      <sheetName val="통신공량"/>
      <sheetName val="통신수량산출"/>
      <sheetName val="통신설비자재단가표"/>
      <sheetName val="전차선로 물량표"/>
      <sheetName val="한강운반비"/>
      <sheetName val="노임"/>
      <sheetName val="자재"/>
      <sheetName val="공통(20-91)"/>
      <sheetName val="전체"/>
      <sheetName val="퍼스트"/>
      <sheetName val="일위(시설)"/>
      <sheetName val="재집"/>
      <sheetName val="직재"/>
      <sheetName val="단"/>
      <sheetName val="IMP(MAIN)"/>
      <sheetName val="IMP (REACTOR)"/>
      <sheetName val="간접비계산"/>
      <sheetName val="1,2공구원가계산서"/>
      <sheetName val="1공구산출내역서"/>
      <sheetName val="차액보증"/>
      <sheetName val="일위"/>
      <sheetName val="단가산출(T)"/>
      <sheetName val="가로등기초"/>
      <sheetName val="PAD TR보호대기초"/>
      <sheetName val="I一般比"/>
    </sheetNames>
    <sheetDataSet>
      <sheetData sheetId="0" refreshError="1"/>
      <sheetData sheetId="1" refreshError="1"/>
      <sheetData sheetId="2"/>
      <sheetData sheetId="3"/>
      <sheetData sheetId="4" refreshError="1">
        <row r="6">
          <cell r="A6" t="str">
            <v>일1</v>
          </cell>
          <cell r="B6" t="str">
            <v>제1호표</v>
          </cell>
          <cell r="C6" t="str">
            <v>터파기</v>
          </cell>
          <cell r="D6" t="str">
            <v>인력</v>
          </cell>
          <cell r="E6" t="str">
            <v>㎥</v>
          </cell>
          <cell r="F6">
            <v>0</v>
          </cell>
          <cell r="G6">
            <v>6751</v>
          </cell>
          <cell r="H6">
            <v>0</v>
          </cell>
          <cell r="I6">
            <v>6751</v>
          </cell>
        </row>
        <row r="7">
          <cell r="A7" t="str">
            <v>일2</v>
          </cell>
          <cell r="B7" t="str">
            <v>제2호표</v>
          </cell>
          <cell r="C7" t="str">
            <v>터파기</v>
          </cell>
          <cell r="D7" t="str">
            <v>기계(유압식 백호우 0.2)</v>
          </cell>
          <cell r="E7" t="str">
            <v>㎥</v>
          </cell>
          <cell r="F7">
            <v>100</v>
          </cell>
          <cell r="G7">
            <v>1015</v>
          </cell>
          <cell r="H7">
            <v>412</v>
          </cell>
          <cell r="I7">
            <v>1527</v>
          </cell>
        </row>
        <row r="8">
          <cell r="A8" t="str">
            <v>일3</v>
          </cell>
          <cell r="B8" t="str">
            <v>제3호표</v>
          </cell>
          <cell r="C8" t="str">
            <v>되메우기</v>
          </cell>
          <cell r="D8" t="str">
            <v>인력</v>
          </cell>
          <cell r="E8" t="str">
            <v>㎥</v>
          </cell>
          <cell r="F8">
            <v>0</v>
          </cell>
          <cell r="G8">
            <v>3375</v>
          </cell>
          <cell r="H8">
            <v>0</v>
          </cell>
          <cell r="I8">
            <v>3375</v>
          </cell>
        </row>
        <row r="9">
          <cell r="A9" t="str">
            <v>일4</v>
          </cell>
          <cell r="B9" t="str">
            <v>제4호표</v>
          </cell>
          <cell r="C9" t="str">
            <v>되메우기</v>
          </cell>
          <cell r="D9" t="str">
            <v>기계(유압식 백호우 0.2)</v>
          </cell>
          <cell r="E9" t="str">
            <v>㎥</v>
          </cell>
          <cell r="F9">
            <v>69</v>
          </cell>
          <cell r="G9">
            <v>703</v>
          </cell>
          <cell r="H9">
            <v>285</v>
          </cell>
          <cell r="I9">
            <v>1057</v>
          </cell>
        </row>
        <row r="10">
          <cell r="A10" t="str">
            <v>일5</v>
          </cell>
          <cell r="B10" t="str">
            <v>제5호표</v>
          </cell>
          <cell r="C10" t="str">
            <v>콘크리트타설</v>
          </cell>
          <cell r="D10" t="str">
            <v>40-180-8</v>
          </cell>
          <cell r="E10" t="str">
            <v>㎥</v>
          </cell>
          <cell r="F10">
            <v>43210</v>
          </cell>
          <cell r="G10">
            <v>28720</v>
          </cell>
          <cell r="H10">
            <v>0</v>
          </cell>
          <cell r="I10">
            <v>71930</v>
          </cell>
        </row>
        <row r="11">
          <cell r="A11" t="str">
            <v>일6</v>
          </cell>
          <cell r="B11" t="str">
            <v>제6호표</v>
          </cell>
          <cell r="C11" t="str">
            <v>잔토처리</v>
          </cell>
          <cell r="D11" t="str">
            <v>인력</v>
          </cell>
          <cell r="E11" t="str">
            <v>㎥</v>
          </cell>
          <cell r="F11">
            <v>0</v>
          </cell>
          <cell r="G11">
            <v>6751</v>
          </cell>
          <cell r="H11">
            <v>0</v>
          </cell>
          <cell r="I11">
            <v>6751</v>
          </cell>
        </row>
        <row r="12">
          <cell r="A12" t="str">
            <v>일7</v>
          </cell>
          <cell r="B12" t="str">
            <v>제7호표</v>
          </cell>
          <cell r="C12" t="str">
            <v>합판거푸집</v>
          </cell>
          <cell r="D12" t="str">
            <v>4회</v>
          </cell>
          <cell r="E12" t="str">
            <v>㎡</v>
          </cell>
          <cell r="F12">
            <v>5391</v>
          </cell>
          <cell r="G12">
            <v>10887</v>
          </cell>
          <cell r="H12">
            <v>0</v>
          </cell>
          <cell r="I12">
            <v>16278</v>
          </cell>
        </row>
        <row r="13">
          <cell r="A13" t="str">
            <v>일8</v>
          </cell>
          <cell r="B13" t="str">
            <v>제8호표</v>
          </cell>
          <cell r="C13" t="str">
            <v>케이블시트</v>
          </cell>
          <cell r="D13" t="str">
            <v>0.15x150L</v>
          </cell>
          <cell r="E13" t="str">
            <v>㎥</v>
          </cell>
          <cell r="F13">
            <v>250</v>
          </cell>
          <cell r="G13">
            <v>70</v>
          </cell>
          <cell r="H13">
            <v>0</v>
          </cell>
          <cell r="I13">
            <v>320</v>
          </cell>
        </row>
        <row r="14">
          <cell r="A14" t="str">
            <v>일9</v>
          </cell>
          <cell r="B14" t="str">
            <v>제9호표</v>
          </cell>
          <cell r="C14" t="str">
            <v>액체방수액</v>
          </cell>
          <cell r="D14" t="str">
            <v>2회</v>
          </cell>
          <cell r="E14" t="str">
            <v>㎡</v>
          </cell>
          <cell r="F14">
            <v>3570</v>
          </cell>
          <cell r="G14">
            <v>10799</v>
          </cell>
          <cell r="H14">
            <v>0</v>
          </cell>
          <cell r="I14">
            <v>14369</v>
          </cell>
        </row>
        <row r="15">
          <cell r="A15" t="str">
            <v>일10</v>
          </cell>
          <cell r="B15" t="str">
            <v>제10호표</v>
          </cell>
          <cell r="C15" t="str">
            <v>에나멜</v>
          </cell>
          <cell r="D15" t="str">
            <v>3회</v>
          </cell>
          <cell r="E15" t="str">
            <v>㎡</v>
          </cell>
          <cell r="F15">
            <v>1101</v>
          </cell>
          <cell r="G15">
            <v>7143</v>
          </cell>
          <cell r="H15">
            <v>0</v>
          </cell>
          <cell r="I15">
            <v>8244</v>
          </cell>
        </row>
        <row r="16">
          <cell r="A16" t="str">
            <v>일11</v>
          </cell>
          <cell r="B16" t="str">
            <v>제11호표</v>
          </cell>
          <cell r="C16" t="str">
            <v>통신 맨홀</v>
          </cell>
          <cell r="D16" t="str">
            <v>(950x450x700)</v>
          </cell>
          <cell r="E16" t="str">
            <v>개소</v>
          </cell>
          <cell r="F16">
            <v>412479</v>
          </cell>
          <cell r="G16">
            <v>339395</v>
          </cell>
          <cell r="H16">
            <v>0</v>
          </cell>
          <cell r="I16">
            <v>751874</v>
          </cell>
        </row>
        <row r="17">
          <cell r="A17" t="str">
            <v>일12</v>
          </cell>
          <cell r="B17" t="str">
            <v>제12호표</v>
          </cell>
          <cell r="C17" t="str">
            <v>LINE MONITOR AMP</v>
          </cell>
          <cell r="D17" t="str">
            <v xml:space="preserve"> </v>
          </cell>
          <cell r="E17" t="str">
            <v>EA</v>
          </cell>
          <cell r="F17">
            <v>700000</v>
          </cell>
          <cell r="G17">
            <v>342684</v>
          </cell>
          <cell r="H17">
            <v>0</v>
          </cell>
          <cell r="I17">
            <v>1042684</v>
          </cell>
        </row>
        <row r="18">
          <cell r="A18" t="str">
            <v>일13</v>
          </cell>
          <cell r="B18" t="str">
            <v>제13호표</v>
          </cell>
          <cell r="C18" t="str">
            <v>MONITOR TUNER AMP</v>
          </cell>
          <cell r="D18" t="str">
            <v xml:space="preserve"> </v>
          </cell>
          <cell r="E18" t="str">
            <v>EA</v>
          </cell>
          <cell r="F18">
            <v>700000</v>
          </cell>
          <cell r="G18">
            <v>286018</v>
          </cell>
          <cell r="H18">
            <v>0</v>
          </cell>
          <cell r="I18">
            <v>986018</v>
          </cell>
        </row>
        <row r="19">
          <cell r="A19" t="str">
            <v>일14</v>
          </cell>
          <cell r="B19" t="str">
            <v>제14호표</v>
          </cell>
          <cell r="C19" t="str">
            <v>EM. CONTROL</v>
          </cell>
          <cell r="D19" t="str">
            <v xml:space="preserve"> </v>
          </cell>
          <cell r="E19" t="str">
            <v>EA</v>
          </cell>
          <cell r="F19">
            <v>900000</v>
          </cell>
          <cell r="G19">
            <v>261207</v>
          </cell>
          <cell r="H19">
            <v>0</v>
          </cell>
          <cell r="I19">
            <v>1161207</v>
          </cell>
        </row>
        <row r="20">
          <cell r="A20" t="str">
            <v>일15</v>
          </cell>
          <cell r="B20" t="str">
            <v>제15호표</v>
          </cell>
          <cell r="C20" t="str">
            <v>RX ANT DIVIDER</v>
          </cell>
          <cell r="D20" t="str">
            <v xml:space="preserve"> </v>
          </cell>
          <cell r="E20" t="str">
            <v>EA</v>
          </cell>
          <cell r="F20">
            <v>1500000</v>
          </cell>
          <cell r="G20">
            <v>492450</v>
          </cell>
          <cell r="H20">
            <v>0</v>
          </cell>
          <cell r="I20">
            <v>1992450</v>
          </cell>
        </row>
        <row r="21">
          <cell r="A21" t="str">
            <v>일16</v>
          </cell>
          <cell r="B21" t="str">
            <v>제16호표</v>
          </cell>
          <cell r="C21" t="str">
            <v>AM ANT DIVIDER</v>
          </cell>
          <cell r="D21" t="str">
            <v xml:space="preserve"> </v>
          </cell>
          <cell r="E21" t="str">
            <v>EA</v>
          </cell>
          <cell r="F21">
            <v>400000</v>
          </cell>
          <cell r="G21">
            <v>492450</v>
          </cell>
          <cell r="H21">
            <v>0</v>
          </cell>
          <cell r="I21">
            <v>892450</v>
          </cell>
        </row>
        <row r="22">
          <cell r="A22" t="str">
            <v>일17</v>
          </cell>
          <cell r="B22" t="str">
            <v>제17호표</v>
          </cell>
          <cell r="C22" t="str">
            <v>AM CH PROCESSOR</v>
          </cell>
          <cell r="D22" t="str">
            <v xml:space="preserve"> </v>
          </cell>
          <cell r="E22" t="str">
            <v>EA</v>
          </cell>
          <cell r="F22">
            <v>1450000</v>
          </cell>
          <cell r="G22">
            <v>151842</v>
          </cell>
          <cell r="H22">
            <v>0</v>
          </cell>
          <cell r="I22">
            <v>1601842</v>
          </cell>
        </row>
        <row r="23">
          <cell r="A23" t="str">
            <v>일18</v>
          </cell>
          <cell r="B23" t="str">
            <v>제18호표</v>
          </cell>
          <cell r="C23" t="str">
            <v>AM EM MODULATOR</v>
          </cell>
          <cell r="D23" t="str">
            <v xml:space="preserve"> </v>
          </cell>
          <cell r="E23" t="str">
            <v>EA</v>
          </cell>
          <cell r="F23">
            <v>1300000</v>
          </cell>
          <cell r="G23">
            <v>151842</v>
          </cell>
          <cell r="H23">
            <v>0</v>
          </cell>
          <cell r="I23">
            <v>1451842</v>
          </cell>
        </row>
        <row r="24">
          <cell r="A24" t="str">
            <v>일19</v>
          </cell>
          <cell r="B24" t="str">
            <v>제19호표</v>
          </cell>
          <cell r="C24" t="str">
            <v>AM COMBIPOWER AMP</v>
          </cell>
          <cell r="D24" t="str">
            <v xml:space="preserve"> </v>
          </cell>
          <cell r="E24" t="str">
            <v>EA</v>
          </cell>
          <cell r="F24">
            <v>6500000</v>
          </cell>
          <cell r="G24">
            <v>2678451</v>
          </cell>
          <cell r="H24">
            <v>0</v>
          </cell>
          <cell r="I24">
            <v>9178451</v>
          </cell>
        </row>
        <row r="25">
          <cell r="A25" t="str">
            <v>일20</v>
          </cell>
          <cell r="B25" t="str">
            <v>제20호표</v>
          </cell>
          <cell r="C25" t="str">
            <v>FM RELAY AMP</v>
          </cell>
          <cell r="D25" t="str">
            <v xml:space="preserve"> </v>
          </cell>
          <cell r="E25" t="str">
            <v>EA</v>
          </cell>
          <cell r="F25">
            <v>5500000</v>
          </cell>
          <cell r="G25">
            <v>2678451</v>
          </cell>
          <cell r="H25">
            <v>0</v>
          </cell>
          <cell r="I25">
            <v>8178451</v>
          </cell>
        </row>
        <row r="26">
          <cell r="A26" t="str">
            <v>일21</v>
          </cell>
          <cell r="B26" t="str">
            <v>제21호표</v>
          </cell>
          <cell r="C26" t="str">
            <v>PAGER-1 RELAY AMP</v>
          </cell>
          <cell r="D26" t="str">
            <v xml:space="preserve"> </v>
          </cell>
          <cell r="E26" t="str">
            <v>EA</v>
          </cell>
          <cell r="F26">
            <v>5500000</v>
          </cell>
          <cell r="G26">
            <v>2678451</v>
          </cell>
          <cell r="H26">
            <v>0</v>
          </cell>
          <cell r="I26">
            <v>8178451</v>
          </cell>
        </row>
        <row r="27">
          <cell r="A27" t="str">
            <v>일22</v>
          </cell>
          <cell r="B27" t="str">
            <v>제22호표</v>
          </cell>
          <cell r="C27" t="str">
            <v>PAGER-2 RELAY AMP</v>
          </cell>
          <cell r="D27" t="str">
            <v xml:space="preserve"> </v>
          </cell>
          <cell r="E27" t="str">
            <v>EA</v>
          </cell>
          <cell r="F27">
            <v>5500000</v>
          </cell>
          <cell r="G27">
            <v>2678451</v>
          </cell>
          <cell r="H27">
            <v>0</v>
          </cell>
          <cell r="I27">
            <v>8178451</v>
          </cell>
        </row>
        <row r="28">
          <cell r="A28" t="str">
            <v>일23</v>
          </cell>
          <cell r="B28" t="str">
            <v>제23호표</v>
          </cell>
          <cell r="C28" t="str">
            <v>MULTIPLEX COMBINER</v>
          </cell>
          <cell r="D28" t="str">
            <v xml:space="preserve"> </v>
          </cell>
          <cell r="E28" t="str">
            <v>EA</v>
          </cell>
          <cell r="F28">
            <v>3500000</v>
          </cell>
          <cell r="G28">
            <v>224042</v>
          </cell>
          <cell r="H28">
            <v>0</v>
          </cell>
          <cell r="I28">
            <v>3724042</v>
          </cell>
        </row>
        <row r="29">
          <cell r="A29" t="str">
            <v>일24</v>
          </cell>
          <cell r="B29" t="str">
            <v>제24호표</v>
          </cell>
          <cell r="C29" t="str">
            <v>POWER SUPPLY/ AUTO CHARGER</v>
          </cell>
          <cell r="D29" t="str">
            <v xml:space="preserve"> </v>
          </cell>
          <cell r="E29" t="str">
            <v>EA</v>
          </cell>
          <cell r="F29">
            <v>1500000</v>
          </cell>
          <cell r="G29">
            <v>1171255</v>
          </cell>
          <cell r="H29">
            <v>0</v>
          </cell>
          <cell r="I29">
            <v>2671255</v>
          </cell>
        </row>
        <row r="30">
          <cell r="A30" t="str">
            <v>일25</v>
          </cell>
          <cell r="B30" t="str">
            <v>제25호표</v>
          </cell>
          <cell r="C30" t="str">
            <v>EM BATTERY</v>
          </cell>
          <cell r="D30" t="str">
            <v xml:space="preserve"> </v>
          </cell>
          <cell r="E30" t="str">
            <v>EA</v>
          </cell>
          <cell r="F30">
            <v>600000</v>
          </cell>
          <cell r="G30">
            <v>400649</v>
          </cell>
          <cell r="H30">
            <v>0</v>
          </cell>
          <cell r="I30">
            <v>1000649</v>
          </cell>
        </row>
        <row r="31">
          <cell r="A31" t="str">
            <v>일26</v>
          </cell>
          <cell r="B31" t="str">
            <v>제26호표</v>
          </cell>
          <cell r="C31" t="str">
            <v>RACK CABINET</v>
          </cell>
          <cell r="D31" t="str">
            <v xml:space="preserve"> </v>
          </cell>
          <cell r="E31" t="str">
            <v>EA</v>
          </cell>
          <cell r="F31">
            <v>1000000</v>
          </cell>
          <cell r="G31">
            <v>137906</v>
          </cell>
          <cell r="H31">
            <v>0</v>
          </cell>
          <cell r="I31">
            <v>1137906</v>
          </cell>
        </row>
        <row r="32">
          <cell r="A32" t="str">
            <v>일27</v>
          </cell>
          <cell r="B32" t="str">
            <v>제27호표</v>
          </cell>
          <cell r="C32" t="str">
            <v>소방 COMBINER</v>
          </cell>
          <cell r="D32" t="str">
            <v xml:space="preserve"> </v>
          </cell>
          <cell r="E32" t="str">
            <v>EA</v>
          </cell>
          <cell r="F32">
            <v>300000</v>
          </cell>
          <cell r="G32">
            <v>504877</v>
          </cell>
          <cell r="H32">
            <v>0</v>
          </cell>
          <cell r="I32">
            <v>804877</v>
          </cell>
        </row>
        <row r="33">
          <cell r="A33" t="str">
            <v>일28</v>
          </cell>
          <cell r="B33" t="str">
            <v>제28호표</v>
          </cell>
          <cell r="C33" t="str">
            <v>RADIAX CABLE</v>
          </cell>
          <cell r="D33" t="str">
            <v>RFCX-22D</v>
          </cell>
          <cell r="E33" t="str">
            <v>M</v>
          </cell>
          <cell r="F33">
            <v>20000</v>
          </cell>
          <cell r="G33">
            <v>39058</v>
          </cell>
          <cell r="H33">
            <v>0</v>
          </cell>
          <cell r="I33">
            <v>59058</v>
          </cell>
        </row>
        <row r="34">
          <cell r="A34" t="str">
            <v>일29</v>
          </cell>
          <cell r="B34" t="str">
            <v>제29호표</v>
          </cell>
          <cell r="C34" t="str">
            <v>WIDE BAND DISTRIBUTOR</v>
          </cell>
          <cell r="D34" t="str">
            <v xml:space="preserve"> </v>
          </cell>
          <cell r="E34" t="str">
            <v>EA</v>
          </cell>
          <cell r="F34">
            <v>800000</v>
          </cell>
          <cell r="G34">
            <v>280792</v>
          </cell>
          <cell r="H34">
            <v>0</v>
          </cell>
          <cell r="I34">
            <v>1080792</v>
          </cell>
        </row>
        <row r="35">
          <cell r="A35" t="str">
            <v>일30</v>
          </cell>
          <cell r="B35" t="str">
            <v>제30호표</v>
          </cell>
          <cell r="C35" t="str">
            <v>WIDE BAND DUMMY</v>
          </cell>
          <cell r="D35" t="str">
            <v xml:space="preserve"> </v>
          </cell>
          <cell r="E35" t="str">
            <v>EA</v>
          </cell>
          <cell r="F35">
            <v>100000</v>
          </cell>
          <cell r="G35">
            <v>64758</v>
          </cell>
          <cell r="H35">
            <v>0</v>
          </cell>
          <cell r="I35">
            <v>164758</v>
          </cell>
        </row>
        <row r="36">
          <cell r="A36" t="str">
            <v>일31</v>
          </cell>
          <cell r="B36" t="str">
            <v>제31호표</v>
          </cell>
          <cell r="C36" t="str">
            <v>SUSPENSION CLAMP</v>
          </cell>
          <cell r="D36" t="str">
            <v xml:space="preserve"> </v>
          </cell>
          <cell r="E36" t="str">
            <v>EA</v>
          </cell>
          <cell r="F36">
            <v>3500</v>
          </cell>
          <cell r="G36">
            <v>2556</v>
          </cell>
          <cell r="H36">
            <v>0</v>
          </cell>
          <cell r="I36">
            <v>6056</v>
          </cell>
        </row>
        <row r="37">
          <cell r="A37" t="str">
            <v>일32</v>
          </cell>
          <cell r="B37" t="str">
            <v>제32호표</v>
          </cell>
          <cell r="C37" t="str">
            <v>ANCHOR SET</v>
          </cell>
          <cell r="D37" t="str">
            <v xml:space="preserve"> </v>
          </cell>
          <cell r="E37" t="str">
            <v>EA</v>
          </cell>
          <cell r="F37">
            <v>500</v>
          </cell>
          <cell r="G37">
            <v>4438</v>
          </cell>
          <cell r="H37">
            <v>0</v>
          </cell>
          <cell r="I37">
            <v>4938</v>
          </cell>
        </row>
        <row r="38">
          <cell r="A38" t="str">
            <v>일33</v>
          </cell>
          <cell r="B38" t="str">
            <v>제33호표</v>
          </cell>
          <cell r="C38" t="str">
            <v>DEAD END BRACKET</v>
          </cell>
          <cell r="D38" t="str">
            <v xml:space="preserve"> </v>
          </cell>
          <cell r="E38" t="str">
            <v>EA</v>
          </cell>
          <cell r="F38">
            <v>10000</v>
          </cell>
          <cell r="G38">
            <v>5326</v>
          </cell>
          <cell r="H38">
            <v>0</v>
          </cell>
          <cell r="I38">
            <v>15326</v>
          </cell>
        </row>
        <row r="39">
          <cell r="A39" t="str">
            <v>일34</v>
          </cell>
          <cell r="B39" t="str">
            <v>제34호표</v>
          </cell>
          <cell r="C39" t="str">
            <v>CONNECTOR</v>
          </cell>
          <cell r="D39" t="str">
            <v>NJ-22</v>
          </cell>
          <cell r="E39" t="str">
            <v>EA</v>
          </cell>
          <cell r="F39">
            <v>80000</v>
          </cell>
          <cell r="G39">
            <v>6405</v>
          </cell>
          <cell r="H39">
            <v>0</v>
          </cell>
          <cell r="I39">
            <v>86405</v>
          </cell>
        </row>
        <row r="40">
          <cell r="A40" t="str">
            <v>일35</v>
          </cell>
          <cell r="B40" t="str">
            <v>제35호표</v>
          </cell>
          <cell r="C40" t="str">
            <v>CONNECTOR</v>
          </cell>
          <cell r="D40" t="str">
            <v>NP-12</v>
          </cell>
          <cell r="E40" t="str">
            <v>EA</v>
          </cell>
          <cell r="F40">
            <v>60000</v>
          </cell>
          <cell r="G40">
            <v>2263</v>
          </cell>
          <cell r="H40">
            <v>0</v>
          </cell>
          <cell r="I40">
            <v>62263</v>
          </cell>
        </row>
        <row r="41">
          <cell r="A41" t="str">
            <v>일36</v>
          </cell>
          <cell r="B41" t="str">
            <v>제36호표</v>
          </cell>
          <cell r="C41" t="str">
            <v>AM LEAKAGE CABLE</v>
          </cell>
          <cell r="D41" t="str">
            <v>DOP-300</v>
          </cell>
          <cell r="E41" t="str">
            <v>M</v>
          </cell>
          <cell r="F41">
            <v>1800</v>
          </cell>
          <cell r="G41">
            <v>9565</v>
          </cell>
          <cell r="H41">
            <v>0</v>
          </cell>
          <cell r="I41">
            <v>11365</v>
          </cell>
        </row>
        <row r="42">
          <cell r="A42" t="str">
            <v>일37</v>
          </cell>
          <cell r="B42" t="str">
            <v>제37호표</v>
          </cell>
          <cell r="C42" t="str">
            <v>COAXIAL CABLE</v>
          </cell>
          <cell r="D42" t="str">
            <v>ECX 10D2V</v>
          </cell>
          <cell r="E42" t="str">
            <v>M</v>
          </cell>
          <cell r="F42">
            <v>6000</v>
          </cell>
          <cell r="G42">
            <v>27821</v>
          </cell>
          <cell r="H42">
            <v>0</v>
          </cell>
          <cell r="I42">
            <v>33821</v>
          </cell>
        </row>
        <row r="43">
          <cell r="A43" t="str">
            <v>일38</v>
          </cell>
          <cell r="B43" t="str">
            <v>제38호표</v>
          </cell>
          <cell r="C43" t="str">
            <v>AM DISTRIBUTOR</v>
          </cell>
          <cell r="D43" t="str">
            <v xml:space="preserve"> </v>
          </cell>
          <cell r="E43" t="str">
            <v>EA</v>
          </cell>
          <cell r="F43">
            <v>300000</v>
          </cell>
          <cell r="G43">
            <v>193608</v>
          </cell>
          <cell r="H43">
            <v>0</v>
          </cell>
          <cell r="I43">
            <v>493608</v>
          </cell>
        </row>
        <row r="44">
          <cell r="A44" t="str">
            <v>일39</v>
          </cell>
          <cell r="B44" t="str">
            <v>제39호표</v>
          </cell>
          <cell r="C44" t="str">
            <v>분배기 BOX(SUS)</v>
          </cell>
          <cell r="D44" t="str">
            <v>500x500x200</v>
          </cell>
          <cell r="E44" t="str">
            <v>EA</v>
          </cell>
          <cell r="F44">
            <v>300000</v>
          </cell>
          <cell r="G44">
            <v>39710</v>
          </cell>
          <cell r="H44">
            <v>0</v>
          </cell>
          <cell r="I44">
            <v>339710</v>
          </cell>
        </row>
        <row r="45">
          <cell r="A45" t="str">
            <v>일40</v>
          </cell>
          <cell r="B45" t="str">
            <v>제40호표</v>
          </cell>
          <cell r="C45" t="str">
            <v>AM TX MATCHING</v>
          </cell>
          <cell r="D45" t="str">
            <v xml:space="preserve"> </v>
          </cell>
          <cell r="E45" t="str">
            <v>EA</v>
          </cell>
          <cell r="F45">
            <v>250000</v>
          </cell>
          <cell r="G45">
            <v>193608</v>
          </cell>
          <cell r="H45">
            <v>0</v>
          </cell>
          <cell r="I45">
            <v>443608</v>
          </cell>
        </row>
        <row r="46">
          <cell r="A46" t="str">
            <v>일41</v>
          </cell>
          <cell r="B46" t="str">
            <v>제41호표</v>
          </cell>
          <cell r="C46" t="str">
            <v>AM DUMMY</v>
          </cell>
          <cell r="D46" t="str">
            <v xml:space="preserve"> </v>
          </cell>
          <cell r="E46" t="str">
            <v>EA</v>
          </cell>
          <cell r="F46">
            <v>80000</v>
          </cell>
          <cell r="G46">
            <v>64758</v>
          </cell>
          <cell r="H46">
            <v>0</v>
          </cell>
          <cell r="I46">
            <v>144758</v>
          </cell>
        </row>
        <row r="47">
          <cell r="A47" t="str">
            <v>일42</v>
          </cell>
          <cell r="B47" t="str">
            <v>제42호표</v>
          </cell>
          <cell r="C47" t="str">
            <v>AM INSULATOR</v>
          </cell>
          <cell r="D47" t="str">
            <v xml:space="preserve"> </v>
          </cell>
          <cell r="E47" t="str">
            <v>EA</v>
          </cell>
          <cell r="F47">
            <v>3500</v>
          </cell>
          <cell r="G47">
            <v>2556</v>
          </cell>
          <cell r="H47">
            <v>0</v>
          </cell>
          <cell r="I47">
            <v>6056</v>
          </cell>
        </row>
        <row r="48">
          <cell r="A48" t="str">
            <v>일43</v>
          </cell>
          <cell r="B48" t="str">
            <v>제43호표</v>
          </cell>
          <cell r="C48" t="str">
            <v>CONNECTOR</v>
          </cell>
          <cell r="D48" t="str">
            <v>TW-29</v>
          </cell>
          <cell r="E48" t="str">
            <v>EA</v>
          </cell>
          <cell r="F48">
            <v>15000</v>
          </cell>
          <cell r="G48">
            <v>2263</v>
          </cell>
          <cell r="H48">
            <v>0</v>
          </cell>
          <cell r="I48">
            <v>17263</v>
          </cell>
        </row>
        <row r="49">
          <cell r="A49" t="str">
            <v>일44</v>
          </cell>
          <cell r="B49" t="str">
            <v>제44호표</v>
          </cell>
          <cell r="C49" t="str">
            <v>CONNECTOR</v>
          </cell>
          <cell r="D49" t="str">
            <v>NP-10</v>
          </cell>
          <cell r="E49" t="str">
            <v>EA</v>
          </cell>
          <cell r="F49">
            <v>10000</v>
          </cell>
          <cell r="G49">
            <v>2263</v>
          </cell>
          <cell r="H49">
            <v>0</v>
          </cell>
          <cell r="I49">
            <v>12263</v>
          </cell>
        </row>
        <row r="50">
          <cell r="A50" t="str">
            <v>일45</v>
          </cell>
          <cell r="B50" t="str">
            <v>제45호표</v>
          </cell>
          <cell r="C50" t="str">
            <v>COAXIAL CABLE</v>
          </cell>
          <cell r="D50" t="str">
            <v>HFC-12D</v>
          </cell>
          <cell r="E50" t="str">
            <v>M</v>
          </cell>
          <cell r="F50">
            <v>8000</v>
          </cell>
          <cell r="G50">
            <v>29677</v>
          </cell>
          <cell r="H50">
            <v>0</v>
          </cell>
          <cell r="I50">
            <v>37677</v>
          </cell>
        </row>
        <row r="51">
          <cell r="A51" t="str">
            <v>일46</v>
          </cell>
          <cell r="B51" t="str">
            <v>제46호표</v>
          </cell>
          <cell r="C51" t="str">
            <v>무선접속단자</v>
          </cell>
          <cell r="D51" t="str">
            <v xml:space="preserve"> </v>
          </cell>
          <cell r="E51" t="str">
            <v>EA</v>
          </cell>
          <cell r="F51">
            <v>250000</v>
          </cell>
          <cell r="G51">
            <v>39710</v>
          </cell>
          <cell r="H51">
            <v>0</v>
          </cell>
          <cell r="I51">
            <v>289710</v>
          </cell>
        </row>
        <row r="52">
          <cell r="A52" t="str">
            <v>일47</v>
          </cell>
          <cell r="B52" t="str">
            <v>제47호표</v>
          </cell>
          <cell r="C52" t="str">
            <v>ANT POLE</v>
          </cell>
          <cell r="D52" t="str">
            <v xml:space="preserve"> </v>
          </cell>
          <cell r="E52" t="str">
            <v>EA</v>
          </cell>
          <cell r="F52">
            <v>450000</v>
          </cell>
          <cell r="G52">
            <v>26453</v>
          </cell>
          <cell r="H52">
            <v>0</v>
          </cell>
          <cell r="I52">
            <v>476453</v>
          </cell>
        </row>
        <row r="53">
          <cell r="A53" t="str">
            <v>일48</v>
          </cell>
          <cell r="B53" t="str">
            <v>제48호표</v>
          </cell>
          <cell r="C53" t="str">
            <v>AM ANT</v>
          </cell>
          <cell r="D53" t="str">
            <v xml:space="preserve"> </v>
          </cell>
          <cell r="E53" t="str">
            <v>EA</v>
          </cell>
          <cell r="F53">
            <v>450000</v>
          </cell>
          <cell r="G53">
            <v>1663370</v>
          </cell>
          <cell r="H53">
            <v>0</v>
          </cell>
          <cell r="I53">
            <v>2113370</v>
          </cell>
        </row>
        <row r="54">
          <cell r="A54" t="str">
            <v>일49</v>
          </cell>
          <cell r="B54" t="str">
            <v>제49호표</v>
          </cell>
          <cell r="C54" t="str">
            <v>FM ANT</v>
          </cell>
          <cell r="D54" t="str">
            <v xml:space="preserve"> </v>
          </cell>
          <cell r="E54" t="str">
            <v>EA</v>
          </cell>
          <cell r="F54">
            <v>450000</v>
          </cell>
          <cell r="G54">
            <v>1663370</v>
          </cell>
          <cell r="H54">
            <v>0</v>
          </cell>
          <cell r="I54">
            <v>2113370</v>
          </cell>
        </row>
        <row r="55">
          <cell r="A55" t="str">
            <v>일50</v>
          </cell>
          <cell r="B55" t="str">
            <v>제50호표</v>
          </cell>
          <cell r="C55" t="str">
            <v>PAGER ANT</v>
          </cell>
          <cell r="D55" t="str">
            <v xml:space="preserve"> </v>
          </cell>
          <cell r="E55" t="str">
            <v>EA</v>
          </cell>
          <cell r="F55">
            <v>450000</v>
          </cell>
          <cell r="G55">
            <v>1663370</v>
          </cell>
          <cell r="H55">
            <v>0</v>
          </cell>
          <cell r="I55">
            <v>2113370</v>
          </cell>
        </row>
        <row r="56">
          <cell r="A56" t="str">
            <v>일51</v>
          </cell>
          <cell r="B56" t="str">
            <v>제51호표</v>
          </cell>
          <cell r="C56" t="str">
            <v>PAGER ANT</v>
          </cell>
          <cell r="D56" t="str">
            <v xml:space="preserve"> </v>
          </cell>
          <cell r="E56" t="str">
            <v>EA</v>
          </cell>
          <cell r="F56">
            <v>450000</v>
          </cell>
          <cell r="G56">
            <v>1643117</v>
          </cell>
          <cell r="H56">
            <v>0</v>
          </cell>
          <cell r="I56">
            <v>2093117</v>
          </cell>
        </row>
      </sheetData>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자재단가비교표"/>
      <sheetName val="차량운반및하차비"/>
      <sheetName val="인력운반비"/>
      <sheetName val="크레인사용"/>
      <sheetName val="자재단가비교표1월"/>
      <sheetName val="일15 (2)"/>
      <sheetName val="일26"/>
      <sheetName val="총원가"/>
      <sheetName val="경비"/>
      <sheetName val="경비내역"/>
      <sheetName val="사급자재"/>
      <sheetName val="이설자재"/>
      <sheetName val="일위대가노무비"/>
      <sheetName val="총괄표"/>
      <sheetName val="총괄표(신설)"/>
      <sheetName val="동원인원총괄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공사원가계산서"/>
      <sheetName val="일위CODE"/>
      <sheetName val="DATE"/>
      <sheetName val="Sheet1"/>
      <sheetName val="산출내역서"/>
      <sheetName val="1단계"/>
      <sheetName val="약품공급2"/>
      <sheetName val="SP-B1"/>
      <sheetName val="단가"/>
      <sheetName val="일위대가"/>
      <sheetName val="집계표"/>
      <sheetName val="갑지"/>
      <sheetName val="교통대책내역"/>
      <sheetName val="I一般比"/>
      <sheetName val="N賃率-職"/>
      <sheetName val="토 적 표"/>
      <sheetName val="부하계산서"/>
      <sheetName val="기존단가 (2)"/>
      <sheetName val="단가산출"/>
      <sheetName val="자재단가"/>
      <sheetName val="목차 "/>
      <sheetName val="노임"/>
      <sheetName val="WING3"/>
      <sheetName val="#REF"/>
      <sheetName val="일위대가(가설)"/>
      <sheetName val="열차무선 수량집계"/>
      <sheetName val="퍼스트"/>
      <sheetName val="노임단가"/>
      <sheetName val="화재 탐지 설비"/>
      <sheetName val="일위(시설)"/>
      <sheetName val="제경비"/>
      <sheetName val="일위목록"/>
      <sheetName val="(양식)내역서, 동원인력, 자재단가"/>
      <sheetName val="#2_일위대가목록"/>
      <sheetName val="내역"/>
      <sheetName val="P1(좌,우)"/>
      <sheetName val="1공구산출내역서"/>
      <sheetName val="상수도토공집계표"/>
      <sheetName val="내역서"/>
      <sheetName val="원가계산서"/>
      <sheetName val="data"/>
      <sheetName val="INSTR"/>
      <sheetName val="내역표지"/>
      <sheetName val="원가계산서 "/>
      <sheetName val="9GNG운반"/>
      <sheetName val="시운전연료비"/>
      <sheetName val="guard(mac)"/>
      <sheetName val="3련 BOX"/>
      <sheetName val="#3_일위대가목록"/>
      <sheetName val="KMT물량"/>
      <sheetName val="XXXXXX"/>
      <sheetName val="철근집계"/>
      <sheetName val="직노"/>
      <sheetName val="일위수량"/>
      <sheetName val="직재"/>
      <sheetName val="Sheet2"/>
      <sheetName val="설계서을"/>
      <sheetName val="설계예산서"/>
      <sheetName val="폐기물"/>
      <sheetName val="우배수"/>
      <sheetName val="도급"/>
      <sheetName val="공통가설"/>
      <sheetName val="철근량"/>
      <sheetName val="요율"/>
      <sheetName val="기본DATA"/>
      <sheetName val="증감대비"/>
      <sheetName val="재료비"/>
      <sheetName val="전체"/>
      <sheetName val="현장경비"/>
      <sheetName val="단가표"/>
      <sheetName val="Sheet5"/>
      <sheetName val="유치원내역"/>
      <sheetName val=" HIT-&gt;HMC 견적(3900)"/>
      <sheetName val="BID"/>
      <sheetName val="원형1호맨홀토공수량"/>
      <sheetName val="실행단가철(ems코드적용)"/>
      <sheetName val="관급자재"/>
      <sheetName val="파이프류"/>
      <sheetName val="도급b_balju"/>
      <sheetName val="인부신상자료"/>
      <sheetName val="상-교대(A1-A2)"/>
      <sheetName val="unit 4"/>
      <sheetName val="CM 1"/>
      <sheetName val="예산총괄"/>
      <sheetName val="코드"/>
      <sheetName val="일위대가목차"/>
      <sheetName val="시화점실행"/>
      <sheetName val="기성내역"/>
      <sheetName val="일위대가목록"/>
      <sheetName val="수입"/>
      <sheetName val="2공구산출내역"/>
      <sheetName val="관개"/>
      <sheetName val="GEN"/>
      <sheetName val="협조전"/>
      <sheetName val="면적표"/>
      <sheetName val="실행철강하도"/>
      <sheetName val="기계경비(시간당)"/>
      <sheetName val="램머"/>
      <sheetName val="여과지동"/>
      <sheetName val="변경명신물량 (2)"/>
      <sheetName val="일위대가표48"/>
      <sheetName val="8.식재일위"/>
      <sheetName val="B시설가격"/>
      <sheetName val="1,2공구원가계산서"/>
      <sheetName val="원안"/>
      <sheetName val="일위총괄"/>
      <sheetName val="일위목록데이타"/>
      <sheetName val="ExcelObject"/>
      <sheetName val="대가목록"/>
      <sheetName val="인건비"/>
      <sheetName val="조건표 (2)"/>
      <sheetName val="품셈총괄표"/>
      <sheetName val="장"/>
      <sheetName val="단가비교"/>
      <sheetName val="효율표"/>
      <sheetName val="일위집계(기존)"/>
      <sheetName val="공내역"/>
      <sheetName val="골조시행"/>
      <sheetName val="프랜트면허"/>
      <sheetName val="토목주소"/>
      <sheetName val="목록"/>
      <sheetName val="2000노임기준"/>
      <sheetName val="품셈"/>
      <sheetName val="일위대가목록표"/>
      <sheetName val="견적을지"/>
      <sheetName val="단위중량"/>
      <sheetName val="기초일위"/>
      <sheetName val="시설일위"/>
      <sheetName val="조명일위"/>
      <sheetName val="FAB별"/>
      <sheetName val="배수내역"/>
      <sheetName val="1유리"/>
      <sheetName val="간접비계산"/>
      <sheetName val="표준공사비-조명제외x10%up"/>
      <sheetName val="내역을"/>
      <sheetName val="인원"/>
      <sheetName val="설치공사비"/>
      <sheetName val="옥외등신설"/>
      <sheetName val="저케CV22신설"/>
      <sheetName val="저케CV38신설"/>
      <sheetName val="저케CV8신설"/>
      <sheetName val="접지3종"/>
      <sheetName val="사업수지"/>
      <sheetName val="단"/>
      <sheetName val="노무비"/>
      <sheetName val="인공산출"/>
      <sheetName val="을지"/>
      <sheetName val="wall"/>
      <sheetName val="04.01"/>
      <sheetName val="ABUT수량-A1"/>
      <sheetName val="MIJIBI"/>
      <sheetName val="잔수량(작성)"/>
      <sheetName val="노면및방향"/>
      <sheetName val="단가비교표"/>
      <sheetName val="설계기준"/>
      <sheetName val="토공"/>
      <sheetName val="Macro1"/>
      <sheetName val="BREAKDOWN(철거설치)"/>
      <sheetName val="sh1"/>
      <sheetName val="수목데이타"/>
      <sheetName val="코드표"/>
      <sheetName val="노무비 근거"/>
      <sheetName val="중기조종사 단위단가"/>
      <sheetName val="추가예산"/>
      <sheetName val="본사인상전"/>
      <sheetName val="48일위"/>
      <sheetName val="일위단가"/>
      <sheetName val="역T형교대(말뚝기초)"/>
      <sheetName val="전 체"/>
      <sheetName val="자단"/>
      <sheetName val="수량산출"/>
      <sheetName val="노임단가표"/>
      <sheetName val="3.2산출근거(감독)"/>
      <sheetName val="차선도색현황"/>
      <sheetName val="단가조사"/>
      <sheetName val="조명율표"/>
      <sheetName val="여주방향"/>
      <sheetName val="1"/>
      <sheetName val="입력"/>
      <sheetName val="F 월별기성수금현황 "/>
      <sheetName val="일위집계"/>
      <sheetName val="단가산출(T)"/>
      <sheetName val="8.PILE  (돌출)"/>
      <sheetName val="전동기 SPEC"/>
      <sheetName val="기초자료"/>
      <sheetName val="산출0"/>
      <sheetName val="허용전류-IEC DATA"/>
      <sheetName val="일15_(2)"/>
      <sheetName val="01_내역서"/>
      <sheetName val="동원인력_총괄표"/>
      <sheetName val="공종별_동원인력_총괄표_"/>
      <sheetName val="01_노력산출서"/>
      <sheetName val="01__원효전화국산출서"/>
      <sheetName val="단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예산내역서"/>
      <sheetName val="구간 총괄표"/>
      <sheetName val="감리집계"/>
      <sheetName val="감리산출기초"/>
      <sheetName val="원가"/>
      <sheetName val="단가산출서(전력총괄)"/>
      <sheetName val="총괄표 (2)"/>
      <sheetName val="48단가"/>
      <sheetName val="48산출"/>
      <sheetName val="49단가"/>
      <sheetName val="22단가"/>
      <sheetName val="49산출"/>
      <sheetName val="자재단가"/>
      <sheetName val="22산출"/>
      <sheetName val="노임단가"/>
      <sheetName val="원가산출근거"/>
      <sheetName val="산출근거"/>
      <sheetName val="수전설비 총괄표"/>
      <sheetName val="수전설비 단가"/>
      <sheetName val="수전설비 산출"/>
      <sheetName val="한전수탁"/>
      <sheetName val="수전설비 건축비"/>
      <sheetName val="전기실 건축비"/>
      <sheetName val="11.가설공사비"/>
      <sheetName val="자재단가비교표"/>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B1" t="str">
            <v>단  가  비  교  표</v>
          </cell>
        </row>
      </sheetData>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표"/>
      <sheetName val="노임"/>
      <sheetName val="일위대가"/>
      <sheetName val="인공산출서"/>
      <sheetName val="산출집계"/>
      <sheetName val="산출서"/>
      <sheetName val="단가비교"/>
      <sheetName val="정부노임단가"/>
      <sheetName val="자재단가"/>
      <sheetName val="자단"/>
      <sheetName val="단가산출"/>
      <sheetName val="목차 "/>
      <sheetName val="노임단가"/>
      <sheetName val="내역서"/>
      <sheetName val="자재단가비교표"/>
      <sheetName val="내역"/>
      <sheetName val="현장관리비집계표"/>
      <sheetName val="공통가설"/>
      <sheetName val="집계표"/>
      <sheetName val="48일위"/>
      <sheetName val="원가계산서"/>
      <sheetName val="수량산출"/>
      <sheetName val="일위집계(기존)"/>
      <sheetName val="BID"/>
      <sheetName val="중기조종사 단위단가"/>
      <sheetName val="약품공급2"/>
      <sheetName val="인공산출"/>
      <sheetName val="b_balju_ch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단가비교"/>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V000"/>
      <sheetName val="재료값"/>
      <sheetName val="자재단가비교표"/>
      <sheetName val="일위대가"/>
      <sheetName val="수량산출서"/>
      <sheetName val="단가비교"/>
      <sheetName val="재료비"/>
      <sheetName val="기초자료"/>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1)"/>
    </sheetNames>
    <sheetDataSet>
      <sheetData sheetId="0"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REF"/>
      <sheetName val="노임"/>
      <sheetName val="삼원"/>
      <sheetName val="그린"/>
      <sheetName val="한창-을"/>
      <sheetName val="내역"/>
      <sheetName val="품셈"/>
      <sheetName val="단가"/>
      <sheetName val="수량산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8설7발"/>
      <sheetName val="약품설비"/>
      <sheetName val="실행철강하도"/>
      <sheetName val="기기리스트"/>
      <sheetName val="sheet1"/>
      <sheetName val="건축내역"/>
      <sheetName val="입찰안"/>
      <sheetName val="접지수량"/>
      <sheetName val="현장관리비 산출내역"/>
      <sheetName val="일위대가"/>
      <sheetName val="구조물철거타공정이월"/>
      <sheetName val="전체"/>
      <sheetName val="대포2교접속"/>
      <sheetName val="천방교접속"/>
      <sheetName val="RE9604"/>
      <sheetName val="사급자재"/>
      <sheetName val="공사비총괄"/>
      <sheetName val="여과지동"/>
      <sheetName val="기초자료"/>
      <sheetName val="교각1"/>
      <sheetName val="준검 내역서"/>
      <sheetName val="1.취수장"/>
      <sheetName val="GODO"/>
      <sheetName val="DATA"/>
      <sheetName val="갑지"/>
      <sheetName val="실행내역"/>
      <sheetName val="BLOCK(1)"/>
      <sheetName val="봉양~조차장간고하개명(신설)"/>
      <sheetName val="2.대외공문"/>
      <sheetName val="밸브설치"/>
      <sheetName val="DATA-UPS"/>
      <sheetName val="예정(3)"/>
      <sheetName val="이형관"/>
      <sheetName val="내역서"/>
      <sheetName val="당진1,2호기전선관설치및접지4차공사내역서-을지"/>
      <sheetName val="요율"/>
      <sheetName val="전체제잡비"/>
      <sheetName val="1단계"/>
      <sheetName val="일위총괄"/>
      <sheetName val="품셈TABLE"/>
      <sheetName val="수량산출서"/>
      <sheetName val="자재"/>
      <sheetName val="인부신상자료"/>
      <sheetName val="신호등일위대가"/>
      <sheetName val="문학간접"/>
      <sheetName val="3.하중산정4.지지력"/>
      <sheetName val="교통대책내역"/>
      <sheetName val="일위대가_가설_"/>
      <sheetName val="내역서1"/>
      <sheetName val="총괄표"/>
      <sheetName val="실행(1)"/>
      <sheetName val="공사원가계산서"/>
      <sheetName val="준공정산"/>
      <sheetName val="교각계산"/>
      <sheetName val="합의경상"/>
      <sheetName val="앉음벽 (2)"/>
      <sheetName val="2000전체분"/>
      <sheetName val="자재단가"/>
      <sheetName val="분전반계산서(석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표지"/>
      <sheetName val="원가계산서"/>
      <sheetName val="총괄표"/>
      <sheetName val="전관 내역서"/>
      <sheetName val="중강당 내역"/>
      <sheetName val="CCTV내역서"/>
      <sheetName val="전관 공량 산출서"/>
      <sheetName val="중강당 공량"/>
      <sheetName val="CCTV 공량 산출서"/>
      <sheetName val="전관방송단가 견적"/>
      <sheetName val="중강당 자재단가 "/>
      <sheetName val="CCTV 자재 단가"/>
      <sheetName val="CCTV 단가 견적 "/>
      <sheetName val="전관 자재 단가"/>
      <sheetName val="요율"/>
      <sheetName val="직재"/>
      <sheetName val="청천내"/>
      <sheetName val="내역"/>
      <sheetName val="XXXX"/>
      <sheetName val="VXXXXX"/>
      <sheetName val="설계설명서"/>
      <sheetName val="갑지"/>
      <sheetName val="원가계산"/>
      <sheetName val="내역서"/>
      <sheetName val="CCTV공량"/>
      <sheetName val="물량산출"/>
      <sheetName val="단가조사"/>
      <sheetName val="목차"/>
      <sheetName val="일반시방"/>
      <sheetName val="설명표지"/>
      <sheetName val="내역서 (갑)"/>
      <sheetName val="내역서(을)"/>
      <sheetName val="을"/>
      <sheetName val="#REF"/>
      <sheetName val="동원인원"/>
      <sheetName val="인건비"/>
      <sheetName val="건축내역"/>
      <sheetName val="CV허용전류"/>
      <sheetName val="내역서1999.8최종"/>
      <sheetName val="데이타"/>
      <sheetName val="문화회관 내역서"/>
      <sheetName val="pier(각형)"/>
      <sheetName val="자동제어"/>
      <sheetName val="대총괄표"/>
      <sheetName val="집계"/>
      <sheetName val="변수값"/>
      <sheetName val="중기상차"/>
      <sheetName val="AS복구"/>
      <sheetName val="중기터파기"/>
      <sheetName val="설계내역서"/>
      <sheetName val="A 견적"/>
      <sheetName val="토목"/>
      <sheetName val="을부담운반비"/>
      <sheetName val="COST"/>
      <sheetName val="일위대가"/>
      <sheetName val="물가대비표"/>
      <sheetName val="Total"/>
      <sheetName val="참조"/>
      <sheetName val="내역서1"/>
      <sheetName val="98지급계획"/>
      <sheetName val="일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총괄표"/>
      <sheetName val="중강당 내역"/>
      <sheetName val="평3"/>
      <sheetName val="건축내역"/>
      <sheetName val="계수시트"/>
      <sheetName val="전체"/>
      <sheetName val="자재co"/>
      <sheetName val="WING3"/>
      <sheetName val="할증"/>
      <sheetName val="요율"/>
      <sheetName val="공문"/>
      <sheetName val="단가대비표"/>
      <sheetName val="견적"/>
      <sheetName val="VXXXXX"/>
      <sheetName val="제1장"/>
      <sheetName val="제2장"/>
      <sheetName val="제3장"/>
      <sheetName val="제4장"/>
      <sheetName val="5장공내역서"/>
      <sheetName val="제6장"/>
      <sheetName val="7작업장인수인계서"/>
      <sheetName val="직불동의서"/>
      <sheetName val="확약서"/>
      <sheetName val="전자입찰"/>
      <sheetName val="교통대책내역"/>
      <sheetName val="예총"/>
      <sheetName val="자료"/>
      <sheetName val="통신물량"/>
      <sheetName val="수전기기DATA"/>
      <sheetName val="잡철물"/>
      <sheetName val="환율change"/>
      <sheetName val="내역서1"/>
      <sheetName val="노임단가표"/>
      <sheetName val="실행내역서 "/>
      <sheetName val="금융비용"/>
      <sheetName val="#REF"/>
      <sheetName val="전기2005"/>
      <sheetName val="통신2005"/>
      <sheetName val="401"/>
      <sheetName val="일위목록"/>
      <sheetName val="집계표"/>
      <sheetName val="손익분석"/>
      <sheetName val="을부담운반비"/>
      <sheetName val="내역"/>
      <sheetName val="노임"/>
      <sheetName val="일위대가"/>
      <sheetName val="CTEMCOST"/>
      <sheetName val="CV허용전류"/>
      <sheetName val="COST"/>
      <sheetName val="노임단가"/>
      <sheetName val="건축공사"/>
      <sheetName val="토목주소"/>
      <sheetName val="노임조서"/>
      <sheetName val="약품공급2"/>
      <sheetName val="일위대가표"/>
      <sheetName val="시운전연료"/>
      <sheetName val="sheet1"/>
      <sheetName val="98지급계획"/>
      <sheetName val="Total"/>
      <sheetName val="학생내역"/>
      <sheetName val="본부장"/>
      <sheetName val="현장별계약현황('98.10.31)"/>
      <sheetName val="품셈"/>
      <sheetName val="실행철강하도"/>
      <sheetName val="코드일람표2001년10월"/>
      <sheetName val="1공구(입찰내역)"/>
      <sheetName val="가설공사내역"/>
      <sheetName val="SHEET PILE단가"/>
      <sheetName val="전기일위목록"/>
      <sheetName val="품셈TABLE"/>
      <sheetName val="공사비산출내역"/>
      <sheetName val="퍼스트"/>
      <sheetName val="실행(1)"/>
      <sheetName val="일위대가목록"/>
      <sheetName val="자재일람"/>
      <sheetName val="간접비계산"/>
      <sheetName val="조명율표"/>
      <sheetName val="내역서"/>
      <sheetName val="CM 1"/>
      <sheetName val="인건비"/>
      <sheetName val="현장경비"/>
      <sheetName val="일위집계(기존)"/>
      <sheetName val="RE9604"/>
      <sheetName val="산출내역서"/>
      <sheetName val="토목내역"/>
      <sheetName val="실행내역"/>
      <sheetName val="2000년1차"/>
      <sheetName val="간접1"/>
      <sheetName val="2000전체분"/>
      <sheetName val="단가조사"/>
      <sheetName val="1유리"/>
      <sheetName val="갑지(추정)"/>
      <sheetName val="실행"/>
      <sheetName val="기초자료입력"/>
      <sheetName val="unit 4"/>
      <sheetName val="1,2공구원가계산서"/>
      <sheetName val="2공구산출내역"/>
      <sheetName val="1공구산출내역서"/>
      <sheetName val="시화점실행"/>
      <sheetName val="C10집계2"/>
      <sheetName val="입력"/>
      <sheetName val="프랜트면허"/>
      <sheetName val="JOB CODE"/>
      <sheetName val="FAB별"/>
      <sheetName val="추가예산"/>
      <sheetName val="간접비 총괄표"/>
      <sheetName val="문학간접"/>
      <sheetName val="단가표 "/>
      <sheetName val="개산공사비"/>
      <sheetName val="인원계획"/>
      <sheetName val="실행(ALT1)"/>
      <sheetName val="입찰안"/>
      <sheetName val="IT-BAT"/>
      <sheetName val="ALPROFILE 발주실적"/>
      <sheetName val="일위대가(집계)"/>
      <sheetName val="TYPE-A"/>
      <sheetName val="인상효1"/>
      <sheetName val="단위별용량계산"/>
      <sheetName val="V-VESSEL (WITH DEMISTER)"/>
      <sheetName val="양식_자재단가조사표"/>
      <sheetName val="General Data"/>
      <sheetName val="교대"/>
      <sheetName val="단가비교"/>
      <sheetName val="현장설명"/>
      <sheetName val="원가서"/>
      <sheetName val="토목"/>
      <sheetName val="재료값"/>
      <sheetName val="수량산출서 (2)"/>
      <sheetName val="자재테이블"/>
      <sheetName val="5.동별횡주관경"/>
      <sheetName val="9GNG운반"/>
      <sheetName val="교각1"/>
      <sheetName val="일위"/>
      <sheetName val="재료비"/>
      <sheetName val="BID"/>
      <sheetName val="자재단가비교표"/>
      <sheetName val="플랜트 설치"/>
      <sheetName val="설계"/>
      <sheetName val="코드"/>
      <sheetName val="영동(D)"/>
      <sheetName val="ELECTRIC"/>
      <sheetName val="SCHEDULE"/>
      <sheetName val="배명(단가)"/>
      <sheetName val="인사자료총집계"/>
      <sheetName val="SHL"/>
      <sheetName val="할증 "/>
      <sheetName val="본사인상전"/>
      <sheetName val="Print"/>
      <sheetName val="34.자재LIST"/>
      <sheetName val="26.자재단가율 및 Sourcing비율 입력"/>
      <sheetName val="PI"/>
      <sheetName val="L형옹벽"/>
      <sheetName val="예정(3)"/>
      <sheetName val="EP0618"/>
      <sheetName val="SG"/>
      <sheetName val="부하계산서"/>
      <sheetName val="부하(성남)"/>
      <sheetName val="cable-data"/>
      <sheetName val="포장절단"/>
      <sheetName val="전기실-1"/>
      <sheetName val="갑지_(3)"/>
      <sheetName val="평단가_(2)"/>
      <sheetName val="평단가_(3)"/>
      <sheetName val="허용전류-IEC"/>
      <sheetName val="허용전류-IEC DATA"/>
      <sheetName val="IMP(MAIN)"/>
      <sheetName val="IMP (REACTOR)"/>
      <sheetName val="10공구일위"/>
      <sheetName val="2000노임기준"/>
      <sheetName val="터파기및재료"/>
      <sheetName val="차액보증"/>
      <sheetName val="청주(철골발주의뢰서)"/>
      <sheetName val="견"/>
      <sheetName val="원본"/>
      <sheetName val="단가표"/>
      <sheetName val="건축기술부대조건"/>
      <sheetName val="재개발"/>
      <sheetName val="6. 안전관리비"/>
      <sheetName val="PAINT"/>
      <sheetName val="예산조서(전송)"/>
      <sheetName val="건축2"/>
      <sheetName val="내역서 (2)"/>
      <sheetName val="원가계산서"/>
      <sheetName val="재학생"/>
      <sheetName val="마산방향"/>
      <sheetName val="FACTOR"/>
      <sheetName val="직재"/>
      <sheetName val="자재집계"/>
      <sheetName val="차체부품 INS REPORT(갑)"/>
      <sheetName val="2. 주요공지（主要公告）"/>
      <sheetName val="현우실적"/>
      <sheetName val="정보"/>
      <sheetName val="돈암사업"/>
      <sheetName val="FRP PIPING 일위대가"/>
      <sheetName val="설계내역서"/>
      <sheetName val="전기"/>
      <sheetName val="실행(표지,갑,을)"/>
      <sheetName val="합계"/>
      <sheetName val="제경비"/>
      <sheetName val="당초"/>
      <sheetName val="15100"/>
      <sheetName val="투자-국내2"/>
      <sheetName val="일위대가목록표"/>
      <sheetName val="단가조사표"/>
      <sheetName val="가설공사비"/>
      <sheetName val="CAT_5"/>
      <sheetName val="Sheet3"/>
      <sheetName val="원가계산서구조조정"/>
      <sheetName val="공사원가계산서"/>
      <sheetName val="자재단가"/>
      <sheetName val="5. 현장관리비(new) "/>
      <sheetName val="견적정보"/>
      <sheetName val="여과지동"/>
      <sheetName val="기초자료"/>
      <sheetName val="일위대가(1)"/>
      <sheetName val="공사개요"/>
      <sheetName val="맨홀수량산출"/>
      <sheetName val="영업소실적"/>
      <sheetName val="금호"/>
      <sheetName val="101동"/>
      <sheetName val="공기압축기실"/>
      <sheetName val="실행내역서_"/>
      <sheetName val="단가표_"/>
      <sheetName val="간접비_총괄표"/>
      <sheetName val="CM_1"/>
      <sheetName val="unit_4"/>
      <sheetName val="JOB_CODE"/>
      <sheetName val="General_Data"/>
      <sheetName val="ALPROFILE_발주실적"/>
      <sheetName val="현장별계약현황('98_10_31)"/>
      <sheetName val="차체부품_INS_REPORT(갑)"/>
      <sheetName val="2__주요공지（主要公告）"/>
      <sheetName val="V-VESSEL_(WITH_DEMISTER)"/>
      <sheetName val="할증_"/>
      <sheetName val="중강당_내역"/>
      <sheetName val="6__안전관리비"/>
      <sheetName val="갑지_(3)1"/>
      <sheetName val="평단가_(2)1"/>
      <sheetName val="평단가_(3)1"/>
      <sheetName val="실행내역서_1"/>
      <sheetName val="단가표_1"/>
      <sheetName val="간접비_총괄표1"/>
      <sheetName val="CM_11"/>
      <sheetName val="unit_41"/>
      <sheetName val="JOB_CODE1"/>
      <sheetName val="General_Data1"/>
      <sheetName val="ALPROFILE_발주실적1"/>
      <sheetName val="현장별계약현황('98_10_31)1"/>
      <sheetName val="차체부품_INS_REPORT(갑)1"/>
      <sheetName val="2__주요공지（主要公告）1"/>
      <sheetName val="V-VESSEL_(WITH_DEMISTER)1"/>
      <sheetName val="할증_1"/>
      <sheetName val="중강당_내역1"/>
      <sheetName val="6__안전관리비1"/>
      <sheetName val="수습"/>
      <sheetName val="1-7(재가공내역)"/>
      <sheetName val="단가"/>
      <sheetName val="조명시설"/>
      <sheetName val="적용표"/>
      <sheetName val="노임이"/>
      <sheetName val="Xunit (단위환산)"/>
      <sheetName val="지질조사"/>
      <sheetName val="시설C"/>
      <sheetName val="집계표2"/>
      <sheetName val="설계예산서"/>
      <sheetName val="드롭다운목록"/>
      <sheetName val="재료집계표"/>
      <sheetName val="자재목록표"/>
      <sheetName val="부서코드표"/>
      <sheetName val="EJ"/>
      <sheetName val="7. 현장관리비 "/>
      <sheetName val="연습"/>
      <sheetName val="단가 (2)"/>
      <sheetName val="제조노임"/>
      <sheetName val="잔토처리"/>
      <sheetName val="터파기,되메우기,램머,코아"/>
      <sheetName val="절단,포장깨기"/>
      <sheetName val="참조"/>
      <sheetName val="data"/>
      <sheetName val="견적조건"/>
      <sheetName val="수정계획3"/>
      <sheetName val="기초단가"/>
      <sheetName val="코드표"/>
      <sheetName val="Y-WORK"/>
      <sheetName val="교량"/>
      <sheetName val="재료집계표3"/>
      <sheetName val="현장실사자료"/>
      <sheetName val="EQT-ESTN"/>
      <sheetName val="(실사조정)총괄"/>
      <sheetName val="수량산출"/>
      <sheetName val="6호기"/>
      <sheetName val="산출"/>
      <sheetName val="단"/>
      <sheetName val="_REF"/>
      <sheetName val="총괄내역서"/>
      <sheetName val="손익차9월2"/>
      <sheetName val="수주현황2월"/>
      <sheetName val="식음료"/>
      <sheetName val="갑지1"/>
      <sheetName val="IW-LIST"/>
      <sheetName val="4 LINE"/>
      <sheetName val="7 th"/>
      <sheetName val="노무비"/>
      <sheetName val="3-3.빙축열시스템부하"/>
      <sheetName val="BP-이발-RJ TREND"/>
      <sheetName val="을지세부(3.설치공사)"/>
      <sheetName val="Sheet2"/>
      <sheetName val="주간계획"/>
      <sheetName val="회사정보"/>
      <sheetName val="CVS 목표수립"/>
      <sheetName val="유통점 목표수립"/>
      <sheetName val="할인점 목표수립"/>
      <sheetName val="2-1. 경관조명 내역총괄표"/>
      <sheetName val="주문"/>
      <sheetName val="견적제출품의서"/>
      <sheetName val="소화실적"/>
      <sheetName val="건장설비"/>
      <sheetName val="IMPEADENCE MAP 취수장"/>
      <sheetName val="노임단가 (2)"/>
      <sheetName val="7.자동제어공사"/>
      <sheetName val="장주검토"/>
      <sheetName val="구동"/>
      <sheetName val="내역(가지)"/>
      <sheetName val="單價表단가표"/>
      <sheetName val="기구조직"/>
      <sheetName val="화설내"/>
      <sheetName val="APT"/>
      <sheetName val="울산자동제어"/>
      <sheetName val="주안3차A-A"/>
      <sheetName val="calc"/>
      <sheetName val="OFFER "/>
      <sheetName val="기성내역"/>
      <sheetName val="EQUIP LIST"/>
      <sheetName val="원가배부작업시간"/>
      <sheetName val="일위대가(가설)"/>
      <sheetName val="sheet4"/>
      <sheetName val="선급금신청서"/>
      <sheetName val="합천내역"/>
      <sheetName val="자재단가(1공구)"/>
      <sheetName val="입찰보고"/>
      <sheetName val="공사비총괄표"/>
      <sheetName val="5.세운W-A"/>
      <sheetName val="기초일위"/>
      <sheetName val="#2_일위대가목록"/>
      <sheetName val="수량산출서"/>
      <sheetName val="원가data"/>
      <sheetName val="L-type"/>
      <sheetName val="90K폐수"/>
      <sheetName val="90K옥상"/>
      <sheetName val="FULL폐수"/>
      <sheetName val="70K폐수"/>
      <sheetName val="CEMS"/>
      <sheetName val="HFS CEMS"/>
      <sheetName val="PFA TUBING"/>
      <sheetName val="60K폐수"/>
      <sheetName val="DRUM"/>
      <sheetName val="음료실행"/>
      <sheetName val="물가정보"/>
      <sheetName val="정부노임"/>
      <sheetName val="견적대비표"/>
      <sheetName val="연돌일위집계"/>
      <sheetName val="금액내역서"/>
      <sheetName val="PIPE(UG)내역"/>
      <sheetName val="관리비비계상"/>
      <sheetName val="날개벽수량표"/>
      <sheetName val="전체수량집계"/>
      <sheetName val="K2 site Total 내역서"/>
      <sheetName val="INDEX"/>
      <sheetName val="기본단가표"/>
      <sheetName val="구의33고"/>
      <sheetName val=" HIT-&gt;HMC 견적(3900)"/>
      <sheetName val="C1.공사개요"/>
      <sheetName val="집 계 표"/>
      <sheetName val="간접"/>
      <sheetName val="04,10,11"/>
      <sheetName val="지급자재"/>
      <sheetName val="재료비노무비"/>
      <sheetName val="방송(체육관)"/>
      <sheetName val="시장"/>
      <sheetName val="캔개발배경"/>
      <sheetName val="일정표"/>
      <sheetName val="b_balju_cho"/>
      <sheetName val="자단"/>
      <sheetName val="내역표지"/>
      <sheetName val="6PILE  (돌출)"/>
      <sheetName val="건축설비"/>
      <sheetName val="검토"/>
      <sheetName val="지하층LOAD"/>
      <sheetName val="배수내역"/>
      <sheetName val="교대(A1)"/>
      <sheetName val="lee"/>
      <sheetName val="집계표소트"/>
      <sheetName val="원가_갑지"/>
      <sheetName val="지수"/>
      <sheetName val="증감대비"/>
      <sheetName val="냉천부속동"/>
      <sheetName val="데이타"/>
      <sheetName val="골조시행"/>
      <sheetName val="분석"/>
      <sheetName val="재료할증"/>
      <sheetName val="Sheet5"/>
      <sheetName val="운반"/>
      <sheetName val="DB"/>
      <sheetName val="당진1,2호기전선관설치및접지4차공사내역서-을지"/>
      <sheetName val="미드수량"/>
      <sheetName val="적용비율"/>
      <sheetName val="편입토지조서"/>
      <sheetName val="갑지_(3)2"/>
      <sheetName val="평단가_(2)2"/>
      <sheetName val="평단가_(3)2"/>
      <sheetName val="중강당_내역2"/>
      <sheetName val="실행내역서_2"/>
      <sheetName val="CM_12"/>
      <sheetName val="수량산출서_(2)"/>
      <sheetName val="현장별계약현황('98_10_31)2"/>
      <sheetName val="플랜트_설치"/>
      <sheetName val="unit_42"/>
      <sheetName val="단가표_2"/>
      <sheetName val="간접비_총괄표2"/>
      <sheetName val="JOB_CODE2"/>
      <sheetName val="ALPROFILE_발주실적2"/>
      <sheetName val="General_Data2"/>
      <sheetName val="할증_2"/>
      <sheetName val="34_자재LIST"/>
      <sheetName val="26_자재단가율_및_Sourcing비율_입력"/>
      <sheetName val="V-VESSEL_(WITH_DEMISTER)2"/>
      <sheetName val="허용전류-IEC_DATA"/>
      <sheetName val="IMP_(REACTOR)"/>
      <sheetName val="6__안전관리비2"/>
      <sheetName val="내역서_(2)"/>
      <sheetName val="5_동별횡주관경"/>
      <sheetName val="차체부품_INS_REPORT(갑)2"/>
      <sheetName val="2__주요공지（主要公告）2"/>
      <sheetName val="FRP_PIPING_일위대가"/>
      <sheetName val="5__현장관리비(new)_"/>
      <sheetName val="Xunit_(단위환산)"/>
      <sheetName val="7__현장관리비_"/>
      <sheetName val="SHEET_PILE단가"/>
      <sheetName val="단가_(2)"/>
      <sheetName val="4_LINE"/>
      <sheetName val="7_th"/>
      <sheetName val="3-3_빙축열시스템부하"/>
      <sheetName val="BP-이발-RJ_TREND"/>
      <sheetName val="을지세부(3_설치공사)"/>
      <sheetName val="CVS_목표수립"/>
      <sheetName val="유통점_목표수립"/>
      <sheetName val="할인점_목표수립"/>
      <sheetName val="2-1__경관조명_내역총괄표"/>
      <sheetName val="IMPEADENCE_MAP_취수장"/>
      <sheetName val="노임단가_(2)"/>
      <sheetName val="7_자동제어공사"/>
      <sheetName val="5_세운W-A"/>
      <sheetName val="OFFER_"/>
      <sheetName val="EQUIP_LIST"/>
      <sheetName val="_HIT-&gt;HMC_견적(3900)"/>
      <sheetName val="C1_공사개요"/>
      <sheetName val="집_계_표"/>
      <sheetName val="HFS_CEMS"/>
      <sheetName val="PFA_TUBING"/>
      <sheetName val="6PILE__(돌출)"/>
      <sheetName val="2.대외공문"/>
      <sheetName val="한일양산"/>
      <sheetName val="조달청일위대가정리"/>
      <sheetName val="자재단가산출기초"/>
      <sheetName val="기성금내역서"/>
      <sheetName val="5회토적"/>
      <sheetName val="DHEQSUPT"/>
      <sheetName val=" 갑지"/>
      <sheetName val="N賃率-職"/>
      <sheetName val="K2_site_Total_내역서"/>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1"/>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CP4-NC COATING.EW06-15 (2)"/>
      <sheetName val="EW06-33"/>
      <sheetName val="EW06-36"/>
      <sheetName val="EW06-36.2"/>
      <sheetName val="EW06-37"/>
      <sheetName val="BP (2)"/>
      <sheetName val="EW07-13.2"/>
      <sheetName val="EW07-28"/>
      <sheetName val="EW07-46"/>
      <sheetName val="EW07-57"/>
      <sheetName val="EW07-59"/>
      <sheetName val="EW08-15"/>
      <sheetName val="EW08-17 (2)"/>
      <sheetName val="EW08-20"/>
      <sheetName val="EW08-21"/>
      <sheetName val="EW08-22"/>
      <sheetName val="EW08-25 (2)"/>
      <sheetName val="EW08-27"/>
      <sheetName val="EW08-31"/>
      <sheetName val="EW08-35"/>
      <sheetName val="2019"/>
      <sheetName val="NHẬP KHO"/>
      <sheetName val="EW09-01 (2)"/>
      <sheetName val="EW09-01"/>
      <sheetName val="EW09-03"/>
      <sheetName val="CATEEN1-THAI NGUYEN"/>
      <sheetName val="EW08-13"/>
      <sheetName val="EW08-13.2 (2)"/>
      <sheetName val="EW08-15 (2)"/>
      <sheetName val="EW08-15 (3)"/>
      <sheetName val="EW08-09"/>
      <sheetName val="EW08-09 (2)"/>
      <sheetName val="EW08-10"/>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sheetData sheetId="274" refreshError="1"/>
      <sheetData sheetId="275" refreshError="1"/>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refreshError="1"/>
      <sheetData sheetId="485"/>
      <sheetData sheetId="486" refreshError="1"/>
      <sheetData sheetId="487" refreshError="1"/>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단가산출"/>
      <sheetName val="산출(소방)"/>
      <sheetName val="소방내역서"/>
      <sheetName val="소방내역서집계"/>
      <sheetName val="소방원가"/>
      <sheetName val="통신대가"/>
      <sheetName val="통신일위목록"/>
      <sheetName val="산출 (통신)"/>
      <sheetName val="통신내역서(관급)"/>
      <sheetName val="통신내역서 "/>
      <sheetName val="통신내역서집계"/>
      <sheetName val="통신원가"/>
      <sheetName val="전기대가"/>
      <sheetName val="전기일위목록"/>
      <sheetName val="산출(전기)"/>
      <sheetName val="전기내역서"/>
      <sheetName val="전기내역서집계"/>
      <sheetName val="전기원가"/>
      <sheetName val="총갑지"/>
      <sheetName val="평당공사비"/>
      <sheetName val="총괄표"/>
      <sheetName val="중강당 내역"/>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4">
          <cell r="B4">
            <v>-1</v>
          </cell>
          <cell r="C4" t="str">
            <v>제1-1호</v>
          </cell>
          <cell r="D4" t="str">
            <v>인력터파기</v>
          </cell>
          <cell r="E4" t="str">
            <v>보통토사</v>
          </cell>
          <cell r="F4" t="str">
            <v>㎥</v>
          </cell>
          <cell r="G4">
            <v>0</v>
          </cell>
          <cell r="H4">
            <v>10120</v>
          </cell>
          <cell r="I4">
            <v>0</v>
          </cell>
          <cell r="J4">
            <v>10120</v>
          </cell>
        </row>
        <row r="5">
          <cell r="B5">
            <v>-2</v>
          </cell>
          <cell r="C5" t="str">
            <v>제1-2호</v>
          </cell>
          <cell r="D5" t="str">
            <v>인력되메우기</v>
          </cell>
          <cell r="F5" t="str">
            <v>㎥</v>
          </cell>
          <cell r="G5">
            <v>0</v>
          </cell>
          <cell r="H5">
            <v>5060</v>
          </cell>
          <cell r="I5">
            <v>0</v>
          </cell>
          <cell r="J5">
            <v>5060</v>
          </cell>
        </row>
        <row r="6">
          <cell r="B6">
            <v>-5</v>
          </cell>
          <cell r="C6" t="str">
            <v>제1-3호</v>
          </cell>
          <cell r="D6" t="str">
            <v>기계터파기</v>
          </cell>
          <cell r="E6" t="str">
            <v>유압식백호우 , 0.2㎥</v>
          </cell>
          <cell r="F6" t="str">
            <v>㎥</v>
          </cell>
          <cell r="G6">
            <v>160</v>
          </cell>
          <cell r="H6">
            <v>1125</v>
          </cell>
          <cell r="I6">
            <v>439</v>
          </cell>
          <cell r="J6">
            <v>1724</v>
          </cell>
        </row>
        <row r="7">
          <cell r="B7">
            <v>-6</v>
          </cell>
          <cell r="C7" t="str">
            <v>제1-4호</v>
          </cell>
          <cell r="D7" t="str">
            <v>기계되메우기</v>
          </cell>
          <cell r="E7" t="str">
            <v>유압식백호우 , 0.2㎥</v>
          </cell>
          <cell r="F7" t="str">
            <v>㎥</v>
          </cell>
          <cell r="G7">
            <v>143</v>
          </cell>
          <cell r="H7">
            <v>1008</v>
          </cell>
          <cell r="I7">
            <v>393</v>
          </cell>
          <cell r="J7">
            <v>1544</v>
          </cell>
        </row>
        <row r="8">
          <cell r="B8">
            <v>-3</v>
          </cell>
          <cell r="C8" t="str">
            <v>제1-5호</v>
          </cell>
          <cell r="D8" t="str">
            <v>터파기</v>
          </cell>
          <cell r="E8" t="str">
            <v>인력30%+기계70%</v>
          </cell>
          <cell r="F8" t="str">
            <v>㎥</v>
          </cell>
          <cell r="G8">
            <v>282</v>
          </cell>
          <cell r="H8">
            <v>3823.5</v>
          </cell>
          <cell r="I8">
            <v>307</v>
          </cell>
          <cell r="J8">
            <v>4412.5</v>
          </cell>
          <cell r="K8" t="str">
            <v>490402J</v>
          </cell>
        </row>
        <row r="9">
          <cell r="B9">
            <v>-4</v>
          </cell>
          <cell r="C9" t="str">
            <v>제1-6호</v>
          </cell>
          <cell r="D9" t="str">
            <v>되메우기</v>
          </cell>
          <cell r="E9" t="str">
            <v>인력30%+기계70%</v>
          </cell>
          <cell r="F9" t="str">
            <v>㎥</v>
          </cell>
          <cell r="G9">
            <v>100</v>
          </cell>
          <cell r="H9">
            <v>2223.6</v>
          </cell>
          <cell r="I9">
            <v>275</v>
          </cell>
          <cell r="J9">
            <v>2598.6</v>
          </cell>
          <cell r="K9" t="str">
            <v>490402J</v>
          </cell>
        </row>
        <row r="10">
          <cell r="B10">
            <v>-7</v>
          </cell>
          <cell r="C10" t="str">
            <v>제1-7호</v>
          </cell>
          <cell r="D10" t="str">
            <v>CONC기계비빔타설</v>
          </cell>
          <cell r="E10" t="str">
            <v>1:2:4</v>
          </cell>
          <cell r="F10" t="str">
            <v>㎥</v>
          </cell>
          <cell r="G10">
            <v>42819.4</v>
          </cell>
          <cell r="H10">
            <v>61383.7</v>
          </cell>
          <cell r="I10">
            <v>1123.9000000000001</v>
          </cell>
          <cell r="J10">
            <v>105327</v>
          </cell>
          <cell r="K10" t="str">
            <v>490402J</v>
          </cell>
        </row>
        <row r="11">
          <cell r="B11">
            <v>-8</v>
          </cell>
          <cell r="C11" t="str">
            <v>제1-8호</v>
          </cell>
          <cell r="D11" t="str">
            <v>합판거푸집</v>
          </cell>
          <cell r="E11" t="str">
            <v>5회</v>
          </cell>
          <cell r="F11" t="str">
            <v>㎡</v>
          </cell>
          <cell r="G11">
            <v>4922</v>
          </cell>
          <cell r="H11">
            <v>13776</v>
          </cell>
          <cell r="I11">
            <v>0</v>
          </cell>
          <cell r="J11">
            <v>18698</v>
          </cell>
          <cell r="K11" t="str">
            <v>490450N</v>
          </cell>
        </row>
        <row r="12">
          <cell r="B12">
            <v>-9</v>
          </cell>
          <cell r="D12" t="str">
            <v>보도블럭 철거후 재설치</v>
          </cell>
          <cell r="F12" t="str">
            <v>식</v>
          </cell>
          <cell r="G12">
            <v>23855</v>
          </cell>
          <cell r="H12">
            <v>5007</v>
          </cell>
          <cell r="I12">
            <v>0</v>
          </cell>
          <cell r="J12">
            <v>28862</v>
          </cell>
        </row>
        <row r="13">
          <cell r="B13">
            <v>-10</v>
          </cell>
          <cell r="C13" t="str">
            <v>제1-10호</v>
          </cell>
          <cell r="D13" t="str">
            <v>콘크리트 절단(T=75M/M)</v>
          </cell>
          <cell r="E13" t="str">
            <v>M당</v>
          </cell>
          <cell r="F13" t="str">
            <v>식</v>
          </cell>
          <cell r="G13">
            <v>847</v>
          </cell>
          <cell r="H13">
            <v>804.79700000000003</v>
          </cell>
          <cell r="I13">
            <v>40</v>
          </cell>
          <cell r="J13">
            <v>1691.797</v>
          </cell>
        </row>
        <row r="14">
          <cell r="B14">
            <v>-11</v>
          </cell>
          <cell r="C14" t="str">
            <v>제1-11호</v>
          </cell>
          <cell r="D14" t="str">
            <v>콘크리트 포장깨기</v>
          </cell>
          <cell r="E14" t="str">
            <v>㎥</v>
          </cell>
          <cell r="F14" t="str">
            <v>식</v>
          </cell>
          <cell r="G14">
            <v>3194</v>
          </cell>
          <cell r="H14">
            <v>62752.5</v>
          </cell>
          <cell r="I14">
            <v>1436</v>
          </cell>
          <cell r="J14">
            <v>67382.5</v>
          </cell>
        </row>
        <row r="15">
          <cell r="B15">
            <v>-12</v>
          </cell>
          <cell r="C15" t="str">
            <v>제1-12호</v>
          </cell>
          <cell r="D15" t="str">
            <v>콘크리트 포장(T=15㎝)-a형</v>
          </cell>
          <cell r="E15" t="str">
            <v>㎡</v>
          </cell>
          <cell r="F15" t="str">
            <v>식</v>
          </cell>
          <cell r="G15">
            <v>6981</v>
          </cell>
          <cell r="H15">
            <v>9538.4500000000007</v>
          </cell>
          <cell r="I15">
            <v>0</v>
          </cell>
          <cell r="J15">
            <v>16519.45</v>
          </cell>
        </row>
        <row r="16">
          <cell r="B16">
            <v>-13</v>
          </cell>
          <cell r="D16" t="str">
            <v>시멘트액체방수</v>
          </cell>
          <cell r="E16" t="str">
            <v>2종 보호몰탈 별도</v>
          </cell>
          <cell r="F16" t="str">
            <v>㎡</v>
          </cell>
          <cell r="G16">
            <v>914</v>
          </cell>
          <cell r="H16">
            <v>6706</v>
          </cell>
          <cell r="I16">
            <v>0</v>
          </cell>
          <cell r="J16">
            <v>7620</v>
          </cell>
        </row>
        <row r="17">
          <cell r="B17">
            <v>-14</v>
          </cell>
          <cell r="D17" t="str">
            <v>몰탈바르기,외벽,콘크리트바탕</v>
          </cell>
          <cell r="E17" t="str">
            <v>t:15mm,초1:2,정1:3</v>
          </cell>
          <cell r="F17" t="str">
            <v>㎡</v>
          </cell>
          <cell r="G17">
            <v>407</v>
          </cell>
          <cell r="H17">
            <v>12040.85</v>
          </cell>
          <cell r="I17">
            <v>0</v>
          </cell>
          <cell r="J17">
            <v>12447.85</v>
          </cell>
        </row>
        <row r="18">
          <cell r="B18">
            <v>-15</v>
          </cell>
          <cell r="D18" t="str">
            <v>무수축 에폭시 몰탈</v>
          </cell>
          <cell r="F18" t="str">
            <v>식</v>
          </cell>
          <cell r="G18">
            <v>1356</v>
          </cell>
          <cell r="H18">
            <v>2784</v>
          </cell>
          <cell r="I18">
            <v>0</v>
          </cell>
          <cell r="J18">
            <v>4140</v>
          </cell>
        </row>
        <row r="19">
          <cell r="B19">
            <v>-16</v>
          </cell>
          <cell r="D19" t="str">
            <v>옥상콘크리트타설</v>
          </cell>
          <cell r="E19" t="str">
            <v>800*800*500*150</v>
          </cell>
          <cell r="F19" t="str">
            <v>개소</v>
          </cell>
          <cell r="G19">
            <v>80224</v>
          </cell>
          <cell r="H19">
            <v>82661.31</v>
          </cell>
          <cell r="I19">
            <v>168</v>
          </cell>
          <cell r="J19">
            <v>163053.31</v>
          </cell>
        </row>
        <row r="20">
          <cell r="B20">
            <v>-17</v>
          </cell>
          <cell r="D20" t="str">
            <v>PIT COVER 제작설치</v>
          </cell>
          <cell r="F20" t="str">
            <v>TON</v>
          </cell>
          <cell r="G20">
            <v>1578541</v>
          </cell>
          <cell r="H20">
            <v>1753074</v>
          </cell>
          <cell r="I20">
            <v>0</v>
          </cell>
          <cell r="J20">
            <v>3331615</v>
          </cell>
        </row>
        <row r="21">
          <cell r="B21">
            <v>-18</v>
          </cell>
          <cell r="C21" t="str">
            <v>제1-18호</v>
          </cell>
          <cell r="D21" t="str">
            <v>폐기물처리</v>
          </cell>
          <cell r="E21" t="str">
            <v>폐콘크리트</v>
          </cell>
          <cell r="F21" t="str">
            <v>M</v>
          </cell>
          <cell r="G21">
            <v>0</v>
          </cell>
          <cell r="H21">
            <v>4263.1289999999999</v>
          </cell>
          <cell r="I21">
            <v>5219</v>
          </cell>
          <cell r="J21">
            <v>9482.1290000000008</v>
          </cell>
        </row>
        <row r="22">
          <cell r="B22">
            <v>-19</v>
          </cell>
          <cell r="C22" t="str">
            <v>제1-18호</v>
          </cell>
          <cell r="D22" t="str">
            <v>메쉬휀스</v>
          </cell>
          <cell r="E22" t="str">
            <v>6Mx6M (전기실지붕)</v>
          </cell>
          <cell r="F22" t="str">
            <v>식</v>
          </cell>
          <cell r="G22">
            <v>580483</v>
          </cell>
          <cell r="H22">
            <v>149150</v>
          </cell>
          <cell r="I22">
            <v>0</v>
          </cell>
          <cell r="J22">
            <v>729633</v>
          </cell>
        </row>
        <row r="23">
          <cell r="B23">
            <v>-21</v>
          </cell>
          <cell r="D23" t="str">
            <v>접지공사(인력)</v>
          </cell>
          <cell r="E23" t="str">
            <v>GV14㎟  16Φx1800x3EA</v>
          </cell>
          <cell r="F23" t="str">
            <v>식</v>
          </cell>
          <cell r="G23">
            <v>46462</v>
          </cell>
          <cell r="H23">
            <v>78418.91</v>
          </cell>
          <cell r="I23">
            <v>1221</v>
          </cell>
          <cell r="J23">
            <v>126101.91</v>
          </cell>
        </row>
        <row r="24">
          <cell r="B24">
            <v>-22</v>
          </cell>
          <cell r="C24" t="str">
            <v>제2-2호</v>
          </cell>
          <cell r="D24" t="str">
            <v>접지공사(인력)</v>
          </cell>
          <cell r="E24" t="str">
            <v>GV60㎟  16Φx1800x3EA</v>
          </cell>
          <cell r="F24" t="str">
            <v>식</v>
          </cell>
          <cell r="G24">
            <v>56647</v>
          </cell>
          <cell r="H24">
            <v>89970.91</v>
          </cell>
          <cell r="I24">
            <v>1221</v>
          </cell>
          <cell r="J24">
            <v>147838.91</v>
          </cell>
        </row>
        <row r="25">
          <cell r="B25">
            <v>-23</v>
          </cell>
          <cell r="D25" t="str">
            <v>접지공사(인력)</v>
          </cell>
          <cell r="E25" t="str">
            <v>GV200㎟  16Φx1800x3EA</v>
          </cell>
          <cell r="F25" t="str">
            <v>식</v>
          </cell>
          <cell r="G25">
            <v>2339</v>
          </cell>
          <cell r="H25">
            <v>0</v>
          </cell>
          <cell r="I25">
            <v>0</v>
          </cell>
          <cell r="J25">
            <v>2339</v>
          </cell>
        </row>
        <row r="26">
          <cell r="B26">
            <v>-23</v>
          </cell>
          <cell r="D26" t="str">
            <v>접지공사(인력)</v>
          </cell>
          <cell r="E26" t="str">
            <v>GV325㎟  16Φx1800x3EA</v>
          </cell>
          <cell r="F26" t="str">
            <v>식</v>
          </cell>
          <cell r="G26">
            <v>116625</v>
          </cell>
          <cell r="H26">
            <v>129680.91</v>
          </cell>
          <cell r="I26">
            <v>1221</v>
          </cell>
          <cell r="J26">
            <v>247526.91</v>
          </cell>
        </row>
        <row r="27">
          <cell r="B27">
            <v>-31</v>
          </cell>
          <cell r="C27" t="str">
            <v>제3-1호</v>
          </cell>
          <cell r="D27" t="str">
            <v>맨홀 1000*1000*1000</v>
          </cell>
          <cell r="E27" t="str">
            <v>1000*1000*1000</v>
          </cell>
          <cell r="F27" t="str">
            <v>식</v>
          </cell>
          <cell r="G27">
            <v>628403</v>
          </cell>
          <cell r="H27">
            <v>105453.069</v>
          </cell>
          <cell r="I27">
            <v>2267</v>
          </cell>
          <cell r="J27">
            <v>736123.06900000002</v>
          </cell>
        </row>
        <row r="28">
          <cell r="B28">
            <v>-41</v>
          </cell>
          <cell r="D28" t="str">
            <v>특고압 인입전주</v>
          </cell>
          <cell r="E28" t="str">
            <v>한전전주용</v>
          </cell>
          <cell r="F28" t="str">
            <v>식</v>
          </cell>
          <cell r="G28">
            <v>589833</v>
          </cell>
          <cell r="H28">
            <v>631141</v>
          </cell>
          <cell r="I28">
            <v>0</v>
          </cell>
          <cell r="J28">
            <v>1220974</v>
          </cell>
        </row>
        <row r="29">
          <cell r="B29">
            <v>-51</v>
          </cell>
          <cell r="C29" t="str">
            <v>제4-1호</v>
          </cell>
          <cell r="D29" t="str">
            <v>전선관지지금구</v>
          </cell>
          <cell r="E29" t="str">
            <v>16C 챤넬용</v>
          </cell>
          <cell r="F29" t="str">
            <v>식</v>
          </cell>
          <cell r="G29">
            <v>1289</v>
          </cell>
          <cell r="H29">
            <v>3542</v>
          </cell>
          <cell r="I29">
            <v>0</v>
          </cell>
          <cell r="J29">
            <v>4831</v>
          </cell>
        </row>
        <row r="30">
          <cell r="B30">
            <v>-52</v>
          </cell>
          <cell r="C30" t="str">
            <v>제4-2호</v>
          </cell>
          <cell r="D30" t="str">
            <v>전선관지지금구</v>
          </cell>
          <cell r="E30" t="str">
            <v>22C 챤넬용</v>
          </cell>
          <cell r="F30" t="str">
            <v>식</v>
          </cell>
          <cell r="G30">
            <v>1319</v>
          </cell>
          <cell r="H30">
            <v>3542</v>
          </cell>
          <cell r="I30">
            <v>0</v>
          </cell>
          <cell r="J30">
            <v>4861</v>
          </cell>
        </row>
        <row r="31">
          <cell r="B31">
            <v>-53</v>
          </cell>
          <cell r="C31" t="str">
            <v>제4-3호</v>
          </cell>
          <cell r="D31" t="str">
            <v>전선관지지금구</v>
          </cell>
          <cell r="E31" t="str">
            <v>28C 챤넬용</v>
          </cell>
          <cell r="F31" t="str">
            <v>식</v>
          </cell>
          <cell r="G31">
            <v>1354</v>
          </cell>
          <cell r="H31">
            <v>3542</v>
          </cell>
          <cell r="I31">
            <v>0</v>
          </cell>
          <cell r="J31">
            <v>4896</v>
          </cell>
        </row>
        <row r="32">
          <cell r="B32">
            <v>-54</v>
          </cell>
          <cell r="C32" t="str">
            <v>제4-4호</v>
          </cell>
          <cell r="D32" t="str">
            <v>전선관지지금구</v>
          </cell>
          <cell r="E32" t="str">
            <v>36C 챤넬용</v>
          </cell>
          <cell r="F32" t="str">
            <v>식</v>
          </cell>
          <cell r="G32">
            <v>1419</v>
          </cell>
          <cell r="H32">
            <v>3542</v>
          </cell>
          <cell r="I32">
            <v>0</v>
          </cell>
          <cell r="J32">
            <v>4961</v>
          </cell>
        </row>
        <row r="33">
          <cell r="B33">
            <v>-55</v>
          </cell>
          <cell r="C33" t="str">
            <v>제4-5호</v>
          </cell>
          <cell r="D33" t="str">
            <v>전선관지지금구</v>
          </cell>
          <cell r="E33" t="str">
            <v>42C 챤넬용</v>
          </cell>
          <cell r="F33" t="str">
            <v>식</v>
          </cell>
          <cell r="G33">
            <v>1459</v>
          </cell>
          <cell r="H33">
            <v>3542</v>
          </cell>
          <cell r="I33">
            <v>0</v>
          </cell>
          <cell r="J33">
            <v>5001</v>
          </cell>
        </row>
        <row r="34">
          <cell r="B34">
            <v>-56</v>
          </cell>
          <cell r="C34" t="str">
            <v>제4-6호</v>
          </cell>
          <cell r="D34" t="str">
            <v>전선관지지금구</v>
          </cell>
          <cell r="E34" t="str">
            <v>54C 챤넬용</v>
          </cell>
          <cell r="F34" t="str">
            <v>식</v>
          </cell>
          <cell r="G34">
            <v>1684</v>
          </cell>
          <cell r="H34">
            <v>3542</v>
          </cell>
          <cell r="I34">
            <v>0</v>
          </cell>
          <cell r="J34">
            <v>5226</v>
          </cell>
        </row>
        <row r="35">
          <cell r="B35">
            <v>-57</v>
          </cell>
          <cell r="C35" t="str">
            <v>제4-7호</v>
          </cell>
          <cell r="D35" t="str">
            <v>전선관지지금구</v>
          </cell>
          <cell r="E35" t="str">
            <v>70C 챤넬용</v>
          </cell>
          <cell r="F35" t="str">
            <v>식</v>
          </cell>
          <cell r="G35">
            <v>2089</v>
          </cell>
          <cell r="H35">
            <v>3542</v>
          </cell>
          <cell r="I35">
            <v>0</v>
          </cell>
          <cell r="J35">
            <v>5631</v>
          </cell>
        </row>
        <row r="36">
          <cell r="B36">
            <v>-58</v>
          </cell>
          <cell r="C36" t="str">
            <v>제4-8호</v>
          </cell>
          <cell r="D36" t="str">
            <v>전선관지지금구</v>
          </cell>
          <cell r="E36" t="str">
            <v>82C 챤넬용</v>
          </cell>
          <cell r="F36" t="str">
            <v>식</v>
          </cell>
          <cell r="G36">
            <v>2104</v>
          </cell>
          <cell r="H36">
            <v>3542</v>
          </cell>
          <cell r="I36">
            <v>0</v>
          </cell>
          <cell r="J36">
            <v>5646</v>
          </cell>
        </row>
        <row r="37">
          <cell r="B37">
            <v>-59</v>
          </cell>
          <cell r="C37" t="str">
            <v>제4-9호</v>
          </cell>
          <cell r="D37" t="str">
            <v>전선관지지금구</v>
          </cell>
          <cell r="E37" t="str">
            <v>104C 챤넬용</v>
          </cell>
          <cell r="F37" t="str">
            <v>식</v>
          </cell>
          <cell r="G37">
            <v>2764</v>
          </cell>
          <cell r="H37">
            <v>3542</v>
          </cell>
          <cell r="I37">
            <v>0</v>
          </cell>
          <cell r="J37">
            <v>6306</v>
          </cell>
        </row>
        <row r="38">
          <cell r="B38">
            <v>-60</v>
          </cell>
          <cell r="D38" t="str">
            <v>CABLE TRAY 지지금구</v>
          </cell>
          <cell r="E38" t="str">
            <v>W:200(수평구간)</v>
          </cell>
          <cell r="F38" t="str">
            <v>식</v>
          </cell>
          <cell r="G38">
            <v>4686</v>
          </cell>
          <cell r="H38">
            <v>3542</v>
          </cell>
          <cell r="I38">
            <v>0</v>
          </cell>
          <cell r="J38">
            <v>8228</v>
          </cell>
        </row>
        <row r="39">
          <cell r="B39">
            <v>-61</v>
          </cell>
          <cell r="C39" t="str">
            <v>제4-11호</v>
          </cell>
          <cell r="D39" t="str">
            <v>CABLE TRAY 지지금구</v>
          </cell>
          <cell r="E39" t="str">
            <v>W:300(수평구간)</v>
          </cell>
          <cell r="F39" t="str">
            <v>식</v>
          </cell>
          <cell r="G39">
            <v>2986</v>
          </cell>
          <cell r="H39">
            <v>3542</v>
          </cell>
          <cell r="I39">
            <v>0</v>
          </cell>
          <cell r="J39">
            <v>6528</v>
          </cell>
        </row>
        <row r="40">
          <cell r="B40">
            <v>-62</v>
          </cell>
          <cell r="D40" t="str">
            <v>CABLE TRAY 지지금구</v>
          </cell>
          <cell r="E40" t="str">
            <v>W:600(수평구간)</v>
          </cell>
          <cell r="F40" t="str">
            <v>식</v>
          </cell>
          <cell r="G40">
            <v>5886</v>
          </cell>
          <cell r="H40">
            <v>3542</v>
          </cell>
          <cell r="I40">
            <v>0</v>
          </cell>
          <cell r="J40">
            <v>9428</v>
          </cell>
        </row>
        <row r="41">
          <cell r="B41">
            <v>-63</v>
          </cell>
          <cell r="C41" t="str">
            <v>제4-13호</v>
          </cell>
          <cell r="D41" t="str">
            <v>CABLE TRAY 지지금구</v>
          </cell>
          <cell r="E41" t="str">
            <v>W:300(옥상바닥)</v>
          </cell>
          <cell r="F41" t="str">
            <v>식</v>
          </cell>
          <cell r="G41">
            <v>4540</v>
          </cell>
          <cell r="H41">
            <v>1670.3348000000001</v>
          </cell>
          <cell r="I41">
            <v>0</v>
          </cell>
          <cell r="J41">
            <v>6210.3348000000005</v>
          </cell>
        </row>
        <row r="42">
          <cell r="B42">
            <v>-64</v>
          </cell>
          <cell r="C42" t="str">
            <v>제4-14호</v>
          </cell>
          <cell r="D42" t="str">
            <v>CABLE TRAY 지지금구</v>
          </cell>
          <cell r="E42" t="str">
            <v>W:300(수직구간)</v>
          </cell>
          <cell r="F42" t="str">
            <v>식</v>
          </cell>
          <cell r="G42">
            <v>2054</v>
          </cell>
          <cell r="H42">
            <v>3542</v>
          </cell>
          <cell r="I42">
            <v>0</v>
          </cell>
          <cell r="J42">
            <v>5596</v>
          </cell>
        </row>
        <row r="43">
          <cell r="B43">
            <v>-65</v>
          </cell>
          <cell r="D43" t="str">
            <v>CABLE TRAY 지지금구</v>
          </cell>
          <cell r="E43" t="str">
            <v>W:450(수직구간)</v>
          </cell>
          <cell r="F43" t="str">
            <v>식</v>
          </cell>
          <cell r="G43">
            <v>13460</v>
          </cell>
          <cell r="H43">
            <v>3542</v>
          </cell>
          <cell r="I43">
            <v>0</v>
          </cell>
          <cell r="J43">
            <v>17002</v>
          </cell>
        </row>
        <row r="44">
          <cell r="B44">
            <v>-66</v>
          </cell>
          <cell r="D44" t="str">
            <v>CABLE TRAY 지지금구</v>
          </cell>
          <cell r="E44" t="str">
            <v>W:600(수직구간)</v>
          </cell>
          <cell r="F44" t="str">
            <v>식</v>
          </cell>
          <cell r="G44">
            <v>4954</v>
          </cell>
          <cell r="H44">
            <v>3542</v>
          </cell>
          <cell r="I44">
            <v>0</v>
          </cell>
          <cell r="J44">
            <v>8496</v>
          </cell>
        </row>
        <row r="45">
          <cell r="B45">
            <v>-67</v>
          </cell>
          <cell r="C45" t="str">
            <v>제4-15호</v>
          </cell>
          <cell r="D45" t="str">
            <v>RACE WAY 지지</v>
          </cell>
          <cell r="E45" t="str">
            <v>40*40</v>
          </cell>
          <cell r="F45" t="str">
            <v>식</v>
          </cell>
          <cell r="G45">
            <v>3205</v>
          </cell>
          <cell r="H45">
            <v>1518</v>
          </cell>
          <cell r="I45">
            <v>0</v>
          </cell>
          <cell r="J45">
            <v>4723</v>
          </cell>
        </row>
        <row r="46">
          <cell r="B46">
            <v>-68</v>
          </cell>
          <cell r="C46" t="str">
            <v>제4-16호</v>
          </cell>
          <cell r="D46" t="str">
            <v>RACE WAY 지지</v>
          </cell>
          <cell r="E46" t="str">
            <v>70*40</v>
          </cell>
          <cell r="F46" t="str">
            <v>식</v>
          </cell>
          <cell r="G46">
            <v>2715</v>
          </cell>
          <cell r="H46">
            <v>1518</v>
          </cell>
          <cell r="I46">
            <v>0</v>
          </cell>
          <cell r="J46">
            <v>4233</v>
          </cell>
        </row>
        <row r="47">
          <cell r="B47">
            <v>-81</v>
          </cell>
          <cell r="C47" t="str">
            <v>제5-1호</v>
          </cell>
          <cell r="D47" t="str">
            <v>동력함기초 (냉난방)</v>
          </cell>
          <cell r="E47" t="str">
            <v>W:1000*H200*D550</v>
          </cell>
          <cell r="F47" t="str">
            <v>식</v>
          </cell>
          <cell r="G47">
            <v>18321</v>
          </cell>
          <cell r="H47">
            <v>15293.327000000001</v>
          </cell>
          <cell r="I47">
            <v>0</v>
          </cell>
          <cell r="J47">
            <v>33614.327000000005</v>
          </cell>
        </row>
        <row r="48">
          <cell r="B48">
            <v>-91</v>
          </cell>
          <cell r="D48" t="str">
            <v>외등 기초대</v>
          </cell>
          <cell r="E48" t="str">
            <v>400*600*700</v>
          </cell>
          <cell r="F48" t="str">
            <v>식</v>
          </cell>
          <cell r="G48">
            <v>66083</v>
          </cell>
          <cell r="H48">
            <v>109457.102</v>
          </cell>
          <cell r="I48">
            <v>1723</v>
          </cell>
          <cell r="J48">
            <v>177263.10200000001</v>
          </cell>
        </row>
        <row r="49">
          <cell r="B49">
            <v>-53</v>
          </cell>
          <cell r="D49" t="str">
            <v>피뢰침</v>
          </cell>
          <cell r="E49" t="str">
            <v>H:4M</v>
          </cell>
          <cell r="F49" t="str">
            <v>식</v>
          </cell>
          <cell r="G49">
            <v>91969</v>
          </cell>
          <cell r="H49">
            <v>139795.19399999999</v>
          </cell>
          <cell r="I49">
            <v>22</v>
          </cell>
          <cell r="J49">
            <v>231786.19399999999</v>
          </cell>
        </row>
        <row r="50">
          <cell r="B50">
            <v>-78</v>
          </cell>
          <cell r="D50" t="str">
            <v>동력배관지지금구</v>
          </cell>
          <cell r="F50" t="str">
            <v>식</v>
          </cell>
          <cell r="G50">
            <v>3349</v>
          </cell>
          <cell r="H50">
            <v>1670.3348000000001</v>
          </cell>
          <cell r="I50">
            <v>0</v>
          </cell>
          <cell r="J50">
            <v>5019.3348000000005</v>
          </cell>
        </row>
        <row r="51">
          <cell r="B51">
            <v>-3101</v>
          </cell>
          <cell r="C51" t="str">
            <v>제5-5호</v>
          </cell>
          <cell r="D51" t="str">
            <v>가설사무소</v>
          </cell>
          <cell r="E51" t="str">
            <v>조립식 6개월</v>
          </cell>
          <cell r="F51" t="str">
            <v>㎡</v>
          </cell>
          <cell r="G51">
            <v>0</v>
          </cell>
          <cell r="H51">
            <v>0</v>
          </cell>
          <cell r="I51">
            <v>60788.06</v>
          </cell>
          <cell r="J51">
            <v>60788.06</v>
          </cell>
        </row>
        <row r="52">
          <cell r="B52">
            <v>-94</v>
          </cell>
          <cell r="D52" t="str">
            <v>등기구 (Q TYPE, 외등)</v>
          </cell>
          <cell r="E52" t="str">
            <v>MH 250W (옥외 외등)</v>
          </cell>
          <cell r="F52" t="str">
            <v>개</v>
          </cell>
          <cell r="G52">
            <v>737532</v>
          </cell>
          <cell r="H52">
            <v>151620</v>
          </cell>
          <cell r="I52">
            <v>0</v>
          </cell>
          <cell r="J52">
            <v>889152</v>
          </cell>
        </row>
        <row r="53">
          <cell r="B53">
            <v>-9001</v>
          </cell>
          <cell r="D53" t="str">
            <v>수동발신기세트</v>
          </cell>
          <cell r="E53" t="str">
            <v>단독형</v>
          </cell>
          <cell r="F53" t="str">
            <v>식</v>
          </cell>
          <cell r="G53">
            <v>86727</v>
          </cell>
          <cell r="H53">
            <v>61370</v>
          </cell>
          <cell r="I53">
            <v>0</v>
          </cell>
          <cell r="J53">
            <v>148097</v>
          </cell>
        </row>
        <row r="54">
          <cell r="B54">
            <v>-9002</v>
          </cell>
          <cell r="C54" t="str">
            <v>제8-2호</v>
          </cell>
          <cell r="D54" t="str">
            <v>수동발신기세트</v>
          </cell>
          <cell r="E54" t="str">
            <v>소화전내장형</v>
          </cell>
          <cell r="F54" t="str">
            <v>식</v>
          </cell>
          <cell r="G54">
            <v>89016</v>
          </cell>
          <cell r="H54">
            <v>75810</v>
          </cell>
          <cell r="I54">
            <v>0</v>
          </cell>
          <cell r="J54">
            <v>164826</v>
          </cell>
        </row>
        <row r="55">
          <cell r="B55">
            <v>-9003</v>
          </cell>
          <cell r="C55" t="str">
            <v>제8-3호</v>
          </cell>
          <cell r="D55" t="str">
            <v>소방단자함</v>
          </cell>
          <cell r="E55" t="str">
            <v>100P</v>
          </cell>
          <cell r="F55" t="str">
            <v>식</v>
          </cell>
          <cell r="G55">
            <v>176458</v>
          </cell>
          <cell r="H55">
            <v>799250</v>
          </cell>
          <cell r="I55">
            <v>0</v>
          </cell>
          <cell r="J55">
            <v>975708</v>
          </cell>
        </row>
        <row r="56">
          <cell r="B56">
            <v>-95</v>
          </cell>
          <cell r="D56" t="str">
            <v>수배전반 소운반 및 설치비</v>
          </cell>
          <cell r="F56" t="str">
            <v>식</v>
          </cell>
          <cell r="G56">
            <v>0</v>
          </cell>
          <cell r="H56">
            <v>2777340</v>
          </cell>
          <cell r="I56">
            <v>640000</v>
          </cell>
          <cell r="J56">
            <v>3417340</v>
          </cell>
        </row>
        <row r="57">
          <cell r="B57">
            <v>-2201</v>
          </cell>
          <cell r="C57" t="str">
            <v>제9-2호</v>
          </cell>
          <cell r="D57" t="str">
            <v>분전함 (L2-1-M)</v>
          </cell>
          <cell r="E57" t="str">
            <v>700*1900*180(노출형)</v>
          </cell>
          <cell r="F57" t="str">
            <v>식</v>
          </cell>
          <cell r="G57">
            <v>2200803.1</v>
          </cell>
          <cell r="H57">
            <v>1347974</v>
          </cell>
          <cell r="I57">
            <v>0</v>
          </cell>
          <cell r="J57">
            <v>3548777.1</v>
          </cell>
        </row>
        <row r="58">
          <cell r="B58">
            <v>-2202</v>
          </cell>
          <cell r="C58" t="str">
            <v>제9-3호</v>
          </cell>
          <cell r="D58" t="str">
            <v>분전함 (L1-1)</v>
          </cell>
          <cell r="E58" t="str">
            <v>600*850*150(매입형)</v>
          </cell>
          <cell r="F58" t="str">
            <v>식</v>
          </cell>
          <cell r="G58">
            <v>415364.85</v>
          </cell>
          <cell r="H58">
            <v>363888</v>
          </cell>
          <cell r="J58">
            <v>779252.85</v>
          </cell>
        </row>
        <row r="59">
          <cell r="B59">
            <v>-2203</v>
          </cell>
          <cell r="C59" t="str">
            <v>제9-4호</v>
          </cell>
          <cell r="D59" t="str">
            <v>분전함 (L3-1)</v>
          </cell>
          <cell r="E59" t="str">
            <v>700*1100*180(노출형)</v>
          </cell>
          <cell r="F59" t="str">
            <v>식</v>
          </cell>
          <cell r="G59">
            <v>917907.1</v>
          </cell>
          <cell r="H59">
            <v>537168</v>
          </cell>
          <cell r="J59">
            <v>1455075.1</v>
          </cell>
        </row>
        <row r="60">
          <cell r="B60">
            <v>-2204</v>
          </cell>
          <cell r="C60" t="str">
            <v>제9-5호</v>
          </cell>
          <cell r="D60" t="str">
            <v>분전함 (L3-1A)</v>
          </cell>
          <cell r="E60" t="str">
            <v>600*11000*150(매입형)</v>
          </cell>
          <cell r="F60" t="str">
            <v>식</v>
          </cell>
          <cell r="G60">
            <v>536640.1</v>
          </cell>
          <cell r="H60">
            <v>488072</v>
          </cell>
          <cell r="J60">
            <v>1024712.1</v>
          </cell>
        </row>
        <row r="61">
          <cell r="B61">
            <v>-2205</v>
          </cell>
          <cell r="C61" t="str">
            <v>제9-6호</v>
          </cell>
          <cell r="D61" t="str">
            <v>분전함 (L3-1B)</v>
          </cell>
          <cell r="E61" t="str">
            <v>600*11000*150(매입형)</v>
          </cell>
          <cell r="F61" t="str">
            <v>식</v>
          </cell>
          <cell r="G61">
            <v>536640.1</v>
          </cell>
          <cell r="H61">
            <v>488072</v>
          </cell>
          <cell r="J61">
            <v>1024712.1</v>
          </cell>
        </row>
        <row r="62">
          <cell r="B62">
            <v>-2206</v>
          </cell>
          <cell r="C62" t="str">
            <v>제9-7호</v>
          </cell>
          <cell r="D62" t="str">
            <v>분전함 (L3-1C)</v>
          </cell>
          <cell r="E62" t="str">
            <v>600*10000*150(매입형)</v>
          </cell>
          <cell r="F62" t="str">
            <v>식</v>
          </cell>
          <cell r="G62">
            <v>482489.35</v>
          </cell>
          <cell r="H62">
            <v>425980</v>
          </cell>
          <cell r="J62">
            <v>908469.35</v>
          </cell>
        </row>
        <row r="63">
          <cell r="B63">
            <v>-2207</v>
          </cell>
          <cell r="C63" t="str">
            <v>제9-8호</v>
          </cell>
          <cell r="D63" t="str">
            <v>분전함 (L2-1A)</v>
          </cell>
          <cell r="E63" t="str">
            <v>600*10000*150(매입형)</v>
          </cell>
          <cell r="F63" t="str">
            <v>식</v>
          </cell>
          <cell r="G63">
            <v>501260.2</v>
          </cell>
          <cell r="H63">
            <v>379772</v>
          </cell>
          <cell r="J63">
            <v>881032.2</v>
          </cell>
        </row>
        <row r="64">
          <cell r="B64">
            <v>-2208</v>
          </cell>
          <cell r="C64" t="str">
            <v>제9-9호</v>
          </cell>
          <cell r="D64" t="str">
            <v>분전함 (L4-1)</v>
          </cell>
          <cell r="E64" t="str">
            <v>600*1000*180(노출형)</v>
          </cell>
          <cell r="F64" t="str">
            <v>식</v>
          </cell>
          <cell r="G64">
            <v>678701.8</v>
          </cell>
          <cell r="H64">
            <v>447640</v>
          </cell>
          <cell r="J64">
            <v>1126341.8</v>
          </cell>
        </row>
        <row r="65">
          <cell r="B65">
            <v>-2209</v>
          </cell>
          <cell r="C65" t="str">
            <v>제9-10호</v>
          </cell>
          <cell r="D65" t="str">
            <v>분전함 (L5-1)</v>
          </cell>
          <cell r="E65" t="str">
            <v>700*1000*180(노출형)</v>
          </cell>
          <cell r="F65" t="str">
            <v>식</v>
          </cell>
          <cell r="G65">
            <v>955505.45</v>
          </cell>
          <cell r="H65">
            <v>443308</v>
          </cell>
          <cell r="J65">
            <v>1398813.45</v>
          </cell>
        </row>
        <row r="66">
          <cell r="B66">
            <v>-2210</v>
          </cell>
          <cell r="C66" t="str">
            <v>제9-11호</v>
          </cell>
          <cell r="D66" t="str">
            <v>분전함 (L5-1A)</v>
          </cell>
          <cell r="E66" t="str">
            <v>700*1900*200(노출형)</v>
          </cell>
          <cell r="F66" t="str">
            <v>식</v>
          </cell>
          <cell r="G66">
            <v>1798529.5</v>
          </cell>
          <cell r="H66">
            <v>1212238</v>
          </cell>
          <cell r="J66">
            <v>3010767.5</v>
          </cell>
        </row>
        <row r="67">
          <cell r="B67">
            <v>-2211</v>
          </cell>
          <cell r="C67" t="str">
            <v>제9-12호</v>
          </cell>
          <cell r="D67" t="str">
            <v>P4-K PNL</v>
          </cell>
          <cell r="E67" t="str">
            <v>700*1400*150(매입형)</v>
          </cell>
          <cell r="F67" t="str">
            <v>식</v>
          </cell>
          <cell r="G67">
            <v>1766134.85</v>
          </cell>
          <cell r="H67">
            <v>948708</v>
          </cell>
          <cell r="J67">
            <v>2714842.85</v>
          </cell>
        </row>
        <row r="68">
          <cell r="B68">
            <v>-2212</v>
          </cell>
          <cell r="C68" t="str">
            <v>제9-13호</v>
          </cell>
          <cell r="D68" t="str">
            <v>P5-DW PNL</v>
          </cell>
          <cell r="E68" t="str">
            <v>600*800*150(매입형)</v>
          </cell>
          <cell r="F68" t="str">
            <v>식</v>
          </cell>
          <cell r="G68">
            <v>363989.7</v>
          </cell>
          <cell r="H68">
            <v>216600</v>
          </cell>
          <cell r="J68">
            <v>580589.69999999995</v>
          </cell>
        </row>
        <row r="69">
          <cell r="B69">
            <v>-2213</v>
          </cell>
          <cell r="C69" t="str">
            <v>제9-14호</v>
          </cell>
          <cell r="D69" t="str">
            <v>P5-N PNL</v>
          </cell>
          <cell r="E69" t="str">
            <v>700*1300*180(노출형)</v>
          </cell>
          <cell r="F69" t="str">
            <v>식</v>
          </cell>
          <cell r="G69">
            <v>1459955.15</v>
          </cell>
          <cell r="H69">
            <v>740050</v>
          </cell>
          <cell r="J69">
            <v>2200005.15</v>
          </cell>
        </row>
        <row r="70">
          <cell r="B70">
            <v>-2214</v>
          </cell>
          <cell r="C70" t="str">
            <v>제9-15호</v>
          </cell>
          <cell r="D70" t="str">
            <v>PR-N PNL</v>
          </cell>
          <cell r="E70" t="str">
            <v>700*1800*250(노출자립형)</v>
          </cell>
          <cell r="F70" t="str">
            <v>식</v>
          </cell>
          <cell r="G70">
            <v>2229869.7000000002</v>
          </cell>
          <cell r="H70">
            <v>1113324</v>
          </cell>
          <cell r="J70">
            <v>3343193.7</v>
          </cell>
        </row>
        <row r="71">
          <cell r="B71">
            <v>-2215</v>
          </cell>
          <cell r="C71" t="str">
            <v>제9-16호</v>
          </cell>
          <cell r="D71" t="str">
            <v>P-S PNL</v>
          </cell>
          <cell r="E71" t="str">
            <v>300*300*150(매입형)</v>
          </cell>
          <cell r="F71" t="str">
            <v>식</v>
          </cell>
          <cell r="G71">
            <v>81682</v>
          </cell>
          <cell r="H71">
            <v>41876</v>
          </cell>
          <cell r="J71">
            <v>123558</v>
          </cell>
        </row>
        <row r="72">
          <cell r="B72">
            <v>-2216</v>
          </cell>
          <cell r="D72" t="str">
            <v>P-P PNL</v>
          </cell>
          <cell r="E72" t="str">
            <v>700*700*180(노출)</v>
          </cell>
          <cell r="F72" t="str">
            <v>식</v>
          </cell>
          <cell r="G72" t="e">
            <v>#REF!</v>
          </cell>
          <cell r="H72" t="e">
            <v>#REF!</v>
          </cell>
          <cell r="I72" t="e">
            <v>#REF!</v>
          </cell>
          <cell r="J72" t="e">
            <v>#REF!</v>
          </cell>
        </row>
        <row r="73">
          <cell r="B73">
            <v>-112</v>
          </cell>
          <cell r="C73" t="str">
            <v>제9-17호</v>
          </cell>
          <cell r="D73" t="str">
            <v>ON/OFF BUTTON PNL (S/W x16EA)</v>
          </cell>
          <cell r="E73" t="str">
            <v>400*500*150</v>
          </cell>
          <cell r="F73" t="str">
            <v>식</v>
          </cell>
          <cell r="G73">
            <v>162004</v>
          </cell>
          <cell r="H73">
            <v>115520</v>
          </cell>
          <cell r="I73">
            <v>0</v>
          </cell>
          <cell r="J73">
            <v>277524</v>
          </cell>
        </row>
        <row r="74">
          <cell r="B74">
            <v>-101</v>
          </cell>
          <cell r="D74" t="str">
            <v>변압기반 (TR-1)</v>
          </cell>
          <cell r="E74" t="str">
            <v>200W*2550H*2500D</v>
          </cell>
          <cell r="F74" t="str">
            <v>식</v>
          </cell>
          <cell r="G74" t="e">
            <v>#REF!</v>
          </cell>
          <cell r="H74" t="e">
            <v>#REF!</v>
          </cell>
          <cell r="I74" t="e">
            <v>#REF!</v>
          </cell>
          <cell r="J74" t="e">
            <v>#REF!</v>
          </cell>
        </row>
        <row r="75">
          <cell r="B75">
            <v>-102</v>
          </cell>
          <cell r="D75" t="str">
            <v>저압배전반 (LV-1)</v>
          </cell>
          <cell r="E75" t="str">
            <v>800W*2350H*1500D</v>
          </cell>
          <cell r="F75" t="str">
            <v>식</v>
          </cell>
          <cell r="G75" t="e">
            <v>#REF!</v>
          </cell>
          <cell r="H75" t="e">
            <v>#REF!</v>
          </cell>
          <cell r="I75" t="e">
            <v>#REF!</v>
          </cell>
          <cell r="J75" t="e">
            <v>#REF!</v>
          </cell>
        </row>
        <row r="76">
          <cell r="B76">
            <v>-103</v>
          </cell>
          <cell r="D76" t="str">
            <v>동력함 (P-R-N)</v>
          </cell>
          <cell r="E76" t="str">
            <v>900W*1700H*450D(노출)</v>
          </cell>
          <cell r="F76" t="str">
            <v>식</v>
          </cell>
          <cell r="G76" t="e">
            <v>#REF!</v>
          </cell>
          <cell r="H76" t="e">
            <v>#REF!</v>
          </cell>
          <cell r="I76" t="e">
            <v>#REF!</v>
          </cell>
          <cell r="J76" t="e">
            <v>#REF!</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기초"/>
      <sheetName val="한전수량"/>
      <sheetName val="한전인공"/>
      <sheetName val="한전단가"/>
      <sheetName val="접지수량"/>
      <sheetName val="접지인공"/>
      <sheetName val="접지단가"/>
      <sheetName val="지선수량"/>
      <sheetName val="지선인공"/>
      <sheetName val="지선단가"/>
      <sheetName val="외등기초수량"/>
      <sheetName val="외등기초인공"/>
      <sheetName val="외등기초단가"/>
      <sheetName val="봉양~조차장간고하개명(신설)"/>
      <sheetName val="자재단가"/>
      <sheetName val="내역서"/>
      <sheetName val="천방교접속"/>
      <sheetName val="건축내역"/>
      <sheetName val="건축공사"/>
      <sheetName val="신호등일위대가"/>
      <sheetName val="전기일위목록"/>
      <sheetName val="Sheet1"/>
      <sheetName val="을02"/>
      <sheetName val="5.동별횡주관경"/>
      <sheetName val="하수급견적대비"/>
      <sheetName val="RE9604"/>
      <sheetName val="총괄표"/>
    </sheetNames>
    <sheetDataSet>
      <sheetData sheetId="0" refreshError="1"/>
      <sheetData sheetId="1" refreshError="1"/>
      <sheetData sheetId="2" refreshError="1"/>
      <sheetData sheetId="3" refreshError="1"/>
      <sheetData sheetId="4" refreshError="1">
        <row r="6">
          <cell r="A6" t="str">
            <v>경질비닐 전선관HI-28C</v>
          </cell>
          <cell r="B6" t="str">
            <v>경질비닐 전선관</v>
          </cell>
          <cell r="C6" t="str">
            <v>HI-28C</v>
          </cell>
          <cell r="D6" t="str">
            <v>m</v>
          </cell>
          <cell r="E6">
            <v>2</v>
          </cell>
          <cell r="F6" t="str">
            <v>x</v>
          </cell>
          <cell r="G6">
            <v>1</v>
          </cell>
          <cell r="L6" t="str">
            <v>=</v>
          </cell>
          <cell r="M6">
            <v>2</v>
          </cell>
          <cell r="O6">
            <v>0</v>
          </cell>
          <cell r="P6">
            <v>2</v>
          </cell>
        </row>
        <row r="7">
          <cell r="A7" t="str">
            <v>접지용 전선GV 38㎟</v>
          </cell>
          <cell r="B7" t="str">
            <v>접지용 전선</v>
          </cell>
          <cell r="C7" t="str">
            <v>GV 38㎟</v>
          </cell>
          <cell r="D7" t="str">
            <v>m</v>
          </cell>
          <cell r="E7">
            <v>10</v>
          </cell>
          <cell r="F7" t="str">
            <v>x</v>
          </cell>
          <cell r="G7">
            <v>1</v>
          </cell>
          <cell r="L7" t="str">
            <v>=</v>
          </cell>
          <cell r="M7">
            <v>10</v>
          </cell>
          <cell r="O7">
            <v>0</v>
          </cell>
          <cell r="P7">
            <v>10</v>
          </cell>
        </row>
        <row r="8">
          <cell r="A8" t="str">
            <v>연동 연선BC 38㎟</v>
          </cell>
          <cell r="B8" t="str">
            <v>연동 연선</v>
          </cell>
          <cell r="C8" t="str">
            <v>BC 38㎟</v>
          </cell>
          <cell r="D8" t="str">
            <v>m</v>
          </cell>
          <cell r="E8">
            <v>15</v>
          </cell>
          <cell r="F8" t="str">
            <v>x</v>
          </cell>
          <cell r="G8">
            <v>1</v>
          </cell>
          <cell r="L8" t="str">
            <v>=</v>
          </cell>
          <cell r="M8">
            <v>15</v>
          </cell>
          <cell r="O8">
            <v>0</v>
          </cell>
          <cell r="P8">
            <v>15</v>
          </cell>
        </row>
        <row r="9">
          <cell r="A9" t="str">
            <v>접지 동봉16Dx1800</v>
          </cell>
          <cell r="B9" t="str">
            <v>접지 동봉</v>
          </cell>
          <cell r="C9" t="str">
            <v>16Dx1800</v>
          </cell>
          <cell r="D9" t="str">
            <v>개</v>
          </cell>
          <cell r="E9">
            <v>9</v>
          </cell>
          <cell r="F9" t="str">
            <v>x</v>
          </cell>
          <cell r="G9">
            <v>1</v>
          </cell>
          <cell r="L9" t="str">
            <v>=</v>
          </cell>
          <cell r="M9">
            <v>9</v>
          </cell>
          <cell r="O9">
            <v>0</v>
          </cell>
          <cell r="P9">
            <v>9</v>
          </cell>
        </row>
        <row r="10">
          <cell r="A10" t="str">
            <v>접지 콘넥타CU 22~60㎟</v>
          </cell>
          <cell r="B10" t="str">
            <v>접지 콘넥타</v>
          </cell>
          <cell r="C10" t="str">
            <v>CU 22~60㎟</v>
          </cell>
          <cell r="D10" t="str">
            <v>개</v>
          </cell>
          <cell r="E10">
            <v>3</v>
          </cell>
          <cell r="F10" t="str">
            <v>x</v>
          </cell>
          <cell r="G10">
            <v>1</v>
          </cell>
          <cell r="L10" t="str">
            <v>=</v>
          </cell>
          <cell r="M10">
            <v>3</v>
          </cell>
          <cell r="O10">
            <v>0</v>
          </cell>
          <cell r="P10">
            <v>3</v>
          </cell>
        </row>
        <row r="11">
          <cell r="A11" t="str">
            <v>접지 클램프38㎟</v>
          </cell>
          <cell r="B11" t="str">
            <v>접지 클램프</v>
          </cell>
          <cell r="C11" t="str">
            <v>38㎟</v>
          </cell>
          <cell r="D11" t="str">
            <v>개</v>
          </cell>
          <cell r="E11">
            <v>1</v>
          </cell>
          <cell r="F11" t="str">
            <v>x</v>
          </cell>
          <cell r="G11">
            <v>1</v>
          </cell>
          <cell r="L11" t="str">
            <v>=</v>
          </cell>
          <cell r="M11">
            <v>1</v>
          </cell>
          <cell r="O11">
            <v>0</v>
          </cell>
          <cell r="P11">
            <v>1</v>
          </cell>
        </row>
        <row r="12">
          <cell r="A12" t="str">
            <v>터 파 기인력</v>
          </cell>
          <cell r="B12" t="str">
            <v>터 파 기</v>
          </cell>
          <cell r="C12" t="str">
            <v>인력</v>
          </cell>
          <cell r="D12" t="str">
            <v>㎥</v>
          </cell>
          <cell r="E12">
            <v>6.56</v>
          </cell>
          <cell r="F12" t="str">
            <v>x</v>
          </cell>
          <cell r="G12">
            <v>1</v>
          </cell>
          <cell r="L12" t="str">
            <v>=</v>
          </cell>
          <cell r="M12">
            <v>6.56</v>
          </cell>
          <cell r="O12">
            <v>0</v>
          </cell>
          <cell r="P12">
            <v>6.56</v>
          </cell>
        </row>
        <row r="13">
          <cell r="A13" t="str">
            <v>되메우기인력</v>
          </cell>
          <cell r="B13" t="str">
            <v>되메우기</v>
          </cell>
          <cell r="C13" t="str">
            <v>인력</v>
          </cell>
          <cell r="D13" t="str">
            <v>㎥</v>
          </cell>
          <cell r="E13">
            <v>6.56</v>
          </cell>
          <cell r="F13" t="str">
            <v>x</v>
          </cell>
          <cell r="G13">
            <v>1</v>
          </cell>
          <cell r="L13" t="str">
            <v>=</v>
          </cell>
          <cell r="M13">
            <v>6.56</v>
          </cell>
          <cell r="O13">
            <v>0</v>
          </cell>
          <cell r="P13">
            <v>6.56</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예산서표지"/>
      <sheetName val="관급내역"/>
      <sheetName val="공량산출서(SYS)"/>
      <sheetName val="단가대비표(SYS)"/>
      <sheetName val="제조노임"/>
      <sheetName val="노임"/>
    </sheetNames>
    <sheetDataSet>
      <sheetData sheetId="0"/>
      <sheetData sheetId="1"/>
      <sheetData sheetId="2"/>
      <sheetData sheetId="3"/>
      <sheetData sheetId="4"/>
      <sheetData sheetId="5">
        <row r="3">
          <cell r="A3" t="str">
            <v>기계설계사</v>
          </cell>
          <cell r="B3">
            <v>62240</v>
          </cell>
        </row>
        <row r="4">
          <cell r="A4" t="str">
            <v>회로설계사</v>
          </cell>
          <cell r="B4">
            <v>61925</v>
          </cell>
        </row>
        <row r="5">
          <cell r="A5" t="str">
            <v>제도사</v>
          </cell>
          <cell r="B5">
            <v>54552</v>
          </cell>
        </row>
        <row r="6">
          <cell r="A6" t="str">
            <v>현도사</v>
          </cell>
          <cell r="B6">
            <v>53688</v>
          </cell>
        </row>
        <row r="7">
          <cell r="A7" t="str">
            <v>강판공</v>
          </cell>
          <cell r="B7">
            <v>49329</v>
          </cell>
        </row>
        <row r="8">
          <cell r="A8" t="str">
            <v>드릴공</v>
          </cell>
          <cell r="B8">
            <v>40634</v>
          </cell>
        </row>
        <row r="9">
          <cell r="A9" t="str">
            <v>로구로공</v>
          </cell>
          <cell r="B9">
            <v>39186</v>
          </cell>
        </row>
        <row r="10">
          <cell r="A10" t="str">
            <v>마킹공</v>
          </cell>
          <cell r="B10">
            <v>42417</v>
          </cell>
        </row>
        <row r="11">
          <cell r="A11" t="str">
            <v>밀링공</v>
          </cell>
          <cell r="B11">
            <v>40636</v>
          </cell>
        </row>
        <row r="12">
          <cell r="A12" t="str">
            <v>보링공</v>
          </cell>
          <cell r="B12">
            <v>39096</v>
          </cell>
        </row>
        <row r="13">
          <cell r="A13" t="str">
            <v>볼반공</v>
          </cell>
          <cell r="B13">
            <v>38091</v>
          </cell>
        </row>
        <row r="14">
          <cell r="A14" t="str">
            <v>샤링공</v>
          </cell>
          <cell r="B14">
            <v>39673</v>
          </cell>
        </row>
        <row r="15">
          <cell r="A15" t="str">
            <v>쉐파공</v>
          </cell>
          <cell r="B15">
            <v>40517</v>
          </cell>
        </row>
        <row r="16">
          <cell r="A16" t="str">
            <v>스롯타공</v>
          </cell>
          <cell r="B16">
            <v>40618</v>
          </cell>
        </row>
        <row r="17">
          <cell r="A17" t="str">
            <v>절곡공</v>
          </cell>
          <cell r="B17">
            <v>38686</v>
          </cell>
        </row>
        <row r="18">
          <cell r="A18" t="str">
            <v>제금공</v>
          </cell>
          <cell r="B18">
            <v>41830</v>
          </cell>
        </row>
        <row r="19">
          <cell r="A19" t="str">
            <v>주물공</v>
          </cell>
          <cell r="B19">
            <v>38807</v>
          </cell>
        </row>
        <row r="20">
          <cell r="A20" t="str">
            <v>금형공</v>
          </cell>
          <cell r="B20">
            <v>46475</v>
          </cell>
        </row>
        <row r="21">
          <cell r="A21" t="str">
            <v>단조공</v>
          </cell>
          <cell r="B21">
            <v>43262</v>
          </cell>
        </row>
        <row r="22">
          <cell r="A22" t="str">
            <v>목형공</v>
          </cell>
          <cell r="B22">
            <v>42055</v>
          </cell>
        </row>
        <row r="23">
          <cell r="A23" t="str">
            <v>압연공</v>
          </cell>
          <cell r="B23">
            <v>40471</v>
          </cell>
        </row>
        <row r="24">
          <cell r="A24" t="str">
            <v>압출공</v>
          </cell>
          <cell r="B24">
            <v>38572</v>
          </cell>
        </row>
        <row r="25">
          <cell r="A25" t="str">
            <v>열처리공</v>
          </cell>
          <cell r="B25">
            <v>40724</v>
          </cell>
        </row>
        <row r="26">
          <cell r="A26" t="str">
            <v>용해공</v>
          </cell>
          <cell r="B26">
            <v>39558</v>
          </cell>
        </row>
        <row r="27">
          <cell r="A27" t="str">
            <v>인발공</v>
          </cell>
          <cell r="B27">
            <v>41657</v>
          </cell>
        </row>
        <row r="28">
          <cell r="A28" t="str">
            <v>태핑공</v>
          </cell>
          <cell r="B28">
            <v>40043</v>
          </cell>
        </row>
        <row r="29">
          <cell r="A29" t="str">
            <v>판금공</v>
          </cell>
          <cell r="B29">
            <v>43119</v>
          </cell>
        </row>
        <row r="30">
          <cell r="A30" t="str">
            <v>합금공</v>
          </cell>
          <cell r="B30">
            <v>41437</v>
          </cell>
        </row>
        <row r="31">
          <cell r="A31" t="str">
            <v>홉핑공</v>
          </cell>
          <cell r="B31" t="str">
            <v>-</v>
          </cell>
        </row>
        <row r="32">
          <cell r="A32" t="str">
            <v>제정공</v>
          </cell>
          <cell r="B32">
            <v>38813</v>
          </cell>
        </row>
        <row r="33">
          <cell r="A33" t="str">
            <v>다이케스트공</v>
          </cell>
          <cell r="B33">
            <v>38451</v>
          </cell>
        </row>
        <row r="34">
          <cell r="A34" t="str">
            <v>철물재단공</v>
          </cell>
          <cell r="B34">
            <v>44079</v>
          </cell>
        </row>
        <row r="35">
          <cell r="A35" t="str">
            <v>철물재단사</v>
          </cell>
          <cell r="B35">
            <v>47573</v>
          </cell>
        </row>
        <row r="36">
          <cell r="A36" t="str">
            <v>금속쇠톱공</v>
          </cell>
          <cell r="B36">
            <v>44700</v>
          </cell>
        </row>
        <row r="37">
          <cell r="A37" t="str">
            <v>회전쇠톱공</v>
          </cell>
          <cell r="B37">
            <v>38979</v>
          </cell>
        </row>
        <row r="38">
          <cell r="A38" t="str">
            <v>모형조각기공</v>
          </cell>
          <cell r="B38">
            <v>45457</v>
          </cell>
        </row>
        <row r="39">
          <cell r="A39" t="str">
            <v>가위절단공</v>
          </cell>
          <cell r="B39">
            <v>30750</v>
          </cell>
        </row>
        <row r="40">
          <cell r="A40" t="str">
            <v>단금절단공</v>
          </cell>
          <cell r="B40" t="str">
            <v>-</v>
          </cell>
        </row>
        <row r="41">
          <cell r="A41" t="str">
            <v>모형절단공</v>
          </cell>
          <cell r="B41">
            <v>40715</v>
          </cell>
        </row>
        <row r="42">
          <cell r="A42" t="str">
            <v>방전절단공</v>
          </cell>
          <cell r="B42">
            <v>50397</v>
          </cell>
        </row>
        <row r="43">
          <cell r="A43" t="str">
            <v>산소절단공</v>
          </cell>
          <cell r="B43">
            <v>45384</v>
          </cell>
        </row>
        <row r="44">
          <cell r="A44" t="str">
            <v>초음파절단공</v>
          </cell>
          <cell r="B44">
            <v>43211</v>
          </cell>
        </row>
        <row r="45">
          <cell r="A45" t="str">
            <v>알루미늄절단공</v>
          </cell>
          <cell r="B45">
            <v>38582</v>
          </cell>
        </row>
        <row r="46">
          <cell r="A46" t="str">
            <v>유리절단및재단공</v>
          </cell>
          <cell r="B46">
            <v>39048</v>
          </cell>
        </row>
        <row r="47">
          <cell r="A47" t="str">
            <v>벤디머쉰공</v>
          </cell>
          <cell r="B47">
            <v>44321</v>
          </cell>
        </row>
        <row r="48">
          <cell r="A48" t="str">
            <v>벨런스머쉰공</v>
          </cell>
          <cell r="B48">
            <v>40246</v>
          </cell>
        </row>
        <row r="49">
          <cell r="A49" t="str">
            <v>수동교정공</v>
          </cell>
          <cell r="B49">
            <v>37770</v>
          </cell>
        </row>
        <row r="50">
          <cell r="A50" t="str">
            <v>수동선반공</v>
          </cell>
          <cell r="B50">
            <v>46111</v>
          </cell>
        </row>
        <row r="51">
          <cell r="A51" t="str">
            <v>자동선반공</v>
          </cell>
          <cell r="B51">
            <v>40967</v>
          </cell>
        </row>
        <row r="52">
          <cell r="A52" t="str">
            <v>프레나공</v>
          </cell>
          <cell r="B52">
            <v>45155</v>
          </cell>
        </row>
        <row r="53">
          <cell r="A53" t="str">
            <v>프레스공</v>
          </cell>
          <cell r="B53">
            <v>37618</v>
          </cell>
        </row>
        <row r="54">
          <cell r="A54" t="str">
            <v>고무제품제조공</v>
          </cell>
          <cell r="B54">
            <v>35749</v>
          </cell>
        </row>
        <row r="55">
          <cell r="A55" t="str">
            <v>유리제품제조공</v>
          </cell>
          <cell r="B55">
            <v>34423</v>
          </cell>
        </row>
        <row r="56">
          <cell r="A56" t="str">
            <v>요업공</v>
          </cell>
          <cell r="B56">
            <v>34299</v>
          </cell>
        </row>
        <row r="57">
          <cell r="A57" t="str">
            <v>도자기및애자공</v>
          </cell>
          <cell r="B57">
            <v>33515</v>
          </cell>
        </row>
        <row r="58">
          <cell r="A58" t="str">
            <v>합성수지피막공</v>
          </cell>
          <cell r="B58">
            <v>42615</v>
          </cell>
        </row>
        <row r="59">
          <cell r="A59" t="str">
            <v>조성화학공</v>
          </cell>
          <cell r="B59">
            <v>39243</v>
          </cell>
        </row>
        <row r="60">
          <cell r="A60" t="str">
            <v>일반화학공</v>
          </cell>
          <cell r="B60">
            <v>44373</v>
          </cell>
        </row>
        <row r="61">
          <cell r="A61" t="str">
            <v>레이저광선공</v>
          </cell>
          <cell r="B61">
            <v>40659</v>
          </cell>
        </row>
        <row r="62">
          <cell r="A62" t="str">
            <v>권취공</v>
          </cell>
          <cell r="B62">
            <v>38285</v>
          </cell>
        </row>
        <row r="63">
          <cell r="A63" t="str">
            <v>대연공</v>
          </cell>
          <cell r="B63">
            <v>36892</v>
          </cell>
        </row>
        <row r="64">
          <cell r="A64" t="str">
            <v>신선공</v>
          </cell>
          <cell r="B64">
            <v>38268</v>
          </cell>
        </row>
        <row r="65">
          <cell r="A65" t="str">
            <v>연선공</v>
          </cell>
          <cell r="B65">
            <v>37520</v>
          </cell>
        </row>
        <row r="66">
          <cell r="A66" t="str">
            <v>연합공</v>
          </cell>
          <cell r="B66">
            <v>43031</v>
          </cell>
        </row>
        <row r="67">
          <cell r="A67" t="str">
            <v>연화공</v>
          </cell>
          <cell r="B67" t="str">
            <v>-</v>
          </cell>
        </row>
        <row r="68">
          <cell r="A68" t="str">
            <v>절연공</v>
          </cell>
          <cell r="B68">
            <v>41750</v>
          </cell>
        </row>
        <row r="69">
          <cell r="A69" t="str">
            <v>테이핑공</v>
          </cell>
          <cell r="B69" t="str">
            <v>-</v>
          </cell>
        </row>
        <row r="70">
          <cell r="A70" t="str">
            <v>피복공</v>
          </cell>
          <cell r="B70">
            <v>41109</v>
          </cell>
        </row>
        <row r="71">
          <cell r="A71" t="str">
            <v>케이블제조공</v>
          </cell>
          <cell r="B71">
            <v>46548</v>
          </cell>
        </row>
        <row r="72">
          <cell r="A72" t="str">
            <v>리벳공</v>
          </cell>
          <cell r="B72">
            <v>38122</v>
          </cell>
        </row>
        <row r="73">
          <cell r="A73" t="str">
            <v>용접공</v>
          </cell>
          <cell r="B73">
            <v>44398</v>
          </cell>
        </row>
        <row r="74">
          <cell r="A74" t="str">
            <v>그라인더공</v>
          </cell>
          <cell r="B74">
            <v>40206</v>
          </cell>
        </row>
        <row r="75">
          <cell r="A75" t="str">
            <v>랍핑공</v>
          </cell>
          <cell r="B75">
            <v>43570</v>
          </cell>
        </row>
        <row r="76">
          <cell r="A76" t="str">
            <v>빠데도포공</v>
          </cell>
          <cell r="B76">
            <v>33528</v>
          </cell>
        </row>
        <row r="77">
          <cell r="A77" t="str">
            <v>빠후공</v>
          </cell>
          <cell r="B77">
            <v>42784</v>
          </cell>
        </row>
        <row r="78">
          <cell r="A78" t="str">
            <v>사지공</v>
          </cell>
          <cell r="B78">
            <v>37841</v>
          </cell>
        </row>
        <row r="79">
          <cell r="A79" t="str">
            <v>세척공</v>
          </cell>
          <cell r="B79">
            <v>34241</v>
          </cell>
        </row>
        <row r="80">
          <cell r="A80" t="str">
            <v>호닝공</v>
          </cell>
          <cell r="B80">
            <v>40986</v>
          </cell>
        </row>
        <row r="81">
          <cell r="A81" t="str">
            <v>도장공(붓칠)</v>
          </cell>
          <cell r="B81">
            <v>36504</v>
          </cell>
        </row>
        <row r="82">
          <cell r="A82" t="str">
            <v>도장공(취부)</v>
          </cell>
          <cell r="B82">
            <v>44089</v>
          </cell>
        </row>
        <row r="83">
          <cell r="A83" t="str">
            <v>목장도장공</v>
          </cell>
          <cell r="B83">
            <v>40364</v>
          </cell>
        </row>
        <row r="84">
          <cell r="A84" t="str">
            <v>전해연마공</v>
          </cell>
          <cell r="B84">
            <v>36720</v>
          </cell>
        </row>
        <row r="85">
          <cell r="A85" t="str">
            <v>지석연마공</v>
          </cell>
          <cell r="B85">
            <v>36465</v>
          </cell>
        </row>
        <row r="86">
          <cell r="A86" t="str">
            <v>콤파운드연마공</v>
          </cell>
          <cell r="B86">
            <v>38832</v>
          </cell>
        </row>
        <row r="87">
          <cell r="A87" t="str">
            <v>화학연마공</v>
          </cell>
          <cell r="B87">
            <v>40650</v>
          </cell>
        </row>
        <row r="88">
          <cell r="A88" t="str">
            <v>아연도금공</v>
          </cell>
          <cell r="B88">
            <v>37264</v>
          </cell>
        </row>
        <row r="89">
          <cell r="A89" t="str">
            <v>전기도금공</v>
          </cell>
          <cell r="B89">
            <v>41499</v>
          </cell>
        </row>
        <row r="90">
          <cell r="A90" t="str">
            <v>침적도금공</v>
          </cell>
          <cell r="B90">
            <v>37623</v>
          </cell>
        </row>
        <row r="91">
          <cell r="A91" t="str">
            <v>사출공</v>
          </cell>
          <cell r="B91">
            <v>36175</v>
          </cell>
        </row>
        <row r="92">
          <cell r="A92" t="str">
            <v>성형공</v>
          </cell>
          <cell r="B92">
            <v>37729</v>
          </cell>
        </row>
        <row r="93">
          <cell r="A93" t="str">
            <v>압출공</v>
          </cell>
          <cell r="B93">
            <v>39336</v>
          </cell>
        </row>
        <row r="94">
          <cell r="A94" t="str">
            <v>배합공</v>
          </cell>
          <cell r="B94">
            <v>38084</v>
          </cell>
        </row>
        <row r="95">
          <cell r="A95" t="str">
            <v>가구공</v>
          </cell>
          <cell r="B95">
            <v>39585</v>
          </cell>
        </row>
        <row r="96">
          <cell r="A96" t="str">
            <v>목공및유리공</v>
          </cell>
          <cell r="B96">
            <v>41485</v>
          </cell>
        </row>
        <row r="97">
          <cell r="A97" t="str">
            <v>제재공</v>
          </cell>
          <cell r="B97">
            <v>44439</v>
          </cell>
        </row>
        <row r="98">
          <cell r="A98" t="str">
            <v>합판제조공</v>
          </cell>
          <cell r="B98">
            <v>40983</v>
          </cell>
        </row>
        <row r="99">
          <cell r="A99" t="str">
            <v>제재기계운전공</v>
          </cell>
          <cell r="B99">
            <v>48200</v>
          </cell>
        </row>
        <row r="100">
          <cell r="A100" t="str">
            <v>목재기계운전공</v>
          </cell>
          <cell r="B100">
            <v>52276</v>
          </cell>
        </row>
        <row r="101">
          <cell r="A101" t="str">
            <v>부품조립공</v>
          </cell>
          <cell r="B101">
            <v>33606</v>
          </cell>
        </row>
        <row r="102">
          <cell r="A102" t="str">
            <v>강전기계조립공</v>
          </cell>
          <cell r="B102">
            <v>40213</v>
          </cell>
        </row>
        <row r="103">
          <cell r="A103" t="str">
            <v>약전기계조립공</v>
          </cell>
          <cell r="B103">
            <v>39563</v>
          </cell>
        </row>
        <row r="104">
          <cell r="A104" t="str">
            <v>중기계조립공</v>
          </cell>
          <cell r="B104">
            <v>43823</v>
          </cell>
        </row>
        <row r="105">
          <cell r="A105" t="str">
            <v>경기계조립공</v>
          </cell>
          <cell r="B105">
            <v>43179</v>
          </cell>
        </row>
        <row r="106">
          <cell r="A106" t="str">
            <v>전자제품조립공</v>
          </cell>
          <cell r="B106">
            <v>32198</v>
          </cell>
        </row>
        <row r="107">
          <cell r="A107" t="str">
            <v>통신기계조립공</v>
          </cell>
          <cell r="B107">
            <v>39808</v>
          </cell>
        </row>
        <row r="108">
          <cell r="A108" t="str">
            <v>제품시험공</v>
          </cell>
          <cell r="B108">
            <v>39130</v>
          </cell>
        </row>
        <row r="109">
          <cell r="A109" t="str">
            <v>품질관리공</v>
          </cell>
          <cell r="B109">
            <v>41440</v>
          </cell>
        </row>
        <row r="110">
          <cell r="A110" t="str">
            <v>품질관리사</v>
          </cell>
          <cell r="B110">
            <v>54341</v>
          </cell>
        </row>
        <row r="111">
          <cell r="A111" t="str">
            <v>기계정비공</v>
          </cell>
          <cell r="B111">
            <v>47054</v>
          </cell>
        </row>
        <row r="112">
          <cell r="A112" t="str">
            <v>전기정비공</v>
          </cell>
          <cell r="B112">
            <v>45490</v>
          </cell>
        </row>
        <row r="113">
          <cell r="A113" t="str">
            <v>차량정비공</v>
          </cell>
          <cell r="B113">
            <v>43746</v>
          </cell>
        </row>
        <row r="114">
          <cell r="A114" t="str">
            <v>제품검사공</v>
          </cell>
          <cell r="B114">
            <v>32544</v>
          </cell>
        </row>
        <row r="115">
          <cell r="A115" t="str">
            <v>제품조정공</v>
          </cell>
          <cell r="B115">
            <v>40916</v>
          </cell>
        </row>
        <row r="116">
          <cell r="A116" t="str">
            <v>기계기술공</v>
          </cell>
          <cell r="B116">
            <v>48871</v>
          </cell>
        </row>
        <row r="117">
          <cell r="A117" t="str">
            <v>다듬질공</v>
          </cell>
          <cell r="B117">
            <v>32824</v>
          </cell>
        </row>
        <row r="118">
          <cell r="A118" t="str">
            <v>보선공</v>
          </cell>
          <cell r="B118">
            <v>46512</v>
          </cell>
        </row>
        <row r="119">
          <cell r="A119" t="str">
            <v>배관공</v>
          </cell>
          <cell r="B119">
            <v>46307</v>
          </cell>
        </row>
        <row r="120">
          <cell r="A120" t="str">
            <v>배선공</v>
          </cell>
          <cell r="B120">
            <v>39367</v>
          </cell>
        </row>
        <row r="121">
          <cell r="A121" t="str">
            <v>권선공(코일)</v>
          </cell>
          <cell r="B121">
            <v>37887</v>
          </cell>
        </row>
        <row r="122">
          <cell r="A122" t="str">
            <v>목재포장공</v>
          </cell>
          <cell r="B122">
            <v>41744</v>
          </cell>
        </row>
        <row r="123">
          <cell r="A123" t="str">
            <v>물품포장공</v>
          </cell>
          <cell r="B123">
            <v>33285</v>
          </cell>
        </row>
        <row r="124">
          <cell r="A124" t="str">
            <v>철강포장공</v>
          </cell>
          <cell r="B124">
            <v>36082</v>
          </cell>
        </row>
        <row r="125">
          <cell r="A125" t="str">
            <v>제품출하공</v>
          </cell>
          <cell r="B125">
            <v>38249</v>
          </cell>
        </row>
        <row r="126">
          <cell r="A126" t="str">
            <v>전산용지정합공</v>
          </cell>
          <cell r="B126">
            <v>40272</v>
          </cell>
        </row>
        <row r="127">
          <cell r="A127" t="str">
            <v>스캔기능공</v>
          </cell>
          <cell r="B127">
            <v>47680</v>
          </cell>
        </row>
        <row r="128">
          <cell r="A128" t="str">
            <v>교정사</v>
          </cell>
          <cell r="B128">
            <v>43012</v>
          </cell>
        </row>
        <row r="129">
          <cell r="A129" t="str">
            <v>전자편집디자인</v>
          </cell>
          <cell r="B129">
            <v>51232</v>
          </cell>
        </row>
        <row r="130">
          <cell r="A130" t="str">
            <v>스티카인쇄공</v>
          </cell>
          <cell r="B130">
            <v>50491</v>
          </cell>
        </row>
        <row r="131">
          <cell r="A131" t="str">
            <v>전자조판공</v>
          </cell>
          <cell r="B131">
            <v>45208</v>
          </cell>
        </row>
        <row r="132">
          <cell r="A132" t="str">
            <v>사진제판공</v>
          </cell>
          <cell r="B132">
            <v>45636</v>
          </cell>
        </row>
        <row r="133">
          <cell r="A133" t="str">
            <v>옵셋인쇄공</v>
          </cell>
          <cell r="B133">
            <v>47596</v>
          </cell>
        </row>
        <row r="134">
          <cell r="A134" t="str">
            <v>인쇄동판제조공</v>
          </cell>
          <cell r="B134">
            <v>52170</v>
          </cell>
        </row>
        <row r="135">
          <cell r="A135" t="str">
            <v>인쇄연판제조공</v>
          </cell>
          <cell r="B135">
            <v>48646</v>
          </cell>
        </row>
        <row r="136">
          <cell r="A136" t="str">
            <v>제본공</v>
          </cell>
          <cell r="B136">
            <v>45737</v>
          </cell>
        </row>
        <row r="137">
          <cell r="A137" t="str">
            <v>지류제단공</v>
          </cell>
          <cell r="B137">
            <v>42356</v>
          </cell>
        </row>
        <row r="138">
          <cell r="A138" t="str">
            <v>전자출판출력공</v>
          </cell>
          <cell r="B138">
            <v>49030</v>
          </cell>
        </row>
        <row r="139">
          <cell r="A139" t="str">
            <v>활판식자공</v>
          </cell>
          <cell r="B139" t="str">
            <v>-</v>
          </cell>
        </row>
        <row r="140">
          <cell r="A140" t="str">
            <v>활판인쇄공</v>
          </cell>
          <cell r="B140">
            <v>39607</v>
          </cell>
        </row>
        <row r="141">
          <cell r="A141" t="str">
            <v>금박공</v>
          </cell>
          <cell r="B141">
            <v>40396</v>
          </cell>
        </row>
        <row r="142">
          <cell r="A142" t="str">
            <v>연포장재접합공</v>
          </cell>
          <cell r="B142">
            <v>38959</v>
          </cell>
        </row>
        <row r="143">
          <cell r="A143" t="str">
            <v>제지공</v>
          </cell>
          <cell r="B143">
            <v>40609</v>
          </cell>
        </row>
        <row r="144">
          <cell r="A144" t="str">
            <v>관권공</v>
          </cell>
          <cell r="B144">
            <v>31240</v>
          </cell>
        </row>
        <row r="145">
          <cell r="A145" t="str">
            <v>방직기계보전공</v>
          </cell>
          <cell r="B145">
            <v>44153</v>
          </cell>
        </row>
        <row r="146">
          <cell r="A146" t="str">
            <v>상침공</v>
          </cell>
          <cell r="B146">
            <v>31544</v>
          </cell>
        </row>
        <row r="147">
          <cell r="A147" t="str">
            <v>스냅공</v>
          </cell>
          <cell r="B147">
            <v>31816</v>
          </cell>
        </row>
        <row r="148">
          <cell r="A148" t="str">
            <v>연단공</v>
          </cell>
          <cell r="B148">
            <v>33697</v>
          </cell>
        </row>
        <row r="149">
          <cell r="A149" t="str">
            <v>연사공</v>
          </cell>
          <cell r="B149">
            <v>30443</v>
          </cell>
        </row>
        <row r="150">
          <cell r="A150" t="str">
            <v>염직공</v>
          </cell>
          <cell r="B150">
            <v>38535</v>
          </cell>
        </row>
        <row r="151">
          <cell r="A151" t="str">
            <v>오바로그공</v>
          </cell>
          <cell r="B151">
            <v>34839</v>
          </cell>
        </row>
        <row r="152">
          <cell r="A152" t="str">
            <v>이본침공</v>
          </cell>
          <cell r="B152">
            <v>35347</v>
          </cell>
        </row>
        <row r="153">
          <cell r="A153" t="str">
            <v>인타로그공</v>
          </cell>
          <cell r="B153">
            <v>31705</v>
          </cell>
        </row>
        <row r="154">
          <cell r="A154" t="str">
            <v>정경공</v>
          </cell>
          <cell r="B154">
            <v>34358</v>
          </cell>
        </row>
        <row r="155">
          <cell r="A155" t="str">
            <v>재봉기계사</v>
          </cell>
          <cell r="B155">
            <v>32437</v>
          </cell>
        </row>
        <row r="156">
          <cell r="A156" t="str">
            <v>제화공</v>
          </cell>
          <cell r="B156">
            <v>45623</v>
          </cell>
        </row>
        <row r="157">
          <cell r="A157" t="str">
            <v>직물재단공</v>
          </cell>
          <cell r="B157">
            <v>35965</v>
          </cell>
        </row>
        <row r="158">
          <cell r="A158" t="str">
            <v>직물재단사</v>
          </cell>
          <cell r="B158">
            <v>45884</v>
          </cell>
        </row>
        <row r="159">
          <cell r="A159" t="str">
            <v>직포공</v>
          </cell>
          <cell r="B159">
            <v>40680</v>
          </cell>
        </row>
        <row r="160">
          <cell r="A160" t="str">
            <v>징검기공</v>
          </cell>
          <cell r="B160" t="str">
            <v>-</v>
          </cell>
        </row>
        <row r="161">
          <cell r="A161" t="str">
            <v>침염공</v>
          </cell>
          <cell r="B161">
            <v>42042</v>
          </cell>
        </row>
        <row r="162">
          <cell r="A162" t="str">
            <v>편직공</v>
          </cell>
          <cell r="B162">
            <v>33978</v>
          </cell>
        </row>
        <row r="163">
          <cell r="A163" t="str">
            <v>피혁공</v>
          </cell>
          <cell r="B163">
            <v>42205</v>
          </cell>
        </row>
        <row r="164">
          <cell r="A164" t="str">
            <v>하침공</v>
          </cell>
          <cell r="B164">
            <v>28664</v>
          </cell>
        </row>
        <row r="165">
          <cell r="A165" t="str">
            <v>횡편공</v>
          </cell>
          <cell r="B165" t="str">
            <v>-</v>
          </cell>
        </row>
        <row r="166">
          <cell r="A166" t="str">
            <v>빵과자및식품제조공</v>
          </cell>
          <cell r="B166">
            <v>33288</v>
          </cell>
        </row>
        <row r="167">
          <cell r="A167" t="str">
            <v>무선안테나공</v>
          </cell>
          <cell r="B167" t="str">
            <v>-</v>
          </cell>
        </row>
        <row r="168">
          <cell r="A168" t="str">
            <v>통신내·외선공</v>
          </cell>
          <cell r="B168">
            <v>40899</v>
          </cell>
        </row>
        <row r="169">
          <cell r="A169" t="str">
            <v>전기기사</v>
          </cell>
          <cell r="B169">
            <v>67771</v>
          </cell>
        </row>
        <row r="170">
          <cell r="A170" t="str">
            <v>전기산업기사</v>
          </cell>
          <cell r="B170">
            <v>56153</v>
          </cell>
        </row>
        <row r="171">
          <cell r="A171" t="str">
            <v>전기기능사</v>
          </cell>
          <cell r="B171">
            <v>42327</v>
          </cell>
        </row>
        <row r="172">
          <cell r="A172" t="str">
            <v>컴퓨터H/W기사</v>
          </cell>
          <cell r="B172">
            <v>62364</v>
          </cell>
        </row>
        <row r="173">
          <cell r="A173" t="str">
            <v>컴퓨터S/W기사</v>
          </cell>
          <cell r="B173">
            <v>64157</v>
          </cell>
        </row>
        <row r="174">
          <cell r="A174" t="str">
            <v>컴퓨터운전사</v>
          </cell>
          <cell r="B174">
            <v>56990</v>
          </cell>
        </row>
        <row r="175">
          <cell r="A175" t="str">
            <v>자료입력원</v>
          </cell>
          <cell r="B175">
            <v>40951</v>
          </cell>
        </row>
        <row r="176">
          <cell r="A176" t="str">
            <v>보통인부</v>
          </cell>
          <cell r="B176">
            <v>33504</v>
          </cell>
        </row>
        <row r="177">
          <cell r="A177" t="str">
            <v>작업반장</v>
          </cell>
          <cell r="B177">
            <v>52029</v>
          </cell>
        </row>
        <row r="178">
          <cell r="A178" t="str">
            <v>안전관리사</v>
          </cell>
          <cell r="B178">
            <v>57872</v>
          </cell>
        </row>
        <row r="179">
          <cell r="A179" t="str">
            <v>벨트콘베이어작업공</v>
          </cell>
          <cell r="B179">
            <v>38690</v>
          </cell>
        </row>
        <row r="180">
          <cell r="A180" t="str">
            <v>보일러공</v>
          </cell>
          <cell r="B180">
            <v>43494</v>
          </cell>
        </row>
        <row r="181">
          <cell r="A181" t="str">
            <v>조형공</v>
          </cell>
          <cell r="B181">
            <v>46493</v>
          </cell>
        </row>
        <row r="182">
          <cell r="A182" t="str">
            <v>시멘트제품성형공</v>
          </cell>
          <cell r="B182">
            <v>39677</v>
          </cell>
        </row>
        <row r="183">
          <cell r="A183" t="str">
            <v>중기운전사</v>
          </cell>
          <cell r="B183">
            <v>44536</v>
          </cell>
        </row>
        <row r="184">
          <cell r="A184" t="str">
            <v>트레일러공</v>
          </cell>
          <cell r="B184">
            <v>42735</v>
          </cell>
        </row>
        <row r="185">
          <cell r="A185" t="str">
            <v>돌분쇄공</v>
          </cell>
          <cell r="B185">
            <v>40340</v>
          </cell>
        </row>
        <row r="186">
          <cell r="A186" t="str">
            <v>착암공</v>
          </cell>
          <cell r="B186">
            <v>44471</v>
          </cell>
        </row>
        <row r="187">
          <cell r="A187" t="str">
            <v>소성공</v>
          </cell>
          <cell r="B187">
            <v>36818</v>
          </cell>
        </row>
        <row r="188">
          <cell r="A188" t="str">
            <v>폐수처리공</v>
          </cell>
          <cell r="B188">
            <v>43980</v>
          </cell>
        </row>
        <row r="189">
          <cell r="A189" t="str">
            <v>조선목공</v>
          </cell>
          <cell r="B189">
            <v>49908</v>
          </cell>
        </row>
        <row r="190">
          <cell r="A190" t="str">
            <v>청락공</v>
          </cell>
          <cell r="B190" t="str">
            <v>-</v>
          </cell>
        </row>
      </sheetData>
      <sheetData sheetId="6"/>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원가"/>
      <sheetName val="원가 (2)"/>
      <sheetName val="수량"/>
      <sheetName val="수량 (2)"/>
      <sheetName val="자립흙막이"/>
      <sheetName val="자립흙막이 (2)"/>
      <sheetName val="pile 항타"/>
      <sheetName val="pile 인발"/>
      <sheetName val="토류판 (2)"/>
      <sheetName val="H-BEAM설치및철거"/>
      <sheetName val="BRACKET"/>
      <sheetName val="단가표"/>
      <sheetName val="토류판 (3)"/>
      <sheetName val="강재손료"/>
      <sheetName val="원가 (3)"/>
      <sheetName val="자립흙막이 (3)"/>
      <sheetName val="1.공사원가계산서"/>
      <sheetName val="2.내역첫장"/>
      <sheetName val="3.공사비총괄표(휴게소)"/>
      <sheetName val="4.휴게소건축"/>
      <sheetName val="5.휴게소설비"/>
      <sheetName val="6.공사비총괄표(주유소)"/>
      <sheetName val="7.주유소건축"/>
      <sheetName val="8.주유소설비"/>
      <sheetName val="공사기간"/>
      <sheetName val="_______shareddocs_Documents_a_2"/>
      <sheetName val="신호등일위대가"/>
      <sheetName val="8.PILE  (돌출)"/>
      <sheetName val="일위목록"/>
      <sheetName val="조명시설"/>
      <sheetName val="기본단가표"/>
    </sheetNames>
    <definedNames>
      <definedName name="조건_입력"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sheetData sheetId="27" refreshError="1"/>
      <sheetData sheetId="28" refreshError="1"/>
      <sheetData sheetId="29" refreshError="1"/>
      <sheetData sheetId="30" refreshError="1"/>
      <sheetData sheetId="31"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원가-추후설치분"/>
      <sheetName val="원가표지-추후설치분"/>
      <sheetName val="시대표지-추후설치분"/>
      <sheetName val="프로젝타 비교표"/>
      <sheetName val="원가표지  (2)"/>
      <sheetName val="조명율표"/>
      <sheetName val="1.수인터널"/>
      <sheetName val="실행철강하도"/>
      <sheetName val="wall"/>
      <sheetName val="Front"/>
      <sheetName val="내역서"/>
      <sheetName val="1차작업-재수정"/>
      <sheetName val="1안"/>
      <sheetName val="내역"/>
      <sheetName val="인건비"/>
      <sheetName val="자재단가표"/>
      <sheetName val="Macro1"/>
      <sheetName val="내역을"/>
      <sheetName val="산출내역서집계표"/>
      <sheetName val="자재단가"/>
      <sheetName val="신호등일위대가"/>
      <sheetName val="노임단가"/>
      <sheetName val="코드표"/>
      <sheetName val="설계서을"/>
      <sheetName val="견적내역서"/>
      <sheetName val="표지"/>
      <sheetName val="1"/>
      <sheetName val="#REF"/>
      <sheetName val="인상효1"/>
      <sheetName val="수량산출서"/>
      <sheetName val="sheet1"/>
      <sheetName val="EQ"/>
      <sheetName val="원가총괄"/>
      <sheetName val="망미"/>
      <sheetName val="단가비교"/>
      <sheetName val="하조서"/>
    </sheetNames>
    <sheetDataSet>
      <sheetData sheetId="0" refreshError="1"/>
      <sheetData sheetId="1"/>
      <sheetData sheetId="2"/>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제경비"/>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명일위"/>
      <sheetName val="조명율표"/>
      <sheetName val="투찰내역"/>
      <sheetName val="2000년1차"/>
      <sheetName val="2000전체분"/>
      <sheetName val="교통대책내역"/>
      <sheetName val="집계표"/>
      <sheetName val="조경일람"/>
      <sheetName val="단가일람"/>
      <sheetName val="내역서"/>
      <sheetName val="간접1"/>
      <sheetName val="99총공사내역서"/>
      <sheetName val="부대공사비"/>
      <sheetName val="퍼스트"/>
      <sheetName val="차액보증"/>
      <sheetName val="접지수량"/>
      <sheetName val="BID"/>
      <sheetName val="SLAB데이터"/>
      <sheetName val="#REF"/>
      <sheetName val="실행내역"/>
      <sheetName val="약품공급2"/>
      <sheetName val="지질조사"/>
      <sheetName val="정부노임단가"/>
      <sheetName val="노임"/>
      <sheetName val="C1ㅇ"/>
      <sheetName val="Total 단위경유량집계"/>
      <sheetName val="MOTOR"/>
      <sheetName val="CALCULATION"/>
      <sheetName val="실행철강하도"/>
      <sheetName val="전체제잡비"/>
      <sheetName val="RE9604"/>
      <sheetName val="원가계산서"/>
      <sheetName val="sheet1"/>
      <sheetName val="준검 내역서"/>
      <sheetName val="구조물공"/>
      <sheetName val="부대공"/>
      <sheetName val="배수공"/>
      <sheetName val="토공"/>
      <sheetName val="포장공"/>
      <sheetName val="토공유동표(전체.당초)"/>
      <sheetName val="단가"/>
      <sheetName val="산근"/>
      <sheetName val="기계경비(시간당)"/>
      <sheetName val="마산월령동골조물량변경"/>
      <sheetName val="1,2공구원가계산서"/>
      <sheetName val="2공구산출내역"/>
      <sheetName val="1공구산출내역서"/>
      <sheetName val="품셈TABLE"/>
      <sheetName val="교각1"/>
      <sheetName val="N賃率-職"/>
      <sheetName val="단위단가"/>
      <sheetName val="건축내역"/>
      <sheetName val="기본단가표"/>
      <sheetName val="재료집계표"/>
      <sheetName val="내역서(전기)"/>
      <sheetName val="내역(원안-대안)"/>
      <sheetName val="노임단가"/>
      <sheetName val="원가계산서구조조정"/>
      <sheetName val="설계조건"/>
      <sheetName val="DANGA"/>
      <sheetName val="일위대가"/>
      <sheetName val="DB"/>
      <sheetName val="조명시설"/>
      <sheetName val="SIL98"/>
      <sheetName val="수량산출서"/>
      <sheetName val="총공사내역서"/>
      <sheetName val="항목(1)"/>
      <sheetName val="총괄표"/>
      <sheetName val="금액내역서"/>
      <sheetName val="당진1,2호기전선관설치및접지4차공사내역서-을지"/>
      <sheetName val="기계내역서"/>
      <sheetName val="1001"/>
      <sheetName val="공사개요"/>
      <sheetName val="매입세율"/>
      <sheetName val="적점"/>
      <sheetName val="NYS"/>
      <sheetName val="기계경비일람"/>
      <sheetName val="대포2교접속"/>
      <sheetName val="천방교접속"/>
      <sheetName val="하남내역"/>
      <sheetName val="현장지지물물량"/>
      <sheetName val="요율"/>
      <sheetName val="예산서"/>
      <sheetName val="1.수인터널"/>
      <sheetName val="내역(중앙)"/>
      <sheetName val="갑지"/>
      <sheetName val="자재일람"/>
      <sheetName val="손익분석"/>
      <sheetName val="산출근거"/>
      <sheetName val="표  지"/>
      <sheetName val="잡철물"/>
      <sheetName val="관급"/>
      <sheetName val="일반공사"/>
      <sheetName val="현장설명"/>
      <sheetName val="일위목록"/>
      <sheetName val="공사비예산서(토목분)"/>
      <sheetName val="도급"/>
      <sheetName val="5회토적"/>
      <sheetName val="hvac(제어동)"/>
      <sheetName val="BH-1 (2)"/>
      <sheetName val="결재갑지"/>
      <sheetName val="직노"/>
      <sheetName val="ITEM"/>
      <sheetName val="공문"/>
      <sheetName val="설비2차"/>
      <sheetName val="제안서"/>
      <sheetName val="행정표준(1)"/>
      <sheetName val="행정표준(2)"/>
      <sheetName val="직공비"/>
      <sheetName val="4.전기"/>
      <sheetName val="관리비비계상"/>
      <sheetName val="예가내역서"/>
      <sheetName val="경비2내역"/>
      <sheetName val="자료"/>
      <sheetName val="조경"/>
      <sheetName val="일위대가표"/>
      <sheetName val="예산변경원인분석"/>
      <sheetName val="금융비용"/>
      <sheetName val="총괄내역서"/>
      <sheetName val="터파기및재료"/>
      <sheetName val="초기화면"/>
      <sheetName val="폐기물"/>
      <sheetName val="인원계획"/>
      <sheetName val="DATA"/>
      <sheetName val="ABUT수량-A1"/>
      <sheetName val="I.설계조건"/>
      <sheetName val="일반부표"/>
      <sheetName val="ancillary"/>
      <sheetName val="98지급계획"/>
      <sheetName val="실행(1)"/>
      <sheetName val="전기내역서(총계)"/>
      <sheetName val="앉음벽 (2)"/>
      <sheetName val="6호기"/>
      <sheetName val="간접(90)"/>
      <sheetName val="참조"/>
      <sheetName val="산출내역서"/>
      <sheetName val="견적조건"/>
      <sheetName val="참조-(1)"/>
      <sheetName val="접지1종"/>
      <sheetName val="타공종이기"/>
      <sheetName val="오저간내역서"/>
      <sheetName val="전기"/>
      <sheetName val="토공A"/>
      <sheetName val="데이타"/>
      <sheetName val="INPUT"/>
      <sheetName val="문학간접"/>
      <sheetName val="1.설계조건"/>
      <sheetName val="조도계산서 (도서)"/>
      <sheetName val="대전21토목내역서"/>
      <sheetName val="세부내역"/>
      <sheetName val="소야공정계획표"/>
      <sheetName val="구조물견적서"/>
      <sheetName val="중기일위대가"/>
      <sheetName val="bearing"/>
      <sheetName val="설계내역서"/>
      <sheetName val="노원열병합  건축공사기성내역서"/>
      <sheetName val="운반"/>
      <sheetName val="소포내역 (2)"/>
      <sheetName val="이형관"/>
      <sheetName val="입력데이타"/>
      <sheetName val="분뇨"/>
      <sheetName val="단가산출"/>
      <sheetName val="원가"/>
      <sheetName val="설계예산서"/>
      <sheetName val="ilch"/>
      <sheetName val="작성방법"/>
      <sheetName val="도급-집계"/>
      <sheetName val="증감내역서"/>
      <sheetName val="소비자가"/>
      <sheetName val="001"/>
      <sheetName val="말뚝지지력산정"/>
      <sheetName val="간접비계산"/>
      <sheetName val="적용단가"/>
      <sheetName val="COVER"/>
      <sheetName val="여과지동"/>
      <sheetName val="기초자료"/>
      <sheetName val="자재단가"/>
      <sheetName val="Total"/>
      <sheetName val="01AC"/>
      <sheetName val="정화조내역"/>
      <sheetName val="3련 BOX"/>
      <sheetName val="토목주소"/>
      <sheetName val="분전반"/>
      <sheetName val="입력"/>
      <sheetName val="시멘트"/>
      <sheetName val="일위대가목록"/>
      <sheetName val="추가예산"/>
      <sheetName val="_HIT__HMC 견적_3900_"/>
      <sheetName val="7. 현장관리비 "/>
      <sheetName val="6. 안전관리비"/>
      <sheetName val="배수내역"/>
      <sheetName val="Sheet3"/>
      <sheetName val="금호"/>
      <sheetName val="가격조사서"/>
      <sheetName val="검암내역"/>
      <sheetName val="물량표S"/>
      <sheetName val="Macro(차단기)"/>
      <sheetName val="원가+내역"/>
      <sheetName val="JUCKEYK"/>
      <sheetName val="A 견적"/>
      <sheetName val="전기일위목록"/>
      <sheetName val="토목내역"/>
      <sheetName val="사급자재"/>
      <sheetName val="을-ATYPE"/>
      <sheetName val="대비"/>
      <sheetName val="신림자금"/>
      <sheetName val="횡배위치"/>
      <sheetName val="기초일위"/>
      <sheetName val="시설일위"/>
      <sheetName val="운반비"/>
      <sheetName val="2000양배"/>
      <sheetName val="lee"/>
      <sheetName val="집계표소트"/>
      <sheetName val="여수토토적"/>
      <sheetName val="구조물수량집계표"/>
      <sheetName val="제1호단위수량"/>
      <sheetName val="신호등일위대가"/>
      <sheetName val="보증수수료산출"/>
      <sheetName val="을"/>
      <sheetName val="사업전망"/>
      <sheetName val="현장업무"/>
      <sheetName val="PIPING"/>
      <sheetName val="MSS 2"/>
      <sheetName val="전주2本1"/>
      <sheetName val="프로젝트"/>
      <sheetName val="A-4"/>
      <sheetName val="코드표"/>
      <sheetName val="2.1  노무비 평균단가산출"/>
      <sheetName val="경비"/>
      <sheetName val="우수관매설및 우수받이"/>
      <sheetName val="명세서"/>
      <sheetName val="제출내역 (2)"/>
      <sheetName val="인부노임"/>
      <sheetName val="전체"/>
      <sheetName val="I一般比"/>
      <sheetName val="내역_ver1.0"/>
      <sheetName val="자재단가비교표"/>
      <sheetName val="plan&amp;section of foundation"/>
      <sheetName val="pile bearing capa &amp; arrenge"/>
      <sheetName val="working load at the btm ft."/>
      <sheetName val="stability check"/>
      <sheetName val="design criteria"/>
      <sheetName val="11.우각부 보강"/>
      <sheetName val="마산방향"/>
      <sheetName val="진주방향"/>
      <sheetName val="기초수량집"/>
      <sheetName val="품셈"/>
      <sheetName val="단가조사-2"/>
      <sheetName val="교량"/>
      <sheetName val="간이영수증"/>
      <sheetName val="적용표"/>
      <sheetName val="보고서 기기리스트"/>
      <sheetName val="할증"/>
      <sheetName val="내역(창신)"/>
      <sheetName val="Resource2"/>
      <sheetName val="결과조달"/>
      <sheetName val="내역원본"/>
      <sheetName val="설계서(7)"/>
      <sheetName val="예산서(6)"/>
      <sheetName val="11.산출(전열)"/>
      <sheetName val="6.산출(동력)"/>
      <sheetName val="7.산출(TRAY)"/>
      <sheetName val="부재예실1월"/>
      <sheetName val="단가대비표"/>
      <sheetName val="현장관리비"/>
      <sheetName val="상-교대(A1-A2)"/>
      <sheetName val="제품원재"/>
      <sheetName val="연결임시"/>
      <sheetName val="역T형옹벽단위수량"/>
      <sheetName val="5호광장_(만점)"/>
      <sheetName val="인천국제_(만점)_(2)"/>
      <sheetName val="Total_단위경유량집계"/>
      <sheetName val="준검_내역서"/>
      <sheetName val="토공유동표(전체_당초)"/>
      <sheetName val="1_수인터널"/>
      <sheetName val="WORK"/>
      <sheetName val="재료비"/>
      <sheetName val="건설성적"/>
      <sheetName val="13LPMCC"/>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EUPDAT2"/>
      <sheetName val="배수내역 (2)"/>
      <sheetName val="측구터파기공수량집계"/>
      <sheetName val="배수공 시멘트 및 골재량 산출"/>
      <sheetName val="기계공사"/>
      <sheetName val="봉양~조차장간고하개명(신설)"/>
      <sheetName val="Macro1"/>
      <sheetName val="기성내역"/>
      <sheetName val="8설7발"/>
      <sheetName val="단가조건(02년)"/>
      <sheetName val="내역(가지)"/>
      <sheetName val="일위대가(1)"/>
      <sheetName val="99-0002"/>
      <sheetName val="내   역"/>
      <sheetName val="용소리교"/>
      <sheetName val="토목"/>
      <sheetName val="플랜트 설치"/>
      <sheetName val="광산내역"/>
      <sheetName val="99월별경비계획"/>
      <sheetName val="예산총괄"/>
      <sheetName val="공사원가계산서"/>
      <sheetName val="type-F"/>
      <sheetName val="70%"/>
      <sheetName val="원계약고시공및준비구분"/>
      <sheetName val="일위집계(기존)"/>
      <sheetName val="조건표"/>
      <sheetName val="날개벽수량표"/>
      <sheetName val="산출내역서집계표"/>
      <sheetName val="설계"/>
      <sheetName val="TYPE-A"/>
      <sheetName val="단가집"/>
      <sheetName val="일위대가(가설)"/>
      <sheetName val="EBSDATA"/>
      <sheetName val="기기리스트"/>
      <sheetName val="단가조사표"/>
      <sheetName val="전라자금"/>
      <sheetName val="전기일위대가"/>
      <sheetName val=" HIT-&gt;HMC 견적(3900)"/>
      <sheetName val="투찰추정"/>
      <sheetName val="검토"/>
      <sheetName val="INPUT-DATA"/>
      <sheetName val="총괄-1"/>
      <sheetName val="전기실-1"/>
      <sheetName val="소방사항"/>
      <sheetName val="200"/>
      <sheetName val="부대내역"/>
      <sheetName val="6PILE  (돌출)"/>
      <sheetName val="자재단가표"/>
      <sheetName val="SLAB"/>
      <sheetName val="SHEET PILE단가"/>
      <sheetName val="접속도로1"/>
      <sheetName val="공사비총괄"/>
      <sheetName val="건축공사"/>
      <sheetName val="BH_1 _2_"/>
      <sheetName val="수정2"/>
      <sheetName val="갑지(추정)"/>
      <sheetName val="b_balju"/>
      <sheetName val="일위"/>
      <sheetName val="장비단가표"/>
      <sheetName val="asd"/>
      <sheetName val="Customer Databas"/>
      <sheetName val="CORE#2"/>
      <sheetName val="물량표"/>
      <sheetName val="기초코드"/>
      <sheetName val="퇴직금(울산천상)"/>
      <sheetName val="전 기"/>
      <sheetName val="POL6차-PIPING"/>
      <sheetName val="공통가설"/>
      <sheetName val="내역표지"/>
      <sheetName val="덕전리"/>
      <sheetName val="unit 4"/>
      <sheetName val="1,2,3,4,5단위수량"/>
      <sheetName val="현금흐름"/>
      <sheetName val="인사자료총집계"/>
      <sheetName val="부속동"/>
      <sheetName val="APT"/>
      <sheetName val="정렬"/>
      <sheetName val="Sheet2"/>
      <sheetName val="계산표지"/>
      <sheetName val="노임변동률"/>
      <sheetName val="백암비스타내역"/>
      <sheetName val="설계서(본관)"/>
      <sheetName val="원형1호맨홀토공수량"/>
      <sheetName val="현장관리비참조"/>
      <sheetName val="EQT-ESTN"/>
      <sheetName val="구간별관경"/>
      <sheetName val="전체_1설계"/>
      <sheetName val="d118"/>
      <sheetName val="대공종"/>
      <sheetName val="관급자재"/>
      <sheetName val="입찰"/>
      <sheetName val="현경"/>
      <sheetName val="집 계 표"/>
      <sheetName val="Y-WORK"/>
      <sheetName val="시설물일위"/>
      <sheetName val="내역서1"/>
      <sheetName val="견적서"/>
      <sheetName val="WING3"/>
      <sheetName val="전입"/>
      <sheetName val="재집"/>
      <sheetName val="총"/>
      <sheetName val="오산갈곳"/>
      <sheetName val="PAINT"/>
      <sheetName val="일용노임단가"/>
      <sheetName val="목차 "/>
      <sheetName val="정산내역"/>
      <sheetName val="별첨1-임식"/>
      <sheetName val="기본자료"/>
      <sheetName val="화재 탐지 설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원가총괄"/>
      <sheetName val="귀래 설계 공내역서"/>
      <sheetName val="FM"/>
      <sheetName val="중기"/>
      <sheetName val="파일구성"/>
      <sheetName val="동방설계서"/>
      <sheetName val="유입량"/>
      <sheetName val="spc 배관견적"/>
      <sheetName val="1.취수장"/>
      <sheetName val="투입내역"/>
      <sheetName val="데리네이타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내역"/>
      <sheetName val="#REF"/>
      <sheetName val="기본일위"/>
      <sheetName val="J直材4"/>
      <sheetName val="I一般比"/>
      <sheetName val="재료"/>
      <sheetName val="기본단가표"/>
      <sheetName val="현장"/>
      <sheetName val="단가조사"/>
      <sheetName val="식재인부"/>
      <sheetName val="교통대책내역"/>
      <sheetName val="MAIN_TABLE"/>
      <sheetName val="백암비스타내역"/>
      <sheetName val="KKK"/>
      <sheetName val="101동"/>
      <sheetName val="2000년1차"/>
      <sheetName val="2000전체분"/>
      <sheetName val="설계서"/>
      <sheetName val="N賃率-職"/>
      <sheetName val="AIR SHOWER(3인용)"/>
      <sheetName val="설직재-1"/>
      <sheetName val="건축내역"/>
      <sheetName val="출자한도"/>
      <sheetName val="예산M11A"/>
      <sheetName val="공사비총괄표"/>
      <sheetName val="기초자료"/>
      <sheetName val="3BL공동구 수량"/>
      <sheetName val="본공사"/>
      <sheetName val="영창26"/>
      <sheetName val="요율"/>
      <sheetName val="대공종"/>
      <sheetName val="단가산출"/>
      <sheetName val="적용토목"/>
      <sheetName val="갑지"/>
      <sheetName val="골재산출"/>
      <sheetName val="기초내역서"/>
      <sheetName val="수량산출"/>
      <sheetName val="대가목록표"/>
      <sheetName val="실행"/>
      <sheetName val="갑지(추정)"/>
      <sheetName val="경산"/>
      <sheetName val="일대-1"/>
      <sheetName val="공사개요(서광주)"/>
      <sheetName val="산근"/>
      <sheetName val="자료"/>
      <sheetName val="총괄표"/>
      <sheetName val="차수공개요"/>
      <sheetName val="조명율표"/>
      <sheetName val="본체"/>
      <sheetName val="5공철탑검토표"/>
      <sheetName val="4공철탑검토"/>
      <sheetName val="asd"/>
      <sheetName val="6PILE  (돌출)"/>
      <sheetName val="지하"/>
      <sheetName val="Sheet5"/>
      <sheetName val="철탑공사"/>
      <sheetName val="LF자재단가"/>
      <sheetName val="금액내역서"/>
      <sheetName val="지질조사"/>
      <sheetName val="교각별철근수량집계표"/>
      <sheetName val="산출내역서"/>
      <sheetName val="코드표"/>
      <sheetName val="Customer Databas"/>
      <sheetName val="스포회원매출"/>
      <sheetName val="산출근거"/>
      <sheetName val="재료비노무비"/>
      <sheetName val="당초"/>
      <sheetName val="물가자료"/>
      <sheetName val="CTEMCOST"/>
      <sheetName val="데이타"/>
      <sheetName val="DATA"/>
      <sheetName val="토공(우물통,기타) "/>
      <sheetName val="교수설계"/>
      <sheetName val="공사직종별노임"/>
      <sheetName val="노임"/>
      <sheetName val="위생설비"/>
      <sheetName val="RE9604"/>
      <sheetName val="NYS"/>
      <sheetName val="단중표"/>
      <sheetName val="자재단가"/>
      <sheetName val="당진1,2호기전선관설치및접지4차공사내역서-을지"/>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입찰안"/>
      <sheetName val="내역서2안"/>
      <sheetName val=" HIT-&gt;HMC 견적(3900)"/>
      <sheetName val="일위대가목차"/>
      <sheetName val="예산"/>
      <sheetName val="Sheet6"/>
      <sheetName val="도급기성"/>
      <sheetName val="설비단가표"/>
      <sheetName val="연부97-1"/>
      <sheetName val="조건표"/>
      <sheetName val="자갈,시멘트,모래산출"/>
      <sheetName val="오수공수량집계표"/>
      <sheetName val="기술부대조건"/>
      <sheetName val="LEGEND"/>
      <sheetName val="원가 (2)"/>
      <sheetName val="특외대"/>
      <sheetName val="율촌법률사무소2내역"/>
      <sheetName val="식생블럭단위수량"/>
      <sheetName val="노임,재료비"/>
      <sheetName val="토공 total"/>
      <sheetName val="6호기"/>
      <sheetName val="금액집계"/>
      <sheetName val="102역사"/>
      <sheetName val="96정변2"/>
      <sheetName val="목록"/>
      <sheetName val="조명시설"/>
      <sheetName val="노무,재료"/>
      <sheetName val="견적"/>
      <sheetName val="내역서(중수)"/>
      <sheetName val="CAT_5"/>
      <sheetName val="단가비교표_공통1"/>
      <sheetName val="48전력선로일위"/>
      <sheetName val="단가표"/>
      <sheetName val="기초자료입력"/>
      <sheetName val="중기"/>
      <sheetName val="노무비"/>
      <sheetName val="내역서1"/>
      <sheetName val="견적서"/>
      <sheetName val="공통가설공사"/>
      <sheetName val="카메라"/>
      <sheetName val="제작비추산총괄표"/>
      <sheetName val="갑"/>
      <sheetName val="CIVIL4"/>
      <sheetName val="원가계산서"/>
      <sheetName val="수주추정"/>
      <sheetName val="1.설계조건"/>
      <sheetName val="시설물기초"/>
      <sheetName val=" 냉각수펌프"/>
      <sheetName val="AHU집계"/>
      <sheetName val="ELEC"/>
      <sheetName val="9GNG운반"/>
      <sheetName val="공조기휀"/>
      <sheetName val="시멘트"/>
      <sheetName val="N賃率_職"/>
      <sheetName val="내역(원안-대안)"/>
      <sheetName val="전기일위목록"/>
      <sheetName val="철거산출근거"/>
      <sheetName val="사다리"/>
      <sheetName val="아파트건축"/>
      <sheetName val="제-노임"/>
      <sheetName val="제직재"/>
      <sheetName val="데리네이타현황"/>
      <sheetName val="조경일람"/>
      <sheetName val="기계경비(시간당)"/>
      <sheetName val="일위대가1"/>
      <sheetName val="계약서"/>
      <sheetName val="DATE"/>
      <sheetName val="본체철근표"/>
      <sheetName val="역공종"/>
      <sheetName val="대치판정"/>
      <sheetName val="원가서"/>
      <sheetName val="표지"/>
      <sheetName val="도급견적가"/>
      <sheetName val="산출-설비"/>
      <sheetName val="건축공사"/>
      <sheetName val="부하자료"/>
      <sheetName val="찍기"/>
      <sheetName val="설계"/>
      <sheetName val="주beam"/>
      <sheetName val="입상내역"/>
      <sheetName val="노 무 비"/>
      <sheetName val="001"/>
      <sheetName val="단위내역서"/>
      <sheetName val="가설공사"/>
      <sheetName val="내역서 "/>
      <sheetName val="guard(mac)"/>
      <sheetName val="부대공Ⅱ"/>
      <sheetName val="공사개요"/>
      <sheetName val="간접1"/>
      <sheetName val="장비가동"/>
      <sheetName val="내역관리1"/>
      <sheetName val="설_(3)"/>
      <sheetName val="설_(2)"/>
      <sheetName val="3BL공동구_수량"/>
      <sheetName val="내역서(기성청구)"/>
      <sheetName val="총수량집계표"/>
      <sheetName val="01상노임"/>
      <sheetName val="백룡교차로"/>
      <sheetName val="산정교차로"/>
      <sheetName val="신영교차로"/>
      <sheetName val="저"/>
      <sheetName val="갑지1"/>
      <sheetName val="전선 및 전선관"/>
      <sheetName val="200"/>
      <sheetName val="공통가설"/>
      <sheetName val="일위(철거)"/>
      <sheetName val="내역(설계)"/>
      <sheetName val="Baby일위대가"/>
      <sheetName val="물량표"/>
      <sheetName val="첨부1"/>
      <sheetName val="토공집계표"/>
      <sheetName val="을지"/>
      <sheetName val="단"/>
      <sheetName val="기계공사비집계(원안)"/>
      <sheetName val="토공"/>
      <sheetName val="터파기및재료"/>
      <sheetName val="국내"/>
      <sheetName val="내역서 제출"/>
      <sheetName val="물량입력"/>
      <sheetName val="E총15"/>
      <sheetName val="약품공급2"/>
      <sheetName val="유림콘도"/>
      <sheetName val="하도급원가계산총괄표(식재)"/>
      <sheetName val="Sheet7(ㅅ)"/>
      <sheetName val="노무비단가"/>
      <sheetName val="별표 "/>
      <sheetName val="3.2제조설비"/>
      <sheetName val="적용건축"/>
      <sheetName val="일위대가목록"/>
      <sheetName val="차액보증"/>
      <sheetName val="일위(PANEL)"/>
      <sheetName val="도급예산내역서봉투"/>
      <sheetName val="공사원가계산서"/>
      <sheetName val="설계산출표지"/>
      <sheetName val="도급예산내역서총괄표"/>
      <sheetName val="을부담운반비"/>
      <sheetName val="설계산출기초"/>
      <sheetName val="운반비산출"/>
      <sheetName val="계수시트"/>
      <sheetName val="일반전기C"/>
      <sheetName val="구리토평1전기"/>
      <sheetName val="C.전기공사"/>
      <sheetName val="Inst."/>
      <sheetName val="직접공사비"/>
      <sheetName val="JUCKEYK"/>
      <sheetName val="내역표지"/>
      <sheetName val="건축원가"/>
      <sheetName val="#3_일위대가목록"/>
      <sheetName val="별표"/>
      <sheetName val="2000년 공정표"/>
      <sheetName val="청주(철골발주의뢰서)"/>
      <sheetName val="sub"/>
      <sheetName val="반포2차"/>
      <sheetName val="공사착공계"/>
      <sheetName val="특별땅고르기"/>
      <sheetName val="지점장"/>
      <sheetName val="J-EQ"/>
      <sheetName val="Customer_Databas"/>
      <sheetName val="토공_total"/>
      <sheetName val="_HIT-&gt;HMC_견적(3900)"/>
      <sheetName val="토공(우물통,기타)_"/>
      <sheetName val="AIR_SHOWER(3인용)"/>
      <sheetName val="노(97_1,97_9,98_1)"/>
      <sheetName val="6PILE__(돌출)"/>
      <sheetName val="원가_(2)"/>
      <sheetName val="적용단위길이"/>
      <sheetName val="피벗테이블데이터분석"/>
      <sheetName val="2공구산출내역"/>
      <sheetName val="입력변수"/>
      <sheetName val="일위"/>
      <sheetName val="하이테콤직원"/>
      <sheetName val="단위단가"/>
      <sheetName val="단가대비표 (3)"/>
      <sheetName val="(1)본선수량집계"/>
      <sheetName val="연결관암거"/>
      <sheetName val="소비자가"/>
      <sheetName val="일위_파일"/>
      <sheetName val="효성CB 1P기초"/>
      <sheetName val="램머"/>
      <sheetName val="경영상태"/>
      <sheetName val="노무비 근거"/>
      <sheetName val="상가분양"/>
      <sheetName val="INPUT"/>
      <sheetName val="기초일위"/>
      <sheetName val="청곡지선입력"/>
      <sheetName val="설계조건"/>
      <sheetName val="배수내역"/>
      <sheetName val="기흥하도용"/>
      <sheetName val="1공구산출내역서"/>
      <sheetName val="ITEM"/>
      <sheetName val="암거단위"/>
      <sheetName val="Macro1"/>
      <sheetName val="1000 DB구축 부표"/>
      <sheetName val="CT "/>
      <sheetName val="발신정보"/>
      <sheetName val="기초대가"/>
      <sheetName val="조도계산서 (도서)"/>
      <sheetName val="명세서"/>
      <sheetName val="맨홀수량산출"/>
      <sheetName val="유기공정"/>
      <sheetName val="원본"/>
      <sheetName val="원가총괄"/>
      <sheetName val="수량산출(생반)"/>
      <sheetName val="COST"/>
      <sheetName val="손익분석"/>
      <sheetName val="부대내역"/>
      <sheetName val="세골재  T2 변경 현황"/>
      <sheetName val="직재"/>
      <sheetName val="통합집계표"/>
      <sheetName val="3본사"/>
      <sheetName val="단가일람"/>
      <sheetName val="갑지.을지"/>
      <sheetName val="실행철강하도"/>
      <sheetName val="BID"/>
      <sheetName val="일위대가(1)"/>
      <sheetName val="기타 정보통신공사"/>
      <sheetName val="재집"/>
      <sheetName val="Sheet1 (2)"/>
      <sheetName val="조명율"/>
      <sheetName val="을"/>
      <sheetName val="접지수량"/>
      <sheetName val="현장관리비참조"/>
      <sheetName val="연습"/>
      <sheetName val="산출0"/>
      <sheetName val="내역전기"/>
      <sheetName val="민감도"/>
      <sheetName val="총괄내역"/>
      <sheetName val="개요"/>
      <sheetName val="노임단가(08.01)"/>
      <sheetName val="현장관리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봉방동근생"/>
      <sheetName val="유림골조"/>
      <sheetName val="세부내역서(전기)"/>
      <sheetName val="품셈"/>
      <sheetName val="변경내역(전체)"/>
      <sheetName val="참조자료"/>
      <sheetName val="날개벽수량표"/>
      <sheetName val="신우"/>
      <sheetName val="전기내역"/>
      <sheetName val="자재표"/>
      <sheetName val="98지급계획"/>
      <sheetName val="20관리비율"/>
      <sheetName val="내역서중"/>
      <sheetName val="교각계산"/>
      <sheetName val="직접노무"/>
      <sheetName val="직접재료"/>
      <sheetName val="계측기"/>
      <sheetName val="예가표"/>
      <sheetName val="패널"/>
      <sheetName val="전기2005"/>
      <sheetName val="통신2005"/>
      <sheetName val="총괄집계표"/>
      <sheetName val="자료입력"/>
      <sheetName val="철콘"/>
      <sheetName val="표  지"/>
      <sheetName val="간접비계산"/>
      <sheetName val="PIPING"/>
      <sheetName val="그림"/>
      <sheetName val="그림2"/>
      <sheetName val="분전반"/>
      <sheetName val="내역서적용수량"/>
      <sheetName val="가도공"/>
      <sheetName val="부대"/>
      <sheetName val="일위CODE"/>
      <sheetName val="gyun"/>
      <sheetName val="유림총괄"/>
      <sheetName val="작성"/>
      <sheetName val="출력은 금물"/>
      <sheetName val="일위대가(건축)"/>
      <sheetName val="간접비"/>
      <sheetName val="청도공장"/>
      <sheetName val="간접(90)"/>
      <sheetName val="품셈총괄"/>
      <sheetName val="교각1"/>
      <sheetName val="표층포설및다짐"/>
      <sheetName val="전기"/>
      <sheetName val="인적사항"/>
      <sheetName val="단재적표"/>
      <sheetName val="투찰가"/>
      <sheetName val="공문"/>
      <sheetName val="수목표준대가"/>
      <sheetName val="Total"/>
      <sheetName val="예산총괄"/>
      <sheetName val="옥외계측"/>
      <sheetName val="CODE"/>
      <sheetName val="전체"/>
      <sheetName val="인공"/>
      <sheetName val="도급자재"/>
      <sheetName val="일위목록"/>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오동"/>
      <sheetName val="대조"/>
      <sheetName val="나한"/>
      <sheetName val="물가시세"/>
      <sheetName val="부하"/>
      <sheetName val="단가 "/>
      <sheetName val="COVER"/>
      <sheetName val="ESCO개보수공사"/>
      <sheetName val="지급자재"/>
      <sheetName val="수량총괄"/>
      <sheetName val="빌딩 안내"/>
      <sheetName val="화재 탐지 설비"/>
      <sheetName val="DATA테이블1 (2)"/>
      <sheetName val="건축기계설비표선정수장"/>
      <sheetName val="DB"/>
      <sheetName val="공연,전시"/>
      <sheetName val="A 견적"/>
      <sheetName val="s.v"/>
      <sheetName val="공사입찰정보입력"/>
      <sheetName val="국내조달(통합-1)"/>
      <sheetName val="보증수수료산출"/>
      <sheetName val="도담구내 개소별 명세"/>
      <sheetName val="철근중량"/>
      <sheetName val="ABUT수량-A1"/>
      <sheetName val="工관리비율"/>
      <sheetName val="工완성공사율"/>
      <sheetName val="정거장 설계조건"/>
      <sheetName val="주요기준"/>
      <sheetName val="제경비율"/>
      <sheetName val="기본가정"/>
      <sheetName val="자재단가비교표"/>
      <sheetName val="단가대비표"/>
      <sheetName val="터널조도"/>
      <sheetName val="b_balju"/>
      <sheetName val="인공산출"/>
      <sheetName val="노무단가산정"/>
      <sheetName val="2000.05"/>
      <sheetName val="구의33고"/>
      <sheetName val="구성1"/>
      <sheetName val="구성2"/>
      <sheetName val="구성3"/>
      <sheetName val="구성4"/>
      <sheetName val="도급내역서(재노경)"/>
      <sheetName val="16-1"/>
      <sheetName val="와동수량"/>
      <sheetName val="직원현황"/>
      <sheetName val="ELECTRIC"/>
      <sheetName val="품셈TABLE"/>
      <sheetName val="99년하반기"/>
      <sheetName val="말뚝지지력산정"/>
      <sheetName val="금융비용"/>
      <sheetName val="콘크리트"/>
      <sheetName val="철근집계"/>
      <sheetName val="COPING"/>
      <sheetName val="건설기계사용료목록"/>
      <sheetName val="단가조사서"/>
      <sheetName val="집"/>
      <sheetName val="간선계산"/>
      <sheetName val="계화배수"/>
      <sheetName val="공정코드"/>
      <sheetName val="대,유,램"/>
      <sheetName val="예비용"/>
      <sheetName val="상행-교대(A1-A2)"/>
      <sheetName val="전기설계변경"/>
      <sheetName val="기초목록"/>
      <sheetName val="단가(자재)"/>
      <sheetName val="공사추진현황"/>
      <sheetName val="입력"/>
      <sheetName val="&lt;--"/>
      <sheetName val="단가 및 재료비"/>
      <sheetName val="1차 내역서"/>
      <sheetName val="현장경비"/>
      <sheetName val="포승중환경개선공사(변경)"/>
      <sheetName val="처리단락"/>
      <sheetName val="건축부하"/>
      <sheetName val="약전닥트"/>
      <sheetName val="일지-H"/>
      <sheetName val="김포IO"/>
      <sheetName val="LD"/>
      <sheetName val="FA설치명세"/>
      <sheetName val="견적업체"/>
      <sheetName val="MOTOR"/>
      <sheetName val="담장산출"/>
      <sheetName val="본서하반기"/>
      <sheetName val="하반기(지구대)"/>
      <sheetName val="1안"/>
      <sheetName val="Sheet4"/>
      <sheetName val="철근량"/>
      <sheetName val="직공비"/>
      <sheetName val="집수정토공"/>
      <sheetName val="설계명세서"/>
      <sheetName val="견적내역서"/>
      <sheetName val="어룡"/>
      <sheetName val="실행-집행"/>
      <sheetName val="노임200103"/>
      <sheetName val="ATM기초철가"/>
      <sheetName val="지입자재집계표"/>
      <sheetName val="준공내역"/>
      <sheetName val="견적(100%)"/>
      <sheetName val="실행대비"/>
      <sheetName val="남양시작동자105노65기1.3화1.2"/>
      <sheetName val="국도접속 차도부수량"/>
      <sheetName val="조명일위"/>
      <sheetName val="참고"/>
      <sheetName val="대"/>
      <sheetName val="엔지니어링"/>
      <sheetName val="공기압축기실"/>
      <sheetName val="교사기준면적(초등)"/>
      <sheetName val="Y-WORK"/>
      <sheetName val="일위대가 "/>
      <sheetName val="Uint보온"/>
      <sheetName val="일위(시설)"/>
      <sheetName val="BSD (2)"/>
      <sheetName val="화의-현금흐름"/>
      <sheetName val="골조"/>
      <sheetName val="총공사내역서"/>
      <sheetName val="원가계산서(변경)"/>
      <sheetName val="정부노임단가"/>
      <sheetName val="내역서(삼호)"/>
      <sheetName val="1구간BOQ"/>
      <sheetName val="일위대가(출입)"/>
      <sheetName val="EJ"/>
      <sheetName val="국별인원"/>
      <sheetName val="식재일위대가"/>
      <sheetName val="일위대가(4층원격)"/>
      <sheetName val="도급내역"/>
      <sheetName val="공량(1월22일)"/>
      <sheetName val="도급내역서"/>
      <sheetName val="부분별수량산출(조합기초)"/>
      <sheetName val="단위중량"/>
      <sheetName val="기자재비"/>
      <sheetName val="출력은_금물"/>
      <sheetName val="단가_"/>
      <sheetName val="일반공사"/>
      <sheetName val="외주비"/>
      <sheetName val="sst,stl창호"/>
      <sheetName val="구천"/>
      <sheetName val="토사(PE)"/>
      <sheetName val="양식_자재단가조사표"/>
      <sheetName val="하중계산"/>
      <sheetName val="안정성검토"/>
      <sheetName val="설계기준"/>
      <sheetName val="포장복구집계"/>
      <sheetName val="사전공사"/>
      <sheetName val="물집"/>
      <sheetName val="직원관리자료"/>
      <sheetName val="상수도토공집계표"/>
      <sheetName val="기계설비표선정수장"/>
      <sheetName val="청곡지거입력"/>
      <sheetName val="기초일위대가"/>
      <sheetName val="산출기초"/>
      <sheetName val="기계내역"/>
      <sheetName val="소방"/>
      <sheetName val="COL"/>
      <sheetName val="2F 회의실견적(5_14 일대)"/>
      <sheetName val="Sheet38"/>
      <sheetName val="부속동"/>
      <sheetName val="부대공"/>
      <sheetName val="포장공"/>
      <sheetName val="ilch"/>
      <sheetName val="골조시행"/>
      <sheetName val="샘플표지"/>
      <sheetName val="대보~세기"/>
      <sheetName val="대운반(철재)"/>
      <sheetName val="쌍송교"/>
      <sheetName val="수지예산"/>
      <sheetName val="4.고용보험"/>
      <sheetName val="휴가비,급량비"/>
      <sheetName val="수량산출서"/>
      <sheetName val="일위총괄표"/>
      <sheetName val="기초분물량표"/>
      <sheetName val="실행(1)"/>
      <sheetName val="토목"/>
      <sheetName val="투찰내역"/>
      <sheetName val="자재일람"/>
      <sheetName val="유입맨홀산출"/>
      <sheetName val="ETC"/>
      <sheetName val="1-1"/>
      <sheetName val="합의경상"/>
      <sheetName val="대목"/>
      <sheetName val="남양구조시험동"/>
      <sheetName val="특별교실"/>
      <sheetName val="조정율"/>
      <sheetName val="직원자료입력"/>
      <sheetName val="토공A1"/>
      <sheetName val="전기단가조사서"/>
      <sheetName val="전체제잡비"/>
      <sheetName val="참조 (2)"/>
      <sheetName val="문학간접"/>
      <sheetName val="직접시공계획서"/>
      <sheetName val="2.노임및손료"/>
      <sheetName val="신표지1"/>
      <sheetName val="P-산#1-1(WOWA1)"/>
      <sheetName val="단중표-ST"/>
      <sheetName val="바닥판"/>
      <sheetName val="입력DATA"/>
      <sheetName val="95년12월말"/>
      <sheetName val="FAX"/>
      <sheetName val="세부내역서"/>
      <sheetName val="SHEET PILE단가"/>
      <sheetName val="사유서제출현황-2"/>
      <sheetName val="일위대가(계측기설치)"/>
      <sheetName val="f산출"/>
      <sheetName val="전신환매도율"/>
      <sheetName val="설계예시"/>
      <sheetName val="관로공정"/>
      <sheetName val="01"/>
      <sheetName val="수배전반"/>
      <sheetName val="총내역서"/>
      <sheetName val="작업일보"/>
      <sheetName val="내역서01"/>
      <sheetName val="예산서"/>
      <sheetName val="기초입력 DATA"/>
      <sheetName val="P-1"/>
      <sheetName val="1월"/>
      <sheetName val="도로일위대가표"/>
      <sheetName val="세부내역"/>
      <sheetName val="값"/>
      <sheetName val="평3"/>
      <sheetName val="직접경비호표"/>
      <sheetName val="BF12-R0"/>
      <sheetName val="제잡비"/>
      <sheetName val="시운전연료비"/>
      <sheetName val="건축2"/>
      <sheetName val="1.토공집계표"/>
      <sheetName val="접속단위"/>
      <sheetName val="단가비교"/>
      <sheetName val="대포2교접속"/>
      <sheetName val="천방교접속"/>
      <sheetName val="ES조서출력하기"/>
      <sheetName val="중질쓰레기"/>
      <sheetName val="압축공기소요량"/>
      <sheetName val="보일러물질수지"/>
      <sheetName val="항목등록"/>
      <sheetName val="시중노임"/>
      <sheetName val="가락화장을지"/>
      <sheetName val="자재테이블"/>
      <sheetName val="기성내역서표지"/>
      <sheetName val="영외수지"/>
      <sheetName val="일위-1"/>
      <sheetName val="1,2공구원가계산서"/>
      <sheetName val="1Month+Sheet2!"/>
      <sheetName val="석축산출서"/>
      <sheetName val="unitpric"/>
      <sheetName val="흙쌓기도수로설치현황"/>
      <sheetName val="중기사용료산출근거"/>
      <sheetName val="샌딩 에폭시 도장"/>
      <sheetName val="일반문틀 설치"/>
      <sheetName val="스텐문틀설치"/>
      <sheetName val="백호우계수"/>
      <sheetName val="단조-노임"/>
      <sheetName val="일 위 목 록 표"/>
      <sheetName val="앉음벽 (2)"/>
      <sheetName val="7.환경"/>
      <sheetName val="노임(1차)"/>
      <sheetName val="모래기초"/>
      <sheetName val="기계경비시간당손료목록"/>
      <sheetName val="연결원본-절대지우지말것"/>
      <sheetName val="각종양식"/>
      <sheetName val="준공정산"/>
      <sheetName val="인부노임"/>
      <sheetName val="간접"/>
      <sheetName val="일위단가"/>
      <sheetName val="5.동별횡주관경"/>
      <sheetName val="참조"/>
      <sheetName val="INFORM"/>
      <sheetName val="BOX수량"/>
      <sheetName val="단가산출2"/>
      <sheetName val="Data&amp;Result"/>
      <sheetName val="전동기"/>
      <sheetName val="wall"/>
      <sheetName val="Front"/>
      <sheetName val="주안3차A-A"/>
      <sheetName val="간접경상비"/>
      <sheetName val="Cost bd-&quot;A&quot;"/>
      <sheetName val="기안1"/>
      <sheetName val="품목"/>
      <sheetName val="동원(3)"/>
      <sheetName val="9-1차이내역"/>
      <sheetName val="Base"/>
      <sheetName val="사업부배부A"/>
      <sheetName val="현장관리비 산출내역"/>
      <sheetName val="공사미수"/>
      <sheetName val="인사자료총집계"/>
      <sheetName val="가로등내역서"/>
      <sheetName val="70%"/>
      <sheetName val="내역(100%)"/>
      <sheetName val="흥양2교토공집계표"/>
      <sheetName val="C3"/>
      <sheetName val="납부서"/>
      <sheetName val="전담운영PM"/>
      <sheetName val="일위대가내역"/>
      <sheetName val="공종별내역서"/>
      <sheetName val="일위_FILE"/>
      <sheetName val="원내역"/>
      <sheetName val="#2_일위대가목록"/>
      <sheetName val="WORK"/>
      <sheetName val="터널대가"/>
      <sheetName val="예정(3)"/>
      <sheetName val="소포내역 (2)"/>
      <sheetName val="단1"/>
      <sheetName val="원가계산서구조조정"/>
      <sheetName val="B부대공"/>
      <sheetName val="CL분석결과"/>
      <sheetName val="기존단가 (2)"/>
      <sheetName val="퍼스트"/>
      <sheetName val="신규 수주분(사용자 정의)"/>
      <sheetName val="동해title"/>
      <sheetName val="17F MOCKUP B-1,B-2"/>
      <sheetName val="집수A"/>
      <sheetName val="설계명세"/>
      <sheetName val="본사업"/>
      <sheetName val="제출내역 (3)"/>
      <sheetName val="하조서"/>
      <sheetName val="예산명세서"/>
      <sheetName val="제노임"/>
      <sheetName val="손익"/>
      <sheetName val="폐토수익화 "/>
      <sheetName val="원료"/>
      <sheetName val="기본항목 입력"/>
      <sheetName val="조사집계표(1)_솎아베기"/>
      <sheetName val="조사집계표(2)_솎아베기"/>
      <sheetName val="필지별내역서"/>
      <sheetName val="조사집계표(3)_솎아베기"/>
      <sheetName val="기초입력"/>
      <sheetName val="기성내역"/>
      <sheetName val="주차구획선수량"/>
      <sheetName val="1구간FRP수량산출"/>
      <sheetName val="상세도(80)"/>
      <sheetName val="대가호표"/>
      <sheetName val="점검총괄"/>
      <sheetName val="기계공사"/>
      <sheetName val="자재단가리스트"/>
      <sheetName val="사급자재(1단계)"/>
      <sheetName val="자재대"/>
      <sheetName val="간지"/>
      <sheetName val="견적단가"/>
      <sheetName val="기초작업"/>
      <sheetName val="부대집계"/>
      <sheetName val="교대(A1-A2)"/>
      <sheetName val="990430_당초"/>
      <sheetName val="노임단가 (2)"/>
      <sheetName val="약품설비"/>
      <sheetName val="철콘산출"/>
      <sheetName val="99총공사내역서"/>
      <sheetName val="GRACE"/>
      <sheetName val="진흥지역조서(구역밖)"/>
      <sheetName val="지하시설물작성"/>
      <sheetName val="A1"/>
      <sheetName val="3.자재비(총괄)"/>
      <sheetName val="수토공단위당"/>
      <sheetName val="부재리스트"/>
      <sheetName val="전기일위대가"/>
      <sheetName val="BOQ(전체)"/>
      <sheetName val="수공기"/>
      <sheetName val="특수기호강도거푸집"/>
      <sheetName val="종배수관면벽신"/>
      <sheetName val="종배수관(신)"/>
      <sheetName val="파일의이용"/>
      <sheetName val="산출"/>
      <sheetName val="일용노임단가"/>
      <sheetName val="실행내역 "/>
      <sheetName val="구분자"/>
      <sheetName val="기둥(원형)"/>
      <sheetName val="설계내역서"/>
      <sheetName val="B-data"/>
      <sheetName val="차수"/>
      <sheetName val="220 (2)"/>
      <sheetName val="WING3"/>
      <sheetName val="Summary Sheets"/>
      <sheetName val="2.대외공문"/>
      <sheetName val="프랜트면허"/>
      <sheetName val="48단가"/>
      <sheetName val="이형관"/>
      <sheetName val="2.고용보험료산출근거"/>
      <sheetName val="ÀÏÀ§(PANEL)"/>
      <sheetName val="관급단가"/>
      <sheetName val="산출금액내역"/>
      <sheetName val="전계가"/>
      <sheetName val="용역비내역-진짜"/>
      <sheetName val="대로근거"/>
      <sheetName val="공종"/>
      <sheetName val="기계경비_시간당_"/>
      <sheetName val="22관계"/>
      <sheetName val="22기타(L,R)"/>
      <sheetName val="22전선계"/>
      <sheetName val="월래"/>
      <sheetName val="NO.1-NO12(설계예산서)"/>
      <sheetName val="인건비"/>
      <sheetName val="연결관단위"/>
      <sheetName val="중기단가"/>
      <sheetName val="중기목록"/>
      <sheetName val="호표"/>
      <sheetName val="청곡지선토공총"/>
      <sheetName val="토공총"/>
      <sheetName val="슬래브(유곡)"/>
      <sheetName val="수량이동"/>
      <sheetName val="암거 제원표-1단계"/>
      <sheetName val="하수처리장"/>
      <sheetName val="투찰(하수)"/>
      <sheetName val="차압계산"/>
      <sheetName val="형틀공사"/>
      <sheetName val="일위(집)"/>
      <sheetName val="환율change"/>
      <sheetName val="관개"/>
      <sheetName val="재료할증"/>
      <sheetName val="단위수량산출"/>
      <sheetName val="낙찰표"/>
      <sheetName val="개별직종노임단가(2003.9)"/>
      <sheetName val="실행내역 (2)"/>
      <sheetName val="주소"/>
      <sheetName val="Mc1"/>
      <sheetName val="공통(20-91)"/>
      <sheetName val="상하차비용(기계상차)"/>
      <sheetName val="수간보호"/>
      <sheetName val="운반비"/>
      <sheetName val="사업수지"/>
      <sheetName val="lam-moi"/>
      <sheetName val="DONGIA"/>
      <sheetName val="thao-go"/>
      <sheetName val="TH XL"/>
      <sheetName val="중기조종사 단위단가"/>
      <sheetName val="미장&amp;수장공사"/>
      <sheetName val="자재"/>
      <sheetName val="LIST"/>
      <sheetName val="여과지동"/>
      <sheetName val="이형관중량"/>
      <sheetName val="단가산출(T)"/>
      <sheetName val="일위대가(목록)"/>
      <sheetName val="산근(목록)"/>
      <sheetName val="재료비"/>
      <sheetName val="총괄표 "/>
      <sheetName val="주요항목별"/>
      <sheetName val="투입내역"/>
      <sheetName val="원"/>
      <sheetName val="4.2유효폭의 계산"/>
      <sheetName val="Macro(MCC)"/>
      <sheetName val="위치조서"/>
      <sheetName val="부자재 적용비율"/>
      <sheetName val="AHU-01"/>
      <sheetName val="단면가정"/>
      <sheetName val="부재력정리"/>
      <sheetName val="경비"/>
      <sheetName val="철집"/>
      <sheetName val="준검 내역서"/>
      <sheetName val="BOX단위철근"/>
      <sheetName val="공내역"/>
      <sheetName val="전기내역서(총계)"/>
      <sheetName val=" 토목 처리장도급내역서 "/>
      <sheetName val="AS접수관리"/>
      <sheetName val="기초"/>
      <sheetName val="가설제외"/>
      <sheetName val="기타공사"/>
      <sheetName val="지붕(기와)"/>
      <sheetName val="수원공사비"/>
      <sheetName val="투찰"/>
      <sheetName val="B2BERP"/>
      <sheetName val="itm코드"/>
      <sheetName val="itm기준"/>
      <sheetName val="97년 추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sheetData sheetId="15"/>
      <sheetData sheetId="16"/>
      <sheetData sheetId="17"/>
      <sheetData sheetId="18" refreshError="1"/>
      <sheetData sheetId="19" refreshError="1"/>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내역서1"/>
      <sheetName val="공량"/>
      <sheetName val="표지"/>
      <sheetName val="총괄표지"/>
      <sheetName val="내역표지"/>
      <sheetName val="공사원가계산서"/>
      <sheetName val="대총괄표"/>
      <sheetName val="1차전관방송내역"/>
      <sheetName val="2차전관방송내역"/>
      <sheetName val="회의실방송내역"/>
      <sheetName val="합동강의실방송내역"/>
      <sheetName val="공량표지"/>
      <sheetName val="1차전관공량산출총괄"/>
      <sheetName val="1차전관공량산출내역"/>
      <sheetName val="2차전관공량산출총괄"/>
      <sheetName val="2차전관공량산출내역"/>
      <sheetName val="회의실방송공량산출총괄"/>
      <sheetName val="회의실방송공량산출내역"/>
      <sheetName val="합동강의실공량산출총괄"/>
      <sheetName val="합동강의실공량산출내역"/>
      <sheetName val="자재비교표지"/>
      <sheetName val="자재단가비교표"/>
      <sheetName val="도면표지"/>
      <sheetName val="요율"/>
      <sheetName val="내역서"/>
      <sheetName val="갑  지"/>
      <sheetName val="조명율표"/>
      <sheetName val="총괄집계표"/>
      <sheetName val="서부산문화회관"/>
      <sheetName val="공사착공계"/>
      <sheetName val="입찰안"/>
      <sheetName val="내역전기"/>
      <sheetName val="1안"/>
      <sheetName val="견적서"/>
      <sheetName val="약품공급2"/>
      <sheetName val="일위단가"/>
      <sheetName val="원가계산서"/>
      <sheetName val="101동"/>
      <sheetName val="어룡"/>
      <sheetName val="대포2교접속"/>
      <sheetName val="천방교접속"/>
      <sheetName val="1.동력공사"/>
      <sheetName val="DATA"/>
      <sheetName val="자료"/>
      <sheetName val="기본단가표"/>
      <sheetName val="전기일위목록"/>
      <sheetName val="기기리스트"/>
      <sheetName val="단가대비표"/>
      <sheetName val="일위대가집계"/>
      <sheetName val="수량산출서 (2)"/>
      <sheetName val="인수공규격"/>
      <sheetName val="2000년1차"/>
      <sheetName val="2000전체분"/>
      <sheetName val="집계표"/>
      <sheetName val="LD"/>
      <sheetName val="A 견적"/>
      <sheetName val="조명일위"/>
      <sheetName val="Customer Datab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원가"/>
      <sheetName val="내역서(토목)"/>
    </sheetNames>
    <sheetDataSet>
      <sheetData sheetId="0"/>
      <sheetData sheetId="1"/>
      <sheetData sheetId="2">
        <row r="3">
          <cell r="H3">
            <v>463842064.03999996</v>
          </cell>
        </row>
      </sheetData>
      <sheetData sheetId="3"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표"/>
      <sheetName val="목차"/>
      <sheetName val="설명서"/>
      <sheetName val="예정공정표"/>
      <sheetName val="갑지"/>
      <sheetName val="수단간"/>
      <sheetName val="무자"/>
      <sheetName val="무토집"/>
      <sheetName val="무배"/>
      <sheetName val="무횡집"/>
      <sheetName val="무횡조"/>
      <sheetName val="무횡수"/>
      <sheetName val="무횡단"/>
      <sheetName val="무횡토"/>
      <sheetName val="무면수"/>
      <sheetName val="무면조"/>
      <sheetName val="무면단"/>
      <sheetName val="무포집"/>
      <sheetName val="무포수"/>
      <sheetName val="무포조"/>
      <sheetName val="무포단"/>
      <sheetName val="무진포수"/>
      <sheetName val="무진포조"/>
      <sheetName val="무진포단"/>
      <sheetName val="Sheet1"/>
      <sheetName val="Sheet2"/>
      <sheetName val="Sheet3"/>
      <sheetName val="Sheet4"/>
      <sheetName val="Sheet5"/>
      <sheetName val="주beam"/>
      <sheetName val="입력"/>
      <sheetName val="범용개발순소요비용"/>
      <sheetName val="교각1"/>
      <sheetName val="1 자원총괄"/>
      <sheetName val="포장(수량)-관로부"/>
      <sheetName val="약품공급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개요"/>
      <sheetName val="재료계산서"/>
      <sheetName val="총괄표"/>
      <sheetName val="지급"/>
      <sheetName val="지급노임"/>
      <sheetName val="내역"/>
      <sheetName val="내역노임"/>
      <sheetName val="한전"/>
      <sheetName val="99하노임"/>
      <sheetName val="원당설계계산"/>
      <sheetName val="상수도갑지"/>
      <sheetName val="상수도을지"/>
      <sheetName val="입상내역"/>
      <sheetName val="내역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노무비"/>
      <sheetName val="전기실"/>
      <sheetName val="동력설비공사"/>
      <sheetName val="전기실공사"/>
      <sheetName val="전등전열"/>
      <sheetName val="전력간선"/>
      <sheetName val="임시동력"/>
      <sheetName val="기타공사"/>
      <sheetName val="전기실(철거)"/>
      <sheetName val="전력간선(철거)"/>
      <sheetName val="전등전열(철거)"/>
      <sheetName val="동력설비(철거)"/>
      <sheetName val="단가비교표_공통1"/>
      <sheetName val="공량 산출서_공통"/>
      <sheetName val="LD"/>
      <sheetName val="동력부하(도산)"/>
      <sheetName val="오동"/>
      <sheetName val="대조"/>
      <sheetName val="나한"/>
      <sheetName val="7단가"/>
      <sheetName val="간선계산"/>
      <sheetName val="조명율표"/>
      <sheetName val="일위대가"/>
      <sheetName val="내역"/>
      <sheetName val="노임"/>
      <sheetName val="공사착공계"/>
      <sheetName val="특별땅고르기"/>
      <sheetName val="재료"/>
      <sheetName val="입상내역"/>
      <sheetName val="단가표"/>
      <sheetName val="단가조사서"/>
      <sheetName val="일위"/>
      <sheetName val="총괄"/>
      <sheetName val="자재단가비교표"/>
      <sheetName val="EQ-R1"/>
      <sheetName val="6공구(당초)"/>
      <sheetName val="카메라"/>
      <sheetName val="단가산출"/>
      <sheetName val="요율"/>
      <sheetName val="진주방향"/>
      <sheetName val="마산방향"/>
      <sheetName val="알맹이"/>
      <sheetName val="수량산출"/>
      <sheetName val="자재"/>
      <sheetName val="101동"/>
      <sheetName val="공내역서"/>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4">
          <cell r="A94" t="str">
            <v>지중자재</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xxxxxx"/>
      <sheetName val="101역사"/>
      <sheetName val="102역사"/>
      <sheetName val="103역사"/>
      <sheetName val="106역사"/>
      <sheetName val="107역사"/>
      <sheetName val="108역사"/>
      <sheetName val="109역사"/>
      <sheetName val="110역사"/>
      <sheetName val="111역사"/>
      <sheetName val="112역사"/>
      <sheetName val="113역사"/>
      <sheetName val="Sheet8"/>
      <sheetName val="Sheet9"/>
      <sheetName val="Sheet10"/>
      <sheetName val="Sheet11"/>
      <sheetName val="Sheet12"/>
      <sheetName val="Sheet13"/>
      <sheetName val="Sheet14"/>
      <sheetName val="Sheet15"/>
      <sheetName val="Sheet16"/>
      <sheetName val="내역서"/>
      <sheetName val="노임단가"/>
      <sheetName val="단가조사"/>
      <sheetName val="견적서"/>
      <sheetName val="N賃率-職"/>
      <sheetName val="내역"/>
      <sheetName val="1. 설계조건 2.단면가정 3. 하중계산"/>
      <sheetName val="DATA 입력란"/>
      <sheetName val="철근량"/>
      <sheetName val="노임"/>
      <sheetName val="단가대비표"/>
      <sheetName val="#REF"/>
      <sheetName val="날개벽수량표"/>
      <sheetName val="기계경비(시간당)"/>
      <sheetName val="암거"/>
      <sheetName val="일위대가목차"/>
      <sheetName val="AIR SHOWER(3인용)"/>
      <sheetName val="NYS"/>
      <sheetName val="단가"/>
      <sheetName val="조명율표"/>
      <sheetName val="중기일위대가"/>
      <sheetName val="KJ-LT-LD"/>
      <sheetName val="일위대가표"/>
      <sheetName val="총괄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자재집계표"/>
      <sheetName val="배수공총괄수량집계표"/>
      <sheetName val="BOX총괄집계"/>
      <sheetName val="도수로총괄집계"/>
      <sheetName val="GABION옹벽 총괄집계"/>
      <sheetName val="부대공총괄"/>
      <sheetName val="토공총괄집계"/>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REF"/>
      <sheetName val="사다리"/>
      <sheetName val="정거장 설계조건"/>
      <sheetName val="200"/>
      <sheetName val="2000년1차"/>
      <sheetName val="바닥판"/>
      <sheetName val="입력DATA"/>
      <sheetName val="직접재료비데이타"/>
      <sheetName val="01.토공"/>
      <sheetName val="02.구조물"/>
      <sheetName val="03.관로"/>
      <sheetName val="04. 포장공"/>
      <sheetName val="05.가시설(조립식간이흙막이벽)"/>
      <sheetName val="05.가시설(Sheet PILE )"/>
      <sheetName val="06.추진공"/>
      <sheetName val="07.부대공"/>
      <sheetName val="국도접속 차도부수량"/>
      <sheetName val="노무비 근거"/>
      <sheetName val="내역_ver1.0"/>
      <sheetName val="식생블럭단위수량"/>
      <sheetName val="조명시설"/>
      <sheetName val="토공 total"/>
      <sheetName val="도로횡단-D300"/>
      <sheetName val="데리네이타현황"/>
      <sheetName val="총중목"/>
      <sheetName val="산출근거"/>
      <sheetName val="내역"/>
      <sheetName val="3.자재비(총괄)"/>
      <sheetName val="IT-BAT"/>
      <sheetName val="골재산출"/>
      <sheetName val="수량산출"/>
      <sheetName val="철근량"/>
      <sheetName val="총수량집계표"/>
      <sheetName val="역사이펀평균높이"/>
      <sheetName val="유입맨홀산출"/>
      <sheetName val="일위대가"/>
      <sheetName val="노임단가"/>
      <sheetName val="포승중환경개선공사(변경)"/>
      <sheetName val="노임"/>
      <sheetName val="일위대가목차"/>
      <sheetName val="조명율표"/>
      <sheetName val="총괄"/>
      <sheetName val="재료"/>
      <sheetName val="건축기계설비표선정수장"/>
      <sheetName val="3BL공동구 수량"/>
      <sheetName val="맨홀수량산출"/>
      <sheetName val="세골재  T2 변경 현황"/>
      <sheetName val="부대공수량산출"/>
      <sheetName val="조건표"/>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산기준"/>
      <sheetName val="포설조건"/>
      <sheetName val="TR_IMP"/>
      <sheetName val="stcon"/>
      <sheetName val="EARTH"/>
      <sheetName val="CABLEDATA"/>
      <sheetName val="MCCDATA"/>
      <sheetName val="Sheet1"/>
      <sheetName val="MOTORDATA"/>
      <sheetName val="MCCB"/>
      <sheetName val="FUSEDATA"/>
      <sheetName val="CABLE"/>
      <sheetName val="GEN"/>
      <sheetName val="TR"/>
      <sheetName val="TR-1"/>
      <sheetName val="LV01"/>
      <sheetName val="PDB"/>
      <sheetName val="MCC"/>
      <sheetName val="LDB01 (2)"/>
      <sheetName val="LDB01"/>
      <sheetName val="1"/>
      <sheetName val="MAIN"/>
      <sheetName val="부분토탈"/>
      <sheetName val="부하정리"/>
      <sheetName val="P부하"/>
      <sheetName val="실측자료"/>
      <sheetName val="철거산출근거"/>
      <sheetName val="입찰안"/>
      <sheetName val="집계표"/>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 sheetId="21"/>
      <sheetData sheetId="22"/>
      <sheetData sheetId="23" refreshError="1"/>
      <sheetData sheetId="24"/>
      <sheetData sheetId="25"/>
      <sheetData sheetId="26" refreshError="1"/>
      <sheetData sheetId="27" refreshError="1"/>
      <sheetData sheetId="28" refreshError="1"/>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측구공수량집계표"/>
      <sheetName val="U형측구산출근거"/>
      <sheetName val="U측구공집계"/>
      <sheetName val="U형측구현황 "/>
      <sheetName val="L형측구집계"/>
      <sheetName val="L형측구산출근거"/>
      <sheetName val="L형측구현황"/>
      <sheetName val="노임"/>
      <sheetName val="사다리"/>
      <sheetName val="일위대가목차"/>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비교"/>
      <sheetName val="전선 및 전선관"/>
      <sheetName val="자재단가"/>
      <sheetName val="단가"/>
      <sheetName val="골재산출"/>
      <sheetName val="수량산출서"/>
      <sheetName val="손익분석"/>
      <sheetName val="내역총괄"/>
      <sheetName val="내역총괄2"/>
      <sheetName val="내역총괄3"/>
      <sheetName val="노임단가"/>
      <sheetName val="종단계산"/>
      <sheetName val="인건비"/>
      <sheetName val="깨기"/>
      <sheetName val="직노"/>
      <sheetName val="실행내역"/>
      <sheetName val="수량산출서 (2)"/>
      <sheetName val="#REF"/>
      <sheetName val="설계예산서"/>
      <sheetName val="대기업"/>
      <sheetName val="콘센트신설"/>
      <sheetName val="조명율표"/>
      <sheetName val="노임"/>
      <sheetName val="토목수량(공정)"/>
      <sheetName val="공정코드"/>
      <sheetName val="경비공통"/>
      <sheetName val="DATA"/>
      <sheetName val="단면가정"/>
      <sheetName val="102역사"/>
      <sheetName val="일반문틀 설치"/>
      <sheetName val="샌딩 에폭시 도장"/>
      <sheetName val="스텐문틀설치"/>
      <sheetName val="자료입력"/>
      <sheetName val="토공사"/>
      <sheetName val="원가계산서"/>
      <sheetName val="SIL98"/>
      <sheetName val="총(철거)"/>
      <sheetName val="갑지"/>
      <sheetName val="200"/>
      <sheetName val="총괄표"/>
      <sheetName val="내역서(2구역)"/>
      <sheetName val="건축내역"/>
      <sheetName val="9GNG운반"/>
      <sheetName val="코드일람표"/>
      <sheetName val="b_balju_cho"/>
      <sheetName val="지하1층"/>
      <sheetName val="약품공급2"/>
      <sheetName val="가설공사"/>
      <sheetName val="LMEBM005"/>
      <sheetName val="전기단가조사서"/>
      <sheetName val="일위집계"/>
      <sheetName val="코드표"/>
      <sheetName val="설계내역서"/>
      <sheetName val="내역"/>
      <sheetName val="1,2공구원가계산서"/>
      <sheetName val="1공구산출내역서"/>
      <sheetName val="일위대가목차"/>
      <sheetName val="총물량표"/>
      <sheetName val="정산내역서"/>
      <sheetName val="표지"/>
      <sheetName val="일위대가"/>
      <sheetName val="N賃率-職"/>
      <sheetName val="부대공Ⅱ"/>
      <sheetName val="일위대가표"/>
      <sheetName val="견적대비"/>
      <sheetName val="내역서"/>
      <sheetName val="한강운반비"/>
      <sheetName val="영창26"/>
      <sheetName val="Y-WORK"/>
      <sheetName val="사다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99년하반기실행조정"/>
      <sheetName val="실행대비"/>
      <sheetName val="99년하반기실행"/>
      <sheetName val="Sheet1"/>
      <sheetName val="Sheet2"/>
      <sheetName val="단가"/>
      <sheetName val="2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건축내역"/>
      <sheetName val="200"/>
      <sheetName val="실행"/>
      <sheetName val="N賃率-職"/>
      <sheetName val="내역서1"/>
      <sheetName val="실행내역"/>
      <sheetName val="직노"/>
      <sheetName val="조명율표"/>
      <sheetName val="총괄표"/>
      <sheetName val="CTEMCOST"/>
      <sheetName val="A 견적"/>
      <sheetName val="요율"/>
      <sheetName val="내역서"/>
      <sheetName val="노무비 근거"/>
      <sheetName val="한일양산"/>
      <sheetName val="고등학교"/>
      <sheetName val="수량산출서"/>
      <sheetName val="갑지"/>
      <sheetName val="집계표"/>
      <sheetName val="기본일위"/>
      <sheetName val="빌딩 안내"/>
      <sheetName val="내역"/>
      <sheetName val="48전력선로일위"/>
      <sheetName val="전기일위목록"/>
      <sheetName val="설계금내역서"/>
      <sheetName val="공사비총괄표"/>
      <sheetName val="신우"/>
      <sheetName val="설계서"/>
      <sheetName val="교통대책내역"/>
      <sheetName val="원가계산서 "/>
      <sheetName val="내역표지"/>
      <sheetName val="일위"/>
      <sheetName val="물가조사"/>
      <sheetName val="Sheet2"/>
      <sheetName val="Sheet3"/>
      <sheetName val=" 소방공사 산출근거"/>
      <sheetName val="영창26"/>
      <sheetName val="Sheet1"/>
      <sheetName val="98지급계획"/>
      <sheetName val="#REF"/>
      <sheetName val="일위대가집계표"/>
      <sheetName val="예산M11A"/>
      <sheetName val="AIR SHOWER(3인용)"/>
      <sheetName val="자재단가"/>
      <sheetName val="일위대가표"/>
      <sheetName val="102역사"/>
      <sheetName val="노임단가표"/>
      <sheetName val="SG"/>
      <sheetName val="당초"/>
      <sheetName val="기계경비(시간당)"/>
      <sheetName val="단가표"/>
      <sheetName val="CAT_5"/>
      <sheetName val="본부소개"/>
      <sheetName val="단위량"/>
      <sheetName val="재료집계표2"/>
      <sheetName val="토적집계표"/>
      <sheetName val="코드표"/>
      <sheetName val="봉방동근생"/>
      <sheetName val="대공종"/>
      <sheetName val="제잡비"/>
      <sheetName val="표지 (2)"/>
      <sheetName val="기계경비"/>
      <sheetName val="원가"/>
      <sheetName val="DATA"/>
      <sheetName val="BasePriceList"/>
      <sheetName val="산출금액내역"/>
      <sheetName val="철거산출근거"/>
      <sheetName val="총괄"/>
      <sheetName val="상가TV배선"/>
      <sheetName val="1유리"/>
      <sheetName val="재료"/>
      <sheetName val="지입자재집계표"/>
      <sheetName val="가설공사"/>
      <sheetName val="공내역"/>
      <sheetName val="견적서"/>
      <sheetName val="노무단가산정"/>
      <sheetName val="골재산출"/>
      <sheetName val="교각별철근수량집계표"/>
      <sheetName val="Customer Databas"/>
      <sheetName val="101동"/>
      <sheetName val="차수공개요"/>
      <sheetName val="제출내역"/>
      <sheetName val="을"/>
      <sheetName val="총(신설)"/>
      <sheetName val="N賃率_職"/>
      <sheetName val="95년12월말"/>
      <sheetName val="DB"/>
      <sheetName val="NYS"/>
      <sheetName val="MAIN_TABLE"/>
      <sheetName val="3BL공동구 수량"/>
      <sheetName val="J-EQ"/>
      <sheetName val="수량산출"/>
      <sheetName val="6호기"/>
      <sheetName val="BID"/>
      <sheetName val="주beam"/>
      <sheetName val="데이타"/>
      <sheetName val="입찰안"/>
      <sheetName val="990430_당초"/>
      <sheetName val="일위대가"/>
      <sheetName val="급,배기팬"/>
      <sheetName val="카메라"/>
      <sheetName val="운반공사"/>
      <sheetName val="적용토목"/>
      <sheetName val="일위대가목차"/>
      <sheetName val="I一般比"/>
      <sheetName val="5공철탑검토표"/>
      <sheetName val="4공철탑검토"/>
      <sheetName val="대창(장성)"/>
      <sheetName val="조명시설"/>
      <sheetName val="설비2차"/>
      <sheetName val="건축공사"/>
      <sheetName val="97년 추정"/>
      <sheetName val="단중표"/>
      <sheetName val="수량분배표"/>
      <sheetName val="교수설계"/>
      <sheetName val="asd"/>
      <sheetName val="b_balju_cho"/>
      <sheetName val="토공사"/>
      <sheetName val="Macro(MCC)"/>
      <sheetName val="견적"/>
      <sheetName val="원가총괄"/>
      <sheetName val="중기사용료산출근거"/>
      <sheetName val="지하"/>
      <sheetName val="중기"/>
      <sheetName val="계약용량(서포)"/>
      <sheetName val="바닥판"/>
      <sheetName val="입력DATA"/>
      <sheetName val="내역서 "/>
      <sheetName val="220 (2)"/>
      <sheetName val="제직재"/>
      <sheetName val="입상내역"/>
      <sheetName val="노임단가"/>
      <sheetName val="기성내역"/>
      <sheetName val="PIPE"/>
      <sheetName val="PIPING"/>
      <sheetName val="일위총괄"/>
      <sheetName val="물량입력"/>
      <sheetName val="조도계산서 (도서)"/>
      <sheetName val="일위대가-내역 "/>
      <sheetName val="단가"/>
      <sheetName val="L1"/>
      <sheetName val="재개발"/>
      <sheetName val="분전반"/>
      <sheetName val="식생블럭단위수량"/>
      <sheetName val="인수공규격"/>
      <sheetName val="내역(가지)"/>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갑지1"/>
      <sheetName val="약품공급2"/>
      <sheetName val="교각1"/>
      <sheetName val="공사착공계"/>
      <sheetName val="담장산출"/>
      <sheetName val="소일위대가코드표"/>
      <sheetName val="본체"/>
      <sheetName val="대치판정"/>
      <sheetName val="guard(mac)"/>
      <sheetName val="적현로"/>
      <sheetName val="1.취수장"/>
      <sheetName val="부하자료"/>
      <sheetName val="갑  지"/>
      <sheetName val="19990101-엑셀1"/>
      <sheetName val="설직재-1"/>
      <sheetName val="개요"/>
      <sheetName val="노임"/>
      <sheetName val="직원자료입력"/>
      <sheetName val="날개벽수량표"/>
      <sheetName val="설계명세"/>
      <sheetName val="내역전기"/>
      <sheetName val="일위1"/>
      <sheetName val="노임변동률"/>
      <sheetName val="단가산출"/>
      <sheetName val="예산대비"/>
      <sheetName val="프로젝트"/>
      <sheetName val="연부97-1"/>
      <sheetName val="연습"/>
      <sheetName val="실행(1)"/>
      <sheetName val="inputdata"/>
      <sheetName val="기초자료"/>
      <sheetName val="토공 total"/>
      <sheetName val="B"/>
      <sheetName val="#3_일위대가목록"/>
      <sheetName val="명세서"/>
      <sheetName val="접지수량"/>
      <sheetName val="일위_파일"/>
      <sheetName val="준검 내역서"/>
      <sheetName val="자재테이블"/>
      <sheetName val="국도접속 차도부수량"/>
      <sheetName val="공정집계"/>
      <sheetName val="세부내역"/>
      <sheetName val="일위대가(가설)"/>
      <sheetName val="인건비"/>
      <sheetName val="공량산출서"/>
      <sheetName val="위치조서"/>
      <sheetName val="잡철물"/>
      <sheetName val="조건표"/>
      <sheetName val="도담구내 개소별 명세"/>
      <sheetName val="공기압축기실"/>
      <sheetName val="측량노임.재료.기재"/>
      <sheetName val="철근량"/>
      <sheetName val="재료값"/>
      <sheetName val="원본"/>
      <sheetName val="오수공수량집계표"/>
      <sheetName val="2000년1차"/>
      <sheetName val="2000전체분"/>
      <sheetName val="단가비교표_공통1"/>
      <sheetName val="산출근거"/>
      <sheetName val="본사인상전"/>
      <sheetName val="lee"/>
      <sheetName val="집계표소트"/>
      <sheetName val="표지1"/>
      <sheetName val="중강당 내역"/>
      <sheetName val="케이블"/>
      <sheetName val="전기공사"/>
      <sheetName val="Baby일위대가"/>
      <sheetName val="LD"/>
      <sheetName val="전기산출기초"/>
      <sheetName val="직재"/>
      <sheetName val="경산"/>
      <sheetName val="강북라우터"/>
      <sheetName val="물가시세"/>
      <sheetName val=" HIT-&gt;HMC 견적(3900)"/>
      <sheetName val="POL6차-PIPING"/>
      <sheetName val="2공구산출내역"/>
      <sheetName val="간접비계산"/>
      <sheetName val="봉양~조차장간고하개명(신설)"/>
      <sheetName val="연결임시"/>
      <sheetName val="1안"/>
      <sheetName val="국내조달(통합-1)"/>
      <sheetName val="중기일위대가"/>
      <sheetName val="실행간접비용"/>
      <sheetName val="당진1,2호기전선관설치및접지4차공사내역서-을지"/>
      <sheetName val="실행철강하도"/>
      <sheetName val="1,2공구원가계산서"/>
      <sheetName val="1공구산출내역서"/>
      <sheetName val="설비견적"/>
      <sheetName val="내역서(전기)"/>
      <sheetName val="설계명세서"/>
      <sheetName val="ES조서출력하기"/>
      <sheetName val="계산표지"/>
      <sheetName val="가시설수량"/>
      <sheetName val="원가계산서"/>
      <sheetName val="특별땅고르기"/>
      <sheetName val="데리네이타현황"/>
      <sheetName val="인건-측정"/>
      <sheetName val="과세내역(세부)"/>
      <sheetName val="자금운용계획표"/>
      <sheetName val="대차"/>
      <sheetName val="원본(갑지)"/>
      <sheetName val="기별(종합)"/>
      <sheetName val="전동기"/>
      <sheetName val="내역서(중수)"/>
      <sheetName val="지급자재"/>
      <sheetName val="일 위 대 가 표"/>
      <sheetName val="교각토공"/>
      <sheetName val="9GNG운반"/>
      <sheetName val="자료"/>
      <sheetName val="공사직종별노임"/>
      <sheetName val="자재표"/>
      <sheetName val="통신대가"/>
      <sheetName val="물가자료"/>
      <sheetName val="내역서(2)"/>
      <sheetName val="기본단가표"/>
      <sheetName val="LOPCALC"/>
      <sheetName val="공사설계서"/>
      <sheetName val="ATM기초철가"/>
      <sheetName val="환율"/>
      <sheetName val="cable산출"/>
      <sheetName val="음성(cable)"/>
      <sheetName val="중기사용료"/>
      <sheetName val="콘크리트"/>
      <sheetName val="을 1"/>
      <sheetName val="을 2"/>
      <sheetName val="제품정보"/>
      <sheetName val="추가예산"/>
      <sheetName val="기본1"/>
      <sheetName val="수정일위대가"/>
      <sheetName val="관급_File"/>
      <sheetName val="입력변수"/>
      <sheetName val="단가목록"/>
      <sheetName val="96정변2"/>
      <sheetName val="암거단위"/>
      <sheetName val="전기내역서(총계)"/>
      <sheetName val="입력"/>
      <sheetName val="일위목록"/>
      <sheetName val="개소별수량산출"/>
      <sheetName val="PassPort-60%"/>
      <sheetName val="경율산정.XLS"/>
      <sheetName val="기초일위"/>
      <sheetName val="시설일위"/>
      <sheetName val="조명일위"/>
      <sheetName val="부하계산서"/>
      <sheetName val="철탑공사"/>
      <sheetName val="자재일람"/>
      <sheetName val="창호"/>
      <sheetName val="청주(철골발주의뢰서)"/>
      <sheetName val="차압계산"/>
      <sheetName val="품셈"/>
      <sheetName val="골조"/>
      <sheetName val="Macro(전기)"/>
      <sheetName val="노무비"/>
      <sheetName val="SIL98"/>
      <sheetName val="퍼스트"/>
      <sheetName val="하조서"/>
      <sheetName val="설계"/>
      <sheetName val="FAX"/>
      <sheetName val="관리비비계상"/>
      <sheetName val="위생설비"/>
      <sheetName val="FAB4생산"/>
      <sheetName val="Sheet5"/>
      <sheetName val="단가표 (2)"/>
      <sheetName val="일위산출"/>
      <sheetName val="참조 (2)"/>
      <sheetName val="내역서(기성청구)"/>
      <sheetName val="물집"/>
      <sheetName val="IMPEADENCE MAP 취수장"/>
      <sheetName val="MECH"/>
      <sheetName val="48일위"/>
      <sheetName val="48수량"/>
      <sheetName val="22수량"/>
      <sheetName val="49일위"/>
      <sheetName val="22일위"/>
      <sheetName val="49수량"/>
      <sheetName val="정렬"/>
      <sheetName val="일위(시설)"/>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합집계표"/>
      <sheetName val="검수고1-1층"/>
      <sheetName val="검수고1-2, 2층"/>
      <sheetName val="대창고1층"/>
      <sheetName val="모타카고1층"/>
      <sheetName val="모타카고2층 "/>
      <sheetName val="폐수처리장"/>
      <sheetName val="청소원대기실"/>
      <sheetName val="인수인계실"/>
      <sheetName val="경비원실"/>
      <sheetName val="평3"/>
      <sheetName val="지하1층"/>
      <sheetName val="손익분석"/>
      <sheetName val="#REF"/>
      <sheetName val="자재"/>
      <sheetName val="내역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합집계표"/>
      <sheetName val="지하1층"/>
      <sheetName val="지상1층"/>
      <sheetName val="지상2층"/>
      <sheetName val="지상3층"/>
      <sheetName val="지상4층"/>
      <sheetName val="옥상"/>
      <sheetName val="검수고1-1층"/>
      <sheetName val="Y-WORK"/>
      <sheetName val="평3"/>
      <sheetName val="b_balju_cho"/>
      <sheetName val="기타 정보통신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보강토"/>
      <sheetName val="부안일위"/>
      <sheetName val="200"/>
      <sheetName val="#REF"/>
      <sheetName val="여과지동"/>
      <sheetName val="기초자료"/>
      <sheetName val="설계내역서"/>
      <sheetName val="공사비총괄표"/>
      <sheetName val="증감내역서"/>
      <sheetName val="입찰안"/>
      <sheetName val="재료"/>
      <sheetName val="실행내역"/>
      <sheetName val="노임단가"/>
      <sheetName val="차수공개요"/>
      <sheetName val="내역"/>
      <sheetName val="토공 토적표"/>
      <sheetName val="효동"/>
      <sheetName val="청천내"/>
      <sheetName val="내역_ver1.0"/>
      <sheetName val="내역서1"/>
      <sheetName val="성원계약"/>
      <sheetName val="차액보증"/>
      <sheetName val="2000년1차"/>
      <sheetName val="2000전체분"/>
      <sheetName val="내역서"/>
      <sheetName val="집계표"/>
      <sheetName val="토공_토적표"/>
      <sheetName val="견적(보강토)"/>
      <sheetName val="차입"/>
      <sheetName val="식생블럭단위수량"/>
      <sheetName val="교각별철근수량집계표"/>
      <sheetName val="동원인원"/>
      <sheetName val="원가"/>
      <sheetName val="원가계산서"/>
      <sheetName val="개인"/>
      <sheetName val="골재산출"/>
      <sheetName val="잡비계산"/>
      <sheetName val="적용토목"/>
      <sheetName val="조명시설"/>
      <sheetName val="손익분석"/>
      <sheetName val="Sheet3"/>
      <sheetName val="INPUT"/>
      <sheetName val="맨홀수량산출"/>
      <sheetName val="산출근거"/>
      <sheetName val="당초"/>
      <sheetName val="직노"/>
      <sheetName val="조명율표"/>
      <sheetName val="sheet1"/>
      <sheetName val="전체제잡비"/>
      <sheetName val="금융비용"/>
      <sheetName val="명세서"/>
      <sheetName val="조사가"/>
      <sheetName val="설계"/>
      <sheetName val="건축내역"/>
      <sheetName val="데리네이타현황"/>
      <sheetName val="부대내역"/>
      <sheetName val="1.취수장"/>
      <sheetName val="총공사내역서"/>
      <sheetName val="MAIN_T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노임"/>
      <sheetName val="단가"/>
      <sheetName val="콘센트신설"/>
      <sheetName val="200"/>
      <sheetName val="토공사"/>
      <sheetName val="자재물량"/>
      <sheetName val="자재단가"/>
      <sheetName val="노임단가"/>
      <sheetName val="약품공급2"/>
      <sheetName val="식생블럭단위수량"/>
      <sheetName val="자료입력"/>
      <sheetName val="총(철거)"/>
      <sheetName val="코드명"/>
    </sheetNames>
    <sheetDataSet>
      <sheetData sheetId="0" refreshError="1"/>
      <sheetData sheetId="1" refreshError="1"/>
      <sheetData sheetId="2" refreshError="1"/>
      <sheetData sheetId="3" refreshError="1"/>
      <sheetData sheetId="4" refreshError="1"/>
      <sheetData sheetId="5" refreshError="1">
        <row r="1">
          <cell r="D1" t="str">
            <v>단</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하조서"/>
      <sheetName val="#REF"/>
      <sheetName val="표지"/>
      <sheetName val="원가계산서 "/>
      <sheetName val="집계표 (1)"/>
      <sheetName val="집계표(2)"/>
      <sheetName val="내역서(1차공사분)"/>
      <sheetName val="수량산출"/>
      <sheetName val="DATA"/>
      <sheetName val="데이타"/>
      <sheetName val="자재단가비교표"/>
      <sheetName val="내역서"/>
      <sheetName val="포장복구집계"/>
      <sheetName val="Sheet1"/>
      <sheetName val="현장일보"/>
      <sheetName val="총괄표"/>
      <sheetName val="ABUT수량-A1"/>
      <sheetName val="일위대가-1"/>
      <sheetName val="Front"/>
      <sheetName val="wall"/>
      <sheetName val="간접"/>
      <sheetName val="ETC"/>
      <sheetName val="예가표"/>
      <sheetName val="Sheet2"/>
      <sheetName val="설직재-1"/>
      <sheetName val="신우"/>
      <sheetName val="공사원가계산서"/>
      <sheetName val="직노"/>
      <sheetName val="POL6차-PIPING"/>
      <sheetName val="I一般比"/>
      <sheetName val="N賃率-職"/>
      <sheetName val="견적율"/>
      <sheetName val="상수도토공집계표"/>
      <sheetName val="환율"/>
      <sheetName val="노임단가"/>
      <sheetName val="Curves"/>
      <sheetName val="Tables"/>
      <sheetName val="공사수행방안"/>
      <sheetName val="NEGO"/>
      <sheetName val="성남일위"/>
      <sheetName val="을"/>
      <sheetName val="예비품"/>
      <sheetName val="일위대가"/>
      <sheetName val="도배공사언고"/>
      <sheetName val="별표 "/>
      <sheetName val="1.설계조건"/>
      <sheetName val="산출금액내역"/>
      <sheetName val="안정검토(온1)"/>
      <sheetName val="수목표준대가"/>
      <sheetName val="과천MAIN"/>
      <sheetName val="IMPEADENCE MAP 취수장"/>
      <sheetName val="단가대비표"/>
      <sheetName val="일위대가(가설)"/>
      <sheetName val="횡배수관토공수량"/>
      <sheetName val="INPUT"/>
      <sheetName val="청천내"/>
      <sheetName val="집수정"/>
      <sheetName val="인건비"/>
      <sheetName val="내역서1999.8최종"/>
      <sheetName val="CTEMCOST"/>
      <sheetName val="건축-물가변동"/>
      <sheetName val="전차선로 물량표"/>
      <sheetName val="내역서-전체낙찰율"/>
      <sheetName val="표지 (2)"/>
      <sheetName val="단가산출"/>
      <sheetName val="전기일위목록"/>
      <sheetName val="제수"/>
      <sheetName val="공기"/>
      <sheetName val="지우지마세요"/>
      <sheetName val="영1"/>
      <sheetName val="빙장비사양"/>
      <sheetName val="장비사양"/>
      <sheetName val="건축내역"/>
      <sheetName val="암거단위-1련"/>
      <sheetName val="화산경계"/>
      <sheetName val="단가조사"/>
      <sheetName val="입찰안"/>
      <sheetName val="반중력식옹벽3.5"/>
      <sheetName val="Sheet6"/>
      <sheetName val="5.모델링"/>
      <sheetName val="2.단면가정"/>
      <sheetName val="갑지1"/>
      <sheetName val="설계명세서"/>
      <sheetName val="공사"/>
      <sheetName val="손익분석"/>
      <sheetName val="귀래 설계 공내역서"/>
      <sheetName val="소비자가"/>
      <sheetName val="집계표"/>
      <sheetName val="시행후면적"/>
      <sheetName val="직재"/>
      <sheetName val="일위_파일"/>
      <sheetName val="식재가격"/>
      <sheetName val="식재총괄"/>
      <sheetName val="일위목록"/>
      <sheetName val="const."/>
      <sheetName val="일위대가(계측기설치)"/>
      <sheetName val="부안일위"/>
      <sheetName val="날개벽"/>
      <sheetName val="암거단위"/>
      <sheetName val="전기일위대가"/>
      <sheetName val="평균높이산출근거"/>
      <sheetName val="횡배수관위치조서"/>
      <sheetName val="7단가"/>
      <sheetName val="설비내역서"/>
      <sheetName val="건축내역서"/>
      <sheetName val="전기내역서"/>
      <sheetName val="수량산출서"/>
      <sheetName val="노임"/>
      <sheetName val="단가"/>
      <sheetName val="일위대가 (100%)"/>
      <sheetName val="플랜트 설치"/>
      <sheetName val="단가 "/>
      <sheetName val="내역"/>
      <sheetName val="NEYOK"/>
      <sheetName val="Option"/>
      <sheetName val="SP-B1"/>
      <sheetName val="입력"/>
      <sheetName val="b_balju_cho"/>
      <sheetName val="직접인건비"/>
      <sheetName val="기계설비-물가변동"/>
      <sheetName val="기준"/>
      <sheetName val="9811"/>
      <sheetName val="요율"/>
      <sheetName val="목표세부명세"/>
      <sheetName val="원하대비"/>
      <sheetName val="원도급"/>
      <sheetName val="하도급"/>
      <sheetName val="GAEYO"/>
      <sheetName val="터파기및재료"/>
      <sheetName val="연동내역"/>
      <sheetName val="FD"/>
      <sheetName val="LD"/>
      <sheetName val="현장관리비"/>
      <sheetName val="관급단가"/>
      <sheetName val="토목"/>
      <sheetName val="사급자재"/>
      <sheetName val="평가내역"/>
      <sheetName val="설계내역서"/>
      <sheetName val=" 냉각수펌프"/>
      <sheetName val="코드표"/>
      <sheetName val="기계상세"/>
      <sheetName val="일반부표"/>
      <sheetName val="SYS별 부하목록"/>
      <sheetName val="cable data"/>
      <sheetName val="부하"/>
      <sheetName val="발전기"/>
      <sheetName val="Sheet13"/>
      <sheetName val="Sheet14"/>
      <sheetName val="Y-WORK"/>
      <sheetName val="MCC제원"/>
      <sheetName val="Working(wo WTs)"/>
      <sheetName val="FRP내역서"/>
      <sheetName val="인건-측정"/>
      <sheetName val="중갑지"/>
      <sheetName val="단위중량표"/>
      <sheetName val="일위"/>
      <sheetName val="노 무 비"/>
      <sheetName val="__"/>
      <sheetName val="내역서-CCTV"/>
      <sheetName val="WEIGHT LIST"/>
      <sheetName val="계산근거"/>
      <sheetName val="Total"/>
      <sheetName val="DATE"/>
      <sheetName val="외주"/>
      <sheetName val="횡배수관집현황(2공구)"/>
      <sheetName val="작성기준"/>
      <sheetName val="장비부하"/>
      <sheetName val="갑지"/>
      <sheetName val="노무비"/>
      <sheetName val="Sheet4"/>
      <sheetName val="갑지(추정)"/>
      <sheetName val="자재단가"/>
      <sheetName val="전신환매도율"/>
      <sheetName val="H-PILE수량집계"/>
      <sheetName val="A-4"/>
      <sheetName val="Sheet3"/>
      <sheetName val="차선도색현황"/>
      <sheetName val="실행대비"/>
      <sheetName val="경비"/>
      <sheetName val="공사개요"/>
      <sheetName val="현대물량"/>
      <sheetName val="실행철강하도"/>
      <sheetName val="COST"/>
      <sheetName val="시중노임단가"/>
      <sheetName val="COVER"/>
      <sheetName val="횡배수관"/>
      <sheetName val="대비"/>
      <sheetName val="집수정(600-700)"/>
      <sheetName val="전계가"/>
      <sheetName val="노무비 "/>
      <sheetName val="APT"/>
      <sheetName val="노임이"/>
      <sheetName val="견"/>
      <sheetName val="노원열병합  건축공사기성내역서"/>
      <sheetName val="AV시스템"/>
      <sheetName val="자재단가표"/>
      <sheetName val="조명시설"/>
      <sheetName val="한강운반비"/>
      <sheetName val="건축공사 집계표"/>
      <sheetName val="골조"/>
      <sheetName val="금액"/>
      <sheetName val="원가계산서"/>
      <sheetName val="YES-T"/>
      <sheetName val="J형측구단위수량"/>
      <sheetName val="P.M 별"/>
      <sheetName val="품셈TABLE"/>
      <sheetName val="연결임시"/>
      <sheetName val="변압기 및 발전기 용량"/>
      <sheetName val="견적대비표"/>
      <sheetName val="조건입력"/>
      <sheetName val="조건입력(2)"/>
      <sheetName val="장비선정"/>
      <sheetName val="소방"/>
      <sheetName val="기본DATA"/>
      <sheetName val="냉천부속동"/>
      <sheetName val="현장관리비집계표"/>
      <sheetName val="여수토공사비"/>
      <sheetName val="가설공사내역"/>
      <sheetName val="401"/>
      <sheetName val="전기"/>
      <sheetName val="98수문일위"/>
      <sheetName val="약품설비"/>
      <sheetName val="FB25JN"/>
      <sheetName val="송전기본"/>
      <sheetName val="본공사"/>
      <sheetName val="반중력식옹벽"/>
      <sheetName val="일위(PN)"/>
      <sheetName val="예산서표지"/>
      <sheetName val="copy"/>
      <sheetName val="매립"/>
      <sheetName val="일위목차"/>
      <sheetName val="홍보비디오"/>
      <sheetName val="내역서2안"/>
      <sheetName val="경산"/>
      <sheetName val="집계"/>
      <sheetName val="인건비 "/>
      <sheetName val="982월원안"/>
      <sheetName val="SCHEDULE"/>
      <sheetName val="2원료가나다."/>
      <sheetName val="내역서1"/>
      <sheetName val="철거산출근거"/>
      <sheetName val="XXXXXX"/>
      <sheetName val="원가계산"/>
      <sheetName val="견적"/>
      <sheetName val="guard(mac)"/>
      <sheetName val="부하LOAD"/>
      <sheetName val="교통대책내역"/>
      <sheetName val="R&amp;D"/>
      <sheetName val="SUN 2000. 10 가격"/>
      <sheetName val="공조기"/>
      <sheetName val="산출"/>
      <sheetName val="인제내역"/>
      <sheetName val="대치판정"/>
      <sheetName val="노임변동률"/>
      <sheetName val="계약내력"/>
      <sheetName val="ES조서출력하기"/>
      <sheetName val="기존단가 (2)"/>
      <sheetName val="목창호"/>
      <sheetName val="J直材4"/>
      <sheetName val="구천"/>
      <sheetName val="공내역"/>
      <sheetName val="일위대가표"/>
      <sheetName val="총괄"/>
      <sheetName val="인수공"/>
      <sheetName val="배수내역 (2)"/>
      <sheetName val="용지매수"/>
      <sheetName val="BQ"/>
      <sheetName val="가로내역"/>
      <sheetName val="단"/>
      <sheetName val="제-노임"/>
      <sheetName val="노단"/>
      <sheetName val="재료"/>
      <sheetName val="설치자재"/>
      <sheetName val="목차"/>
      <sheetName val="제품"/>
      <sheetName val="견적계산"/>
      <sheetName val="재고현황"/>
      <sheetName val="돈암사업"/>
      <sheetName val="단위단가"/>
      <sheetName val="별표집계"/>
      <sheetName val="정렬"/>
      <sheetName val="토목내역서"/>
      <sheetName val="MixBed"/>
      <sheetName val="CondPol"/>
      <sheetName val="6호기"/>
      <sheetName val="SAM"/>
      <sheetName val="프랜트면허"/>
      <sheetName val="시화점실행"/>
      <sheetName val="원가"/>
      <sheetName val="교각계산"/>
      <sheetName val="원효펌프교체020812"/>
      <sheetName val="수리결과"/>
      <sheetName val="전기 원가계산서"/>
      <sheetName val="단가비교표"/>
      <sheetName val="제경비율"/>
      <sheetName val="단가표"/>
      <sheetName val="2002상반기노임기준"/>
      <sheetName val="일위대가목록"/>
      <sheetName val="샘플표지"/>
      <sheetName val="1단계"/>
      <sheetName val="자료"/>
      <sheetName val="토사(PE)"/>
      <sheetName val="수량산출1"/>
      <sheetName val="입출재고현황 (2)"/>
      <sheetName val="변수"/>
      <sheetName val="dV&amp;Cl"/>
      <sheetName val="CAP"/>
      <sheetName val="R"/>
      <sheetName val="합천내역"/>
      <sheetName val="공사비"/>
      <sheetName val="단중표"/>
      <sheetName val="CAT_5"/>
      <sheetName val="TRE TABLE"/>
      <sheetName val="설 계"/>
      <sheetName val="약품공급2"/>
      <sheetName val="실행내역"/>
      <sheetName val="1안"/>
      <sheetName val="배수통관토공수량"/>
      <sheetName val="중기사용료"/>
      <sheetName val="9."/>
      <sheetName val="부대공"/>
      <sheetName val="포장공"/>
      <sheetName val="토공"/>
      <sheetName val="소일위대가코드표"/>
      <sheetName val="설계조건"/>
      <sheetName val="2.대외공문"/>
      <sheetName val="BID"/>
      <sheetName val="하부철근수량"/>
      <sheetName val="건축집계표"/>
      <sheetName val="토목집계표"/>
      <sheetName val="집계표(설비)"/>
      <sheetName val="SUMMARY"/>
      <sheetName val="PAINT"/>
      <sheetName val="내역서(기성청구)"/>
      <sheetName val="신표지1"/>
      <sheetName val="중기(목록)"/>
      <sheetName val="일위대가(목록)"/>
      <sheetName val="산근(목록)"/>
      <sheetName val="재료비"/>
      <sheetName val="대,유,램"/>
      <sheetName val="정공공사"/>
      <sheetName val="제직재"/>
      <sheetName val="미드수량"/>
      <sheetName val="P-J"/>
      <sheetName val="È£Ç¥"/>
      <sheetName val="조도계산"/>
      <sheetName val="9509"/>
      <sheetName val="철근총괄집계표"/>
      <sheetName val="빗물받이(910-510-410)"/>
      <sheetName val="우수"/>
      <sheetName val="Sheet1 (2)"/>
      <sheetName val="일위대가서식"/>
      <sheetName val="조경"/>
      <sheetName val="포장재료집계표"/>
      <sheetName val="-몰탈콘크리트"/>
      <sheetName val="-배수구조물공토공"/>
      <sheetName val="횡배수관재료-"/>
      <sheetName val="계산서(직선부)"/>
      <sheetName val="콘크리트측구연장"/>
      <sheetName val="SLAB"/>
      <sheetName val="부하계산서"/>
      <sheetName val="설계서(1)"/>
      <sheetName val="제경집계"/>
      <sheetName val="전통건설"/>
      <sheetName val="분석가정"/>
      <sheetName val="C1ㅇ"/>
      <sheetName val="단가결정"/>
      <sheetName val="도급"/>
      <sheetName val="제품정보"/>
      <sheetName val="내역서(교량)전체"/>
      <sheetName val="기자재대비표"/>
      <sheetName val="4-7.중앙전기실(노임단가)"/>
      <sheetName val="견적대비 견적서"/>
      <sheetName val="설비"/>
      <sheetName val="건축공사"/>
      <sheetName val="역T형"/>
      <sheetName val="말뚝설계"/>
      <sheetName val="NAI"/>
      <sheetName val="eq_data"/>
      <sheetName val="차액보증"/>
      <sheetName val="공사비명세서"/>
      <sheetName val="개소별수량산출"/>
      <sheetName val="버스운행안내"/>
      <sheetName val="근태계획서"/>
      <sheetName val="예방접종계획"/>
      <sheetName val="대로근거"/>
      <sheetName val="사  업  비  수  지  예  산  서"/>
      <sheetName val="관급"/>
      <sheetName val="3CHBDC"/>
      <sheetName val="아래"/>
      <sheetName val="도급갑지"/>
      <sheetName val="패널"/>
      <sheetName val="J01"/>
      <sheetName val="전기혼잡제경비(45)"/>
      <sheetName val="BSD (2)"/>
      <sheetName val="수량산출(1)"/>
      <sheetName val="A갑지"/>
      <sheetName val="음료실행"/>
      <sheetName val="9.단가조사서"/>
      <sheetName val="6.일위목록"/>
      <sheetName val="6동"/>
      <sheetName val="배수설비"/>
      <sheetName val="inputarea_ref"/>
      <sheetName val="FACTOR"/>
      <sheetName val="서울1"/>
      <sheetName val="예총"/>
      <sheetName val="하남내역"/>
      <sheetName val="수토공단위당"/>
      <sheetName val="9GNG운반"/>
      <sheetName val="자재"/>
      <sheetName val="단가보완"/>
      <sheetName val="단위가격"/>
      <sheetName val="비탈면보호공수량산출"/>
      <sheetName val="산_3_2"/>
      <sheetName val="산_3_1"/>
      <sheetName val="_REF"/>
      <sheetName val="산_3_2_2"/>
      <sheetName val="(관급)수량산출서"/>
      <sheetName val="(도급)수량산출서"/>
      <sheetName val="일위대가목록표"/>
      <sheetName val="제품목록"/>
      <sheetName val="측량요율"/>
      <sheetName val="예산명세서"/>
      <sheetName val="자료입력"/>
      <sheetName val="설계기준"/>
      <sheetName val="내역1"/>
      <sheetName val="수용가조서"/>
      <sheetName val="BOQ건축"/>
      <sheetName val="깨기"/>
      <sheetName val="2. 공원조도(전통공원)"/>
      <sheetName val="조명율표"/>
      <sheetName val="EP0618"/>
      <sheetName val="20관리비율"/>
      <sheetName val="Activity(new)"/>
      <sheetName val="Total(new)"/>
      <sheetName val="원가계산서_"/>
      <sheetName val="집계표_(1)"/>
      <sheetName val="별표_"/>
      <sheetName val="1_설계조건"/>
      <sheetName val="전차선로_물량표"/>
      <sheetName val="귀래_설계_공내역서"/>
      <sheetName val="품셈"/>
      <sheetName val="choose"/>
      <sheetName val="간지"/>
      <sheetName val="수량산출서(가로등)"/>
      <sheetName val="산출집계(가로등)"/>
      <sheetName val="일위대가집계표"/>
      <sheetName val="내역서-도급공사(가로등)"/>
      <sheetName val="부록단가비교표"/>
      <sheetName val="각종기초산출"/>
      <sheetName val="96노임기준"/>
      <sheetName val="자 110% &amp; 노 70%"/>
      <sheetName val="처리단락"/>
      <sheetName val="맨홀조서"/>
      <sheetName val="적용기준"/>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하조서"/>
      <sheetName val="전선 및 전선관"/>
      <sheetName val="노임단가"/>
      <sheetName val="토공사"/>
      <sheetName val="1.수인터널"/>
      <sheetName val="(C)원내역"/>
      <sheetName val="포장공사"/>
      <sheetName val="대림경상68억"/>
      <sheetName val="공정코드"/>
      <sheetName val="종단계산"/>
      <sheetName val="단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sheetName val="복갑"/>
      <sheetName val="토갑"/>
      <sheetName val="조갑"/>
      <sheetName val="건갑"/>
      <sheetName val="기갑"/>
      <sheetName val="전갑"/>
      <sheetName val="통갑"/>
      <sheetName val="토목"/>
      <sheetName val="조경"/>
      <sheetName val="건축"/>
      <sheetName val="수량변동"/>
      <sheetName val="기계3"/>
      <sheetName val="4"/>
      <sheetName val="13"/>
      <sheetName val="23"/>
      <sheetName val="40"/>
      <sheetName val="50"/>
      <sheetName val="전기"/>
      <sheetName val="통신"/>
      <sheetName val="공입"/>
      <sheetName val="자인"/>
      <sheetName val="적점"/>
      <sheetName val="표지"/>
      <sheetName val="예표"/>
      <sheetName val="부대"/>
      <sheetName val="토공"/>
      <sheetName val="철콘"/>
      <sheetName val="지급"/>
      <sheetName val="하도급"/>
      <sheetName val="삼호토"/>
      <sheetName val="삼호철"/>
      <sheetName val="견적표지"/>
      <sheetName val="총괄-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복갑"/>
    </sheetNames>
    <sheetDataSet>
      <sheetData sheetId="0" refreshError="1"/>
    </sheetDataSet>
  </externalBook>
</externalLink>
</file>

<file path=xl/externalLinks/externalLink3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좌)"/>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토적표(좌)"/>
      <sheetName val="부체토공(1공구)"/>
      <sheetName val="조명시설"/>
      <sheetName val="1.취수장"/>
      <sheetName val="중기"/>
      <sheetName val="차도부연장현황"/>
      <sheetName val="Sheet1"/>
      <sheetName val="(C)원내역"/>
      <sheetName val="목재동바리"/>
      <sheetName val="개거총"/>
      <sheetName val="#REF"/>
      <sheetName val="교각1"/>
      <sheetName val="갑지"/>
      <sheetName val="ABUT수량-A1"/>
      <sheetName val="실행철강하도"/>
      <sheetName val="입찰보고"/>
      <sheetName val="입찰안"/>
      <sheetName val="덕전리"/>
      <sheetName val="단가산출"/>
      <sheetName val="가시설(TYPE-A)"/>
      <sheetName val="1-1평균터파기고(1)"/>
      <sheetName val="SORCE1"/>
      <sheetName val="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산출내역서"/>
      <sheetName val="원가계산서"/>
      <sheetName val="일위대가바로가기"/>
      <sheetName val="일위대가표"/>
      <sheetName val="수량계산서 "/>
      <sheetName val="물가대비표"/>
      <sheetName val="시중노임단가"/>
      <sheetName val="도면   "/>
      <sheetName val="점검사항"/>
      <sheetName val="배움터"/>
      <sheetName val="단가"/>
      <sheetName val="단가산출"/>
      <sheetName val="가정급수관"/>
      <sheetName val="램머"/>
      <sheetName val="정렬"/>
      <sheetName val="전기단가조사서"/>
      <sheetName val="노임"/>
      <sheetName val="조내역"/>
      <sheetName val="단가비교표_공통1"/>
      <sheetName val="손익분석"/>
      <sheetName val="인건비 "/>
      <sheetName val="합천내역"/>
      <sheetName val="오억미만"/>
      <sheetName val="개요"/>
      <sheetName val="직노"/>
      <sheetName val="실행내역"/>
      <sheetName val="인건-측정"/>
      <sheetName val="토공총괄표"/>
      <sheetName val="5(철거수량)"/>
      <sheetName val="배수통관(좌)"/>
      <sheetName val="총괄"/>
      <sheetName val="입찰안"/>
      <sheetName val="준검 내역서"/>
      <sheetName val="DANGA"/>
      <sheetName val="설계명세서"/>
      <sheetName val="일위대가"/>
      <sheetName val="제품목록"/>
      <sheetName val="노무비 "/>
      <sheetName val="200"/>
      <sheetName val="토목단가"/>
      <sheetName val="집계표"/>
      <sheetName val="본사업"/>
      <sheetName val="대조표(0108)"/>
      <sheetName val="내역"/>
      <sheetName val="노임단가"/>
      <sheetName val="sw1"/>
      <sheetName val="설계예산서"/>
      <sheetName val="공사비"/>
      <sheetName val="수벽설치(효자)"/>
      <sheetName val="총괄-1"/>
      <sheetName val="CCTV"/>
      <sheetName val="경비공통"/>
      <sheetName val="3BL공동구 수량"/>
      <sheetName val="자재집계표"/>
      <sheetName val="guard(mac)"/>
      <sheetName val="토목내역서 (도급단가) (2)"/>
      <sheetName val="단위일위"/>
      <sheetName val="복갑"/>
      <sheetName val="내역서"/>
      <sheetName val="토공집계표"/>
      <sheetName val="내역표지"/>
      <sheetName val="단가표"/>
      <sheetName val="미장"/>
      <sheetName val="총괄표"/>
      <sheetName val="하조서"/>
      <sheetName val="자재단가"/>
      <sheetName val="기본일위"/>
      <sheetName val="최종견"/>
      <sheetName val="대구칠곡5전기"/>
      <sheetName val="배관배선 단가조사"/>
      <sheetName val="일위대가집계"/>
      <sheetName val="토공사"/>
      <sheetName val="호표"/>
      <sheetName val="9GNG운반"/>
      <sheetName val="1.취수장"/>
      <sheetName val="노무비"/>
      <sheetName val="갑지"/>
      <sheetName val="공정코드"/>
      <sheetName val="품산출서"/>
      <sheetName val="자료입력"/>
      <sheetName val="집수정(600-700)"/>
      <sheetName val="내역서1"/>
      <sheetName val="I一般比"/>
      <sheetName val="대가목록"/>
      <sheetName val="일위대가(가설)"/>
      <sheetName val="건축내역"/>
      <sheetName val="가시설(TYPE-A)"/>
      <sheetName val="1-1평균터파기고(1)"/>
      <sheetName val="일위대가(1)"/>
      <sheetName val="수량산출서"/>
      <sheetName val="통신0009"/>
      <sheetName val="Sheet1 (2)"/>
      <sheetName val="내역서(중수)"/>
      <sheetName val="견적대비"/>
      <sheetName val="인건비"/>
      <sheetName val="실행내역 (2)"/>
      <sheetName val="조경일람"/>
      <sheetName val="약품공급2"/>
      <sheetName val="관급"/>
      <sheetName val="사급자재"/>
      <sheetName val="입상내역"/>
      <sheetName val="옥외전력간선설비공사"/>
      <sheetName val="을02"/>
      <sheetName val="참조 (2)"/>
      <sheetName val="설계내역서"/>
      <sheetName val="관급자재일위대가집계표"/>
      <sheetName val="코드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2">
          <cell r="B12">
            <v>86019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3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공사원가계산서"/>
      <sheetName val="총괄표"/>
      <sheetName val="제경비산출근거 "/>
      <sheetName val="총괄내역서"/>
      <sheetName val="내역서"/>
      <sheetName val="산출집계"/>
      <sheetName val="적용일위대가"/>
      <sheetName val="산출근거"/>
      <sheetName val="참고내용"/>
      <sheetName val="인건비"/>
      <sheetName val="자재단가"/>
      <sheetName val="노임단가"/>
      <sheetName val="시중노임단가"/>
      <sheetName val="전기"/>
      <sheetName val="(C)원내역"/>
      <sheetName val="신우"/>
      <sheetName val="중기일위대가"/>
      <sheetName val="투찰(하수)"/>
      <sheetName val="대로근거"/>
      <sheetName val="단가"/>
      <sheetName val="도급"/>
    </sheetNames>
    <sheetDataSet>
      <sheetData sheetId="0"/>
      <sheetData sheetId="1"/>
      <sheetData sheetId="2"/>
      <sheetData sheetId="3"/>
      <sheetData sheetId="4"/>
      <sheetData sheetId="5"/>
      <sheetData sheetId="6"/>
      <sheetData sheetId="7"/>
      <sheetData sheetId="8"/>
      <sheetData sheetId="9"/>
      <sheetData sheetId="10" refreshError="1">
        <row r="6">
          <cell r="B6">
            <v>184746</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단가"/>
      <sheetName val="C1총괄"/>
      <sheetName val="Sheet13"/>
      <sheetName val="간선"/>
    </sheetNames>
    <sheetDataSet>
      <sheetData sheetId="0" refreshError="1"/>
      <sheetData sheetId="1" refreshError="1"/>
      <sheetData sheetId="2" refreshError="1"/>
      <sheetData sheetId="3" refreshError="1"/>
    </sheetDataSet>
  </externalBook>
</externalLink>
</file>

<file path=xl/externalLinks/externalLink3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1"/>
      <sheetName val="설설명서(전기)"/>
      <sheetName val="을지(전기)"/>
      <sheetName val="총괄표(전기)"/>
      <sheetName val="원가계산서"/>
      <sheetName val="원가근거"/>
      <sheetName val="Ⅰ.간지(전.내)"/>
      <sheetName val="1전.내집계"/>
      <sheetName val="2한.수탁"/>
      <sheetName val="3전.내역"/>
      <sheetName val="4일.대가"/>
      <sheetName val="일.대가"/>
      <sheetName val="5단.산"/>
      <sheetName val="단.산"/>
      <sheetName val="6공량.산"/>
      <sheetName val="간지"/>
      <sheetName val="12산출서"/>
      <sheetName val="3산출서"/>
      <sheetName val="인건비"/>
      <sheetName val="7단가.비"/>
      <sheetName val="1,2단.비"/>
      <sheetName val="3단.비"/>
      <sheetName val="8단근"/>
      <sheetName val="노임단가"/>
      <sheetName val="Ⅱ.간지(관급)"/>
      <sheetName val="집계"/>
      <sheetName val="1간지(수배전)"/>
      <sheetName val="1수.전원가"/>
      <sheetName val="내역"/>
      <sheetName val="간지(산출)"/>
      <sheetName val="자.공산출"/>
      <sheetName val="간지(산출) (2)"/>
      <sheetName val="자재단가비2"/>
      <sheetName val="2.간지(감시제어)"/>
      <sheetName val="2감시.원가"/>
      <sheetName val="감시제어설비"/>
      <sheetName val="간지(산출) (3)"/>
      <sheetName val="1.공량 (계)"/>
      <sheetName val="간지(단가대비표)"/>
      <sheetName val="단가대비표"/>
      <sheetName val="간지(단가근거)"/>
      <sheetName val="제조노임단가"/>
      <sheetName val="시중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노임단가"/>
      <sheetName val="노무비"/>
      <sheetName val="인건비"/>
      <sheetName val="투찰내역서"/>
      <sheetName val="설계"/>
      <sheetName val="YONGF0"/>
      <sheetName val="시중노임단가"/>
      <sheetName val="깨기"/>
      <sheetName val="배수통관(좌)"/>
      <sheetName val="평3"/>
      <sheetName val="토공총괄표"/>
      <sheetName val="노임"/>
      <sheetName val="도급"/>
    </sheetNames>
    <sheetDataSet>
      <sheetData sheetId="0"/>
      <sheetData sheetId="1"/>
      <sheetData sheetId="2"/>
      <sheetData sheetId="3"/>
      <sheetData sheetId="4"/>
      <sheetData sheetId="5"/>
      <sheetData sheetId="6"/>
      <sheetData sheetId="7"/>
      <sheetData sheetId="8" refreshError="1">
        <row r="4">
          <cell r="I4">
            <v>0.7722</v>
          </cell>
        </row>
        <row r="22">
          <cell r="I22">
            <v>0.44180000000000003</v>
          </cell>
        </row>
        <row r="40">
          <cell r="I40">
            <v>0.75729999999999997</v>
          </cell>
        </row>
        <row r="58">
          <cell r="I58">
            <v>0.33029999999999998</v>
          </cell>
        </row>
        <row r="76">
          <cell r="I76">
            <v>0.75729999999999997</v>
          </cell>
        </row>
        <row r="94">
          <cell r="I94">
            <v>0.44180000000000003</v>
          </cell>
        </row>
      </sheetData>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Y-WORK"/>
      <sheetName val="신우"/>
      <sheetName val="인건비"/>
      <sheetName val="대치판정"/>
      <sheetName val="단가조사"/>
      <sheetName val="연습"/>
      <sheetName val="단"/>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
      <sheetName val="투찰"/>
      <sheetName val="토공"/>
      <sheetName val="철콘"/>
      <sheetName val="하도급사항"/>
      <sheetName val="한라갑지"/>
      <sheetName val="한라토공"/>
      <sheetName val="철콘갑지"/>
      <sheetName val="한라철콘"/>
      <sheetName val="선산갑지"/>
      <sheetName val="설 계"/>
    </sheetNames>
    <sheetDataSet>
      <sheetData sheetId="0">
        <row r="2">
          <cell r="F2" t="str">
            <v>단       가</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목차"/>
      <sheetName val="1간지(설명서)"/>
      <sheetName val="설계설명서"/>
      <sheetName val="2간지(공정)"/>
      <sheetName val="공정표"/>
      <sheetName val="3간지(예산서)"/>
      <sheetName val="원가계산서"/>
      <sheetName val="공종별집계표"/>
      <sheetName val="공종별내역서"/>
      <sheetName val="4간지(일집)"/>
      <sheetName val="일위대가목록"/>
      <sheetName val="일위대가"/>
      <sheetName val="5.간지(단가)"/>
      <sheetName val="5.1단가대비표"/>
      <sheetName val="5.1백호우단가"/>
      <sheetName val="6.간지(수량)"/>
      <sheetName val="6.1수량산출서"/>
      <sheetName val="7.간지(견적서)"/>
      <sheetName val="설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3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K-SET1"/>
      <sheetName val="신우"/>
      <sheetName val="일위대가"/>
      <sheetName val="지구단위계획"/>
      <sheetName val="[K-SET1.xls]__5_c____sample_K_2"/>
    </sheetNames>
    <definedNames>
      <definedName name="Macro12"/>
    </defined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sheetDataSet>
  </externalBook>
</externalLink>
</file>

<file path=xl/externalLinks/externalLink3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간지"/>
      <sheetName val="속표지"/>
      <sheetName val="WON기타금"/>
      <sheetName val="x기존전기원가"/>
      <sheetName val="보고서1"/>
      <sheetName val="NAI-T금"/>
      <sheetName val="NAI금"/>
      <sheetName val="관급금"/>
      <sheetName val="IL-L"/>
      <sheetName val="IL"/>
      <sheetName val="G-IL-L"/>
      <sheetName val="G-IL"/>
      <sheetName val="EQ-L"/>
      <sheetName val="계따붙이기"/>
      <sheetName val="EQ"/>
      <sheetName val="발파"/>
      <sheetName val="EQ-L80m이상고화"/>
      <sheetName val="EQ80m이상고화"/>
      <sheetName val="EQ80m이상고화2"/>
      <sheetName val="EQ-R1"/>
      <sheetName val="BU-L"/>
      <sheetName val="BU"/>
      <sheetName val="BU-손"/>
      <sheetName val="DAN"/>
      <sheetName val="CAL-R"/>
      <sheetName val="운반시간"/>
      <sheetName val="요율표"/>
      <sheetName val="+-"/>
      <sheetName val="F1"/>
      <sheetName val="WON기타"/>
      <sheetName val="보고서2"/>
      <sheetName val="NAI-T"/>
      <sheetName val="NAI"/>
      <sheetName val="관급"/>
      <sheetName val="불도저 계수"/>
      <sheetName val="배토판 용량"/>
      <sheetName val="BD운반거리계수"/>
      <sheetName val="로더계수"/>
      <sheetName val="백호우계수"/>
      <sheetName val="덤프트럭계수"/>
      <sheetName val="그레이더계수"/>
      <sheetName val="롤러계수"/>
      <sheetName val="디젤파일해머계수"/>
      <sheetName val="SU_전기공량"/>
      <sheetName val="인력터파기품"/>
      <sheetName val="조경계수"/>
      <sheetName val="인건비"/>
      <sheetName val="1Kumgo기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5">
          <cell r="A5" t="str">
            <v>경유고황</v>
          </cell>
          <cell r="B5" t="str">
            <v>경유</v>
          </cell>
          <cell r="C5" t="str">
            <v>고유황1%</v>
          </cell>
          <cell r="D5" t="str">
            <v xml:space="preserve">ℓ </v>
          </cell>
          <cell r="E5">
            <v>450</v>
          </cell>
          <cell r="H5">
            <v>1145</v>
          </cell>
          <cell r="I5">
            <v>450</v>
          </cell>
          <cell r="P5" t="str">
            <v>기전</v>
          </cell>
        </row>
        <row r="6">
          <cell r="A6" t="str">
            <v>모빌..</v>
          </cell>
          <cell r="B6" t="str">
            <v>모빌유</v>
          </cell>
          <cell r="C6" t="str">
            <v>보링 절삭유</v>
          </cell>
          <cell r="D6" t="str">
            <v xml:space="preserve">ℓ </v>
          </cell>
          <cell r="E6">
            <v>5257.5</v>
          </cell>
          <cell r="H6">
            <v>1151</v>
          </cell>
          <cell r="I6">
            <v>5257.5</v>
          </cell>
          <cell r="K6">
            <v>5257.5</v>
          </cell>
          <cell r="P6" t="str">
            <v>최종식</v>
          </cell>
        </row>
        <row r="7">
          <cell r="A7" t="str">
            <v>그리..</v>
          </cell>
          <cell r="B7" t="str">
            <v>그리스</v>
          </cell>
          <cell r="C7" t="str">
            <v>..</v>
          </cell>
          <cell r="D7" t="str">
            <v>kg</v>
          </cell>
          <cell r="E7">
            <v>3051.6</v>
          </cell>
          <cell r="H7">
            <v>1151</v>
          </cell>
          <cell r="I7">
            <v>3051.6</v>
          </cell>
          <cell r="K7">
            <v>3051.6</v>
          </cell>
          <cell r="P7" t="str">
            <v>최종식</v>
          </cell>
        </row>
        <row r="8">
          <cell r="A8" t="str">
            <v>혼화재</v>
          </cell>
          <cell r="B8" t="str">
            <v>혼화재</v>
          </cell>
          <cell r="D8" t="str">
            <v>g</v>
          </cell>
          <cell r="E8">
            <v>40</v>
          </cell>
          <cell r="H8">
            <v>304</v>
          </cell>
          <cell r="I8">
            <v>40</v>
          </cell>
          <cell r="M8" t="str">
            <v>kg/㎥</v>
          </cell>
          <cell r="P8" t="str">
            <v>기전</v>
          </cell>
        </row>
        <row r="9">
          <cell r="A9" t="str">
            <v>시멘백색</v>
          </cell>
          <cell r="B9" t="str">
            <v>시멘트</v>
          </cell>
          <cell r="C9" t="str">
            <v>백색</v>
          </cell>
          <cell r="D9" t="str">
            <v>kg</v>
          </cell>
          <cell r="E9">
            <v>187</v>
          </cell>
          <cell r="F9">
            <v>306</v>
          </cell>
          <cell r="G9">
            <v>187</v>
          </cell>
          <cell r="H9">
            <v>113</v>
          </cell>
          <cell r="I9">
            <v>181</v>
          </cell>
          <cell r="M9" t="str">
            <v>kg/㎥</v>
          </cell>
          <cell r="P9" t="str">
            <v>기전</v>
          </cell>
        </row>
        <row r="10">
          <cell r="A10" t="str">
            <v>시멘타압</v>
          </cell>
          <cell r="B10" t="str">
            <v>시멘트(타일)</v>
          </cell>
          <cell r="C10" t="str">
            <v>압착용 회색</v>
          </cell>
          <cell r="D10" t="str">
            <v>kg</v>
          </cell>
          <cell r="E10">
            <v>132</v>
          </cell>
          <cell r="F10">
            <v>317</v>
          </cell>
          <cell r="G10">
            <v>132</v>
          </cell>
          <cell r="H10">
            <v>114</v>
          </cell>
          <cell r="I10">
            <v>116</v>
          </cell>
          <cell r="M10" t="str">
            <v>kg/㎥</v>
          </cell>
          <cell r="P10" t="str">
            <v>기전</v>
          </cell>
        </row>
        <row r="11">
          <cell r="A11" t="str">
            <v>시멘타줄</v>
          </cell>
          <cell r="B11" t="str">
            <v>시멘트(타일)</v>
          </cell>
          <cell r="C11" t="str">
            <v>줄눈용 백색</v>
          </cell>
          <cell r="D11" t="str">
            <v>kg</v>
          </cell>
          <cell r="E11">
            <v>156</v>
          </cell>
          <cell r="F11">
            <v>317</v>
          </cell>
          <cell r="G11">
            <v>156</v>
          </cell>
          <cell r="H11">
            <v>114</v>
          </cell>
          <cell r="I11">
            <v>160</v>
          </cell>
          <cell r="M11" t="str">
            <v>kg/㎥</v>
          </cell>
          <cell r="P11" t="str">
            <v>기전</v>
          </cell>
        </row>
        <row r="12">
          <cell r="A12" t="str">
            <v>시멘벌크</v>
          </cell>
          <cell r="B12" t="str">
            <v>시멘트</v>
          </cell>
          <cell r="C12" t="str">
            <v>벌크</v>
          </cell>
          <cell r="D12" t="str">
            <v>kg</v>
          </cell>
          <cell r="E12">
            <v>53.4</v>
          </cell>
          <cell r="H12">
            <v>113</v>
          </cell>
          <cell r="I12">
            <v>53.4</v>
          </cell>
          <cell r="K12">
            <v>53.4</v>
          </cell>
          <cell r="P12" t="str">
            <v>최종식</v>
          </cell>
        </row>
        <row r="13">
          <cell r="A13" t="str">
            <v>모르13</v>
          </cell>
          <cell r="B13" t="str">
            <v>모르터</v>
          </cell>
          <cell r="C13" t="str">
            <v>1:3</v>
          </cell>
          <cell r="D13" t="str">
            <v>㎥</v>
          </cell>
          <cell r="E13">
            <v>57270</v>
          </cell>
          <cell r="H13">
            <v>119</v>
          </cell>
          <cell r="I13">
            <v>57270</v>
          </cell>
          <cell r="K13">
            <v>57270</v>
          </cell>
          <cell r="P13" t="str">
            <v>김정헌</v>
          </cell>
        </row>
        <row r="14">
          <cell r="A14" t="str">
            <v>레미22415</v>
          </cell>
          <cell r="B14" t="str">
            <v>레미콘</v>
          </cell>
          <cell r="C14" t="str">
            <v>25- 240-15</v>
          </cell>
          <cell r="D14" t="str">
            <v>㎥</v>
          </cell>
          <cell r="E14">
            <v>45727</v>
          </cell>
          <cell r="F14">
            <v>41</v>
          </cell>
          <cell r="G14">
            <v>45727</v>
          </cell>
          <cell r="H14">
            <v>116</v>
          </cell>
          <cell r="I14">
            <v>46830</v>
          </cell>
          <cell r="K14">
            <v>46830</v>
          </cell>
          <cell r="P14" t="str">
            <v>김정헌</v>
          </cell>
        </row>
        <row r="15">
          <cell r="A15" t="str">
            <v>레미2248</v>
          </cell>
          <cell r="B15" t="str">
            <v>레미콘</v>
          </cell>
          <cell r="C15" t="str">
            <v>25- 240- 8</v>
          </cell>
          <cell r="D15" t="str">
            <v>㎥</v>
          </cell>
          <cell r="E15">
            <v>46830</v>
          </cell>
          <cell r="H15">
            <v>116</v>
          </cell>
          <cell r="I15">
            <v>46830</v>
          </cell>
          <cell r="K15">
            <v>46830</v>
          </cell>
          <cell r="P15" t="str">
            <v>우수(유성제)</v>
          </cell>
        </row>
        <row r="16">
          <cell r="A16" t="str">
            <v>레미228</v>
          </cell>
          <cell r="B16" t="str">
            <v>레미콘</v>
          </cell>
          <cell r="C16" t="str">
            <v>25- 210- 8</v>
          </cell>
          <cell r="D16" t="str">
            <v>㎥</v>
          </cell>
          <cell r="E16">
            <v>46830</v>
          </cell>
          <cell r="H16">
            <v>116</v>
          </cell>
          <cell r="I16">
            <v>46830</v>
          </cell>
          <cell r="K16">
            <v>46830</v>
          </cell>
          <cell r="P16" t="str">
            <v>권광오</v>
          </cell>
        </row>
        <row r="17">
          <cell r="A17" t="str">
            <v>레미2210</v>
          </cell>
          <cell r="B17" t="str">
            <v>레미콘</v>
          </cell>
          <cell r="C17" t="str">
            <v>25- 210- 10</v>
          </cell>
          <cell r="D17" t="str">
            <v>㎥</v>
          </cell>
          <cell r="E17">
            <v>47570</v>
          </cell>
          <cell r="H17">
            <v>116</v>
          </cell>
          <cell r="I17">
            <v>47570</v>
          </cell>
          <cell r="K17">
            <v>47570</v>
          </cell>
          <cell r="P17" t="str">
            <v>최종식</v>
          </cell>
        </row>
        <row r="18">
          <cell r="A18" t="str">
            <v>레미2212</v>
          </cell>
          <cell r="B18" t="str">
            <v>레미콘</v>
          </cell>
          <cell r="C18" t="str">
            <v>25- 210- 12</v>
          </cell>
          <cell r="D18" t="str">
            <v>㎥</v>
          </cell>
          <cell r="E18">
            <v>49230</v>
          </cell>
          <cell r="H18">
            <v>116</v>
          </cell>
          <cell r="I18">
            <v>49230</v>
          </cell>
          <cell r="K18">
            <v>49230</v>
          </cell>
          <cell r="P18" t="str">
            <v>권광오</v>
          </cell>
        </row>
        <row r="19">
          <cell r="A19" t="str">
            <v>레미21812</v>
          </cell>
          <cell r="B19" t="str">
            <v>레미콘</v>
          </cell>
          <cell r="C19" t="str">
            <v>25- 180- 12</v>
          </cell>
          <cell r="D19" t="str">
            <v>㎥</v>
          </cell>
          <cell r="E19">
            <v>39700</v>
          </cell>
          <cell r="F19">
            <v>41</v>
          </cell>
          <cell r="G19">
            <v>39700</v>
          </cell>
          <cell r="H19">
            <v>116</v>
          </cell>
          <cell r="I19">
            <v>49230</v>
          </cell>
          <cell r="K19">
            <v>49230</v>
          </cell>
          <cell r="P19" t="str">
            <v>기전</v>
          </cell>
        </row>
        <row r="20">
          <cell r="A20" t="str">
            <v>레미4218</v>
          </cell>
          <cell r="B20" t="str">
            <v>레미콘</v>
          </cell>
          <cell r="C20" t="str">
            <v>40- 210- 8</v>
          </cell>
          <cell r="D20" t="str">
            <v>㎥</v>
          </cell>
          <cell r="E20">
            <v>41740</v>
          </cell>
          <cell r="H20">
            <v>119</v>
          </cell>
          <cell r="I20">
            <v>41740</v>
          </cell>
          <cell r="K20">
            <v>41740</v>
          </cell>
          <cell r="P20" t="str">
            <v>김영민</v>
          </cell>
        </row>
        <row r="21">
          <cell r="A21" t="str">
            <v>레미418</v>
          </cell>
          <cell r="B21" t="str">
            <v>레미콘</v>
          </cell>
          <cell r="C21" t="str">
            <v>40- 180- 8</v>
          </cell>
          <cell r="D21" t="str">
            <v>㎥</v>
          </cell>
          <cell r="E21">
            <v>41740</v>
          </cell>
          <cell r="H21">
            <v>119</v>
          </cell>
          <cell r="I21">
            <v>41740</v>
          </cell>
          <cell r="K21">
            <v>41740</v>
          </cell>
          <cell r="P21" t="str">
            <v>박광규</v>
          </cell>
        </row>
        <row r="22">
          <cell r="A22" t="str">
            <v>레미4110</v>
          </cell>
          <cell r="B22" t="str">
            <v>레미콘</v>
          </cell>
          <cell r="C22" t="str">
            <v>40- 180- 10</v>
          </cell>
          <cell r="D22" t="str">
            <v>㎥</v>
          </cell>
          <cell r="E22">
            <v>42290</v>
          </cell>
          <cell r="H22">
            <v>119</v>
          </cell>
          <cell r="I22">
            <v>42290</v>
          </cell>
          <cell r="K22">
            <v>42290</v>
          </cell>
          <cell r="P22" t="str">
            <v>최종식</v>
          </cell>
        </row>
        <row r="23">
          <cell r="A23" t="str">
            <v>레미4112</v>
          </cell>
          <cell r="B23" t="str">
            <v>레미콘</v>
          </cell>
          <cell r="C23" t="str">
            <v>40- 180- 12</v>
          </cell>
          <cell r="D23" t="str">
            <v>㎥</v>
          </cell>
          <cell r="E23">
            <v>42620</v>
          </cell>
          <cell r="H23">
            <v>119</v>
          </cell>
          <cell r="I23">
            <v>42620</v>
          </cell>
          <cell r="K23">
            <v>42620</v>
          </cell>
          <cell r="P23" t="str">
            <v>김정헌</v>
          </cell>
        </row>
        <row r="24">
          <cell r="A24" t="str">
            <v>레미4138</v>
          </cell>
          <cell r="B24" t="str">
            <v>레미콘</v>
          </cell>
          <cell r="C24" t="str">
            <v>40- 135- 8</v>
          </cell>
          <cell r="D24" t="str">
            <v>㎥</v>
          </cell>
          <cell r="E24">
            <v>41740</v>
          </cell>
          <cell r="H24">
            <v>119</v>
          </cell>
          <cell r="I24">
            <v>41740</v>
          </cell>
          <cell r="K24">
            <v>41740</v>
          </cell>
          <cell r="P24" t="str">
            <v>토목구조부</v>
          </cell>
        </row>
        <row r="25">
          <cell r="A25" t="str">
            <v>원봉20</v>
          </cell>
          <cell r="B25" t="str">
            <v>원형봉강</v>
          </cell>
          <cell r="C25" t="str">
            <v>20㎜</v>
          </cell>
          <cell r="D25" t="str">
            <v>kg</v>
          </cell>
          <cell r="E25">
            <v>400</v>
          </cell>
          <cell r="H25">
            <v>42</v>
          </cell>
          <cell r="I25">
            <v>400</v>
          </cell>
          <cell r="K25">
            <v>400</v>
          </cell>
          <cell r="L25" t="str">
            <v>0.65kg/m</v>
          </cell>
          <cell r="P25" t="str">
            <v>최종식</v>
          </cell>
        </row>
        <row r="26">
          <cell r="A26" t="str">
            <v>원봉16</v>
          </cell>
          <cell r="B26" t="str">
            <v>원형봉강</v>
          </cell>
          <cell r="C26" t="str">
            <v>16㎜</v>
          </cell>
          <cell r="D26" t="str">
            <v>kg</v>
          </cell>
          <cell r="E26">
            <v>400</v>
          </cell>
          <cell r="H26">
            <v>42</v>
          </cell>
          <cell r="I26">
            <v>400</v>
          </cell>
          <cell r="K26">
            <v>400</v>
          </cell>
          <cell r="L26" t="str">
            <v>2.25kg/m</v>
          </cell>
          <cell r="P26" t="str">
            <v>김정헌</v>
          </cell>
        </row>
        <row r="27">
          <cell r="A27" t="str">
            <v>원봉10</v>
          </cell>
          <cell r="B27" t="str">
            <v>원형봉강</v>
          </cell>
          <cell r="C27" t="str">
            <v>10㎜</v>
          </cell>
          <cell r="D27" t="str">
            <v>kg</v>
          </cell>
          <cell r="E27">
            <v>400</v>
          </cell>
          <cell r="H27">
            <v>42</v>
          </cell>
          <cell r="I27">
            <v>400</v>
          </cell>
          <cell r="K27">
            <v>400</v>
          </cell>
          <cell r="L27" t="str">
            <v>0.65kg/m</v>
          </cell>
          <cell r="P27" t="str">
            <v>최종식</v>
          </cell>
        </row>
        <row r="28">
          <cell r="A28" t="str">
            <v>이철19</v>
          </cell>
          <cell r="B28" t="str">
            <v>이형철근</v>
          </cell>
          <cell r="C28" t="str">
            <v>19㎜</v>
          </cell>
          <cell r="D28" t="str">
            <v>kg</v>
          </cell>
          <cell r="E28">
            <v>380.4</v>
          </cell>
          <cell r="H28">
            <v>43</v>
          </cell>
          <cell r="I28">
            <v>380.4</v>
          </cell>
          <cell r="K28">
            <v>380.4</v>
          </cell>
          <cell r="L28" t="str">
            <v>1.56kg/m</v>
          </cell>
          <cell r="P28" t="str">
            <v>박광규</v>
          </cell>
        </row>
        <row r="29">
          <cell r="A29" t="str">
            <v>원철16t</v>
          </cell>
          <cell r="B29" t="str">
            <v>원형철근</v>
          </cell>
          <cell r="C29" t="str">
            <v>16㎜</v>
          </cell>
          <cell r="D29" t="str">
            <v>ton</v>
          </cell>
          <cell r="E29">
            <v>400000</v>
          </cell>
          <cell r="H29">
            <v>42</v>
          </cell>
          <cell r="I29">
            <v>400000</v>
          </cell>
          <cell r="K29">
            <v>400000</v>
          </cell>
          <cell r="P29" t="str">
            <v>김정헌</v>
          </cell>
        </row>
        <row r="30">
          <cell r="A30" t="str">
            <v>이철25t</v>
          </cell>
          <cell r="B30" t="str">
            <v>이형철근</v>
          </cell>
          <cell r="C30" t="str">
            <v>25㎜</v>
          </cell>
          <cell r="D30" t="str">
            <v>ton</v>
          </cell>
          <cell r="E30">
            <v>380400</v>
          </cell>
          <cell r="H30">
            <v>43</v>
          </cell>
          <cell r="I30">
            <v>380400</v>
          </cell>
          <cell r="K30">
            <v>380400</v>
          </cell>
          <cell r="P30" t="str">
            <v>토목구조부</v>
          </cell>
        </row>
        <row r="31">
          <cell r="A31" t="str">
            <v>이철22t</v>
          </cell>
          <cell r="B31" t="str">
            <v>이형철근</v>
          </cell>
          <cell r="C31" t="str">
            <v>22㎜</v>
          </cell>
          <cell r="D31" t="str">
            <v>ton</v>
          </cell>
          <cell r="E31">
            <v>319100</v>
          </cell>
          <cell r="F31">
            <v>83</v>
          </cell>
          <cell r="G31">
            <v>319100</v>
          </cell>
          <cell r="H31">
            <v>43</v>
          </cell>
          <cell r="I31">
            <v>380400</v>
          </cell>
          <cell r="K31">
            <v>380400</v>
          </cell>
          <cell r="P31" t="str">
            <v>토목구조부</v>
          </cell>
        </row>
        <row r="32">
          <cell r="A32" t="str">
            <v>이철19t</v>
          </cell>
          <cell r="B32" t="str">
            <v>이형철근</v>
          </cell>
          <cell r="C32" t="str">
            <v>19㎜</v>
          </cell>
          <cell r="D32" t="str">
            <v>ton</v>
          </cell>
          <cell r="E32">
            <v>319100</v>
          </cell>
          <cell r="F32">
            <v>83</v>
          </cell>
          <cell r="G32">
            <v>319100</v>
          </cell>
          <cell r="H32">
            <v>43</v>
          </cell>
          <cell r="I32">
            <v>380400</v>
          </cell>
          <cell r="K32">
            <v>380400</v>
          </cell>
          <cell r="P32" t="str">
            <v>박광규</v>
          </cell>
        </row>
        <row r="33">
          <cell r="A33" t="str">
            <v>이철10t</v>
          </cell>
          <cell r="B33" t="str">
            <v>이형철근</v>
          </cell>
          <cell r="C33" t="str">
            <v>10㎜</v>
          </cell>
          <cell r="D33" t="str">
            <v>ton</v>
          </cell>
          <cell r="E33">
            <v>328600</v>
          </cell>
          <cell r="F33">
            <v>83</v>
          </cell>
          <cell r="G33">
            <v>328600</v>
          </cell>
          <cell r="H33">
            <v>43</v>
          </cell>
          <cell r="I33">
            <v>385900</v>
          </cell>
          <cell r="K33">
            <v>385900</v>
          </cell>
          <cell r="P33" t="str">
            <v>기전</v>
          </cell>
        </row>
        <row r="34">
          <cell r="A34" t="str">
            <v>판재미송</v>
          </cell>
          <cell r="B34" t="str">
            <v>판재</v>
          </cell>
          <cell r="C34" t="str">
            <v>미송</v>
          </cell>
          <cell r="D34" t="str">
            <v>㎥</v>
          </cell>
          <cell r="E34">
            <v>320000</v>
          </cell>
          <cell r="I34">
            <v>320000</v>
          </cell>
          <cell r="K34">
            <v>320000</v>
          </cell>
          <cell r="P34" t="str">
            <v>권광오</v>
          </cell>
        </row>
        <row r="35">
          <cell r="A35" t="str">
            <v>판재미송재</v>
          </cell>
          <cell r="B35" t="str">
            <v>판재</v>
          </cell>
          <cell r="C35" t="str">
            <v>미송</v>
          </cell>
          <cell r="D35" t="str">
            <v>재</v>
          </cell>
          <cell r="E35">
            <v>1000</v>
          </cell>
          <cell r="H35">
            <v>140</v>
          </cell>
          <cell r="I35">
            <v>1000</v>
          </cell>
          <cell r="P35" t="str">
            <v>기전</v>
          </cell>
        </row>
        <row r="36">
          <cell r="A36" t="str">
            <v>각재육송재</v>
          </cell>
          <cell r="B36" t="str">
            <v>각재</v>
          </cell>
          <cell r="C36" t="str">
            <v>육송</v>
          </cell>
          <cell r="D36" t="str">
            <v>재</v>
          </cell>
          <cell r="E36">
            <v>899.9</v>
          </cell>
          <cell r="I36">
            <v>899.9</v>
          </cell>
          <cell r="K36">
            <v>899.9</v>
          </cell>
          <cell r="P36" t="str">
            <v>권광오</v>
          </cell>
        </row>
        <row r="37">
          <cell r="A37" t="str">
            <v>각재라왕재</v>
          </cell>
          <cell r="B37" t="str">
            <v>각재</v>
          </cell>
          <cell r="C37" t="str">
            <v>라왕</v>
          </cell>
          <cell r="D37" t="str">
            <v>재</v>
          </cell>
          <cell r="E37">
            <v>1909</v>
          </cell>
          <cell r="H37">
            <v>139</v>
          </cell>
          <cell r="I37">
            <v>1909</v>
          </cell>
          <cell r="P37" t="str">
            <v>기전</v>
          </cell>
        </row>
        <row r="38">
          <cell r="A38" t="str">
            <v>각재미송</v>
          </cell>
          <cell r="B38" t="str">
            <v>각재</v>
          </cell>
          <cell r="C38" t="str">
            <v>미송</v>
          </cell>
          <cell r="D38" t="str">
            <v>㎥</v>
          </cell>
          <cell r="E38">
            <v>272250</v>
          </cell>
          <cell r="H38">
            <v>139</v>
          </cell>
          <cell r="I38">
            <v>272250</v>
          </cell>
          <cell r="P38" t="str">
            <v>기전</v>
          </cell>
        </row>
        <row r="39">
          <cell r="A39" t="str">
            <v>각재외송</v>
          </cell>
          <cell r="B39" t="str">
            <v>각재</v>
          </cell>
          <cell r="C39" t="str">
            <v>외송(거푸집용)</v>
          </cell>
          <cell r="D39" t="str">
            <v>㎥</v>
          </cell>
          <cell r="E39">
            <v>233590</v>
          </cell>
          <cell r="F39">
            <v>317</v>
          </cell>
          <cell r="G39">
            <v>233590</v>
          </cell>
          <cell r="H39">
            <v>139</v>
          </cell>
          <cell r="I39">
            <v>254491</v>
          </cell>
          <cell r="P39" t="str">
            <v>조경설계실</v>
          </cell>
        </row>
        <row r="40">
          <cell r="A40" t="str">
            <v>각재미송재</v>
          </cell>
          <cell r="B40" t="str">
            <v>각재</v>
          </cell>
          <cell r="C40" t="str">
            <v>미송</v>
          </cell>
          <cell r="D40" t="str">
            <v>재</v>
          </cell>
          <cell r="E40">
            <v>1090.9000000000001</v>
          </cell>
          <cell r="H40">
            <v>139</v>
          </cell>
          <cell r="I40">
            <v>1090.9000000000001</v>
          </cell>
          <cell r="P40" t="str">
            <v>조경설계실</v>
          </cell>
        </row>
        <row r="41">
          <cell r="A41" t="str">
            <v>원목육송재</v>
          </cell>
          <cell r="B41" t="str">
            <v>원목</v>
          </cell>
          <cell r="C41" t="str">
            <v>육송</v>
          </cell>
          <cell r="D41" t="str">
            <v>재</v>
          </cell>
          <cell r="E41">
            <v>950</v>
          </cell>
          <cell r="H41">
            <v>139</v>
          </cell>
          <cell r="I41">
            <v>950</v>
          </cell>
          <cell r="P41" t="str">
            <v>조경설계실</v>
          </cell>
        </row>
        <row r="42">
          <cell r="A42" t="str">
            <v>합판 3</v>
          </cell>
          <cell r="B42" t="str">
            <v>합판</v>
          </cell>
          <cell r="C42" t="str">
            <v>2.7mm,일반</v>
          </cell>
          <cell r="D42" t="str">
            <v>㎡</v>
          </cell>
          <cell r="E42">
            <v>1932.1338002656682</v>
          </cell>
          <cell r="H42">
            <v>449</v>
          </cell>
          <cell r="I42">
            <v>1932.1338002656682</v>
          </cell>
          <cell r="K42">
            <v>1932.1338002656682</v>
          </cell>
          <cell r="P42" t="str">
            <v>권광오</v>
          </cell>
        </row>
        <row r="43">
          <cell r="A43" t="str">
            <v>합판 4</v>
          </cell>
          <cell r="B43" t="str">
            <v>합판</v>
          </cell>
          <cell r="C43" t="str">
            <v>4.8mm,일반</v>
          </cell>
          <cell r="D43" t="str">
            <v>㎡</v>
          </cell>
          <cell r="E43">
            <v>6400</v>
          </cell>
          <cell r="H43">
            <v>449</v>
          </cell>
          <cell r="I43">
            <v>6400</v>
          </cell>
          <cell r="K43">
            <v>6400</v>
          </cell>
          <cell r="P43" t="str">
            <v>기전</v>
          </cell>
        </row>
        <row r="44">
          <cell r="A44" t="str">
            <v>못10</v>
          </cell>
          <cell r="B44" t="str">
            <v>못</v>
          </cell>
          <cell r="C44" t="str">
            <v>100</v>
          </cell>
          <cell r="D44" t="str">
            <v>kg</v>
          </cell>
          <cell r="E44">
            <v>628</v>
          </cell>
          <cell r="H44">
            <v>70</v>
          </cell>
          <cell r="I44">
            <v>628</v>
          </cell>
          <cell r="P44" t="str">
            <v>권광오</v>
          </cell>
        </row>
        <row r="45">
          <cell r="A45" t="str">
            <v>못5</v>
          </cell>
          <cell r="B45" t="str">
            <v>못</v>
          </cell>
          <cell r="C45" t="str">
            <v>N 50</v>
          </cell>
          <cell r="D45" t="str">
            <v>kg</v>
          </cell>
          <cell r="E45">
            <v>528</v>
          </cell>
          <cell r="F45">
            <v>313</v>
          </cell>
          <cell r="G45">
            <v>528</v>
          </cell>
          <cell r="H45">
            <v>70</v>
          </cell>
          <cell r="I45">
            <v>628</v>
          </cell>
          <cell r="P45" t="str">
            <v>기전</v>
          </cell>
        </row>
        <row r="46">
          <cell r="A46" t="str">
            <v>박리수목</v>
          </cell>
          <cell r="B46" t="str">
            <v>박리제(SIKA FORM OIL)</v>
          </cell>
          <cell r="C46" t="str">
            <v>수성목재용</v>
          </cell>
          <cell r="D46" t="str">
            <v>ℓ</v>
          </cell>
          <cell r="E46">
            <v>750</v>
          </cell>
          <cell r="H46">
            <v>147</v>
          </cell>
          <cell r="I46">
            <v>750</v>
          </cell>
          <cell r="P46" t="str">
            <v>기전</v>
          </cell>
        </row>
        <row r="47">
          <cell r="A47" t="str">
            <v>세퍼20</v>
          </cell>
          <cell r="B47" t="str">
            <v>세퍼레이터</v>
          </cell>
          <cell r="C47">
            <v>200</v>
          </cell>
          <cell r="D47" t="str">
            <v>개</v>
          </cell>
          <cell r="E47">
            <v>21</v>
          </cell>
          <cell r="H47">
            <v>152</v>
          </cell>
          <cell r="I47">
            <v>21</v>
          </cell>
          <cell r="P47" t="str">
            <v>기전</v>
          </cell>
        </row>
        <row r="48">
          <cell r="A48" t="str">
            <v>스페80벽</v>
          </cell>
          <cell r="B48" t="str">
            <v>스페이서</v>
          </cell>
          <cell r="C48" t="str">
            <v>프라스틱,80mm,기둥옹벽용</v>
          </cell>
          <cell r="D48" t="str">
            <v>개</v>
          </cell>
          <cell r="E48">
            <v>70</v>
          </cell>
          <cell r="H48">
            <v>152</v>
          </cell>
          <cell r="I48">
            <v>70</v>
          </cell>
          <cell r="K48">
            <v>70</v>
          </cell>
          <cell r="P48" t="str">
            <v>권광오</v>
          </cell>
        </row>
        <row r="49">
          <cell r="A49" t="str">
            <v>스페80슬</v>
          </cell>
          <cell r="B49" t="str">
            <v>스페이서</v>
          </cell>
          <cell r="C49" t="str">
            <v>프라스틱,80mm,슬라브용</v>
          </cell>
          <cell r="D49" t="str">
            <v>개</v>
          </cell>
          <cell r="E49">
            <v>24</v>
          </cell>
          <cell r="H49">
            <v>152</v>
          </cell>
          <cell r="I49">
            <v>24</v>
          </cell>
          <cell r="K49">
            <v>24</v>
          </cell>
          <cell r="P49" t="str">
            <v>권광오</v>
          </cell>
        </row>
        <row r="50">
          <cell r="A50" t="str">
            <v>용접K4</v>
          </cell>
          <cell r="B50" t="str">
            <v>용접봉</v>
          </cell>
          <cell r="C50" t="str">
            <v>KSE 4313 , 3.2mm</v>
          </cell>
          <cell r="D50" t="str">
            <v>kg</v>
          </cell>
          <cell r="E50">
            <v>1090</v>
          </cell>
          <cell r="F50">
            <v>260</v>
          </cell>
          <cell r="G50">
            <v>1090</v>
          </cell>
          <cell r="H50">
            <v>1063</v>
          </cell>
          <cell r="I50">
            <v>1240</v>
          </cell>
          <cell r="P50" t="str">
            <v>권광오</v>
          </cell>
        </row>
        <row r="51">
          <cell r="A51" t="str">
            <v>용접AE</v>
          </cell>
          <cell r="B51" t="str">
            <v>용접봉</v>
          </cell>
          <cell r="C51" t="str">
            <v>AWSE E309-16, 3.2mm</v>
          </cell>
          <cell r="D51" t="str">
            <v>kg</v>
          </cell>
          <cell r="E51">
            <v>8330</v>
          </cell>
          <cell r="H51">
            <v>1064</v>
          </cell>
          <cell r="I51">
            <v>8330</v>
          </cell>
          <cell r="P51" t="str">
            <v>권광오</v>
          </cell>
        </row>
        <row r="52">
          <cell r="A52" t="str">
            <v>P용접봉</v>
          </cell>
          <cell r="B52" t="str">
            <v>PVC 용접봉</v>
          </cell>
          <cell r="C52" t="str">
            <v>Φ3.2mm</v>
          </cell>
          <cell r="D52" t="str">
            <v>kg</v>
          </cell>
          <cell r="E52">
            <v>4000</v>
          </cell>
          <cell r="I52">
            <v>4000</v>
          </cell>
          <cell r="J52">
            <v>751</v>
          </cell>
          <cell r="K52">
            <v>4000</v>
          </cell>
          <cell r="P52" t="str">
            <v>최종식</v>
          </cell>
        </row>
        <row r="53">
          <cell r="A53" t="str">
            <v>S용접봉</v>
          </cell>
          <cell r="B53" t="str">
            <v>SHEET 용접봉</v>
          </cell>
          <cell r="C53" t="str">
            <v>Φ3.0mm</v>
          </cell>
          <cell r="D53" t="str">
            <v>m</v>
          </cell>
          <cell r="E53">
            <v>500</v>
          </cell>
          <cell r="L53">
            <v>500</v>
          </cell>
          <cell r="M53">
            <v>500</v>
          </cell>
          <cell r="P53" t="str">
            <v>김응원</v>
          </cell>
        </row>
        <row r="54">
          <cell r="A54" t="str">
            <v>산소60</v>
          </cell>
          <cell r="B54" t="str">
            <v>산소</v>
          </cell>
          <cell r="C54" t="str">
            <v>6,000ℓ/병</v>
          </cell>
          <cell r="D54" t="str">
            <v>ℓ</v>
          </cell>
          <cell r="E54">
            <v>1.3</v>
          </cell>
          <cell r="H54">
            <v>1143</v>
          </cell>
          <cell r="I54">
            <v>1.3</v>
          </cell>
          <cell r="K54">
            <v>1.3</v>
          </cell>
          <cell r="P54" t="str">
            <v>권광오</v>
          </cell>
        </row>
        <row r="55">
          <cell r="A55" t="str">
            <v>아틸9용</v>
          </cell>
          <cell r="B55" t="str">
            <v>아세틸렌</v>
          </cell>
          <cell r="C55" t="str">
            <v>98%( 용접용 )</v>
          </cell>
          <cell r="D55" t="str">
            <v>kg</v>
          </cell>
          <cell r="E55">
            <v>6000</v>
          </cell>
          <cell r="I55">
            <v>6000</v>
          </cell>
          <cell r="K55">
            <v>6000</v>
          </cell>
          <cell r="P55" t="str">
            <v>권광오</v>
          </cell>
        </row>
        <row r="56">
          <cell r="A56" t="str">
            <v>유지공업</v>
          </cell>
          <cell r="B56" t="str">
            <v>유지</v>
          </cell>
          <cell r="C56" t="str">
            <v>공업용</v>
          </cell>
          <cell r="D56" t="str">
            <v>ℓ</v>
          </cell>
          <cell r="E56">
            <v>300</v>
          </cell>
          <cell r="I56">
            <v>300</v>
          </cell>
          <cell r="K56">
            <v>300</v>
          </cell>
          <cell r="P56" t="str">
            <v>권광오</v>
          </cell>
        </row>
        <row r="57">
          <cell r="A57" t="str">
            <v>볼트20</v>
          </cell>
          <cell r="B57" t="str">
            <v>볼트</v>
          </cell>
          <cell r="C57" t="str">
            <v>20</v>
          </cell>
          <cell r="D57" t="str">
            <v>개</v>
          </cell>
          <cell r="E57">
            <v>78</v>
          </cell>
          <cell r="I57">
            <v>78</v>
          </cell>
          <cell r="K57">
            <v>78</v>
          </cell>
          <cell r="P57" t="str">
            <v>권광오</v>
          </cell>
        </row>
        <row r="58">
          <cell r="A58" t="str">
            <v>시벽1표</v>
          </cell>
          <cell r="B58" t="str">
            <v>시멘트 벽돌</v>
          </cell>
          <cell r="C58" t="str">
            <v>19x9x5.7( 표준형 )</v>
          </cell>
          <cell r="D58" t="str">
            <v>매</v>
          </cell>
          <cell r="E58">
            <v>49</v>
          </cell>
          <cell r="H58">
            <v>282</v>
          </cell>
          <cell r="I58">
            <v>49</v>
          </cell>
          <cell r="K58">
            <v>49</v>
          </cell>
          <cell r="P58" t="str">
            <v>최종식</v>
          </cell>
        </row>
        <row r="59">
          <cell r="A59" t="str">
            <v>적벽1표</v>
          </cell>
          <cell r="B59" t="str">
            <v>적벽돌</v>
          </cell>
          <cell r="C59" t="str">
            <v>19x9x5.7( 표준형 )</v>
          </cell>
          <cell r="D59" t="str">
            <v>매</v>
          </cell>
          <cell r="E59">
            <v>200</v>
          </cell>
          <cell r="F59">
            <v>326</v>
          </cell>
          <cell r="G59">
            <v>200</v>
          </cell>
          <cell r="H59">
            <v>282</v>
          </cell>
          <cell r="I59">
            <v>250</v>
          </cell>
          <cell r="K59">
            <v>200</v>
          </cell>
          <cell r="P59" t="str">
            <v>기전</v>
          </cell>
        </row>
        <row r="60">
          <cell r="A60" t="str">
            <v>자타75무</v>
          </cell>
          <cell r="B60" t="str">
            <v>자기질 타일</v>
          </cell>
          <cell r="C60" t="str">
            <v>150x150x7.5,무유</v>
          </cell>
          <cell r="D60" t="str">
            <v>㎡</v>
          </cell>
          <cell r="E60">
            <v>10400</v>
          </cell>
          <cell r="H60">
            <v>297</v>
          </cell>
          <cell r="I60">
            <v>10400</v>
          </cell>
          <cell r="P60" t="str">
            <v>기전</v>
          </cell>
        </row>
        <row r="61">
          <cell r="A61" t="str">
            <v>자타7시</v>
          </cell>
          <cell r="B61" t="str">
            <v>자기질 타일</v>
          </cell>
          <cell r="C61" t="str">
            <v>150x150x7,시유</v>
          </cell>
          <cell r="D61" t="str">
            <v>㎡</v>
          </cell>
          <cell r="E61">
            <v>72</v>
          </cell>
          <cell r="I61">
            <v>72</v>
          </cell>
          <cell r="P61" t="str">
            <v>기전</v>
          </cell>
        </row>
        <row r="62">
          <cell r="A62" t="str">
            <v>마세551</v>
          </cell>
          <cell r="B62" t="str">
            <v>마블세면대</v>
          </cell>
          <cell r="C62" t="str">
            <v>W:550,1구</v>
          </cell>
          <cell r="D62" t="str">
            <v>개</v>
          </cell>
          <cell r="E62">
            <v>84000</v>
          </cell>
          <cell r="H62">
            <v>592</v>
          </cell>
          <cell r="I62">
            <v>84000</v>
          </cell>
          <cell r="P62" t="str">
            <v>기전</v>
          </cell>
        </row>
        <row r="63">
          <cell r="A63" t="str">
            <v>마세552</v>
          </cell>
          <cell r="B63" t="str">
            <v>마블세면대</v>
          </cell>
          <cell r="C63" t="str">
            <v>W:550,2구</v>
          </cell>
          <cell r="D63" t="str">
            <v>개</v>
          </cell>
          <cell r="E63">
            <v>110000</v>
          </cell>
          <cell r="H63">
            <v>592</v>
          </cell>
          <cell r="I63">
            <v>110000</v>
          </cell>
          <cell r="P63" t="str">
            <v>기전</v>
          </cell>
        </row>
        <row r="64">
          <cell r="A64" t="str">
            <v>화원포천</v>
          </cell>
          <cell r="B64" t="str">
            <v>화강석 원석</v>
          </cell>
          <cell r="C64" t="str">
            <v>포천석</v>
          </cell>
          <cell r="D64" t="str">
            <v>㎥</v>
          </cell>
          <cell r="E64">
            <v>288000</v>
          </cell>
          <cell r="H64">
            <v>292</v>
          </cell>
          <cell r="I64">
            <v>288000</v>
          </cell>
          <cell r="P64" t="str">
            <v>기전</v>
          </cell>
        </row>
        <row r="65">
          <cell r="A65" t="str">
            <v>화물포천30</v>
          </cell>
          <cell r="B65" t="str">
            <v>화강석 물갈기</v>
          </cell>
          <cell r="C65" t="str">
            <v>포천석,30mm</v>
          </cell>
          <cell r="D65" t="str">
            <v>㎡</v>
          </cell>
          <cell r="E65">
            <v>38000</v>
          </cell>
          <cell r="H65">
            <v>292</v>
          </cell>
          <cell r="I65">
            <v>38000</v>
          </cell>
          <cell r="P65" t="str">
            <v>기전</v>
          </cell>
        </row>
        <row r="66">
          <cell r="A66" t="str">
            <v>화물마천30</v>
          </cell>
          <cell r="B66" t="str">
            <v>화강석 물갈기</v>
          </cell>
          <cell r="C66" t="str">
            <v>마천석,30mm</v>
          </cell>
          <cell r="D66" t="str">
            <v>㎡</v>
          </cell>
          <cell r="E66">
            <v>60000</v>
          </cell>
          <cell r="H66">
            <v>292</v>
          </cell>
          <cell r="I66">
            <v>60000</v>
          </cell>
          <cell r="P66" t="str">
            <v>기전</v>
          </cell>
        </row>
        <row r="67">
          <cell r="A67" t="str">
            <v>화버포천30</v>
          </cell>
          <cell r="B67" t="str">
            <v>화강석 버너마감</v>
          </cell>
          <cell r="C67" t="str">
            <v>포천석,30mm</v>
          </cell>
          <cell r="D67" t="str">
            <v>㎡</v>
          </cell>
          <cell r="E67">
            <v>36000</v>
          </cell>
          <cell r="H67">
            <v>292</v>
          </cell>
          <cell r="I67">
            <v>36000</v>
          </cell>
          <cell r="P67" t="str">
            <v>기전</v>
          </cell>
        </row>
        <row r="68">
          <cell r="A68" t="str">
            <v>화버마천30</v>
          </cell>
          <cell r="B68" t="str">
            <v>화강석 버너마감</v>
          </cell>
          <cell r="C68" t="str">
            <v>마천석,30mm</v>
          </cell>
          <cell r="D68" t="str">
            <v>㎡</v>
          </cell>
          <cell r="E68">
            <v>58000</v>
          </cell>
          <cell r="H68">
            <v>292</v>
          </cell>
          <cell r="I68">
            <v>58000</v>
          </cell>
          <cell r="P68" t="str">
            <v>기전</v>
          </cell>
        </row>
        <row r="69">
          <cell r="A69" t="str">
            <v>테판30</v>
          </cell>
          <cell r="B69" t="str">
            <v>테라조판</v>
          </cell>
          <cell r="C69" t="str">
            <v>t=30mm</v>
          </cell>
          <cell r="D69" t="str">
            <v>㎡</v>
          </cell>
          <cell r="E69">
            <v>12000</v>
          </cell>
          <cell r="H69">
            <v>223</v>
          </cell>
          <cell r="I69">
            <v>12000</v>
          </cell>
          <cell r="P69" t="str">
            <v>기전</v>
          </cell>
        </row>
        <row r="70">
          <cell r="A70" t="str">
            <v>가루분.</v>
          </cell>
          <cell r="B70" t="str">
            <v>가루분</v>
          </cell>
          <cell r="D70" t="str">
            <v>g</v>
          </cell>
          <cell r="E70">
            <v>1</v>
          </cell>
          <cell r="I70">
            <v>1</v>
          </cell>
          <cell r="P70" t="str">
            <v>기전</v>
          </cell>
        </row>
        <row r="71">
          <cell r="A71" t="str">
            <v>P필002</v>
          </cell>
          <cell r="B71" t="str">
            <v>PE필름</v>
          </cell>
          <cell r="C71" t="str">
            <v>0.02mm</v>
          </cell>
          <cell r="D71" t="str">
            <v>g</v>
          </cell>
          <cell r="E71">
            <v>75.09</v>
          </cell>
          <cell r="H71">
            <v>1019</v>
          </cell>
          <cell r="I71">
            <v>75.09</v>
          </cell>
          <cell r="P71" t="str">
            <v>기전</v>
          </cell>
        </row>
        <row r="72">
          <cell r="A72" t="str">
            <v>P필003</v>
          </cell>
          <cell r="B72" t="str">
            <v>PE필름</v>
          </cell>
          <cell r="C72" t="str">
            <v>0.03mm</v>
          </cell>
          <cell r="D72" t="str">
            <v>g</v>
          </cell>
          <cell r="E72">
            <v>92</v>
          </cell>
          <cell r="H72">
            <v>1131</v>
          </cell>
          <cell r="I72">
            <v>92</v>
          </cell>
          <cell r="P72" t="str">
            <v>기전</v>
          </cell>
        </row>
        <row r="73">
          <cell r="A73" t="str">
            <v>전소산갑</v>
          </cell>
          <cell r="B73" t="str">
            <v>전력 소요량</v>
          </cell>
          <cell r="C73" t="str">
            <v>산업용전력( 갑 )</v>
          </cell>
          <cell r="D73" t="str">
            <v>kwh</v>
          </cell>
          <cell r="E73">
            <v>57.4</v>
          </cell>
          <cell r="I73">
            <v>57.4</v>
          </cell>
          <cell r="K73">
            <v>57.4</v>
          </cell>
          <cell r="P73" t="str">
            <v>권광오</v>
          </cell>
        </row>
        <row r="74">
          <cell r="A74" t="str">
            <v>녹페K2</v>
          </cell>
          <cell r="B74" t="str">
            <v>녹막이(방청) 페인트</v>
          </cell>
          <cell r="C74" t="str">
            <v>KSM5311- 2종</v>
          </cell>
          <cell r="D74" t="str">
            <v>ℓ</v>
          </cell>
          <cell r="E74">
            <v>5027</v>
          </cell>
          <cell r="I74">
            <v>5027</v>
          </cell>
          <cell r="K74">
            <v>5027</v>
          </cell>
          <cell r="P74" t="str">
            <v>권광오</v>
          </cell>
        </row>
        <row r="75">
          <cell r="A75" t="str">
            <v>시너K2</v>
          </cell>
          <cell r="B75" t="str">
            <v>시너</v>
          </cell>
          <cell r="C75" t="str">
            <v>KSM5319- 2종</v>
          </cell>
          <cell r="D75" t="str">
            <v>ℓ</v>
          </cell>
          <cell r="E75">
            <v>1283</v>
          </cell>
          <cell r="I75">
            <v>1283</v>
          </cell>
          <cell r="K75">
            <v>1283</v>
          </cell>
          <cell r="P75" t="str">
            <v>권광오</v>
          </cell>
        </row>
        <row r="76">
          <cell r="A76" t="str">
            <v>시너K1</v>
          </cell>
          <cell r="B76" t="str">
            <v>시너</v>
          </cell>
          <cell r="C76" t="str">
            <v>KSM5319- 1종</v>
          </cell>
          <cell r="D76" t="str">
            <v>ℓ</v>
          </cell>
          <cell r="E76">
            <v>1327</v>
          </cell>
          <cell r="H76">
            <v>402</v>
          </cell>
          <cell r="I76">
            <v>1327</v>
          </cell>
          <cell r="P76" t="str">
            <v>기전</v>
          </cell>
        </row>
        <row r="77">
          <cell r="A77" t="str">
            <v>넝마..</v>
          </cell>
          <cell r="B77" t="str">
            <v>넝마</v>
          </cell>
          <cell r="D77" t="str">
            <v>kg</v>
          </cell>
          <cell r="E77">
            <v>1200</v>
          </cell>
          <cell r="I77">
            <v>1200</v>
          </cell>
          <cell r="P77" t="str">
            <v>기전</v>
          </cell>
        </row>
        <row r="78">
          <cell r="A78" t="str">
            <v>개소린.</v>
          </cell>
          <cell r="B78" t="str">
            <v>개소린</v>
          </cell>
          <cell r="D78" t="str">
            <v>kg</v>
          </cell>
          <cell r="E78">
            <v>1063</v>
          </cell>
          <cell r="H78">
            <v>1145</v>
          </cell>
          <cell r="I78">
            <v>1063</v>
          </cell>
          <cell r="P78" t="str">
            <v>기전</v>
          </cell>
        </row>
        <row r="79">
          <cell r="A79" t="str">
            <v>연마K6</v>
          </cell>
          <cell r="B79" t="str">
            <v>연마지</v>
          </cell>
          <cell r="C79" t="str">
            <v>KSL 6003,22.8cm*28cm</v>
          </cell>
          <cell r="D79" t="str">
            <v>매</v>
          </cell>
          <cell r="E79">
            <v>200</v>
          </cell>
          <cell r="I79">
            <v>200</v>
          </cell>
          <cell r="K79">
            <v>200</v>
          </cell>
          <cell r="P79" t="str">
            <v>권광오</v>
          </cell>
        </row>
        <row r="80">
          <cell r="A80" t="str">
            <v>연마10</v>
          </cell>
          <cell r="B80" t="str">
            <v>연마지</v>
          </cell>
          <cell r="C80" t="str">
            <v># 100</v>
          </cell>
          <cell r="D80" t="str">
            <v>매</v>
          </cell>
          <cell r="E80">
            <v>190</v>
          </cell>
          <cell r="H80">
            <v>1094</v>
          </cell>
          <cell r="I80">
            <v>190</v>
          </cell>
          <cell r="P80" t="str">
            <v>기전</v>
          </cell>
        </row>
        <row r="81">
          <cell r="A81" t="str">
            <v>연마석75</v>
          </cell>
          <cell r="B81" t="str">
            <v>연마석</v>
          </cell>
          <cell r="C81" t="str">
            <v>75*32*16(KSL-6501)</v>
          </cell>
          <cell r="D81" t="str">
            <v>개</v>
          </cell>
          <cell r="E81">
            <v>700</v>
          </cell>
          <cell r="F81">
            <v>314</v>
          </cell>
          <cell r="G81">
            <v>700</v>
          </cell>
          <cell r="P81" t="str">
            <v>기전</v>
          </cell>
        </row>
        <row r="82">
          <cell r="A82" t="str">
            <v>조페K1</v>
          </cell>
          <cell r="B82" t="str">
            <v>조합 페인트</v>
          </cell>
          <cell r="C82" t="str">
            <v>KSM5312- 1급,황색</v>
          </cell>
          <cell r="D82" t="str">
            <v>ℓ</v>
          </cell>
          <cell r="E82">
            <v>4755</v>
          </cell>
          <cell r="I82">
            <v>4755</v>
          </cell>
          <cell r="K82">
            <v>4755</v>
          </cell>
          <cell r="P82" t="str">
            <v>권광오</v>
          </cell>
        </row>
        <row r="83">
          <cell r="A83" t="str">
            <v>조페K백</v>
          </cell>
          <cell r="B83" t="str">
            <v>조합 페인트</v>
          </cell>
          <cell r="C83" t="str">
            <v>KSM5312-1급, 백색</v>
          </cell>
          <cell r="D83" t="str">
            <v>ℓ</v>
          </cell>
          <cell r="E83">
            <v>4666</v>
          </cell>
          <cell r="I83">
            <v>4666</v>
          </cell>
          <cell r="K83">
            <v>4666</v>
          </cell>
          <cell r="P83" t="str">
            <v>권광오</v>
          </cell>
        </row>
        <row r="84">
          <cell r="A84" t="str">
            <v>조페K녹</v>
          </cell>
          <cell r="B84" t="str">
            <v>조합 페인트</v>
          </cell>
          <cell r="C84" t="str">
            <v>KSM5312-1급, 녹색</v>
          </cell>
          <cell r="D84" t="str">
            <v>ℓ</v>
          </cell>
          <cell r="E84">
            <v>4372</v>
          </cell>
          <cell r="H84">
            <v>397</v>
          </cell>
          <cell r="I84">
            <v>4372</v>
          </cell>
          <cell r="P84" t="str">
            <v>기전</v>
          </cell>
        </row>
        <row r="85">
          <cell r="A85" t="str">
            <v>수페K내</v>
          </cell>
          <cell r="B85" t="str">
            <v>수성 페인트(내부)</v>
          </cell>
          <cell r="C85" t="str">
            <v>KSM5320-1종</v>
          </cell>
          <cell r="D85" t="str">
            <v>ℓ</v>
          </cell>
          <cell r="E85">
            <v>2388</v>
          </cell>
          <cell r="H85">
            <v>399</v>
          </cell>
          <cell r="I85">
            <v>2388</v>
          </cell>
          <cell r="P85" t="str">
            <v>기전</v>
          </cell>
        </row>
        <row r="86">
          <cell r="A86" t="str">
            <v>수페K외</v>
          </cell>
          <cell r="B86" t="str">
            <v>수성 페인트(외부)</v>
          </cell>
          <cell r="C86" t="str">
            <v>KSM5310-1종</v>
          </cell>
          <cell r="D86" t="str">
            <v>ℓ</v>
          </cell>
          <cell r="E86">
            <v>2866</v>
          </cell>
          <cell r="H86">
            <v>399</v>
          </cell>
          <cell r="I86">
            <v>2866</v>
          </cell>
          <cell r="P86" t="str">
            <v>기전</v>
          </cell>
        </row>
        <row r="87">
          <cell r="A87" t="str">
            <v>세페흑</v>
          </cell>
          <cell r="B87" t="str">
            <v>세라믹 페인트</v>
          </cell>
          <cell r="C87" t="str">
            <v>흑색(DAC-3108)</v>
          </cell>
          <cell r="D87" t="str">
            <v>ℓ</v>
          </cell>
          <cell r="E87">
            <v>3111</v>
          </cell>
          <cell r="I87">
            <v>3111</v>
          </cell>
          <cell r="P87" t="str">
            <v>기전</v>
          </cell>
        </row>
        <row r="88">
          <cell r="A88" t="str">
            <v>바니K1</v>
          </cell>
          <cell r="B88" t="str">
            <v>바니스</v>
          </cell>
          <cell r="C88" t="str">
            <v>KSM5601-1급</v>
          </cell>
          <cell r="D88" t="str">
            <v>ℓ</v>
          </cell>
          <cell r="E88">
            <v>2544</v>
          </cell>
          <cell r="H88">
            <v>404</v>
          </cell>
          <cell r="I88">
            <v>2544</v>
          </cell>
          <cell r="P88" t="str">
            <v>기전</v>
          </cell>
        </row>
        <row r="89">
          <cell r="A89" t="str">
            <v>소부도장</v>
          </cell>
          <cell r="B89" t="str">
            <v>소부도장</v>
          </cell>
          <cell r="D89" t="str">
            <v>㎡</v>
          </cell>
          <cell r="E89">
            <v>6613</v>
          </cell>
          <cell r="H89">
            <v>373</v>
          </cell>
          <cell r="I89">
            <v>6613</v>
          </cell>
          <cell r="P89" t="str">
            <v>기전</v>
          </cell>
          <cell r="Q89" t="str">
            <v>시공도</v>
          </cell>
        </row>
        <row r="90">
          <cell r="A90" t="str">
            <v>퍼티포빠</v>
          </cell>
          <cell r="B90" t="str">
            <v>퍼티</v>
          </cell>
          <cell r="C90" t="str">
            <v>포리빠데</v>
          </cell>
          <cell r="D90" t="str">
            <v>kg</v>
          </cell>
          <cell r="E90">
            <v>1780</v>
          </cell>
          <cell r="I90">
            <v>1780</v>
          </cell>
          <cell r="K90">
            <v>1780</v>
          </cell>
          <cell r="P90" t="str">
            <v>권광오</v>
          </cell>
        </row>
        <row r="91">
          <cell r="A91" t="str">
            <v>퍼티319</v>
          </cell>
          <cell r="B91" t="str">
            <v>퍼티</v>
          </cell>
          <cell r="C91" t="str">
            <v>#319</v>
          </cell>
          <cell r="D91" t="str">
            <v>kg</v>
          </cell>
          <cell r="E91">
            <v>2143</v>
          </cell>
          <cell r="H91">
            <v>403</v>
          </cell>
          <cell r="I91">
            <v>2143</v>
          </cell>
          <cell r="P91" t="str">
            <v>기전</v>
          </cell>
        </row>
        <row r="92">
          <cell r="A92" t="str">
            <v>P맨22</v>
          </cell>
          <cell r="B92" t="str">
            <v>PE맨홀(제작및설치)</v>
          </cell>
          <cell r="C92" t="str">
            <v>Ø 2,000 x H 2,300</v>
          </cell>
          <cell r="D92" t="str">
            <v>개</v>
          </cell>
          <cell r="E92">
            <v>4000000</v>
          </cell>
          <cell r="L92">
            <v>4000000</v>
          </cell>
          <cell r="M92">
            <v>4000000</v>
          </cell>
          <cell r="P92" t="str">
            <v>김정헌</v>
          </cell>
        </row>
        <row r="93">
          <cell r="A93" t="str">
            <v>P맨21</v>
          </cell>
          <cell r="B93" t="str">
            <v>PE맨홀(제작및설치)</v>
          </cell>
          <cell r="C93" t="str">
            <v>Ø 2,000 x H 1,650</v>
          </cell>
          <cell r="D93" t="str">
            <v>개</v>
          </cell>
          <cell r="E93">
            <v>180000</v>
          </cell>
          <cell r="L93">
            <v>180000</v>
          </cell>
          <cell r="M93">
            <v>180000</v>
          </cell>
          <cell r="P93" t="str">
            <v>허안식</v>
          </cell>
        </row>
        <row r="94">
          <cell r="A94" t="str">
            <v>PP22</v>
          </cell>
          <cell r="B94" t="str">
            <v>PE PLATE</v>
          </cell>
          <cell r="C94" t="str">
            <v>Ø 2,000 x t=20mm</v>
          </cell>
          <cell r="D94" t="str">
            <v>개</v>
          </cell>
          <cell r="E94">
            <v>30000</v>
          </cell>
          <cell r="L94">
            <v>30000</v>
          </cell>
          <cell r="M94">
            <v>30000</v>
          </cell>
          <cell r="P94" t="str">
            <v>허안식</v>
          </cell>
        </row>
        <row r="95">
          <cell r="A95" t="str">
            <v>평강6100</v>
          </cell>
          <cell r="B95" t="str">
            <v>평강</v>
          </cell>
          <cell r="C95" t="str">
            <v>6t,B=100mm</v>
          </cell>
          <cell r="D95" t="str">
            <v>kg</v>
          </cell>
          <cell r="E95">
            <v>440</v>
          </cell>
          <cell r="H95">
            <v>45</v>
          </cell>
          <cell r="I95">
            <v>440</v>
          </cell>
          <cell r="K95">
            <v>440</v>
          </cell>
          <cell r="P95" t="str">
            <v>김정헌</v>
          </cell>
        </row>
        <row r="96">
          <cell r="A96" t="str">
            <v>평강650</v>
          </cell>
          <cell r="B96" t="str">
            <v>평강</v>
          </cell>
          <cell r="C96" t="str">
            <v>6t,B=50mm</v>
          </cell>
          <cell r="D96" t="str">
            <v>kg</v>
          </cell>
          <cell r="E96">
            <v>440</v>
          </cell>
          <cell r="H96">
            <v>45</v>
          </cell>
          <cell r="I96">
            <v>440</v>
          </cell>
          <cell r="K96">
            <v>440</v>
          </cell>
          <cell r="L96">
            <v>47.107999999999997</v>
          </cell>
          <cell r="M96" t="str">
            <v>kg/㎡</v>
          </cell>
          <cell r="P96" t="str">
            <v>토목구조부</v>
          </cell>
        </row>
        <row r="97">
          <cell r="A97" t="str">
            <v>열판 1</v>
          </cell>
          <cell r="B97" t="str">
            <v>열연강판</v>
          </cell>
          <cell r="C97" t="str">
            <v>1.2t,SS41</v>
          </cell>
          <cell r="D97" t="str">
            <v>kg</v>
          </cell>
          <cell r="E97">
            <v>338.65</v>
          </cell>
          <cell r="H97">
            <v>52</v>
          </cell>
          <cell r="I97">
            <v>338.65</v>
          </cell>
          <cell r="M97" t="str">
            <v>kg/㎡</v>
          </cell>
          <cell r="P97" t="str">
            <v>기전</v>
          </cell>
        </row>
        <row r="98">
          <cell r="A98" t="str">
            <v>열판 3</v>
          </cell>
          <cell r="B98" t="str">
            <v>열연강판</v>
          </cell>
          <cell r="C98" t="str">
            <v>3.2t,SS41</v>
          </cell>
          <cell r="D98" t="str">
            <v>kg</v>
          </cell>
          <cell r="E98">
            <v>308.13</v>
          </cell>
          <cell r="H98">
            <v>53</v>
          </cell>
          <cell r="I98">
            <v>308.13</v>
          </cell>
          <cell r="M98" t="str">
            <v>kg/㎡</v>
          </cell>
          <cell r="P98" t="str">
            <v>기전</v>
          </cell>
        </row>
        <row r="99">
          <cell r="A99" t="str">
            <v>열판 5</v>
          </cell>
          <cell r="B99" t="str">
            <v>열연강판</v>
          </cell>
          <cell r="C99" t="str">
            <v xml:space="preserve"> 5t,SS41</v>
          </cell>
          <cell r="D99" t="str">
            <v>kg</v>
          </cell>
          <cell r="E99">
            <v>387</v>
          </cell>
          <cell r="H99">
            <v>54</v>
          </cell>
          <cell r="I99">
            <v>387</v>
          </cell>
          <cell r="K99">
            <v>387</v>
          </cell>
          <cell r="L99">
            <v>39.368000000000002</v>
          </cell>
          <cell r="M99" t="str">
            <v>kg/㎡</v>
          </cell>
          <cell r="P99" t="str">
            <v>최종식</v>
          </cell>
        </row>
        <row r="100">
          <cell r="A100" t="str">
            <v>열판10</v>
          </cell>
          <cell r="B100" t="str">
            <v>열연강판</v>
          </cell>
          <cell r="C100" t="str">
            <v>10t,SS41</v>
          </cell>
          <cell r="D100" t="str">
            <v>kg</v>
          </cell>
          <cell r="E100">
            <v>387</v>
          </cell>
          <cell r="H100">
            <v>54</v>
          </cell>
          <cell r="I100">
            <v>387</v>
          </cell>
          <cell r="K100">
            <v>387</v>
          </cell>
          <cell r="L100">
            <v>78.400000000000006</v>
          </cell>
          <cell r="M100" t="str">
            <v>kg/㎡</v>
          </cell>
          <cell r="P100" t="str">
            <v>허안식</v>
          </cell>
        </row>
        <row r="101">
          <cell r="A101" t="str">
            <v>무강32</v>
          </cell>
          <cell r="B101" t="str">
            <v>무늬강판</v>
          </cell>
          <cell r="C101" t="str">
            <v>3.2t,SS41</v>
          </cell>
          <cell r="D101" t="str">
            <v>kg</v>
          </cell>
          <cell r="E101">
            <v>319</v>
          </cell>
          <cell r="I101">
            <v>319</v>
          </cell>
          <cell r="K101">
            <v>319</v>
          </cell>
          <cell r="L101" t="str">
            <v>26.8kg/㎡</v>
          </cell>
          <cell r="P101" t="str">
            <v>김정헌</v>
          </cell>
        </row>
        <row r="102">
          <cell r="A102" t="str">
            <v>무강45t</v>
          </cell>
          <cell r="B102" t="str">
            <v>무늬강판</v>
          </cell>
          <cell r="C102" t="str">
            <v>4.5t,SS41</v>
          </cell>
          <cell r="D102" t="str">
            <v>ton</v>
          </cell>
          <cell r="E102">
            <v>353000</v>
          </cell>
          <cell r="H102">
            <v>61</v>
          </cell>
          <cell r="I102">
            <v>353000</v>
          </cell>
          <cell r="P102" t="str">
            <v>기전</v>
          </cell>
        </row>
        <row r="103">
          <cell r="A103" t="str">
            <v>후판25</v>
          </cell>
          <cell r="B103" t="str">
            <v>후판</v>
          </cell>
          <cell r="C103" t="str">
            <v>t=25mm,SS400</v>
          </cell>
          <cell r="D103" t="str">
            <v>ton</v>
          </cell>
          <cell r="E103">
            <v>356300</v>
          </cell>
          <cell r="H103">
            <v>53</v>
          </cell>
          <cell r="I103">
            <v>356300</v>
          </cell>
          <cell r="K103">
            <v>356300</v>
          </cell>
          <cell r="L103" t="str">
            <v>7850kg/㎥</v>
          </cell>
          <cell r="P103" t="str">
            <v>토목구조실</v>
          </cell>
        </row>
        <row r="104">
          <cell r="A104" t="str">
            <v>후판12</v>
          </cell>
          <cell r="B104" t="str">
            <v>후판</v>
          </cell>
          <cell r="C104" t="str">
            <v>t=12mm,SS400</v>
          </cell>
          <cell r="D104" t="str">
            <v>ton</v>
          </cell>
          <cell r="E104">
            <v>351600</v>
          </cell>
          <cell r="H104">
            <v>53</v>
          </cell>
          <cell r="I104">
            <v>351600</v>
          </cell>
          <cell r="K104">
            <v>351600</v>
          </cell>
          <cell r="L104" t="str">
            <v>7850kg/㎥</v>
          </cell>
          <cell r="P104" t="str">
            <v>토목구조실</v>
          </cell>
        </row>
        <row r="105">
          <cell r="A105" t="str">
            <v>후판9</v>
          </cell>
          <cell r="B105" t="str">
            <v>후판</v>
          </cell>
          <cell r="C105" t="str">
            <v>t=9mm,SS400</v>
          </cell>
          <cell r="D105" t="str">
            <v>ton</v>
          </cell>
          <cell r="E105">
            <v>351600</v>
          </cell>
          <cell r="H105">
            <v>53</v>
          </cell>
          <cell r="I105">
            <v>351600</v>
          </cell>
          <cell r="K105">
            <v>351600</v>
          </cell>
          <cell r="L105" t="str">
            <v>7850kg/㎥</v>
          </cell>
          <cell r="P105" t="str">
            <v>토목구조실</v>
          </cell>
        </row>
        <row r="106">
          <cell r="A106" t="str">
            <v>후판6</v>
          </cell>
          <cell r="B106" t="str">
            <v>후판</v>
          </cell>
          <cell r="C106" t="str">
            <v>t=6mm,SS400</v>
          </cell>
          <cell r="D106" t="str">
            <v>ton</v>
          </cell>
          <cell r="E106">
            <v>381600</v>
          </cell>
          <cell r="H106">
            <v>53</v>
          </cell>
          <cell r="I106">
            <v>381600</v>
          </cell>
          <cell r="K106">
            <v>381600</v>
          </cell>
          <cell r="L106" t="str">
            <v>7850kg/㎥</v>
          </cell>
          <cell r="P106" t="str">
            <v>토목구조실</v>
          </cell>
        </row>
        <row r="107">
          <cell r="A107" t="str">
            <v>스판 2</v>
          </cell>
          <cell r="B107" t="str">
            <v>스테인레스 강판</v>
          </cell>
          <cell r="C107" t="str">
            <v xml:space="preserve"> 2t,STS304,HL</v>
          </cell>
          <cell r="D107" t="str">
            <v>kg</v>
          </cell>
          <cell r="E107">
            <v>1911</v>
          </cell>
          <cell r="H107">
            <v>71</v>
          </cell>
          <cell r="I107">
            <v>1911</v>
          </cell>
          <cell r="M107" t="str">
            <v>kg/㎡</v>
          </cell>
          <cell r="P107" t="str">
            <v>기전</v>
          </cell>
        </row>
        <row r="108">
          <cell r="A108" t="str">
            <v>스판 3</v>
          </cell>
          <cell r="B108" t="str">
            <v>스테인레스 강판</v>
          </cell>
          <cell r="C108" t="str">
            <v xml:space="preserve"> 3t,STS304</v>
          </cell>
          <cell r="D108" t="str">
            <v>kg</v>
          </cell>
          <cell r="E108">
            <v>2006.5</v>
          </cell>
          <cell r="H108">
            <v>71</v>
          </cell>
          <cell r="I108">
            <v>2006.5</v>
          </cell>
          <cell r="K108">
            <v>2006.5</v>
          </cell>
          <cell r="L108">
            <v>24.033999999999999</v>
          </cell>
          <cell r="M108" t="str">
            <v>kg/㎡</v>
          </cell>
          <cell r="P108" t="str">
            <v>허안식</v>
          </cell>
        </row>
        <row r="109">
          <cell r="A109" t="str">
            <v>스판 3t</v>
          </cell>
          <cell r="B109" t="str">
            <v>스테인레스 강판</v>
          </cell>
          <cell r="C109" t="str">
            <v>t=3mm,STS304</v>
          </cell>
          <cell r="D109" t="str">
            <v>ton</v>
          </cell>
          <cell r="E109">
            <v>2006550</v>
          </cell>
          <cell r="H109">
            <v>71</v>
          </cell>
          <cell r="I109">
            <v>2006550</v>
          </cell>
          <cell r="K109">
            <v>2006550</v>
          </cell>
          <cell r="L109" t="str">
            <v>24.034kg/㎡</v>
          </cell>
          <cell r="P109" t="str">
            <v>박광규</v>
          </cell>
        </row>
        <row r="110">
          <cell r="A110" t="str">
            <v>스판 6</v>
          </cell>
          <cell r="B110" t="str">
            <v>스테인레스 강판</v>
          </cell>
          <cell r="C110" t="str">
            <v xml:space="preserve"> 6t,STS304,HL</v>
          </cell>
          <cell r="D110" t="str">
            <v>kg</v>
          </cell>
          <cell r="E110">
            <v>1409</v>
          </cell>
          <cell r="H110">
            <v>73</v>
          </cell>
          <cell r="I110">
            <v>1409</v>
          </cell>
          <cell r="M110" t="str">
            <v>kg/㎡</v>
          </cell>
          <cell r="P110" t="str">
            <v>기전</v>
          </cell>
        </row>
        <row r="111">
          <cell r="A111" t="str">
            <v>H형2525914</v>
          </cell>
          <cell r="B111" t="str">
            <v>H 형강</v>
          </cell>
          <cell r="C111" t="str">
            <v>250x 250x 9tx 14</v>
          </cell>
          <cell r="D111" t="str">
            <v>ton</v>
          </cell>
          <cell r="E111">
            <v>410</v>
          </cell>
          <cell r="H111">
            <v>48</v>
          </cell>
          <cell r="I111">
            <v>410</v>
          </cell>
          <cell r="K111">
            <v>410</v>
          </cell>
          <cell r="L111" t="str">
            <v>72.4kg/m</v>
          </cell>
          <cell r="P111" t="str">
            <v>토목구조실</v>
          </cell>
        </row>
        <row r="112">
          <cell r="A112" t="str">
            <v>H형2020812</v>
          </cell>
          <cell r="B112" t="str">
            <v>H 형강</v>
          </cell>
          <cell r="C112" t="str">
            <v>200x 200x 8tx 12</v>
          </cell>
          <cell r="D112" t="str">
            <v>ton</v>
          </cell>
          <cell r="E112">
            <v>410</v>
          </cell>
          <cell r="H112">
            <v>48</v>
          </cell>
          <cell r="I112">
            <v>410</v>
          </cell>
          <cell r="K112">
            <v>410</v>
          </cell>
          <cell r="L112" t="str">
            <v>49.9kg/m</v>
          </cell>
          <cell r="P112" t="str">
            <v>토목구조실</v>
          </cell>
        </row>
        <row r="113">
          <cell r="A113" t="str">
            <v>H형191569</v>
          </cell>
          <cell r="B113" t="str">
            <v>H 형강</v>
          </cell>
          <cell r="C113" t="str">
            <v>194x 150x 6tx 9</v>
          </cell>
          <cell r="D113" t="str">
            <v>ton</v>
          </cell>
          <cell r="E113">
            <v>410</v>
          </cell>
          <cell r="H113">
            <v>48</v>
          </cell>
          <cell r="I113">
            <v>410</v>
          </cell>
          <cell r="K113">
            <v>410</v>
          </cell>
          <cell r="L113" t="str">
            <v>30.6kg/m</v>
          </cell>
          <cell r="P113" t="str">
            <v>토목구조실</v>
          </cell>
        </row>
        <row r="114">
          <cell r="A114" t="str">
            <v>H형1515710</v>
          </cell>
          <cell r="B114" t="str">
            <v>H 형강</v>
          </cell>
          <cell r="C114" t="str">
            <v>150x 150x 7tx 10</v>
          </cell>
          <cell r="D114" t="str">
            <v>ton</v>
          </cell>
          <cell r="E114">
            <v>410</v>
          </cell>
          <cell r="H114">
            <v>48</v>
          </cell>
          <cell r="I114">
            <v>410</v>
          </cell>
          <cell r="K114">
            <v>410</v>
          </cell>
          <cell r="L114" t="str">
            <v>31.5kg/m</v>
          </cell>
          <cell r="P114" t="str">
            <v>토목구조실</v>
          </cell>
        </row>
        <row r="115">
          <cell r="A115" t="str">
            <v>ㄱ형15912</v>
          </cell>
          <cell r="B115" t="str">
            <v>ㄱ 형강</v>
          </cell>
          <cell r="C115" t="str">
            <v>150x 90x 12t</v>
          </cell>
          <cell r="D115" t="str">
            <v>kg</v>
          </cell>
          <cell r="E115">
            <v>410</v>
          </cell>
          <cell r="H115">
            <v>44</v>
          </cell>
          <cell r="I115">
            <v>410</v>
          </cell>
          <cell r="K115">
            <v>410</v>
          </cell>
          <cell r="L115" t="str">
            <v>21.5kg/m</v>
          </cell>
          <cell r="P115" t="str">
            <v>토목구조실</v>
          </cell>
        </row>
        <row r="116">
          <cell r="A116" t="str">
            <v>ㄱ형131312</v>
          </cell>
          <cell r="B116" t="str">
            <v>ㄱ 형강</v>
          </cell>
          <cell r="C116" t="str">
            <v>130x 130x 12t</v>
          </cell>
          <cell r="D116" t="str">
            <v>kg</v>
          </cell>
          <cell r="E116">
            <v>390</v>
          </cell>
          <cell r="H116">
            <v>44</v>
          </cell>
          <cell r="I116">
            <v>390</v>
          </cell>
          <cell r="K116">
            <v>390</v>
          </cell>
          <cell r="L116" t="str">
            <v>23.4kg/m</v>
          </cell>
          <cell r="P116" t="str">
            <v>토목구조실</v>
          </cell>
        </row>
        <row r="117">
          <cell r="A117" t="str">
            <v>ㄱ형1277</v>
          </cell>
          <cell r="B117" t="str">
            <v>ㄱ 형강</v>
          </cell>
          <cell r="C117" t="str">
            <v>125x 75x 7t</v>
          </cell>
          <cell r="D117" t="str">
            <v>kg</v>
          </cell>
          <cell r="E117">
            <v>410</v>
          </cell>
          <cell r="H117">
            <v>44</v>
          </cell>
          <cell r="I117">
            <v>410</v>
          </cell>
          <cell r="K117">
            <v>410</v>
          </cell>
          <cell r="L117" t="str">
            <v>10.7kg/m</v>
          </cell>
          <cell r="P117" t="str">
            <v>토목구조실</v>
          </cell>
        </row>
        <row r="118">
          <cell r="A118" t="str">
            <v>ㄱ형101010</v>
          </cell>
          <cell r="B118" t="str">
            <v>ㄱ 형강</v>
          </cell>
          <cell r="C118" t="str">
            <v>100x 100x 10t</v>
          </cell>
          <cell r="D118" t="str">
            <v>kg</v>
          </cell>
          <cell r="E118">
            <v>360</v>
          </cell>
          <cell r="H118">
            <v>44</v>
          </cell>
          <cell r="I118">
            <v>360</v>
          </cell>
          <cell r="K118">
            <v>360</v>
          </cell>
          <cell r="L118" t="str">
            <v>14.9kg/m</v>
          </cell>
          <cell r="P118" t="str">
            <v>토목구조실</v>
          </cell>
        </row>
        <row r="119">
          <cell r="A119" t="str">
            <v>ㄱ형75759</v>
          </cell>
          <cell r="B119" t="str">
            <v>ㄱ 형강</v>
          </cell>
          <cell r="C119" t="str">
            <v>75x 75x 9t</v>
          </cell>
          <cell r="D119" t="str">
            <v>kg</v>
          </cell>
          <cell r="E119">
            <v>340</v>
          </cell>
          <cell r="H119">
            <v>44</v>
          </cell>
          <cell r="I119">
            <v>340</v>
          </cell>
          <cell r="K119">
            <v>340</v>
          </cell>
          <cell r="L119" t="str">
            <v>9.96kg/m</v>
          </cell>
          <cell r="P119" t="str">
            <v>토목구조실</v>
          </cell>
        </row>
        <row r="120">
          <cell r="A120" t="str">
            <v>ㄱ형776</v>
          </cell>
          <cell r="B120" t="str">
            <v>ㄱ 형강</v>
          </cell>
          <cell r="C120" t="str">
            <v>75x 75x 6t</v>
          </cell>
          <cell r="D120" t="str">
            <v>kg</v>
          </cell>
          <cell r="E120">
            <v>383</v>
          </cell>
          <cell r="H120">
            <v>45</v>
          </cell>
          <cell r="I120">
            <v>383</v>
          </cell>
          <cell r="K120">
            <v>383</v>
          </cell>
          <cell r="L120" t="str">
            <v>6.85kg/m</v>
          </cell>
          <cell r="P120" t="str">
            <v>김정헌</v>
          </cell>
        </row>
        <row r="121">
          <cell r="A121" t="str">
            <v>ㄱ형554</v>
          </cell>
          <cell r="B121" t="str">
            <v>ㄱ 형강</v>
          </cell>
          <cell r="C121" t="str">
            <v>50x 50x 4t</v>
          </cell>
          <cell r="D121" t="str">
            <v>kg</v>
          </cell>
          <cell r="E121">
            <v>383</v>
          </cell>
          <cell r="H121">
            <v>45</v>
          </cell>
          <cell r="I121">
            <v>383</v>
          </cell>
          <cell r="K121">
            <v>383</v>
          </cell>
          <cell r="L121" t="str">
            <v>3.06kg/m</v>
          </cell>
          <cell r="P121" t="str">
            <v>김정헌</v>
          </cell>
        </row>
        <row r="122">
          <cell r="A122" t="str">
            <v>ㄱ형555</v>
          </cell>
          <cell r="B122" t="str">
            <v>ㄱ 형강</v>
          </cell>
          <cell r="C122" t="str">
            <v>50x 50x 5t</v>
          </cell>
          <cell r="D122" t="str">
            <v>kg</v>
          </cell>
          <cell r="E122">
            <v>383</v>
          </cell>
          <cell r="H122">
            <v>45</v>
          </cell>
          <cell r="I122">
            <v>383</v>
          </cell>
          <cell r="K122">
            <v>383</v>
          </cell>
          <cell r="L122" t="str">
            <v>3.77kg/m</v>
          </cell>
          <cell r="P122" t="str">
            <v>최종식</v>
          </cell>
        </row>
        <row r="123">
          <cell r="A123" t="str">
            <v>ㄱ형445</v>
          </cell>
          <cell r="B123" t="str">
            <v>ㄱ 형강</v>
          </cell>
          <cell r="C123" t="str">
            <v>40x 40x 5t</v>
          </cell>
          <cell r="D123" t="str">
            <v>kg</v>
          </cell>
          <cell r="E123">
            <v>340</v>
          </cell>
          <cell r="H123">
            <v>44</v>
          </cell>
          <cell r="I123">
            <v>340</v>
          </cell>
          <cell r="K123">
            <v>340</v>
          </cell>
          <cell r="L123" t="str">
            <v>2.95kg/m</v>
          </cell>
          <cell r="P123" t="str">
            <v>토목구조실</v>
          </cell>
        </row>
        <row r="124">
          <cell r="A124" t="str">
            <v>ㄱ형333</v>
          </cell>
          <cell r="B124" t="str">
            <v>ㄱ 형강</v>
          </cell>
          <cell r="C124" t="str">
            <v>30x 30x 3t</v>
          </cell>
          <cell r="D124" t="str">
            <v>kg</v>
          </cell>
          <cell r="E124">
            <v>395</v>
          </cell>
          <cell r="H124">
            <v>45</v>
          </cell>
          <cell r="I124">
            <v>395</v>
          </cell>
          <cell r="P124" t="str">
            <v>기전</v>
          </cell>
        </row>
        <row r="125">
          <cell r="A125" t="str">
            <v>익메101</v>
          </cell>
          <cell r="B125" t="str">
            <v>익스펜디드 메탈</v>
          </cell>
          <cell r="C125" t="str">
            <v>SW36*LW101.6*t6.0*W7.0</v>
          </cell>
          <cell r="D125" t="str">
            <v>㎡</v>
          </cell>
          <cell r="E125">
            <v>9700</v>
          </cell>
          <cell r="H125">
            <v>105</v>
          </cell>
          <cell r="I125">
            <v>9700</v>
          </cell>
          <cell r="J125">
            <v>86</v>
          </cell>
          <cell r="K125">
            <v>10900</v>
          </cell>
          <cell r="L125">
            <v>18.3</v>
          </cell>
          <cell r="M125" t="str">
            <v>kg/㎡</v>
          </cell>
          <cell r="P125" t="str">
            <v>토목구조실</v>
          </cell>
        </row>
        <row r="126">
          <cell r="A126" t="str">
            <v>구각64</v>
          </cell>
          <cell r="B126" t="str">
            <v>구조용 각관</v>
          </cell>
          <cell r="C126" t="str">
            <v>60x 40,3t</v>
          </cell>
          <cell r="D126" t="str">
            <v>m</v>
          </cell>
          <cell r="E126">
            <v>2141</v>
          </cell>
          <cell r="H126">
            <v>64</v>
          </cell>
          <cell r="I126">
            <v>2141</v>
          </cell>
          <cell r="K126">
            <v>2141</v>
          </cell>
          <cell r="L126">
            <v>4.12</v>
          </cell>
          <cell r="M126" t="str">
            <v>kg/m</v>
          </cell>
          <cell r="P126" t="str">
            <v>허안식</v>
          </cell>
        </row>
        <row r="127">
          <cell r="A127" t="str">
            <v>ㄷ형74</v>
          </cell>
          <cell r="B127" t="str">
            <v>ㄷ형강</v>
          </cell>
          <cell r="C127" t="str">
            <v>75x 40,5t</v>
          </cell>
          <cell r="D127" t="str">
            <v>kg</v>
          </cell>
          <cell r="E127">
            <v>430</v>
          </cell>
          <cell r="H127">
            <v>44</v>
          </cell>
          <cell r="I127">
            <v>430</v>
          </cell>
          <cell r="K127">
            <v>430</v>
          </cell>
          <cell r="L127">
            <v>6.92</v>
          </cell>
          <cell r="M127" t="str">
            <v>kg/m</v>
          </cell>
          <cell r="P127" t="str">
            <v>허안식</v>
          </cell>
        </row>
        <row r="128">
          <cell r="A128" t="str">
            <v>ㄷ형15</v>
          </cell>
          <cell r="B128" t="str">
            <v>ㄷ형강</v>
          </cell>
          <cell r="C128" t="str">
            <v>100x 50,5t</v>
          </cell>
          <cell r="D128" t="str">
            <v>kg</v>
          </cell>
          <cell r="E128">
            <v>430</v>
          </cell>
          <cell r="H128">
            <v>44</v>
          </cell>
          <cell r="I128">
            <v>430</v>
          </cell>
          <cell r="K128">
            <v>430</v>
          </cell>
          <cell r="L128">
            <v>9.36</v>
          </cell>
          <cell r="M128" t="str">
            <v>kg/m</v>
          </cell>
          <cell r="P128" t="str">
            <v>허안식</v>
          </cell>
        </row>
        <row r="129">
          <cell r="A129" t="str">
            <v>볼너S8</v>
          </cell>
          <cell r="B129" t="str">
            <v>볼트&amp; 너트</v>
          </cell>
          <cell r="C129" t="str">
            <v>STS,M 8,25mm,+와셔2</v>
          </cell>
          <cell r="D129" t="str">
            <v>set</v>
          </cell>
          <cell r="E129">
            <v>113.6</v>
          </cell>
          <cell r="H129" t="str">
            <v>93,98,99</v>
          </cell>
          <cell r="I129">
            <v>113.6</v>
          </cell>
          <cell r="K129">
            <v>113.6</v>
          </cell>
          <cell r="P129" t="str">
            <v>허안식</v>
          </cell>
        </row>
        <row r="130">
          <cell r="A130" t="str">
            <v>볼너S¾</v>
          </cell>
          <cell r="B130" t="str">
            <v>볼트&amp; 너트</v>
          </cell>
          <cell r="C130" t="str">
            <v>STS ¾"x4",STS,+와셔2</v>
          </cell>
          <cell r="D130" t="str">
            <v>set</v>
          </cell>
          <cell r="E130">
            <v>1655</v>
          </cell>
          <cell r="H130" t="str">
            <v>93,98,99</v>
          </cell>
          <cell r="I130">
            <v>1655</v>
          </cell>
          <cell r="K130">
            <v>1655</v>
          </cell>
          <cell r="P130" t="str">
            <v>권광오(기초일위대가용)</v>
          </cell>
        </row>
        <row r="131">
          <cell r="A131" t="str">
            <v>볼너27</v>
          </cell>
          <cell r="B131" t="str">
            <v>볼트&amp; 너트</v>
          </cell>
          <cell r="C131" t="str">
            <v>27mm,STS,+와셔2</v>
          </cell>
          <cell r="D131" t="str">
            <v>set</v>
          </cell>
          <cell r="E131">
            <v>2830</v>
          </cell>
          <cell r="L131">
            <v>2830</v>
          </cell>
          <cell r="M131">
            <v>2830</v>
          </cell>
          <cell r="P131" t="str">
            <v>권광오(기초일위대가용)</v>
          </cell>
        </row>
        <row r="132">
          <cell r="A132" t="str">
            <v>육너10</v>
          </cell>
          <cell r="B132" t="str">
            <v>육각너트</v>
          </cell>
          <cell r="C132" t="str">
            <v>10mm,냉간</v>
          </cell>
          <cell r="D132" t="str">
            <v>개</v>
          </cell>
          <cell r="E132">
            <v>13.2</v>
          </cell>
          <cell r="H132">
            <v>98</v>
          </cell>
          <cell r="I132">
            <v>13.2</v>
          </cell>
          <cell r="K132">
            <v>13.2</v>
          </cell>
          <cell r="P132" t="str">
            <v>최종식</v>
          </cell>
        </row>
        <row r="133">
          <cell r="A133" t="str">
            <v>고정핀</v>
          </cell>
          <cell r="B133" t="str">
            <v>고정핀</v>
          </cell>
          <cell r="D133" t="str">
            <v>개</v>
          </cell>
          <cell r="E133">
            <v>20</v>
          </cell>
          <cell r="I133">
            <v>20</v>
          </cell>
          <cell r="K133">
            <v>20</v>
          </cell>
          <cell r="P133" t="str">
            <v>최종식</v>
          </cell>
        </row>
        <row r="134">
          <cell r="A134" t="str">
            <v>앵볼10</v>
          </cell>
          <cell r="B134" t="str">
            <v>앵커볼트</v>
          </cell>
          <cell r="C134" t="str">
            <v>M10,400mm</v>
          </cell>
          <cell r="D134" t="str">
            <v>개</v>
          </cell>
          <cell r="E134">
            <v>200</v>
          </cell>
          <cell r="I134">
            <v>200</v>
          </cell>
          <cell r="J134">
            <v>76</v>
          </cell>
          <cell r="K134">
            <v>200</v>
          </cell>
          <cell r="P134" t="str">
            <v>김정헌</v>
          </cell>
        </row>
        <row r="135">
          <cell r="A135" t="str">
            <v>앵볼16</v>
          </cell>
          <cell r="B135" t="str">
            <v>앵커볼트</v>
          </cell>
          <cell r="C135" t="str">
            <v>M16,150mm</v>
          </cell>
          <cell r="D135" t="str">
            <v>개</v>
          </cell>
          <cell r="E135">
            <v>200</v>
          </cell>
          <cell r="I135">
            <v>200</v>
          </cell>
          <cell r="J135">
            <v>76</v>
          </cell>
          <cell r="K135">
            <v>200</v>
          </cell>
          <cell r="P135" t="str">
            <v>허안식</v>
          </cell>
        </row>
        <row r="136">
          <cell r="A136" t="str">
            <v>케앵10</v>
          </cell>
          <cell r="B136" t="str">
            <v>케미칼 앵커</v>
          </cell>
          <cell r="C136" t="str">
            <v>M10,130mm</v>
          </cell>
          <cell r="D136" t="str">
            <v>set</v>
          </cell>
          <cell r="E136">
            <v>1100</v>
          </cell>
          <cell r="H136">
            <v>97</v>
          </cell>
          <cell r="I136">
            <v>1100</v>
          </cell>
          <cell r="K136">
            <v>1100</v>
          </cell>
          <cell r="P136" t="str">
            <v>허안식</v>
          </cell>
        </row>
        <row r="137">
          <cell r="A137" t="str">
            <v>모래해사</v>
          </cell>
          <cell r="B137" t="str">
            <v>모래</v>
          </cell>
          <cell r="C137" t="str">
            <v>해사</v>
          </cell>
          <cell r="D137" t="str">
            <v>㎥</v>
          </cell>
          <cell r="E137">
            <v>6000</v>
          </cell>
          <cell r="H137">
            <v>109</v>
          </cell>
          <cell r="I137">
            <v>6000</v>
          </cell>
          <cell r="K137">
            <v>6000</v>
          </cell>
          <cell r="P137" t="str">
            <v>허안식</v>
          </cell>
        </row>
        <row r="138">
          <cell r="A138" t="str">
            <v>모래강사도</v>
          </cell>
          <cell r="B138" t="str">
            <v>모래</v>
          </cell>
          <cell r="C138" t="str">
            <v>강사,현장도착도</v>
          </cell>
          <cell r="D138" t="str">
            <v>㎥</v>
          </cell>
          <cell r="E138">
            <v>10000</v>
          </cell>
          <cell r="H138">
            <v>109</v>
          </cell>
          <cell r="I138">
            <v>10000</v>
          </cell>
          <cell r="K138">
            <v>10000</v>
          </cell>
          <cell r="P138" t="str">
            <v>조경설계실</v>
          </cell>
        </row>
        <row r="139">
          <cell r="A139" t="str">
            <v>강자25도</v>
          </cell>
          <cell r="B139" t="str">
            <v>강자갈</v>
          </cell>
          <cell r="C139" t="str">
            <v>25mm,현장도착도</v>
          </cell>
          <cell r="D139" t="str">
            <v>㎥</v>
          </cell>
          <cell r="E139">
            <v>12000</v>
          </cell>
          <cell r="H139">
            <v>109</v>
          </cell>
          <cell r="I139">
            <v>12000</v>
          </cell>
          <cell r="K139">
            <v>12000</v>
          </cell>
          <cell r="P139" t="str">
            <v>조경설계실</v>
          </cell>
        </row>
        <row r="140">
          <cell r="A140" t="str">
            <v>강자40</v>
          </cell>
          <cell r="B140" t="str">
            <v>강자갈</v>
          </cell>
          <cell r="C140" t="str">
            <v>40mm</v>
          </cell>
          <cell r="D140" t="str">
            <v>㎥</v>
          </cell>
          <cell r="E140">
            <v>12000</v>
          </cell>
          <cell r="H140">
            <v>109</v>
          </cell>
          <cell r="I140">
            <v>12000</v>
          </cell>
          <cell r="K140">
            <v>12000</v>
          </cell>
          <cell r="P140" t="str">
            <v>허안식</v>
          </cell>
        </row>
        <row r="141">
          <cell r="A141" t="str">
            <v>슬래..</v>
          </cell>
          <cell r="B141" t="str">
            <v>슬래그</v>
          </cell>
          <cell r="D141" t="str">
            <v>㎥</v>
          </cell>
          <cell r="E141">
            <v>9000</v>
          </cell>
          <cell r="I141">
            <v>9000</v>
          </cell>
          <cell r="K141">
            <v>9000</v>
          </cell>
          <cell r="P141" t="str">
            <v>김응원</v>
          </cell>
        </row>
        <row r="142">
          <cell r="A142" t="str">
            <v>잡석D4도</v>
          </cell>
          <cell r="B142" t="str">
            <v>잡석</v>
          </cell>
          <cell r="C142" t="str">
            <v>D40~80mm,현장도착도</v>
          </cell>
          <cell r="D142" t="str">
            <v>㎥</v>
          </cell>
          <cell r="E142">
            <v>6500</v>
          </cell>
          <cell r="I142">
            <v>6500</v>
          </cell>
          <cell r="K142">
            <v>6500</v>
          </cell>
          <cell r="P142" t="str">
            <v>조경설계실</v>
          </cell>
        </row>
        <row r="143">
          <cell r="A143" t="str">
            <v>혼골75</v>
          </cell>
          <cell r="B143" t="str">
            <v>혼합골재</v>
          </cell>
          <cell r="C143" t="str">
            <v>75mm이하</v>
          </cell>
          <cell r="D143" t="str">
            <v>㎥</v>
          </cell>
          <cell r="E143">
            <v>6500</v>
          </cell>
          <cell r="I143">
            <v>6500</v>
          </cell>
          <cell r="K143">
            <v>6500</v>
          </cell>
          <cell r="P143" t="str">
            <v>김응원</v>
          </cell>
        </row>
        <row r="144">
          <cell r="A144" t="str">
            <v>능형#2</v>
          </cell>
          <cell r="B144" t="str">
            <v>능형망</v>
          </cell>
          <cell r="C144" t="str">
            <v>#12,40mm</v>
          </cell>
          <cell r="D144" t="str">
            <v>㎡</v>
          </cell>
          <cell r="E144">
            <v>4480</v>
          </cell>
          <cell r="H144">
            <v>270</v>
          </cell>
          <cell r="I144">
            <v>4480</v>
          </cell>
          <cell r="K144">
            <v>4480</v>
          </cell>
          <cell r="P144" t="str">
            <v>허안식</v>
          </cell>
        </row>
        <row r="145">
          <cell r="A145" t="str">
            <v>M무60</v>
          </cell>
          <cell r="B145" t="str">
            <v>MDPE 무공관</v>
          </cell>
          <cell r="C145" t="str">
            <v>600A</v>
          </cell>
          <cell r="D145" t="str">
            <v>m</v>
          </cell>
          <cell r="E145">
            <v>191590</v>
          </cell>
          <cell r="H145">
            <v>531</v>
          </cell>
          <cell r="I145">
            <v>191590</v>
          </cell>
          <cell r="K145">
            <v>191590</v>
          </cell>
          <cell r="P145" t="str">
            <v>허안식</v>
          </cell>
        </row>
        <row r="146">
          <cell r="A146" t="str">
            <v>P이62</v>
          </cell>
          <cell r="B146" t="str">
            <v>PE 이경티이</v>
          </cell>
          <cell r="C146" t="str">
            <v>600x 200</v>
          </cell>
          <cell r="D146" t="str">
            <v>개</v>
          </cell>
          <cell r="E146">
            <v>590900</v>
          </cell>
          <cell r="H146">
            <v>531</v>
          </cell>
          <cell r="I146">
            <v>590900</v>
          </cell>
          <cell r="K146">
            <v>590900</v>
          </cell>
          <cell r="P146" t="str">
            <v>허안식</v>
          </cell>
        </row>
        <row r="147">
          <cell r="A147" t="str">
            <v>P이63</v>
          </cell>
          <cell r="B147" t="str">
            <v>PE 이경티이</v>
          </cell>
          <cell r="C147" t="str">
            <v>600x 300</v>
          </cell>
          <cell r="D147" t="str">
            <v>개</v>
          </cell>
          <cell r="E147">
            <v>600000</v>
          </cell>
          <cell r="H147">
            <v>531</v>
          </cell>
          <cell r="I147">
            <v>600000</v>
          </cell>
          <cell r="K147">
            <v>600000</v>
          </cell>
          <cell r="P147" t="str">
            <v>허안식</v>
          </cell>
        </row>
        <row r="148">
          <cell r="A148" t="str">
            <v>P플60</v>
          </cell>
          <cell r="B148" t="str">
            <v>PE 플랜지</v>
          </cell>
          <cell r="C148" t="str">
            <v>600A,1F</v>
          </cell>
          <cell r="D148" t="str">
            <v>개</v>
          </cell>
          <cell r="E148">
            <v>600000</v>
          </cell>
          <cell r="H148">
            <v>531</v>
          </cell>
          <cell r="I148">
            <v>600000</v>
          </cell>
          <cell r="K148">
            <v>600000</v>
          </cell>
          <cell r="P148" t="str">
            <v>허안식</v>
          </cell>
        </row>
        <row r="149">
          <cell r="A149" t="str">
            <v>M460</v>
          </cell>
          <cell r="B149" t="str">
            <v>MDPE 45°엘보</v>
          </cell>
          <cell r="C149" t="str">
            <v>600A</v>
          </cell>
          <cell r="D149" t="str">
            <v>개</v>
          </cell>
          <cell r="E149">
            <v>284000</v>
          </cell>
          <cell r="H149">
            <v>529</v>
          </cell>
          <cell r="I149">
            <v>284000</v>
          </cell>
          <cell r="K149">
            <v>284000</v>
          </cell>
          <cell r="P149" t="str">
            <v>허안식</v>
          </cell>
        </row>
        <row r="150">
          <cell r="A150" t="str">
            <v>M960</v>
          </cell>
          <cell r="B150" t="str">
            <v>MDPE 90°엘보</v>
          </cell>
          <cell r="C150" t="str">
            <v>600A</v>
          </cell>
          <cell r="D150" t="str">
            <v>개</v>
          </cell>
          <cell r="E150">
            <v>284000</v>
          </cell>
          <cell r="H150">
            <v>529</v>
          </cell>
          <cell r="I150">
            <v>284000</v>
          </cell>
          <cell r="K150">
            <v>284000</v>
          </cell>
          <cell r="P150" t="str">
            <v>허안식</v>
          </cell>
        </row>
        <row r="151">
          <cell r="A151" t="str">
            <v>M260</v>
          </cell>
          <cell r="B151" t="str">
            <v>MDPE 22.5°엘보</v>
          </cell>
          <cell r="C151" t="str">
            <v>600A</v>
          </cell>
          <cell r="D151" t="str">
            <v>개</v>
          </cell>
          <cell r="E151">
            <v>284000</v>
          </cell>
          <cell r="H151">
            <v>529</v>
          </cell>
          <cell r="I151">
            <v>284000</v>
          </cell>
          <cell r="K151">
            <v>284000</v>
          </cell>
          <cell r="P151" t="str">
            <v>허안식</v>
          </cell>
        </row>
        <row r="152">
          <cell r="A152" t="str">
            <v>헤C60</v>
          </cell>
          <cell r="B152" t="str">
            <v>헤더 CONNECTOR</v>
          </cell>
          <cell r="C152" t="str">
            <v>600Ax200A,2구</v>
          </cell>
          <cell r="D152" t="str">
            <v>개</v>
          </cell>
          <cell r="E152">
            <v>600000</v>
          </cell>
          <cell r="I152">
            <v>600000</v>
          </cell>
          <cell r="K152">
            <v>600000</v>
          </cell>
          <cell r="P152" t="str">
            <v>허안식</v>
          </cell>
        </row>
        <row r="153">
          <cell r="A153" t="str">
            <v>M유40</v>
          </cell>
          <cell r="B153" t="str">
            <v>MDPE 유공관</v>
          </cell>
          <cell r="C153" t="str">
            <v>400A</v>
          </cell>
          <cell r="D153" t="str">
            <v>m</v>
          </cell>
          <cell r="E153">
            <v>130770</v>
          </cell>
          <cell r="H153">
            <v>531</v>
          </cell>
          <cell r="I153">
            <v>130770</v>
          </cell>
          <cell r="K153">
            <v>130770</v>
          </cell>
          <cell r="P153" t="str">
            <v>허안식</v>
          </cell>
        </row>
        <row r="154">
          <cell r="A154" t="str">
            <v>P티40</v>
          </cell>
          <cell r="B154" t="str">
            <v>PE정 티이</v>
          </cell>
          <cell r="C154" t="str">
            <v>400A</v>
          </cell>
          <cell r="D154" t="str">
            <v>개</v>
          </cell>
          <cell r="E154">
            <v>152300</v>
          </cell>
          <cell r="H154">
            <v>531</v>
          </cell>
          <cell r="I154">
            <v>152300</v>
          </cell>
          <cell r="K154">
            <v>152300</v>
          </cell>
          <cell r="P154" t="str">
            <v>허안식</v>
          </cell>
        </row>
        <row r="155">
          <cell r="A155" t="str">
            <v>DJ40</v>
          </cell>
          <cell r="B155" t="str">
            <v>D.R JOINT</v>
          </cell>
          <cell r="C155" t="str">
            <v>400A</v>
          </cell>
          <cell r="D155" t="str">
            <v>개</v>
          </cell>
          <cell r="E155">
            <v>350000</v>
          </cell>
          <cell r="H155">
            <v>531</v>
          </cell>
          <cell r="I155">
            <v>350000</v>
          </cell>
          <cell r="K155">
            <v>350000</v>
          </cell>
          <cell r="P155" t="str">
            <v>허안식</v>
          </cell>
        </row>
        <row r="156">
          <cell r="A156" t="str">
            <v>M240</v>
          </cell>
          <cell r="B156" t="str">
            <v>MDPE 22.5°엘보</v>
          </cell>
          <cell r="C156" t="str">
            <v>400A</v>
          </cell>
          <cell r="D156" t="str">
            <v>개</v>
          </cell>
          <cell r="E156">
            <v>150000</v>
          </cell>
          <cell r="H156">
            <v>529</v>
          </cell>
          <cell r="I156">
            <v>150000</v>
          </cell>
          <cell r="K156">
            <v>150000</v>
          </cell>
          <cell r="P156" t="str">
            <v>허안식</v>
          </cell>
        </row>
        <row r="157">
          <cell r="A157" t="str">
            <v>M무40</v>
          </cell>
          <cell r="B157" t="str">
            <v>MDPE 무공관</v>
          </cell>
          <cell r="C157" t="str">
            <v>400A</v>
          </cell>
          <cell r="D157" t="str">
            <v>m</v>
          </cell>
          <cell r="E157">
            <v>130770</v>
          </cell>
          <cell r="H157">
            <v>531</v>
          </cell>
          <cell r="I157">
            <v>130770</v>
          </cell>
          <cell r="K157">
            <v>130770</v>
          </cell>
          <cell r="P157" t="str">
            <v>허안식</v>
          </cell>
        </row>
        <row r="158">
          <cell r="A158" t="str">
            <v>P캡40</v>
          </cell>
          <cell r="B158" t="str">
            <v>PE엔드 캡</v>
          </cell>
          <cell r="C158" t="str">
            <v>400A</v>
          </cell>
          <cell r="D158" t="str">
            <v>개</v>
          </cell>
          <cell r="E158">
            <v>112100</v>
          </cell>
          <cell r="H158">
            <v>533</v>
          </cell>
          <cell r="I158">
            <v>112100</v>
          </cell>
          <cell r="K158">
            <v>112100</v>
          </cell>
          <cell r="P158" t="str">
            <v>허안식</v>
          </cell>
        </row>
        <row r="159">
          <cell r="A159" t="str">
            <v>P이40</v>
          </cell>
          <cell r="B159" t="str">
            <v>PE 이경티이</v>
          </cell>
          <cell r="C159" t="str">
            <v>400x200</v>
          </cell>
          <cell r="D159" t="str">
            <v>개</v>
          </cell>
          <cell r="E159">
            <v>253800</v>
          </cell>
          <cell r="H159">
            <v>533</v>
          </cell>
          <cell r="I159">
            <v>253800</v>
          </cell>
          <cell r="K159">
            <v>253800</v>
          </cell>
          <cell r="P159" t="str">
            <v>허안식</v>
          </cell>
        </row>
        <row r="160">
          <cell r="A160" t="str">
            <v>M반30</v>
          </cell>
          <cell r="B160" t="str">
            <v>MDPE 반유공관</v>
          </cell>
          <cell r="C160" t="str">
            <v>300A</v>
          </cell>
          <cell r="D160" t="str">
            <v>m</v>
          </cell>
          <cell r="E160">
            <v>74910</v>
          </cell>
          <cell r="I160">
            <v>74910</v>
          </cell>
          <cell r="K160">
            <v>74910</v>
          </cell>
          <cell r="P160" t="str">
            <v>김정헌</v>
          </cell>
        </row>
        <row r="161">
          <cell r="A161" t="str">
            <v>M무30</v>
          </cell>
          <cell r="B161" t="str">
            <v>MDPE 무공관</v>
          </cell>
          <cell r="C161" t="str">
            <v>300A</v>
          </cell>
          <cell r="D161" t="str">
            <v>m</v>
          </cell>
          <cell r="E161">
            <v>74910</v>
          </cell>
          <cell r="I161">
            <v>74910</v>
          </cell>
          <cell r="K161">
            <v>74910</v>
          </cell>
          <cell r="P161" t="str">
            <v>김정헌</v>
          </cell>
        </row>
        <row r="162">
          <cell r="A162" t="str">
            <v>M유30</v>
          </cell>
          <cell r="B162" t="str">
            <v>MDPE 유공관</v>
          </cell>
          <cell r="C162" t="str">
            <v>300A</v>
          </cell>
          <cell r="D162" t="str">
            <v>m</v>
          </cell>
          <cell r="E162">
            <v>74910</v>
          </cell>
          <cell r="H162">
            <v>531</v>
          </cell>
          <cell r="I162">
            <v>74910</v>
          </cell>
          <cell r="K162">
            <v>74910</v>
          </cell>
          <cell r="P162" t="str">
            <v>허안식</v>
          </cell>
        </row>
        <row r="163">
          <cell r="A163" t="str">
            <v>M엘30</v>
          </cell>
          <cell r="B163" t="str">
            <v>MDPE 엘보(90°)</v>
          </cell>
          <cell r="C163" t="str">
            <v>300A</v>
          </cell>
          <cell r="D163" t="str">
            <v>개</v>
          </cell>
          <cell r="E163">
            <v>97100</v>
          </cell>
          <cell r="I163">
            <v>97100</v>
          </cell>
          <cell r="K163">
            <v>97100</v>
          </cell>
          <cell r="P163" t="str">
            <v>김정헌</v>
          </cell>
        </row>
        <row r="164">
          <cell r="A164" t="str">
            <v>M티30</v>
          </cell>
          <cell r="B164" t="str">
            <v>MDPE 티이</v>
          </cell>
          <cell r="C164" t="str">
            <v>300A</v>
          </cell>
          <cell r="D164" t="str">
            <v>개</v>
          </cell>
          <cell r="E164">
            <v>109300</v>
          </cell>
          <cell r="I164">
            <v>109300</v>
          </cell>
          <cell r="K164">
            <v>109300</v>
          </cell>
          <cell r="P164" t="str">
            <v>김정헌</v>
          </cell>
        </row>
        <row r="165">
          <cell r="A165" t="str">
            <v>P이30</v>
          </cell>
          <cell r="B165" t="str">
            <v>PE 이경티이</v>
          </cell>
          <cell r="C165" t="str">
            <v>300x200</v>
          </cell>
          <cell r="D165" t="str">
            <v>개</v>
          </cell>
          <cell r="E165">
            <v>253800</v>
          </cell>
          <cell r="H165">
            <v>533</v>
          </cell>
          <cell r="I165">
            <v>253800</v>
          </cell>
          <cell r="K165">
            <v>253800</v>
          </cell>
          <cell r="P165" t="str">
            <v>허안식</v>
          </cell>
        </row>
        <row r="166">
          <cell r="A166" t="str">
            <v>P캡20</v>
          </cell>
          <cell r="B166" t="str">
            <v>PE엔드 캡</v>
          </cell>
          <cell r="C166" t="str">
            <v>200A</v>
          </cell>
          <cell r="D166" t="str">
            <v>개</v>
          </cell>
          <cell r="E166">
            <v>19300</v>
          </cell>
          <cell r="H166">
            <v>533</v>
          </cell>
          <cell r="I166">
            <v>19300</v>
          </cell>
          <cell r="K166">
            <v>19300</v>
          </cell>
          <cell r="P166" t="str">
            <v>허안식</v>
          </cell>
        </row>
        <row r="167">
          <cell r="A167" t="str">
            <v>M무20</v>
          </cell>
          <cell r="B167" t="str">
            <v>MDPE 무공관</v>
          </cell>
          <cell r="C167" t="str">
            <v>200A</v>
          </cell>
          <cell r="D167" t="str">
            <v>m</v>
          </cell>
          <cell r="E167">
            <v>35650</v>
          </cell>
          <cell r="H167">
            <v>531</v>
          </cell>
          <cell r="I167">
            <v>35650</v>
          </cell>
          <cell r="K167">
            <v>35650</v>
          </cell>
          <cell r="P167" t="str">
            <v>허안식</v>
          </cell>
        </row>
        <row r="168">
          <cell r="A168" t="str">
            <v>P무20</v>
          </cell>
          <cell r="B168" t="str">
            <v>PE 무공관</v>
          </cell>
          <cell r="C168" t="str">
            <v>200A</v>
          </cell>
          <cell r="D168" t="str">
            <v>m</v>
          </cell>
          <cell r="E168">
            <v>35650</v>
          </cell>
          <cell r="H168">
            <v>531</v>
          </cell>
          <cell r="I168">
            <v>35650</v>
          </cell>
          <cell r="K168">
            <v>35650</v>
          </cell>
          <cell r="P168" t="str">
            <v>허안식</v>
          </cell>
        </row>
        <row r="169">
          <cell r="A169" t="str">
            <v>P엘20</v>
          </cell>
          <cell r="B169" t="str">
            <v>PE 엘보(90°)</v>
          </cell>
          <cell r="C169" t="str">
            <v>200A</v>
          </cell>
          <cell r="D169" t="str">
            <v>개</v>
          </cell>
          <cell r="E169">
            <v>43400</v>
          </cell>
          <cell r="H169">
            <v>531</v>
          </cell>
          <cell r="I169">
            <v>43400</v>
          </cell>
          <cell r="K169">
            <v>43400</v>
          </cell>
          <cell r="P169" t="str">
            <v>허안식</v>
          </cell>
        </row>
        <row r="170">
          <cell r="A170" t="str">
            <v>P티20</v>
          </cell>
          <cell r="B170" t="str">
            <v>PE 티이</v>
          </cell>
          <cell r="C170" t="str">
            <v>200A</v>
          </cell>
          <cell r="D170" t="str">
            <v>개</v>
          </cell>
          <cell r="E170">
            <v>61900</v>
          </cell>
          <cell r="H170">
            <v>531</v>
          </cell>
          <cell r="I170">
            <v>61900</v>
          </cell>
          <cell r="K170">
            <v>61900</v>
          </cell>
          <cell r="P170" t="str">
            <v>허안식</v>
          </cell>
        </row>
        <row r="171">
          <cell r="A171" t="str">
            <v>P맹20</v>
          </cell>
          <cell r="B171" t="str">
            <v>PE 맹플랜지</v>
          </cell>
          <cell r="C171" t="str">
            <v>200A</v>
          </cell>
          <cell r="D171" t="str">
            <v>개</v>
          </cell>
          <cell r="E171">
            <v>35650</v>
          </cell>
          <cell r="H171">
            <v>537</v>
          </cell>
          <cell r="I171">
            <v>35650</v>
          </cell>
          <cell r="K171">
            <v>35650</v>
          </cell>
          <cell r="P171" t="str">
            <v>허안식</v>
          </cell>
        </row>
        <row r="172">
          <cell r="A172" t="str">
            <v>P플20</v>
          </cell>
          <cell r="B172" t="str">
            <v>PE 플랜지</v>
          </cell>
          <cell r="C172" t="str">
            <v>200A</v>
          </cell>
          <cell r="D172" t="str">
            <v>개</v>
          </cell>
          <cell r="E172">
            <v>49800</v>
          </cell>
          <cell r="H172">
            <v>537</v>
          </cell>
          <cell r="I172">
            <v>49800</v>
          </cell>
          <cell r="K172">
            <v>49800</v>
          </cell>
          <cell r="P172" t="str">
            <v>허안식</v>
          </cell>
        </row>
        <row r="173">
          <cell r="A173" t="str">
            <v>PS20</v>
          </cell>
          <cell r="B173" t="str">
            <v>PE SLIP JOINT</v>
          </cell>
          <cell r="C173" t="str">
            <v>200A,L=1.5m</v>
          </cell>
          <cell r="D173" t="str">
            <v>개</v>
          </cell>
          <cell r="E173">
            <v>50000</v>
          </cell>
          <cell r="L173">
            <v>50000</v>
          </cell>
          <cell r="M173">
            <v>50000</v>
          </cell>
          <cell r="P173" t="str">
            <v>허안식</v>
          </cell>
        </row>
        <row r="174">
          <cell r="A174" t="str">
            <v>엘보2플</v>
          </cell>
          <cell r="B174" t="str">
            <v>엘보</v>
          </cell>
          <cell r="C174" t="str">
            <v>200A, 플랜지형</v>
          </cell>
          <cell r="D174" t="str">
            <v>개</v>
          </cell>
          <cell r="E174">
            <v>100000</v>
          </cell>
          <cell r="I174">
            <v>100000</v>
          </cell>
          <cell r="K174">
            <v>100000</v>
          </cell>
          <cell r="P174" t="str">
            <v>허안식</v>
          </cell>
        </row>
        <row r="175">
          <cell r="A175" t="str">
            <v>버밸20</v>
          </cell>
          <cell r="B175" t="str">
            <v>버터플라이 밸브</v>
          </cell>
          <cell r="C175" t="str">
            <v>200A,Fig1Wafer,10kg/㎠</v>
          </cell>
          <cell r="D175" t="str">
            <v>개</v>
          </cell>
          <cell r="E175">
            <v>367500</v>
          </cell>
          <cell r="H175">
            <v>572</v>
          </cell>
          <cell r="I175">
            <v>367500</v>
          </cell>
          <cell r="K175">
            <v>367500</v>
          </cell>
          <cell r="P175" t="str">
            <v>허안식</v>
          </cell>
        </row>
        <row r="176">
          <cell r="A176" t="str">
            <v>F관7P</v>
          </cell>
          <cell r="B176" t="str">
            <v>Flexible 관</v>
          </cell>
          <cell r="C176" t="str">
            <v>75A, PVC</v>
          </cell>
          <cell r="D176" t="str">
            <v>m</v>
          </cell>
          <cell r="E176">
            <v>50000</v>
          </cell>
          <cell r="L176">
            <v>50000</v>
          </cell>
          <cell r="M176">
            <v>50000</v>
          </cell>
          <cell r="P176" t="str">
            <v>허안식</v>
          </cell>
        </row>
        <row r="177">
          <cell r="A177" t="str">
            <v>강관19</v>
          </cell>
          <cell r="B177" t="str">
            <v>강관</v>
          </cell>
          <cell r="C177" t="str">
            <v>D19,1.2t</v>
          </cell>
          <cell r="D177" t="str">
            <v>m</v>
          </cell>
          <cell r="E177">
            <v>314</v>
          </cell>
          <cell r="H177">
            <v>66</v>
          </cell>
          <cell r="I177">
            <v>314</v>
          </cell>
          <cell r="K177">
            <v>314</v>
          </cell>
          <cell r="L177" t="str">
            <v>0.527kg/m</v>
          </cell>
          <cell r="P177" t="str">
            <v>김정헌</v>
          </cell>
        </row>
        <row r="178">
          <cell r="A178" t="str">
            <v>강관25</v>
          </cell>
          <cell r="B178" t="str">
            <v>강관</v>
          </cell>
          <cell r="C178" t="str">
            <v>D25.4,1.4t</v>
          </cell>
          <cell r="D178" t="str">
            <v>m</v>
          </cell>
          <cell r="E178">
            <v>398</v>
          </cell>
          <cell r="H178">
            <v>66</v>
          </cell>
          <cell r="I178">
            <v>398</v>
          </cell>
          <cell r="P178" t="str">
            <v>기전</v>
          </cell>
        </row>
        <row r="179">
          <cell r="A179" t="str">
            <v>강관51</v>
          </cell>
          <cell r="B179" t="str">
            <v>강관</v>
          </cell>
          <cell r="C179" t="str">
            <v>D51,1.2t</v>
          </cell>
          <cell r="D179" t="str">
            <v>m</v>
          </cell>
          <cell r="E179">
            <v>760</v>
          </cell>
          <cell r="H179">
            <v>66</v>
          </cell>
          <cell r="I179">
            <v>760</v>
          </cell>
          <cell r="K179">
            <v>760</v>
          </cell>
          <cell r="L179" t="str">
            <v>1.831kg/m</v>
          </cell>
          <cell r="P179" t="str">
            <v>최종식</v>
          </cell>
        </row>
        <row r="180">
          <cell r="A180" t="str">
            <v>강관5114</v>
          </cell>
          <cell r="B180" t="str">
            <v>강관</v>
          </cell>
          <cell r="C180" t="str">
            <v>D50.8,1.4t</v>
          </cell>
          <cell r="D180" t="str">
            <v>m</v>
          </cell>
          <cell r="E180">
            <v>845</v>
          </cell>
          <cell r="H180">
            <v>66</v>
          </cell>
          <cell r="I180">
            <v>845</v>
          </cell>
          <cell r="P180" t="str">
            <v>기전</v>
          </cell>
        </row>
        <row r="181">
          <cell r="A181" t="str">
            <v>강관63</v>
          </cell>
          <cell r="B181" t="str">
            <v>강관</v>
          </cell>
          <cell r="C181" t="str">
            <v>D63,1.5t</v>
          </cell>
          <cell r="D181" t="str">
            <v>m</v>
          </cell>
          <cell r="E181">
            <v>972</v>
          </cell>
          <cell r="H181">
            <v>65</v>
          </cell>
          <cell r="I181">
            <v>972</v>
          </cell>
          <cell r="K181">
            <v>972</v>
          </cell>
          <cell r="L181" t="str">
            <v>2.275kg/m</v>
          </cell>
          <cell r="P181" t="str">
            <v>김영민</v>
          </cell>
        </row>
        <row r="182">
          <cell r="A182" t="str">
            <v>강관75</v>
          </cell>
          <cell r="B182" t="str">
            <v>강관</v>
          </cell>
          <cell r="C182" t="str">
            <v>D75,1.5t</v>
          </cell>
          <cell r="D182" t="str">
            <v>m</v>
          </cell>
          <cell r="E182">
            <v>1349</v>
          </cell>
          <cell r="H182">
            <v>65</v>
          </cell>
          <cell r="I182">
            <v>1349</v>
          </cell>
          <cell r="K182">
            <v>1349</v>
          </cell>
          <cell r="L182" t="str">
            <v>2.719kg/m</v>
          </cell>
          <cell r="P182" t="str">
            <v>최종식</v>
          </cell>
        </row>
        <row r="183">
          <cell r="A183" t="str">
            <v>강관76</v>
          </cell>
          <cell r="B183" t="str">
            <v>강관</v>
          </cell>
          <cell r="C183" t="str">
            <v>D76.3,3.65t,배관용,백</v>
          </cell>
          <cell r="D183" t="str">
            <v>m</v>
          </cell>
          <cell r="E183">
            <v>4418</v>
          </cell>
          <cell r="H183">
            <v>474</v>
          </cell>
          <cell r="I183">
            <v>4418</v>
          </cell>
          <cell r="K183">
            <v>4418</v>
          </cell>
          <cell r="L183" t="str">
            <v>6.34kg/m</v>
          </cell>
          <cell r="P183" t="str">
            <v>최종식</v>
          </cell>
        </row>
        <row r="184">
          <cell r="A184" t="str">
            <v>강관114</v>
          </cell>
          <cell r="B184" t="str">
            <v>강관</v>
          </cell>
          <cell r="C184" t="str">
            <v>D114.3,4.5t</v>
          </cell>
          <cell r="D184" t="str">
            <v>m</v>
          </cell>
          <cell r="E184">
            <v>7328</v>
          </cell>
          <cell r="H184">
            <v>474</v>
          </cell>
          <cell r="I184">
            <v>7328</v>
          </cell>
          <cell r="P184" t="str">
            <v>기전</v>
          </cell>
        </row>
        <row r="185">
          <cell r="A185" t="str">
            <v>강관500</v>
          </cell>
          <cell r="B185" t="str">
            <v>강관파일</v>
          </cell>
          <cell r="C185" t="str">
            <v>D500,8t,스파이럴</v>
          </cell>
          <cell r="D185" t="str">
            <v>m</v>
          </cell>
          <cell r="E185">
            <v>43384</v>
          </cell>
          <cell r="H185">
            <v>214</v>
          </cell>
          <cell r="I185">
            <v>43384</v>
          </cell>
          <cell r="K185">
            <v>43384</v>
          </cell>
          <cell r="L185" t="str">
            <v>98.6kg/m</v>
          </cell>
          <cell r="P185" t="str">
            <v>최종식</v>
          </cell>
        </row>
        <row r="186">
          <cell r="A186" t="str">
            <v>스강12</v>
          </cell>
          <cell r="B186" t="str">
            <v>스테인레스 강관</v>
          </cell>
          <cell r="C186" t="str">
            <v>1,200A,STS304</v>
          </cell>
          <cell r="D186" t="str">
            <v>m</v>
          </cell>
          <cell r="E186">
            <v>799549</v>
          </cell>
          <cell r="L186">
            <v>799549</v>
          </cell>
          <cell r="M186">
            <v>799549</v>
          </cell>
          <cell r="P186" t="str">
            <v>허안식</v>
          </cell>
        </row>
        <row r="187">
          <cell r="A187" t="str">
            <v>스맹12</v>
          </cell>
          <cell r="B187" t="str">
            <v>스테인레스 맹플랜지</v>
          </cell>
          <cell r="C187" t="str">
            <v>1,200A,STS304</v>
          </cell>
          <cell r="D187" t="str">
            <v>개</v>
          </cell>
          <cell r="E187">
            <v>800000</v>
          </cell>
          <cell r="L187">
            <v>800000</v>
          </cell>
          <cell r="M187">
            <v>800000</v>
          </cell>
          <cell r="P187" t="str">
            <v>허안식</v>
          </cell>
        </row>
        <row r="188">
          <cell r="A188" t="str">
            <v>스엘12</v>
          </cell>
          <cell r="B188" t="str">
            <v>스테인레스90° 엘보</v>
          </cell>
          <cell r="C188" t="str">
            <v>1,200A,STS304</v>
          </cell>
          <cell r="D188" t="str">
            <v>개</v>
          </cell>
          <cell r="E188">
            <v>1599098</v>
          </cell>
          <cell r="L188">
            <v>1599098</v>
          </cell>
          <cell r="M188">
            <v>1599098</v>
          </cell>
          <cell r="P188" t="str">
            <v>허안식</v>
          </cell>
        </row>
        <row r="189">
          <cell r="A189" t="str">
            <v>스티12</v>
          </cell>
          <cell r="B189" t="str">
            <v>스테인레스 티이</v>
          </cell>
          <cell r="C189" t="str">
            <v>1,200A,STS304</v>
          </cell>
          <cell r="D189" t="str">
            <v>개</v>
          </cell>
          <cell r="E189">
            <v>2398647</v>
          </cell>
          <cell r="L189">
            <v>2398647</v>
          </cell>
          <cell r="M189">
            <v>2398647</v>
          </cell>
          <cell r="P189" t="str">
            <v>허안식</v>
          </cell>
        </row>
        <row r="190">
          <cell r="A190" t="str">
            <v>스강60</v>
          </cell>
          <cell r="B190" t="str">
            <v>스테인레스 강관</v>
          </cell>
          <cell r="C190" t="str">
            <v>600A,STS304,t=6mm</v>
          </cell>
          <cell r="D190" t="str">
            <v>m</v>
          </cell>
          <cell r="E190">
            <v>200000</v>
          </cell>
          <cell r="L190">
            <v>200000</v>
          </cell>
          <cell r="M190">
            <v>200000</v>
          </cell>
          <cell r="P190" t="str">
            <v>허안식</v>
          </cell>
        </row>
        <row r="191">
          <cell r="A191" t="str">
            <v>스각55</v>
          </cell>
          <cell r="B191" t="str">
            <v>스테인레스 각관</v>
          </cell>
          <cell r="C191" t="str">
            <v>50x 50,STS304,t=6mm</v>
          </cell>
          <cell r="D191" t="str">
            <v>m</v>
          </cell>
          <cell r="E191">
            <v>4670</v>
          </cell>
          <cell r="H191">
            <v>80</v>
          </cell>
          <cell r="I191">
            <v>4670</v>
          </cell>
          <cell r="K191">
            <v>4670</v>
          </cell>
          <cell r="L191" t="str">
            <v>1.56kg/m</v>
          </cell>
          <cell r="P191" t="str">
            <v>박광규</v>
          </cell>
        </row>
        <row r="192">
          <cell r="A192" t="str">
            <v>버밸60</v>
          </cell>
          <cell r="B192" t="str">
            <v>버터플라이 밸브</v>
          </cell>
          <cell r="C192" t="str">
            <v>600A,Fig1Wafer,10kg/㎠</v>
          </cell>
          <cell r="D192" t="str">
            <v>개</v>
          </cell>
          <cell r="E192">
            <v>3023300</v>
          </cell>
          <cell r="H192">
            <v>572</v>
          </cell>
          <cell r="I192">
            <v>3023300</v>
          </cell>
          <cell r="K192">
            <v>3023300</v>
          </cell>
          <cell r="P192" t="str">
            <v>허안식</v>
          </cell>
        </row>
        <row r="193">
          <cell r="A193" t="str">
            <v>9엘60</v>
          </cell>
          <cell r="B193" t="str">
            <v>90° 엘보</v>
          </cell>
          <cell r="C193" t="str">
            <v>600A,STS304</v>
          </cell>
          <cell r="D193" t="str">
            <v>개</v>
          </cell>
          <cell r="E193">
            <v>600000</v>
          </cell>
          <cell r="L193">
            <v>600000</v>
          </cell>
          <cell r="M193">
            <v>600000</v>
          </cell>
          <cell r="P193" t="str">
            <v>허안식</v>
          </cell>
        </row>
        <row r="194">
          <cell r="A194" t="str">
            <v>스플60</v>
          </cell>
          <cell r="B194" t="str">
            <v>스테인레스 플랜지</v>
          </cell>
          <cell r="C194" t="str">
            <v>600A,STS304</v>
          </cell>
          <cell r="D194" t="str">
            <v>개</v>
          </cell>
          <cell r="E194">
            <v>200000</v>
          </cell>
          <cell r="L194">
            <v>200000</v>
          </cell>
          <cell r="M194">
            <v>200000</v>
          </cell>
          <cell r="P194" t="str">
            <v>허안식</v>
          </cell>
        </row>
        <row r="195">
          <cell r="A195" t="str">
            <v>스강23</v>
          </cell>
          <cell r="B195" t="str">
            <v>스테인레스 강관</v>
          </cell>
          <cell r="C195" t="str">
            <v>200A,STS304,t=3mm</v>
          </cell>
          <cell r="D195" t="str">
            <v>m</v>
          </cell>
          <cell r="E195">
            <v>42345</v>
          </cell>
          <cell r="H195">
            <v>495</v>
          </cell>
          <cell r="I195">
            <v>42345</v>
          </cell>
          <cell r="K195">
            <v>42345</v>
          </cell>
          <cell r="L195" t="str">
            <v>15.9kg/m</v>
          </cell>
          <cell r="P195" t="str">
            <v>박광규</v>
          </cell>
        </row>
        <row r="196">
          <cell r="A196" t="str">
            <v>스강20</v>
          </cell>
          <cell r="B196" t="str">
            <v>스테인레스 강관</v>
          </cell>
          <cell r="C196" t="str">
            <v>200A,STS304,t=2mm</v>
          </cell>
          <cell r="D196" t="str">
            <v>m</v>
          </cell>
          <cell r="E196">
            <v>35115</v>
          </cell>
          <cell r="H196">
            <v>495</v>
          </cell>
          <cell r="I196">
            <v>35115</v>
          </cell>
          <cell r="K196">
            <v>35115</v>
          </cell>
          <cell r="P196" t="str">
            <v>허안식</v>
          </cell>
        </row>
        <row r="197">
          <cell r="A197" t="str">
            <v>스맹21</v>
          </cell>
          <cell r="B197" t="str">
            <v>스테인레스 맹플랜지</v>
          </cell>
          <cell r="C197" t="str">
            <v>200A,STS304, 10K</v>
          </cell>
          <cell r="D197" t="str">
            <v>개</v>
          </cell>
          <cell r="E197">
            <v>60000</v>
          </cell>
          <cell r="H197">
            <v>498</v>
          </cell>
          <cell r="I197">
            <v>60000</v>
          </cell>
          <cell r="K197">
            <v>60000</v>
          </cell>
          <cell r="P197" t="str">
            <v>허안식,박광규</v>
          </cell>
        </row>
        <row r="198">
          <cell r="A198" t="str">
            <v>스플20</v>
          </cell>
          <cell r="B198" t="str">
            <v>스테인레스 플랜지</v>
          </cell>
          <cell r="C198" t="str">
            <v>200A,STS304</v>
          </cell>
          <cell r="D198" t="str">
            <v>개</v>
          </cell>
          <cell r="E198">
            <v>37140</v>
          </cell>
          <cell r="H198">
            <v>498</v>
          </cell>
          <cell r="I198">
            <v>37140</v>
          </cell>
          <cell r="K198">
            <v>37140</v>
          </cell>
          <cell r="P198" t="str">
            <v>허안식,박광규</v>
          </cell>
        </row>
        <row r="199">
          <cell r="A199" t="str">
            <v>스강0712</v>
          </cell>
          <cell r="B199" t="str">
            <v>스테인레스 강관</v>
          </cell>
          <cell r="C199" t="str">
            <v>Φ76.3mm,STS304,t=1.2mm</v>
          </cell>
          <cell r="D199" t="str">
            <v>m</v>
          </cell>
          <cell r="E199">
            <v>6290</v>
          </cell>
          <cell r="J199">
            <v>62</v>
          </cell>
          <cell r="K199">
            <v>6290</v>
          </cell>
          <cell r="M199" t="str">
            <v>kg/m</v>
          </cell>
          <cell r="P199" t="str">
            <v>기전</v>
          </cell>
        </row>
        <row r="200">
          <cell r="A200" t="str">
            <v>스강06</v>
          </cell>
          <cell r="B200" t="str">
            <v>스테인레스 강관</v>
          </cell>
          <cell r="C200" t="str">
            <v>Φ63.5mm,STS304,t=1.0mm</v>
          </cell>
          <cell r="D200" t="str">
            <v>m</v>
          </cell>
          <cell r="E200">
            <v>4120</v>
          </cell>
          <cell r="H200">
            <v>78</v>
          </cell>
          <cell r="I200">
            <v>4120</v>
          </cell>
          <cell r="K200">
            <v>4120</v>
          </cell>
          <cell r="L200" t="str">
            <v>1.556kg/m</v>
          </cell>
          <cell r="P200" t="str">
            <v>최종식</v>
          </cell>
        </row>
        <row r="201">
          <cell r="A201" t="str">
            <v>스강0615</v>
          </cell>
          <cell r="B201" t="str">
            <v>스테인레스 강관</v>
          </cell>
          <cell r="C201" t="str">
            <v>Φ63.5mm,STS304,t=1.5mm</v>
          </cell>
          <cell r="D201" t="str">
            <v>m</v>
          </cell>
          <cell r="E201">
            <v>5940</v>
          </cell>
          <cell r="H201">
            <v>78</v>
          </cell>
          <cell r="I201">
            <v>5940</v>
          </cell>
          <cell r="K201">
            <v>5940</v>
          </cell>
          <cell r="L201">
            <v>2.3199999999999998</v>
          </cell>
          <cell r="M201" t="str">
            <v>kg/m</v>
          </cell>
          <cell r="P201" t="str">
            <v>토목구조부</v>
          </cell>
        </row>
        <row r="202">
          <cell r="A202" t="str">
            <v>스강0515</v>
          </cell>
          <cell r="B202" t="str">
            <v>스테인레스 강관</v>
          </cell>
          <cell r="C202" t="str">
            <v>Φ50.8mm,STS304,t=1.5mm</v>
          </cell>
          <cell r="D202" t="str">
            <v>m</v>
          </cell>
          <cell r="E202">
            <v>4680</v>
          </cell>
          <cell r="H202">
            <v>78</v>
          </cell>
          <cell r="I202">
            <v>4680</v>
          </cell>
          <cell r="K202">
            <v>4680</v>
          </cell>
          <cell r="L202">
            <v>1.84</v>
          </cell>
          <cell r="M202" t="str">
            <v>kg/m</v>
          </cell>
          <cell r="P202" t="str">
            <v>토목구조부</v>
          </cell>
        </row>
        <row r="203">
          <cell r="A203" t="str">
            <v>스강0315</v>
          </cell>
          <cell r="B203" t="str">
            <v>스테인레스 강관</v>
          </cell>
          <cell r="C203" t="str">
            <v>Φ38.1mm,STS304,t=1.5mm</v>
          </cell>
          <cell r="D203" t="str">
            <v>m</v>
          </cell>
          <cell r="E203">
            <v>4100</v>
          </cell>
          <cell r="F203">
            <v>272</v>
          </cell>
          <cell r="G203">
            <v>4100</v>
          </cell>
          <cell r="H203">
            <v>78</v>
          </cell>
          <cell r="I203">
            <v>3570</v>
          </cell>
          <cell r="M203" t="str">
            <v>kg/m</v>
          </cell>
          <cell r="P203" t="str">
            <v>기전</v>
          </cell>
        </row>
        <row r="204">
          <cell r="A204" t="str">
            <v>스강0212</v>
          </cell>
          <cell r="B204" t="str">
            <v>스테인레스 강관</v>
          </cell>
          <cell r="C204" t="str">
            <v>Φ25.4mm,STS304,t=1.2mm</v>
          </cell>
          <cell r="D204" t="str">
            <v>m</v>
          </cell>
          <cell r="E204">
            <v>2210</v>
          </cell>
          <cell r="F204">
            <v>272</v>
          </cell>
          <cell r="G204">
            <v>2210</v>
          </cell>
          <cell r="H204">
            <v>78</v>
          </cell>
          <cell r="I204">
            <v>1900</v>
          </cell>
          <cell r="M204" t="str">
            <v>kg/m</v>
          </cell>
          <cell r="P204" t="str">
            <v>기전</v>
          </cell>
        </row>
        <row r="205">
          <cell r="A205" t="str">
            <v>스강0110</v>
          </cell>
          <cell r="B205" t="str">
            <v>스테인레스 강관</v>
          </cell>
          <cell r="C205" t="str">
            <v>Φ19.1mm,STS304,t=1.0mm</v>
          </cell>
          <cell r="D205" t="str">
            <v>m</v>
          </cell>
          <cell r="E205">
            <v>1250</v>
          </cell>
          <cell r="H205">
            <v>78</v>
          </cell>
          <cell r="I205">
            <v>1250</v>
          </cell>
          <cell r="K205">
            <v>1250</v>
          </cell>
          <cell r="L205">
            <v>0.45100000000000001</v>
          </cell>
          <cell r="M205" t="str">
            <v>kg/m</v>
          </cell>
          <cell r="P205" t="str">
            <v>토목구조부</v>
          </cell>
        </row>
        <row r="206">
          <cell r="A206" t="str">
            <v>스강캡63</v>
          </cell>
          <cell r="B206" t="str">
            <v>스테인레스 파이프 캡</v>
          </cell>
          <cell r="C206" t="str">
            <v>Φ63.5mm,STS304</v>
          </cell>
          <cell r="D206" t="str">
            <v>개</v>
          </cell>
          <cell r="E206">
            <v>450</v>
          </cell>
          <cell r="H206">
            <v>286</v>
          </cell>
          <cell r="I206">
            <v>450</v>
          </cell>
          <cell r="K206">
            <v>450</v>
          </cell>
          <cell r="P206" t="str">
            <v>토목구조부</v>
          </cell>
        </row>
        <row r="207">
          <cell r="A207" t="str">
            <v>유량20</v>
          </cell>
          <cell r="B207" t="str">
            <v>유량계</v>
          </cell>
          <cell r="C207" t="str">
            <v>200A</v>
          </cell>
          <cell r="D207" t="str">
            <v>개</v>
          </cell>
          <cell r="E207">
            <v>1600000</v>
          </cell>
          <cell r="H207">
            <v>584</v>
          </cell>
          <cell r="I207">
            <v>1600000</v>
          </cell>
          <cell r="K207">
            <v>1600000</v>
          </cell>
          <cell r="P207" t="str">
            <v>허안식</v>
          </cell>
        </row>
        <row r="208">
          <cell r="A208" t="str">
            <v>차밸60</v>
          </cell>
          <cell r="B208" t="str">
            <v>차단밸브</v>
          </cell>
          <cell r="C208" t="str">
            <v>600A(200mm,10kg/㎠게이트밸브,주철제)</v>
          </cell>
          <cell r="D208" t="str">
            <v>개</v>
          </cell>
          <cell r="E208">
            <v>589600</v>
          </cell>
          <cell r="H208">
            <v>556</v>
          </cell>
          <cell r="I208">
            <v>589600</v>
          </cell>
          <cell r="K208">
            <v>589600</v>
          </cell>
          <cell r="P208" t="str">
            <v>허안식</v>
          </cell>
        </row>
        <row r="209">
          <cell r="A209" t="str">
            <v>고무48</v>
          </cell>
          <cell r="B209" t="str">
            <v>고무판</v>
          </cell>
          <cell r="C209" t="str">
            <v>4.8t,내마모</v>
          </cell>
          <cell r="D209" t="str">
            <v>㎡</v>
          </cell>
          <cell r="E209">
            <v>13391.6</v>
          </cell>
          <cell r="H209">
            <v>1143</v>
          </cell>
          <cell r="I209">
            <v>13391.6</v>
          </cell>
          <cell r="K209">
            <v>13391.6</v>
          </cell>
          <cell r="P209" t="str">
            <v>허안식</v>
          </cell>
        </row>
        <row r="210">
          <cell r="A210" t="str">
            <v>고무64</v>
          </cell>
          <cell r="B210" t="str">
            <v>고무판</v>
          </cell>
          <cell r="C210" t="str">
            <v>6.4t,내마모</v>
          </cell>
          <cell r="D210" t="str">
            <v>㎡</v>
          </cell>
          <cell r="E210">
            <v>17975.900000000001</v>
          </cell>
          <cell r="H210">
            <v>1143</v>
          </cell>
          <cell r="I210">
            <v>17975.900000000001</v>
          </cell>
          <cell r="K210">
            <v>17975.900000000001</v>
          </cell>
          <cell r="P210" t="str">
            <v>토목구조부</v>
          </cell>
        </row>
        <row r="211">
          <cell r="A211" t="str">
            <v>H빔22</v>
          </cell>
          <cell r="B211" t="str">
            <v>H 빔</v>
          </cell>
          <cell r="C211" t="str">
            <v>200x 200x 8x 12</v>
          </cell>
          <cell r="D211" t="str">
            <v>ton</v>
          </cell>
          <cell r="E211">
            <v>445000</v>
          </cell>
          <cell r="H211">
            <v>49</v>
          </cell>
          <cell r="I211">
            <v>445000</v>
          </cell>
          <cell r="K211">
            <v>445000</v>
          </cell>
          <cell r="P211" t="str">
            <v>허안식</v>
          </cell>
        </row>
        <row r="212">
          <cell r="A212" t="str">
            <v>보경합수</v>
          </cell>
          <cell r="B212" t="str">
            <v>보차도 경계블록</v>
          </cell>
          <cell r="C212" t="str">
            <v>합성수지,150x170x200x1,000</v>
          </cell>
          <cell r="D212" t="str">
            <v>개</v>
          </cell>
          <cell r="E212">
            <v>11000</v>
          </cell>
          <cell r="H212">
            <v>157</v>
          </cell>
          <cell r="I212">
            <v>11000</v>
          </cell>
          <cell r="K212">
            <v>11000</v>
          </cell>
          <cell r="P212" t="str">
            <v>허안식</v>
          </cell>
        </row>
        <row r="213">
          <cell r="A213" t="str">
            <v>부직10</v>
          </cell>
          <cell r="B213" t="str">
            <v>부직포</v>
          </cell>
          <cell r="C213" t="str">
            <v>1,000g/㎡</v>
          </cell>
          <cell r="D213" t="str">
            <v>㎡</v>
          </cell>
          <cell r="E213">
            <v>3000</v>
          </cell>
          <cell r="H213">
            <v>221</v>
          </cell>
          <cell r="I213">
            <v>3000</v>
          </cell>
          <cell r="K213">
            <v>3000</v>
          </cell>
          <cell r="P213" t="str">
            <v>허안식</v>
          </cell>
        </row>
        <row r="214">
          <cell r="A214" t="str">
            <v>접착본드</v>
          </cell>
          <cell r="B214" t="str">
            <v>접착제</v>
          </cell>
          <cell r="C214" t="str">
            <v>본드</v>
          </cell>
          <cell r="D214" t="str">
            <v>kg</v>
          </cell>
          <cell r="E214">
            <v>1600</v>
          </cell>
          <cell r="H214">
            <v>131</v>
          </cell>
          <cell r="I214">
            <v>1600</v>
          </cell>
          <cell r="K214">
            <v>1600</v>
          </cell>
          <cell r="P214" t="str">
            <v>허안식</v>
          </cell>
        </row>
        <row r="215">
          <cell r="A215" t="str">
            <v>접착목재</v>
          </cell>
          <cell r="B215" t="str">
            <v>접착제(목재용)</v>
          </cell>
          <cell r="C215" t="str">
            <v>D403 D-2501</v>
          </cell>
          <cell r="D215" t="str">
            <v>kg</v>
          </cell>
          <cell r="E215">
            <v>1600</v>
          </cell>
          <cell r="H215">
            <v>131</v>
          </cell>
          <cell r="I215">
            <v>1600</v>
          </cell>
          <cell r="P215" t="str">
            <v>기전</v>
          </cell>
        </row>
        <row r="216">
          <cell r="A216" t="str">
            <v>접착스치</v>
          </cell>
          <cell r="B216" t="str">
            <v>접착제(스치로폴,암면)</v>
          </cell>
          <cell r="C216" t="str">
            <v>D2000IP D2505</v>
          </cell>
          <cell r="D216" t="str">
            <v>kg</v>
          </cell>
          <cell r="E216">
            <v>1600</v>
          </cell>
          <cell r="H216">
            <v>131</v>
          </cell>
          <cell r="I216">
            <v>1600</v>
          </cell>
          <cell r="P216" t="str">
            <v>기전</v>
          </cell>
        </row>
        <row r="217">
          <cell r="A217" t="str">
            <v>접착타일</v>
          </cell>
          <cell r="B217" t="str">
            <v>접착제(AS타일용)</v>
          </cell>
          <cell r="C217" t="str">
            <v>D420 S-1000</v>
          </cell>
          <cell r="D217" t="str">
            <v>kg</v>
          </cell>
          <cell r="E217">
            <v>1000</v>
          </cell>
          <cell r="H217">
            <v>131</v>
          </cell>
          <cell r="I217">
            <v>1000</v>
          </cell>
          <cell r="P217" t="str">
            <v>기전</v>
          </cell>
        </row>
        <row r="218">
          <cell r="A218" t="str">
            <v>에본70</v>
          </cell>
          <cell r="B218" t="str">
            <v>에폭시본드</v>
          </cell>
          <cell r="C218" t="str">
            <v>G-700</v>
          </cell>
          <cell r="D218" t="str">
            <v>kg</v>
          </cell>
          <cell r="E218">
            <v>11000</v>
          </cell>
          <cell r="H218">
            <v>132</v>
          </cell>
          <cell r="I218">
            <v>11000</v>
          </cell>
          <cell r="P218" t="str">
            <v>기전</v>
          </cell>
        </row>
        <row r="219">
          <cell r="A219" t="str">
            <v>스로50</v>
          </cell>
          <cell r="B219" t="str">
            <v>스치로폴</v>
          </cell>
          <cell r="C219" t="str">
            <v>50mm 비중0.03</v>
          </cell>
          <cell r="D219" t="str">
            <v>㎡</v>
          </cell>
          <cell r="E219">
            <v>2860</v>
          </cell>
          <cell r="F219">
            <v>359</v>
          </cell>
          <cell r="G219">
            <v>2860</v>
          </cell>
          <cell r="H219">
            <v>436</v>
          </cell>
          <cell r="I219">
            <v>2469</v>
          </cell>
          <cell r="P219" t="str">
            <v>기전</v>
          </cell>
        </row>
        <row r="220">
          <cell r="A220" t="str">
            <v>스로80</v>
          </cell>
          <cell r="B220" t="str">
            <v>스치로폴</v>
          </cell>
          <cell r="C220" t="str">
            <v>80mm 비중0.03</v>
          </cell>
          <cell r="D220" t="str">
            <v>㎡</v>
          </cell>
          <cell r="E220">
            <v>4576</v>
          </cell>
          <cell r="F220">
            <v>359</v>
          </cell>
          <cell r="G220">
            <v>4576</v>
          </cell>
          <cell r="H220">
            <v>436</v>
          </cell>
          <cell r="I220">
            <v>3950</v>
          </cell>
          <cell r="P220" t="str">
            <v>기전</v>
          </cell>
        </row>
        <row r="221">
          <cell r="A221" t="str">
            <v>그보50</v>
          </cell>
          <cell r="B221" t="str">
            <v>그라스울보드</v>
          </cell>
          <cell r="C221" t="str">
            <v>50mm 40K</v>
          </cell>
          <cell r="D221" t="str">
            <v>㎡</v>
          </cell>
          <cell r="E221">
            <v>3680</v>
          </cell>
          <cell r="F221">
            <v>345</v>
          </cell>
          <cell r="G221">
            <v>3680</v>
          </cell>
          <cell r="H221">
            <v>437</v>
          </cell>
          <cell r="I221">
            <v>3910</v>
          </cell>
          <cell r="P221" t="str">
            <v>기전</v>
          </cell>
        </row>
        <row r="222">
          <cell r="A222" t="str">
            <v>루드75</v>
          </cell>
          <cell r="B222" t="str">
            <v>루프드레인</v>
          </cell>
          <cell r="C222" t="str">
            <v>주철Φ75</v>
          </cell>
          <cell r="D222" t="str">
            <v>개</v>
          </cell>
          <cell r="E222">
            <v>13000</v>
          </cell>
          <cell r="H222">
            <v>354</v>
          </cell>
          <cell r="I222">
            <v>13000</v>
          </cell>
          <cell r="P222" t="str">
            <v>기전</v>
          </cell>
        </row>
        <row r="223">
          <cell r="A223" t="str">
            <v>루드100</v>
          </cell>
          <cell r="B223" t="str">
            <v>루프드레인</v>
          </cell>
          <cell r="C223" t="str">
            <v>주철Φ100</v>
          </cell>
          <cell r="D223" t="str">
            <v>개</v>
          </cell>
          <cell r="E223">
            <v>12860</v>
          </cell>
          <cell r="H223">
            <v>355</v>
          </cell>
          <cell r="I223">
            <v>12860</v>
          </cell>
          <cell r="P223" t="str">
            <v>기전</v>
          </cell>
        </row>
        <row r="224">
          <cell r="A224" t="str">
            <v>장홈..</v>
          </cell>
          <cell r="B224" t="str">
            <v>장식홈통</v>
          </cell>
          <cell r="D224" t="str">
            <v>개</v>
          </cell>
          <cell r="E224">
            <v>9000</v>
          </cell>
          <cell r="L224">
            <v>9000</v>
          </cell>
          <cell r="P224" t="str">
            <v>기전</v>
          </cell>
        </row>
        <row r="225">
          <cell r="A225" t="str">
            <v>빗블..</v>
          </cell>
          <cell r="B225" t="str">
            <v>빗물받이블럭</v>
          </cell>
          <cell r="D225" t="str">
            <v>개</v>
          </cell>
          <cell r="E225">
            <v>6000</v>
          </cell>
          <cell r="L225">
            <v>6000</v>
          </cell>
          <cell r="P225" t="str">
            <v>기전</v>
          </cell>
        </row>
        <row r="226">
          <cell r="A226" t="str">
            <v>지철..</v>
          </cell>
          <cell r="B226" t="str">
            <v>지지철물</v>
          </cell>
          <cell r="D226" t="str">
            <v>개</v>
          </cell>
          <cell r="E226">
            <v>750</v>
          </cell>
          <cell r="L226">
            <v>750</v>
          </cell>
          <cell r="P226" t="str">
            <v>기전</v>
          </cell>
        </row>
        <row r="227">
          <cell r="A227" t="str">
            <v>기분20</v>
          </cell>
          <cell r="B227" t="str">
            <v>기액분리기</v>
          </cell>
          <cell r="C227" t="str">
            <v>200A</v>
          </cell>
          <cell r="D227" t="str">
            <v>개</v>
          </cell>
          <cell r="E227">
            <v>5000000</v>
          </cell>
          <cell r="L227">
            <v>5000000</v>
          </cell>
          <cell r="M227">
            <v>5000000</v>
          </cell>
          <cell r="P227" t="str">
            <v>허안식</v>
          </cell>
        </row>
        <row r="228">
          <cell r="A228" t="str">
            <v>기분30</v>
          </cell>
          <cell r="B228" t="str">
            <v>기액분리기</v>
          </cell>
          <cell r="C228" t="str">
            <v>300A</v>
          </cell>
          <cell r="D228" t="str">
            <v>개</v>
          </cell>
          <cell r="E228">
            <v>5000000</v>
          </cell>
          <cell r="L228">
            <v>5000000</v>
          </cell>
          <cell r="M228">
            <v>5000000</v>
          </cell>
          <cell r="P228" t="str">
            <v>허안식</v>
          </cell>
        </row>
        <row r="229">
          <cell r="A229" t="str">
            <v>S주20</v>
          </cell>
          <cell r="B229" t="str">
            <v>STS 주름관</v>
          </cell>
          <cell r="C229" t="str">
            <v>200A</v>
          </cell>
          <cell r="D229" t="str">
            <v>m</v>
          </cell>
          <cell r="E229">
            <v>50000</v>
          </cell>
          <cell r="I229">
            <v>50000</v>
          </cell>
          <cell r="K229">
            <v>50000</v>
          </cell>
          <cell r="P229" t="str">
            <v>허안식</v>
          </cell>
        </row>
        <row r="230">
          <cell r="A230" t="str">
            <v>패킹2m</v>
          </cell>
          <cell r="B230" t="str">
            <v>패킹</v>
          </cell>
          <cell r="C230" t="str">
            <v>2mm,압축석면판</v>
          </cell>
          <cell r="D230" t="str">
            <v>㎡</v>
          </cell>
          <cell r="E230">
            <v>79555.5</v>
          </cell>
          <cell r="I230">
            <v>79555.5</v>
          </cell>
          <cell r="K230">
            <v>79555.5</v>
          </cell>
          <cell r="P230" t="str">
            <v>권광오(기초일위대가용)</v>
          </cell>
        </row>
        <row r="231">
          <cell r="A231" t="str">
            <v>프이AD</v>
          </cell>
          <cell r="B231" t="str">
            <v>프라이머</v>
          </cell>
          <cell r="C231" t="str">
            <v>ASTM D-41</v>
          </cell>
          <cell r="D231" t="str">
            <v>ℓ</v>
          </cell>
          <cell r="E231">
            <v>888.8</v>
          </cell>
          <cell r="H231">
            <v>308</v>
          </cell>
          <cell r="I231">
            <v>888.8</v>
          </cell>
          <cell r="K231">
            <v>888.8</v>
          </cell>
          <cell r="P231" t="str">
            <v>권광오(기초일위대가용)</v>
          </cell>
        </row>
        <row r="232">
          <cell r="A232" t="str">
            <v>LP공업</v>
          </cell>
          <cell r="B232" t="str">
            <v>L.P.G</v>
          </cell>
          <cell r="C232" t="str">
            <v>공업용</v>
          </cell>
          <cell r="D232" t="str">
            <v>kg</v>
          </cell>
          <cell r="E232">
            <v>620</v>
          </cell>
          <cell r="H232">
            <v>1145</v>
          </cell>
          <cell r="I232">
            <v>620</v>
          </cell>
          <cell r="K232">
            <v>620</v>
          </cell>
          <cell r="P232" t="str">
            <v>권광오(기초일위대가용)</v>
          </cell>
        </row>
        <row r="233">
          <cell r="A233" t="str">
            <v>윙비32</v>
          </cell>
          <cell r="B233" t="str">
            <v>윙 비트</v>
          </cell>
          <cell r="C233" t="str">
            <v>32"</v>
          </cell>
          <cell r="D233" t="str">
            <v>개</v>
          </cell>
          <cell r="E233">
            <v>1430000</v>
          </cell>
          <cell r="J233">
            <v>781</v>
          </cell>
          <cell r="L233">
            <v>1430000</v>
          </cell>
          <cell r="M233">
            <v>1430000</v>
          </cell>
          <cell r="P233" t="str">
            <v>권광오(기초일위대가용)</v>
          </cell>
        </row>
        <row r="234">
          <cell r="A234" t="str">
            <v>벤나연표</v>
          </cell>
          <cell r="B234" t="str">
            <v>벤토나이트</v>
          </cell>
          <cell r="C234" t="str">
            <v>연속벽용( 표준 )</v>
          </cell>
          <cell r="D234" t="str">
            <v>kg</v>
          </cell>
          <cell r="E234">
            <v>200</v>
          </cell>
          <cell r="H234">
            <v>1153</v>
          </cell>
          <cell r="I234">
            <v>200</v>
          </cell>
          <cell r="K234">
            <v>200</v>
          </cell>
          <cell r="L234">
            <v>1800</v>
          </cell>
          <cell r="M234" t="str">
            <v>kg/㎥</v>
          </cell>
          <cell r="P234" t="str">
            <v>권광오(기초일위대가용)</v>
          </cell>
        </row>
        <row r="235">
          <cell r="A235" t="str">
            <v>AF..</v>
          </cell>
          <cell r="B235" t="str">
            <v>Accu- Flo</v>
          </cell>
          <cell r="C235" t="str">
            <v>..</v>
          </cell>
          <cell r="D235" t="str">
            <v>개</v>
          </cell>
          <cell r="E235">
            <v>200000</v>
          </cell>
          <cell r="L235">
            <v>200000</v>
          </cell>
          <cell r="M235">
            <v>200000</v>
          </cell>
          <cell r="P235" t="str">
            <v>허안식</v>
          </cell>
        </row>
        <row r="236">
          <cell r="A236" t="str">
            <v>TS..</v>
          </cell>
          <cell r="B236" t="str">
            <v>Tightning Set</v>
          </cell>
          <cell r="C236" t="str">
            <v>..</v>
          </cell>
          <cell r="D236" t="str">
            <v>개</v>
          </cell>
          <cell r="E236">
            <v>50000</v>
          </cell>
          <cell r="L236">
            <v>50000</v>
          </cell>
          <cell r="M236">
            <v>50000</v>
          </cell>
          <cell r="P236" t="str">
            <v>허안식</v>
          </cell>
        </row>
        <row r="237">
          <cell r="A237" t="str">
            <v>P지20</v>
          </cell>
          <cell r="B237" t="str">
            <v>PVC 지수판</v>
          </cell>
          <cell r="C237" t="str">
            <v>200x5</v>
          </cell>
          <cell r="D237" t="str">
            <v>m</v>
          </cell>
          <cell r="E237">
            <v>4485</v>
          </cell>
          <cell r="H237">
            <v>227</v>
          </cell>
          <cell r="I237">
            <v>4485</v>
          </cell>
          <cell r="K237">
            <v>4485</v>
          </cell>
          <cell r="P237" t="str">
            <v>최종식</v>
          </cell>
        </row>
        <row r="238">
          <cell r="A238" t="str">
            <v>P지15</v>
          </cell>
          <cell r="B238" t="str">
            <v>PVC 지수판</v>
          </cell>
          <cell r="C238" t="str">
            <v>150x5</v>
          </cell>
          <cell r="D238" t="str">
            <v>m</v>
          </cell>
          <cell r="E238">
            <v>3000</v>
          </cell>
          <cell r="H238">
            <v>226</v>
          </cell>
          <cell r="I238">
            <v>3000</v>
          </cell>
          <cell r="K238">
            <v>3105</v>
          </cell>
          <cell r="P238" t="str">
            <v>최종식</v>
          </cell>
        </row>
        <row r="239">
          <cell r="A239" t="str">
            <v>실실유리</v>
          </cell>
          <cell r="B239" t="str">
            <v>실리콘 실런트</v>
          </cell>
          <cell r="C239" t="str">
            <v>유리용 SL-801</v>
          </cell>
          <cell r="D239" t="str">
            <v>ℓ</v>
          </cell>
          <cell r="E239">
            <v>12580</v>
          </cell>
          <cell r="H239">
            <v>320</v>
          </cell>
          <cell r="I239">
            <v>12580</v>
          </cell>
          <cell r="P239" t="str">
            <v>기전</v>
          </cell>
        </row>
        <row r="240">
          <cell r="A240" t="str">
            <v>실실창호</v>
          </cell>
          <cell r="B240" t="str">
            <v>실리콘 실런트</v>
          </cell>
          <cell r="C240" t="str">
            <v>창호용 SL-819</v>
          </cell>
          <cell r="D240" t="str">
            <v>ℓ</v>
          </cell>
          <cell r="E240">
            <v>22000</v>
          </cell>
          <cell r="H240">
            <v>320</v>
          </cell>
          <cell r="I240">
            <v>22000</v>
          </cell>
          <cell r="P240" t="str">
            <v>기전</v>
          </cell>
        </row>
        <row r="241">
          <cell r="A241" t="str">
            <v>실실위생</v>
          </cell>
          <cell r="B241" t="str">
            <v>실리콘 실런트</v>
          </cell>
          <cell r="C241" t="str">
            <v>위생기구 SL-825</v>
          </cell>
          <cell r="D241" t="str">
            <v>ℓ</v>
          </cell>
          <cell r="E241">
            <v>15677</v>
          </cell>
          <cell r="H241">
            <v>320</v>
          </cell>
          <cell r="I241">
            <v>15677</v>
          </cell>
          <cell r="P241" t="str">
            <v>기전</v>
          </cell>
        </row>
        <row r="242">
          <cell r="A242" t="str">
            <v>비계18</v>
          </cell>
          <cell r="B242" t="str">
            <v>비계목</v>
          </cell>
          <cell r="C242" t="str">
            <v>L=1.8m</v>
          </cell>
          <cell r="D242" t="str">
            <v>개</v>
          </cell>
          <cell r="E242">
            <v>3600</v>
          </cell>
          <cell r="H242">
            <v>145</v>
          </cell>
          <cell r="I242">
            <v>3600</v>
          </cell>
          <cell r="P242" t="str">
            <v>기전</v>
          </cell>
        </row>
        <row r="243">
          <cell r="A243" t="str">
            <v>비계54</v>
          </cell>
          <cell r="B243" t="str">
            <v>비계목</v>
          </cell>
          <cell r="C243" t="str">
            <v>L=5.4m</v>
          </cell>
          <cell r="D243" t="str">
            <v>개</v>
          </cell>
          <cell r="E243">
            <v>9000</v>
          </cell>
          <cell r="H243">
            <v>145</v>
          </cell>
          <cell r="I243">
            <v>9000</v>
          </cell>
          <cell r="P243" t="str">
            <v>기전</v>
          </cell>
        </row>
        <row r="244">
          <cell r="A244" t="str">
            <v>발판42303</v>
          </cell>
          <cell r="B244" t="str">
            <v>발판(P.S.P)</v>
          </cell>
          <cell r="C244" t="str">
            <v>420*3040*3t</v>
          </cell>
          <cell r="D244" t="str">
            <v>매</v>
          </cell>
          <cell r="E244">
            <v>24000</v>
          </cell>
          <cell r="H244">
            <v>146</v>
          </cell>
          <cell r="I244">
            <v>24000</v>
          </cell>
          <cell r="P244" t="str">
            <v>기전</v>
          </cell>
        </row>
        <row r="245">
          <cell r="A245" t="str">
            <v>수띠18</v>
          </cell>
          <cell r="B245" t="str">
            <v>수평띠장</v>
          </cell>
          <cell r="C245" t="str">
            <v>L=1,829</v>
          </cell>
          <cell r="D245" t="str">
            <v>개</v>
          </cell>
          <cell r="E245">
            <v>7700</v>
          </cell>
          <cell r="H245">
            <v>143</v>
          </cell>
          <cell r="I245">
            <v>7700</v>
          </cell>
          <cell r="P245" t="str">
            <v>기전</v>
          </cell>
        </row>
        <row r="246">
          <cell r="A246" t="str">
            <v>손잡기둥</v>
          </cell>
          <cell r="B246" t="str">
            <v>손잡이기둥</v>
          </cell>
          <cell r="D246" t="str">
            <v>개</v>
          </cell>
          <cell r="E246">
            <v>2200</v>
          </cell>
          <cell r="H246">
            <v>143</v>
          </cell>
          <cell r="I246">
            <v>2200</v>
          </cell>
          <cell r="P246" t="str">
            <v>기전</v>
          </cell>
        </row>
        <row r="247">
          <cell r="A247" t="str">
            <v>손잡12</v>
          </cell>
          <cell r="B247" t="str">
            <v>손잡이</v>
          </cell>
          <cell r="C247" t="str">
            <v>L=1,219</v>
          </cell>
          <cell r="D247" t="str">
            <v>개</v>
          </cell>
          <cell r="E247">
            <v>850</v>
          </cell>
          <cell r="H247">
            <v>143</v>
          </cell>
          <cell r="I247">
            <v>850</v>
          </cell>
          <cell r="P247" t="str">
            <v>기전</v>
          </cell>
        </row>
        <row r="248">
          <cell r="A248" t="str">
            <v>손잡18</v>
          </cell>
          <cell r="B248" t="str">
            <v>손잡이</v>
          </cell>
          <cell r="C248" t="str">
            <v>L=1,829</v>
          </cell>
          <cell r="D248" t="str">
            <v>개</v>
          </cell>
          <cell r="E248">
            <v>1200</v>
          </cell>
          <cell r="H248">
            <v>143</v>
          </cell>
          <cell r="I248">
            <v>1200</v>
          </cell>
          <cell r="P248" t="str">
            <v>기전</v>
          </cell>
        </row>
        <row r="249">
          <cell r="A249" t="str">
            <v>바뀌6</v>
          </cell>
          <cell r="B249" t="str">
            <v>바뀌</v>
          </cell>
          <cell r="C249" t="str">
            <v>D=6"</v>
          </cell>
          <cell r="D249" t="str">
            <v>개</v>
          </cell>
          <cell r="E249">
            <v>7000</v>
          </cell>
          <cell r="H249">
            <v>143</v>
          </cell>
          <cell r="I249">
            <v>7000</v>
          </cell>
          <cell r="P249" t="str">
            <v>기전</v>
          </cell>
        </row>
        <row r="250">
          <cell r="A250" t="str">
            <v>재키..</v>
          </cell>
          <cell r="B250" t="str">
            <v>재키</v>
          </cell>
          <cell r="D250" t="str">
            <v>개</v>
          </cell>
          <cell r="E250">
            <v>8000</v>
          </cell>
          <cell r="H250">
            <v>143</v>
          </cell>
          <cell r="I250">
            <v>8000</v>
          </cell>
          <cell r="P250" t="str">
            <v>기전</v>
          </cell>
        </row>
        <row r="251">
          <cell r="A251" t="str">
            <v>보호42</v>
          </cell>
          <cell r="B251" t="str">
            <v>보호막(P.V.C)</v>
          </cell>
          <cell r="C251" t="str">
            <v>#420-1.8*1.8m</v>
          </cell>
          <cell r="D251" t="str">
            <v>개</v>
          </cell>
          <cell r="E251">
            <v>1666</v>
          </cell>
          <cell r="H251">
            <v>146</v>
          </cell>
          <cell r="I251">
            <v>1666</v>
          </cell>
          <cell r="P251" t="str">
            <v>기전</v>
          </cell>
        </row>
        <row r="252">
          <cell r="A252" t="str">
            <v>톱밥..</v>
          </cell>
          <cell r="B252" t="str">
            <v>톱밥</v>
          </cell>
          <cell r="D252" t="str">
            <v>ℓ</v>
          </cell>
          <cell r="E252">
            <v>4.0999999999999996</v>
          </cell>
          <cell r="H252">
            <v>143</v>
          </cell>
          <cell r="I252">
            <v>4.0999999999999996</v>
          </cell>
          <cell r="P252" t="str">
            <v>기전</v>
          </cell>
          <cell r="Q252" t="str">
            <v>0.55비중</v>
          </cell>
        </row>
        <row r="253">
          <cell r="A253" t="str">
            <v>비기1x</v>
          </cell>
          <cell r="B253" t="str">
            <v>비계 기본틀(기둥)</v>
          </cell>
          <cell r="C253" t="str">
            <v>1.2m x 1.9m</v>
          </cell>
          <cell r="D253" t="str">
            <v>개</v>
          </cell>
          <cell r="E253">
            <v>11800</v>
          </cell>
          <cell r="H253">
            <v>143</v>
          </cell>
          <cell r="I253">
            <v>11800</v>
          </cell>
          <cell r="K253">
            <v>11800</v>
          </cell>
          <cell r="P253" t="str">
            <v>권광오</v>
          </cell>
        </row>
        <row r="254">
          <cell r="A254" t="str">
            <v>비장1x</v>
          </cell>
          <cell r="B254" t="str">
            <v>비계 장선틀</v>
          </cell>
          <cell r="C254" t="str">
            <v>1.0m x 1.9m</v>
          </cell>
          <cell r="D254" t="str">
            <v>개</v>
          </cell>
          <cell r="E254">
            <v>9400</v>
          </cell>
          <cell r="H254">
            <v>143</v>
          </cell>
          <cell r="I254">
            <v>9400</v>
          </cell>
          <cell r="K254">
            <v>9400</v>
          </cell>
          <cell r="P254" t="str">
            <v>권광오</v>
          </cell>
        </row>
        <row r="255">
          <cell r="A255" t="str">
            <v>비가1x</v>
          </cell>
          <cell r="B255" t="str">
            <v>비계 가새</v>
          </cell>
          <cell r="C255" t="str">
            <v>1.2m x 1.9m</v>
          </cell>
          <cell r="D255" t="str">
            <v>개</v>
          </cell>
          <cell r="E255">
            <v>2700</v>
          </cell>
          <cell r="H255">
            <v>143</v>
          </cell>
          <cell r="I255">
            <v>2700</v>
          </cell>
          <cell r="K255">
            <v>2700</v>
          </cell>
          <cell r="P255" t="str">
            <v>권광오</v>
          </cell>
        </row>
        <row r="256">
          <cell r="A256" t="str">
            <v>비조..</v>
          </cell>
          <cell r="B256" t="str">
            <v>비계 조절받침철물</v>
          </cell>
          <cell r="C256" t="str">
            <v>..</v>
          </cell>
          <cell r="D256" t="str">
            <v>개</v>
          </cell>
          <cell r="E256">
            <v>5000</v>
          </cell>
          <cell r="H256">
            <v>143</v>
          </cell>
          <cell r="I256">
            <v>5000</v>
          </cell>
          <cell r="K256">
            <v>5000</v>
          </cell>
          <cell r="P256" t="str">
            <v>권광오</v>
          </cell>
        </row>
        <row r="257">
          <cell r="A257" t="str">
            <v>비이삽걸</v>
          </cell>
          <cell r="B257" t="str">
            <v>비계 이음철물</v>
          </cell>
          <cell r="C257" t="str">
            <v>삽입걸이</v>
          </cell>
          <cell r="D257" t="str">
            <v>개</v>
          </cell>
          <cell r="E257">
            <v>500</v>
          </cell>
          <cell r="H257">
            <v>143</v>
          </cell>
          <cell r="I257">
            <v>500</v>
          </cell>
          <cell r="K257">
            <v>500</v>
          </cell>
          <cell r="P257" t="str">
            <v>권광오</v>
          </cell>
        </row>
        <row r="258">
          <cell r="A258" t="str">
            <v>비철철앵</v>
          </cell>
          <cell r="B258" t="str">
            <v>비계 철물</v>
          </cell>
          <cell r="C258" t="str">
            <v>철근앵커,D10x450,4개</v>
          </cell>
          <cell r="D258" t="str">
            <v>개</v>
          </cell>
          <cell r="E258">
            <v>460</v>
          </cell>
          <cell r="H258">
            <v>143</v>
          </cell>
          <cell r="I258">
            <v>460</v>
          </cell>
          <cell r="K258">
            <v>2680</v>
          </cell>
          <cell r="P258" t="str">
            <v>권광오</v>
          </cell>
        </row>
        <row r="259">
          <cell r="A259" t="str">
            <v>강동L1</v>
          </cell>
          <cell r="B259" t="str">
            <v>강관 동바리</v>
          </cell>
          <cell r="C259" t="str">
            <v>L=1916~3170</v>
          </cell>
          <cell r="D259" t="str">
            <v>본</v>
          </cell>
          <cell r="E259">
            <v>7800</v>
          </cell>
          <cell r="H259">
            <v>143</v>
          </cell>
          <cell r="I259">
            <v>7800</v>
          </cell>
          <cell r="K259">
            <v>7800</v>
          </cell>
          <cell r="P259" t="str">
            <v>권광오</v>
          </cell>
        </row>
        <row r="260">
          <cell r="A260" t="str">
            <v>강동L2</v>
          </cell>
          <cell r="B260" t="str">
            <v>강관 동바리</v>
          </cell>
          <cell r="C260" t="str">
            <v>L=2216~3470</v>
          </cell>
          <cell r="D260" t="str">
            <v>본</v>
          </cell>
          <cell r="E260">
            <v>8000</v>
          </cell>
          <cell r="H260">
            <v>143</v>
          </cell>
          <cell r="I260">
            <v>8000</v>
          </cell>
          <cell r="K260">
            <v>8000</v>
          </cell>
          <cell r="P260" t="str">
            <v>권광오</v>
          </cell>
        </row>
        <row r="261">
          <cell r="A261" t="str">
            <v>강동L3</v>
          </cell>
          <cell r="B261" t="str">
            <v>강관 동바리</v>
          </cell>
          <cell r="C261" t="str">
            <v>L=2666~3920</v>
          </cell>
          <cell r="D261" t="str">
            <v>본</v>
          </cell>
          <cell r="E261">
            <v>8700</v>
          </cell>
          <cell r="H261">
            <v>143</v>
          </cell>
          <cell r="I261">
            <v>8700</v>
          </cell>
          <cell r="K261">
            <v>8700</v>
          </cell>
          <cell r="P261" t="str">
            <v>권광오</v>
          </cell>
        </row>
        <row r="262">
          <cell r="A262" t="str">
            <v>강동L4</v>
          </cell>
          <cell r="B262" t="str">
            <v>강관 동바리</v>
          </cell>
          <cell r="C262" t="str">
            <v>L=2966~4220</v>
          </cell>
          <cell r="D262" t="str">
            <v>본</v>
          </cell>
          <cell r="E262">
            <v>8900</v>
          </cell>
          <cell r="H262">
            <v>143</v>
          </cell>
          <cell r="I262">
            <v>8900</v>
          </cell>
          <cell r="K262">
            <v>8900</v>
          </cell>
          <cell r="P262" t="str">
            <v>권광오</v>
          </cell>
        </row>
        <row r="263">
          <cell r="A263" t="str">
            <v>강동L6</v>
          </cell>
          <cell r="B263" t="str">
            <v>강관 동바리</v>
          </cell>
          <cell r="C263" t="str">
            <v>L=6.0m, V-4</v>
          </cell>
          <cell r="D263" t="str">
            <v>본</v>
          </cell>
          <cell r="E263">
            <v>12700</v>
          </cell>
          <cell r="H263">
            <v>143</v>
          </cell>
          <cell r="I263">
            <v>12700</v>
          </cell>
          <cell r="P263" t="str">
            <v>기전</v>
          </cell>
        </row>
        <row r="264">
          <cell r="A264" t="str">
            <v>강관48</v>
          </cell>
          <cell r="B264" t="str">
            <v>강관</v>
          </cell>
          <cell r="C264" t="str">
            <v>Φ48.6x2.4mm</v>
          </cell>
          <cell r="D264" t="str">
            <v>m</v>
          </cell>
          <cell r="E264">
            <v>1833.3</v>
          </cell>
          <cell r="H264">
            <v>143</v>
          </cell>
          <cell r="I264">
            <v>1833.3</v>
          </cell>
          <cell r="K264">
            <v>1833.3</v>
          </cell>
          <cell r="P264" t="str">
            <v>권광오</v>
          </cell>
        </row>
        <row r="265">
          <cell r="A265" t="str">
            <v>이철연결</v>
          </cell>
          <cell r="B265" t="str">
            <v>이음철물</v>
          </cell>
          <cell r="C265" t="str">
            <v>연결핀</v>
          </cell>
          <cell r="D265" t="str">
            <v>개</v>
          </cell>
          <cell r="E265">
            <v>530</v>
          </cell>
          <cell r="H265">
            <v>143</v>
          </cell>
          <cell r="I265">
            <v>530</v>
          </cell>
          <cell r="K265">
            <v>530</v>
          </cell>
          <cell r="P265" t="str">
            <v>권광오</v>
          </cell>
        </row>
        <row r="266">
          <cell r="A266" t="str">
            <v>조철직자</v>
          </cell>
          <cell r="B266" t="str">
            <v>조임철물</v>
          </cell>
          <cell r="C266" t="str">
            <v>직교,자재</v>
          </cell>
          <cell r="D266" t="str">
            <v>개</v>
          </cell>
          <cell r="E266">
            <v>1680</v>
          </cell>
          <cell r="H266">
            <v>143</v>
          </cell>
          <cell r="I266">
            <v>1680</v>
          </cell>
          <cell r="K266">
            <v>1680</v>
          </cell>
          <cell r="P266" t="str">
            <v>권광오</v>
          </cell>
        </row>
        <row r="267">
          <cell r="A267" t="str">
            <v>탈에폐수</v>
          </cell>
          <cell r="B267" t="str">
            <v>탈 에폭시</v>
          </cell>
          <cell r="C267" t="str">
            <v>폐수처리장용</v>
          </cell>
          <cell r="D267" t="str">
            <v>kg</v>
          </cell>
          <cell r="E267">
            <v>3000</v>
          </cell>
          <cell r="H267">
            <v>314</v>
          </cell>
          <cell r="I267">
            <v>3000</v>
          </cell>
          <cell r="K267">
            <v>3000</v>
          </cell>
          <cell r="P267" t="str">
            <v>권광오</v>
          </cell>
        </row>
        <row r="268">
          <cell r="A268" t="str">
            <v>스환19</v>
          </cell>
          <cell r="B268" t="str">
            <v>스테인레스 환봉</v>
          </cell>
          <cell r="C268" t="str">
            <v>D19,STS304</v>
          </cell>
          <cell r="D268" t="str">
            <v>kg</v>
          </cell>
          <cell r="E268">
            <v>2970</v>
          </cell>
          <cell r="H268">
            <v>76</v>
          </cell>
          <cell r="I268">
            <v>2970</v>
          </cell>
          <cell r="K268">
            <v>2970</v>
          </cell>
          <cell r="P268" t="str">
            <v>권광오</v>
          </cell>
        </row>
        <row r="269">
          <cell r="A269" t="str">
            <v>수배C75</v>
          </cell>
          <cell r="B269" t="str">
            <v>수직배제관</v>
          </cell>
          <cell r="C269" t="str">
            <v>C-Type, 7.5m</v>
          </cell>
          <cell r="D269" t="str">
            <v>개</v>
          </cell>
          <cell r="E269">
            <v>5716083.75</v>
          </cell>
          <cell r="L269">
            <v>5716083.75</v>
          </cell>
          <cell r="M269">
            <v>5716083.75</v>
          </cell>
          <cell r="P269" t="str">
            <v>박광규</v>
          </cell>
        </row>
        <row r="270">
          <cell r="A270" t="str">
            <v>수배C70</v>
          </cell>
          <cell r="B270" t="str">
            <v>수직배제관</v>
          </cell>
          <cell r="C270" t="str">
            <v>C-Type, 7.0m</v>
          </cell>
          <cell r="D270" t="str">
            <v>개</v>
          </cell>
          <cell r="E270">
            <v>5335011.5</v>
          </cell>
          <cell r="L270">
            <v>5335011.5</v>
          </cell>
          <cell r="M270">
            <v>5335011.5</v>
          </cell>
          <cell r="P270" t="str">
            <v>박광규</v>
          </cell>
        </row>
        <row r="271">
          <cell r="A271" t="str">
            <v>수배C65</v>
          </cell>
          <cell r="B271" t="str">
            <v>수직배제관</v>
          </cell>
          <cell r="C271" t="str">
            <v>C-Type, 6.5m</v>
          </cell>
          <cell r="D271" t="str">
            <v>개</v>
          </cell>
          <cell r="E271">
            <v>4953939.25</v>
          </cell>
          <cell r="L271">
            <v>4953939.25</v>
          </cell>
          <cell r="M271">
            <v>4953939.25</v>
          </cell>
          <cell r="P271" t="str">
            <v>박광규</v>
          </cell>
        </row>
        <row r="272">
          <cell r="A272" t="str">
            <v>수배C60</v>
          </cell>
          <cell r="B272" t="str">
            <v>수직배제관</v>
          </cell>
          <cell r="C272" t="str">
            <v>C-Type, 6.0m</v>
          </cell>
          <cell r="D272" t="str">
            <v>개</v>
          </cell>
          <cell r="E272">
            <v>4572867</v>
          </cell>
          <cell r="L272">
            <v>4572867</v>
          </cell>
          <cell r="M272">
            <v>4572867</v>
          </cell>
          <cell r="P272" t="str">
            <v>박광규</v>
          </cell>
        </row>
        <row r="273">
          <cell r="A273" t="str">
            <v>수배C55</v>
          </cell>
          <cell r="B273" t="str">
            <v>수직배제관</v>
          </cell>
          <cell r="C273" t="str">
            <v>C-Type, 5.5m</v>
          </cell>
          <cell r="D273" t="str">
            <v>개</v>
          </cell>
          <cell r="E273">
            <v>4191794.75</v>
          </cell>
          <cell r="L273">
            <v>4191794.75</v>
          </cell>
          <cell r="M273">
            <v>4191794.75</v>
          </cell>
          <cell r="P273" t="str">
            <v>박광규</v>
          </cell>
        </row>
        <row r="274">
          <cell r="A274" t="str">
            <v>수배C50</v>
          </cell>
          <cell r="B274" t="str">
            <v>수직배제관</v>
          </cell>
          <cell r="C274" t="str">
            <v>C-Type, 5.0m</v>
          </cell>
          <cell r="D274" t="str">
            <v>개</v>
          </cell>
          <cell r="E274">
            <v>3810722.5</v>
          </cell>
          <cell r="L274">
            <v>3810722.5</v>
          </cell>
          <cell r="M274">
            <v>3810722.5</v>
          </cell>
          <cell r="P274" t="str">
            <v>박광규</v>
          </cell>
        </row>
        <row r="275">
          <cell r="A275" t="str">
            <v>수배D60</v>
          </cell>
          <cell r="B275" t="str">
            <v>수직배제관</v>
          </cell>
          <cell r="C275" t="str">
            <v>D-Type, 6.0m</v>
          </cell>
          <cell r="D275" t="str">
            <v>개</v>
          </cell>
          <cell r="E275">
            <v>3885429</v>
          </cell>
          <cell r="L275">
            <v>3885429</v>
          </cell>
          <cell r="M275">
            <v>3885429</v>
          </cell>
          <cell r="P275" t="str">
            <v>박광규</v>
          </cell>
        </row>
        <row r="276">
          <cell r="A276" t="str">
            <v>수배D55</v>
          </cell>
          <cell r="B276" t="str">
            <v>수직배제관</v>
          </cell>
          <cell r="C276" t="str">
            <v>D-Type, 5.5m</v>
          </cell>
          <cell r="D276" t="str">
            <v>개</v>
          </cell>
          <cell r="E276">
            <v>3561643.25</v>
          </cell>
          <cell r="L276">
            <v>3561643.25</v>
          </cell>
          <cell r="M276">
            <v>3561643.25</v>
          </cell>
          <cell r="P276" t="str">
            <v>박광규</v>
          </cell>
        </row>
        <row r="277">
          <cell r="A277" t="str">
            <v>목삼Tr</v>
          </cell>
          <cell r="B277" t="str">
            <v>목재 삼발이</v>
          </cell>
          <cell r="C277" t="str">
            <v>Tripod</v>
          </cell>
          <cell r="D277" t="str">
            <v>Set</v>
          </cell>
          <cell r="E277">
            <v>15000</v>
          </cell>
          <cell r="L277">
            <v>15000</v>
          </cell>
          <cell r="M277">
            <v>15000</v>
          </cell>
          <cell r="P277" t="str">
            <v>최종식</v>
          </cell>
        </row>
        <row r="278">
          <cell r="A278" t="str">
            <v>AT84</v>
          </cell>
          <cell r="B278" t="str">
            <v>ACCES TUBE</v>
          </cell>
          <cell r="C278" t="str">
            <v>Φ84,ABS수지</v>
          </cell>
          <cell r="D278" t="str">
            <v>m</v>
          </cell>
          <cell r="E278">
            <v>10000</v>
          </cell>
          <cell r="L278">
            <v>10000</v>
          </cell>
          <cell r="M278">
            <v>10000</v>
          </cell>
          <cell r="P278" t="str">
            <v>최종식</v>
          </cell>
        </row>
        <row r="279">
          <cell r="A279" t="str">
            <v>TC84</v>
          </cell>
          <cell r="B279" t="str">
            <v>TUBE Coupling</v>
          </cell>
          <cell r="C279" t="str">
            <v>Φ84</v>
          </cell>
          <cell r="D279" t="str">
            <v>개</v>
          </cell>
          <cell r="E279">
            <v>5000</v>
          </cell>
          <cell r="L279">
            <v>5000</v>
          </cell>
          <cell r="M279">
            <v>5000</v>
          </cell>
          <cell r="P279" t="str">
            <v>최종식</v>
          </cell>
        </row>
        <row r="280">
          <cell r="A280" t="str">
            <v>EC84</v>
          </cell>
          <cell r="B280" t="str">
            <v>End Cap</v>
          </cell>
          <cell r="C280" t="str">
            <v>Φ84</v>
          </cell>
          <cell r="D280" t="str">
            <v>개</v>
          </cell>
          <cell r="E280">
            <v>3000</v>
          </cell>
          <cell r="L280">
            <v>3000</v>
          </cell>
          <cell r="M280">
            <v>3000</v>
          </cell>
          <cell r="P280" t="str">
            <v>최종식</v>
          </cell>
        </row>
        <row r="281">
          <cell r="A281" t="str">
            <v>ST84</v>
          </cell>
          <cell r="B281" t="str">
            <v>Sealing Tape</v>
          </cell>
          <cell r="C281" t="str">
            <v>Φ84</v>
          </cell>
          <cell r="D281" t="str">
            <v>개</v>
          </cell>
          <cell r="E281">
            <v>45000</v>
          </cell>
          <cell r="L281">
            <v>45000</v>
          </cell>
          <cell r="M281">
            <v>45000</v>
          </cell>
          <cell r="P281" t="str">
            <v>최종식</v>
          </cell>
        </row>
        <row r="282">
          <cell r="A282" t="str">
            <v>연침측정</v>
          </cell>
          <cell r="B282" t="str">
            <v>연속침하계 측정기</v>
          </cell>
          <cell r="C282" t="str">
            <v>설치비 포함</v>
          </cell>
          <cell r="D282" t="str">
            <v>개</v>
          </cell>
          <cell r="E282">
            <v>70000000</v>
          </cell>
          <cell r="L282">
            <v>70000000</v>
          </cell>
          <cell r="M282">
            <v>70000000</v>
          </cell>
          <cell r="P282" t="str">
            <v>최종식</v>
          </cell>
        </row>
        <row r="283">
          <cell r="A283" t="str">
            <v>연측 8</v>
          </cell>
          <cell r="B283" t="str">
            <v>연성 측정관</v>
          </cell>
          <cell r="C283" t="str">
            <v>Φ8mm,Nylon Tube</v>
          </cell>
          <cell r="D283" t="str">
            <v>개</v>
          </cell>
          <cell r="E283">
            <v>15000</v>
          </cell>
          <cell r="L283">
            <v>15000</v>
          </cell>
          <cell r="M283">
            <v>15000</v>
          </cell>
          <cell r="P283" t="str">
            <v>최종식</v>
          </cell>
        </row>
        <row r="284">
          <cell r="A284" t="str">
            <v>간수소자</v>
          </cell>
          <cell r="B284" t="str">
            <v>간극 수압계 소자</v>
          </cell>
          <cell r="D284" t="str">
            <v>개</v>
          </cell>
          <cell r="E284">
            <v>15000</v>
          </cell>
          <cell r="L284">
            <v>15000</v>
          </cell>
          <cell r="M284">
            <v>15000</v>
          </cell>
          <cell r="P284" t="str">
            <v>최종식</v>
          </cell>
        </row>
        <row r="285">
          <cell r="A285" t="str">
            <v>삼베순창</v>
          </cell>
          <cell r="B285" t="str">
            <v>삼베</v>
          </cell>
          <cell r="C285" t="str">
            <v>순창</v>
          </cell>
          <cell r="D285" t="str">
            <v>㎡</v>
          </cell>
          <cell r="E285">
            <v>2000</v>
          </cell>
          <cell r="L285">
            <v>2000</v>
          </cell>
          <cell r="M285">
            <v>2000</v>
          </cell>
          <cell r="P285" t="str">
            <v>최종식</v>
          </cell>
        </row>
        <row r="286">
          <cell r="A286" t="str">
            <v>AC..</v>
          </cell>
          <cell r="B286" t="str">
            <v>Armoured CABLE</v>
          </cell>
          <cell r="D286" t="str">
            <v>m</v>
          </cell>
          <cell r="E286">
            <v>2000</v>
          </cell>
          <cell r="L286">
            <v>2000</v>
          </cell>
          <cell r="M286">
            <v>2000</v>
          </cell>
          <cell r="P286" t="str">
            <v>최종식</v>
          </cell>
        </row>
        <row r="287">
          <cell r="A287" t="str">
            <v>토간소자</v>
          </cell>
          <cell r="B287" t="str">
            <v>토압계 겸용 간극 수압계 소자</v>
          </cell>
          <cell r="D287" t="str">
            <v>개</v>
          </cell>
          <cell r="E287">
            <v>15000</v>
          </cell>
          <cell r="L287">
            <v>15000</v>
          </cell>
          <cell r="M287">
            <v>15000</v>
          </cell>
          <cell r="P287" t="str">
            <v>최종식</v>
          </cell>
        </row>
        <row r="288">
          <cell r="A288" t="str">
            <v>토압CE</v>
          </cell>
          <cell r="B288" t="str">
            <v>토압계 CELL</v>
          </cell>
          <cell r="D288" t="str">
            <v>개</v>
          </cell>
          <cell r="E288">
            <v>15000</v>
          </cell>
          <cell r="L288">
            <v>15000</v>
          </cell>
          <cell r="M288">
            <v>15000</v>
          </cell>
          <cell r="P288" t="str">
            <v>최종식</v>
          </cell>
        </row>
        <row r="289">
          <cell r="A289" t="str">
            <v>침하SE</v>
          </cell>
          <cell r="B289" t="str">
            <v>침하계 SENSOR</v>
          </cell>
          <cell r="D289" t="str">
            <v>개</v>
          </cell>
          <cell r="E289">
            <v>15000</v>
          </cell>
          <cell r="L289">
            <v>15000</v>
          </cell>
          <cell r="M289">
            <v>15000</v>
          </cell>
          <cell r="P289" t="str">
            <v>최종식</v>
          </cell>
        </row>
        <row r="290">
          <cell r="A290" t="str">
            <v>침하연결</v>
          </cell>
          <cell r="B290" t="str">
            <v>침하측정 연결관</v>
          </cell>
          <cell r="D290" t="str">
            <v>m</v>
          </cell>
          <cell r="E290">
            <v>2000</v>
          </cell>
          <cell r="L290">
            <v>2000</v>
          </cell>
          <cell r="M290">
            <v>2000</v>
          </cell>
          <cell r="P290" t="str">
            <v>최종식</v>
          </cell>
        </row>
        <row r="291">
          <cell r="A291" t="str">
            <v>침하셀BOX</v>
          </cell>
          <cell r="B291" t="str">
            <v>침하셀 측정실 BOX</v>
          </cell>
          <cell r="C291" t="str">
            <v>설치품 포함</v>
          </cell>
          <cell r="D291" t="str">
            <v>개</v>
          </cell>
          <cell r="E291">
            <v>500000</v>
          </cell>
          <cell r="L291">
            <v>500000</v>
          </cell>
          <cell r="M291">
            <v>500000</v>
          </cell>
          <cell r="P291" t="str">
            <v>최종식</v>
          </cell>
        </row>
        <row r="292">
          <cell r="A292" t="str">
            <v>RS45</v>
          </cell>
          <cell r="B292" t="str">
            <v>Rubber Sheet</v>
          </cell>
          <cell r="C292" t="str">
            <v>4.5mm,내산성,내약품성</v>
          </cell>
          <cell r="D292" t="str">
            <v>㎡</v>
          </cell>
          <cell r="E292">
            <v>72000</v>
          </cell>
          <cell r="H292">
            <v>309</v>
          </cell>
          <cell r="I292">
            <v>72000</v>
          </cell>
          <cell r="K292">
            <v>72000</v>
          </cell>
          <cell r="P292" t="str">
            <v>최종식</v>
          </cell>
        </row>
        <row r="293">
          <cell r="A293" t="str">
            <v>역청..</v>
          </cell>
          <cell r="B293" t="str">
            <v>역청 솔루션</v>
          </cell>
          <cell r="C293" t="str">
            <v>C-200</v>
          </cell>
          <cell r="D293" t="str">
            <v>ℓ</v>
          </cell>
          <cell r="E293">
            <v>21600</v>
          </cell>
          <cell r="H293">
            <v>406</v>
          </cell>
          <cell r="I293">
            <v>21600</v>
          </cell>
          <cell r="K293">
            <v>21600</v>
          </cell>
          <cell r="P293" t="str">
            <v>최종식</v>
          </cell>
        </row>
        <row r="294">
          <cell r="A294" t="str">
            <v>중계안테</v>
          </cell>
          <cell r="B294" t="str">
            <v>중계안테나BOX</v>
          </cell>
          <cell r="C294" t="str">
            <v>태양전지판,잠금장치 포함</v>
          </cell>
          <cell r="D294" t="str">
            <v>개</v>
          </cell>
          <cell r="E294">
            <v>500000</v>
          </cell>
          <cell r="L294">
            <v>500000</v>
          </cell>
          <cell r="M294">
            <v>500000</v>
          </cell>
          <cell r="P294" t="str">
            <v>최종식</v>
          </cell>
        </row>
        <row r="295">
          <cell r="A295" t="str">
            <v>MODE</v>
          </cell>
          <cell r="B295" t="str">
            <v>MODEM</v>
          </cell>
          <cell r="C295" t="str">
            <v>115200bps,915~928MHz,1940s</v>
          </cell>
          <cell r="D295" t="str">
            <v>개</v>
          </cell>
          <cell r="E295">
            <v>150000</v>
          </cell>
          <cell r="L295">
            <v>150000</v>
          </cell>
          <cell r="M295">
            <v>150000</v>
          </cell>
          <cell r="P295" t="str">
            <v>최종식</v>
          </cell>
        </row>
        <row r="296">
          <cell r="A296" t="str">
            <v>비축밧데</v>
          </cell>
          <cell r="B296" t="str">
            <v>비축밧데리</v>
          </cell>
          <cell r="C296" t="str">
            <v>12V,120mA</v>
          </cell>
          <cell r="D296" t="str">
            <v>개</v>
          </cell>
          <cell r="E296">
            <v>200000</v>
          </cell>
          <cell r="L296">
            <v>200000</v>
          </cell>
          <cell r="M296">
            <v>200000</v>
          </cell>
          <cell r="P296" t="str">
            <v>최종식</v>
          </cell>
        </row>
        <row r="297">
          <cell r="A297" t="str">
            <v>PCP2</v>
          </cell>
          <cell r="B297" t="str">
            <v>PC</v>
          </cell>
          <cell r="C297" t="str">
            <v>PentiumⅡ(MM:128MB,HD:6.4GB)</v>
          </cell>
          <cell r="D297" t="str">
            <v>개</v>
          </cell>
          <cell r="E297">
            <v>2000000</v>
          </cell>
          <cell r="L297">
            <v>2000000</v>
          </cell>
          <cell r="M297">
            <v>2000000</v>
          </cell>
          <cell r="P297" t="str">
            <v>최종식</v>
          </cell>
        </row>
        <row r="298">
          <cell r="A298" t="str">
            <v>CPIJ</v>
          </cell>
          <cell r="B298" t="str">
            <v>Color Printer</v>
          </cell>
          <cell r="C298" t="str">
            <v>720dpi,A3용지</v>
          </cell>
          <cell r="D298" t="str">
            <v>개</v>
          </cell>
          <cell r="E298">
            <v>1500000</v>
          </cell>
          <cell r="L298">
            <v>1500000</v>
          </cell>
          <cell r="M298">
            <v>1500000</v>
          </cell>
          <cell r="P298" t="str">
            <v>최종식</v>
          </cell>
        </row>
        <row r="299">
          <cell r="A299" t="str">
            <v>CM17</v>
          </cell>
          <cell r="B299" t="str">
            <v>Color Monitor</v>
          </cell>
          <cell r="C299" t="str">
            <v>17",1280x1024</v>
          </cell>
          <cell r="D299" t="str">
            <v>개</v>
          </cell>
          <cell r="E299">
            <v>600000</v>
          </cell>
          <cell r="L299">
            <v>600000</v>
          </cell>
          <cell r="M299">
            <v>600000</v>
          </cell>
          <cell r="P299" t="str">
            <v>최종식</v>
          </cell>
        </row>
        <row r="300">
          <cell r="A300" t="str">
            <v>코튜..</v>
          </cell>
          <cell r="B300" t="str">
            <v>코어튜브</v>
          </cell>
          <cell r="C300" t="str">
            <v>..</v>
          </cell>
          <cell r="D300" t="str">
            <v>개</v>
          </cell>
          <cell r="E300">
            <v>252000</v>
          </cell>
          <cell r="L300">
            <v>252000</v>
          </cell>
          <cell r="M300">
            <v>252000</v>
          </cell>
          <cell r="P300" t="str">
            <v>최종식</v>
          </cell>
        </row>
        <row r="301">
          <cell r="A301" t="str">
            <v>메크..</v>
          </cell>
          <cell r="B301" t="str">
            <v>메탈크라운</v>
          </cell>
          <cell r="C301" t="str">
            <v>NX 5x5x8</v>
          </cell>
          <cell r="D301" t="str">
            <v>개</v>
          </cell>
          <cell r="E301">
            <v>13000</v>
          </cell>
          <cell r="I301">
            <v>13000</v>
          </cell>
          <cell r="J301">
            <v>781</v>
          </cell>
          <cell r="K301">
            <v>13000</v>
          </cell>
          <cell r="P301" t="str">
            <v>최종식</v>
          </cell>
        </row>
        <row r="302">
          <cell r="A302" t="str">
            <v>초비..</v>
          </cell>
          <cell r="B302" t="str">
            <v>초핑비트</v>
          </cell>
          <cell r="C302" t="str">
            <v>NX,스트레이트</v>
          </cell>
          <cell r="D302" t="str">
            <v>개</v>
          </cell>
          <cell r="E302">
            <v>90000</v>
          </cell>
          <cell r="I302">
            <v>90000</v>
          </cell>
          <cell r="J302">
            <v>781</v>
          </cell>
          <cell r="K302">
            <v>90000</v>
          </cell>
          <cell r="P302" t="str">
            <v>최종식</v>
          </cell>
        </row>
        <row r="303">
          <cell r="A303" t="str">
            <v>드헤..</v>
          </cell>
          <cell r="B303" t="str">
            <v>드라이브파이프 헤드</v>
          </cell>
          <cell r="C303" t="str">
            <v>케이싱헤드,NXW</v>
          </cell>
          <cell r="D303" t="str">
            <v>개</v>
          </cell>
          <cell r="E303">
            <v>33000</v>
          </cell>
          <cell r="I303">
            <v>33000</v>
          </cell>
          <cell r="J303">
            <v>781</v>
          </cell>
          <cell r="K303">
            <v>33000</v>
          </cell>
          <cell r="P303" t="str">
            <v>최종식</v>
          </cell>
        </row>
        <row r="304">
          <cell r="A304" t="str">
            <v>드슈..</v>
          </cell>
          <cell r="B304" t="str">
            <v>드라이브파이프 슈</v>
          </cell>
          <cell r="C304" t="str">
            <v>케이싱슈비트,NXW,6x6x9</v>
          </cell>
          <cell r="D304" t="str">
            <v>개</v>
          </cell>
          <cell r="E304">
            <v>22000</v>
          </cell>
          <cell r="I304">
            <v>22000</v>
          </cell>
          <cell r="J304">
            <v>781</v>
          </cell>
          <cell r="K304">
            <v>22000</v>
          </cell>
          <cell r="P304" t="str">
            <v>최종식</v>
          </cell>
        </row>
        <row r="305">
          <cell r="A305" t="str">
            <v>드파..</v>
          </cell>
          <cell r="B305" t="str">
            <v>드라이브 파이프</v>
          </cell>
          <cell r="C305" t="str">
            <v>케이싱파이프,NXW 3.0</v>
          </cell>
          <cell r="D305" t="str">
            <v>개</v>
          </cell>
          <cell r="E305">
            <v>88000</v>
          </cell>
          <cell r="I305">
            <v>88000</v>
          </cell>
          <cell r="J305">
            <v>781</v>
          </cell>
          <cell r="K305">
            <v>88000</v>
          </cell>
          <cell r="P305" t="str">
            <v>최종식</v>
          </cell>
        </row>
        <row r="306">
          <cell r="A306" t="str">
            <v>슈..</v>
          </cell>
          <cell r="B306" t="str">
            <v>슈</v>
          </cell>
          <cell r="C306" t="str">
            <v>S.P.T 샘플러 슈,50.8</v>
          </cell>
          <cell r="D306" t="str">
            <v>개</v>
          </cell>
          <cell r="E306">
            <v>10000</v>
          </cell>
          <cell r="I306">
            <v>10000</v>
          </cell>
          <cell r="J306">
            <v>781</v>
          </cell>
          <cell r="K306">
            <v>10000</v>
          </cell>
          <cell r="P306" t="str">
            <v>최종식</v>
          </cell>
        </row>
        <row r="307">
          <cell r="A307" t="str">
            <v>샘플러.</v>
          </cell>
          <cell r="B307" t="str">
            <v>샘플러</v>
          </cell>
          <cell r="C307" t="str">
            <v>63.5,피스톤</v>
          </cell>
          <cell r="D307" t="str">
            <v>개</v>
          </cell>
          <cell r="E307">
            <v>300000</v>
          </cell>
          <cell r="H307">
            <v>1096</v>
          </cell>
          <cell r="I307">
            <v>300000</v>
          </cell>
          <cell r="K307">
            <v>300000</v>
          </cell>
          <cell r="P307" t="str">
            <v>최종식</v>
          </cell>
        </row>
        <row r="308">
          <cell r="A308" t="str">
            <v>신월튜브</v>
          </cell>
          <cell r="B308" t="str">
            <v>신월튜브</v>
          </cell>
          <cell r="C308">
            <v>63.5</v>
          </cell>
          <cell r="D308" t="str">
            <v>개</v>
          </cell>
          <cell r="E308">
            <v>16000</v>
          </cell>
          <cell r="H308">
            <v>1096</v>
          </cell>
          <cell r="I308">
            <v>16000</v>
          </cell>
          <cell r="K308">
            <v>16000</v>
          </cell>
          <cell r="P308" t="str">
            <v>최종식</v>
          </cell>
        </row>
        <row r="309">
          <cell r="A309" t="str">
            <v>코튜토질</v>
          </cell>
          <cell r="B309" t="str">
            <v>코어튜브</v>
          </cell>
          <cell r="C309" t="str">
            <v>NX 1.5m</v>
          </cell>
          <cell r="D309" t="str">
            <v>개</v>
          </cell>
          <cell r="E309">
            <v>65000</v>
          </cell>
          <cell r="I309">
            <v>65000</v>
          </cell>
          <cell r="J309">
            <v>780</v>
          </cell>
          <cell r="K309">
            <v>65000</v>
          </cell>
          <cell r="P309" t="str">
            <v>최종식</v>
          </cell>
        </row>
        <row r="310">
          <cell r="A310" t="str">
            <v>메크토질</v>
          </cell>
          <cell r="B310" t="str">
            <v>메탈크라운</v>
          </cell>
          <cell r="C310" t="str">
            <v>NX</v>
          </cell>
          <cell r="D310" t="str">
            <v>개</v>
          </cell>
          <cell r="E310">
            <v>13000</v>
          </cell>
          <cell r="I310">
            <v>13000</v>
          </cell>
          <cell r="J310">
            <v>780</v>
          </cell>
          <cell r="K310">
            <v>13000</v>
          </cell>
          <cell r="P310" t="str">
            <v>최종식</v>
          </cell>
        </row>
        <row r="311">
          <cell r="A311" t="str">
            <v>드헤토질</v>
          </cell>
          <cell r="B311" t="str">
            <v>드라이브파이프 헤드</v>
          </cell>
          <cell r="C311" t="str">
            <v>NX</v>
          </cell>
          <cell r="D311" t="str">
            <v>개</v>
          </cell>
          <cell r="E311">
            <v>33000</v>
          </cell>
          <cell r="I311">
            <v>33000</v>
          </cell>
          <cell r="J311">
            <v>780</v>
          </cell>
          <cell r="K311">
            <v>33000</v>
          </cell>
          <cell r="P311" t="str">
            <v>최종식</v>
          </cell>
        </row>
        <row r="312">
          <cell r="A312" t="str">
            <v>드슈토질</v>
          </cell>
          <cell r="B312" t="str">
            <v>드라이브파이프 슈</v>
          </cell>
          <cell r="C312" t="str">
            <v>NX</v>
          </cell>
          <cell r="D312" t="str">
            <v>개</v>
          </cell>
          <cell r="E312">
            <v>12000</v>
          </cell>
          <cell r="I312">
            <v>12000</v>
          </cell>
          <cell r="J312">
            <v>780</v>
          </cell>
          <cell r="K312">
            <v>12000</v>
          </cell>
          <cell r="P312" t="str">
            <v>최종식</v>
          </cell>
        </row>
        <row r="313">
          <cell r="A313" t="str">
            <v>드파토질</v>
          </cell>
          <cell r="B313" t="str">
            <v>드라이브 파이프</v>
          </cell>
          <cell r="C313" t="str">
            <v>NX 1.5m</v>
          </cell>
          <cell r="D313" t="str">
            <v>개</v>
          </cell>
          <cell r="E313">
            <v>51000</v>
          </cell>
          <cell r="I313">
            <v>51000</v>
          </cell>
          <cell r="J313">
            <v>780</v>
          </cell>
          <cell r="K313">
            <v>51000</v>
          </cell>
          <cell r="P313" t="str">
            <v>최종식</v>
          </cell>
        </row>
        <row r="314">
          <cell r="A314" t="str">
            <v>호스4플</v>
          </cell>
          <cell r="B314" t="str">
            <v>호스</v>
          </cell>
          <cell r="C314" t="str">
            <v>4 플라이</v>
          </cell>
          <cell r="D314" t="str">
            <v>m</v>
          </cell>
          <cell r="E314">
            <v>12000</v>
          </cell>
          <cell r="I314">
            <v>12000</v>
          </cell>
          <cell r="J314">
            <v>780</v>
          </cell>
          <cell r="K314">
            <v>12000</v>
          </cell>
          <cell r="P314" t="str">
            <v>최종식</v>
          </cell>
        </row>
        <row r="315">
          <cell r="A315" t="str">
            <v>소켓..</v>
          </cell>
          <cell r="B315" t="str">
            <v>소켓</v>
          </cell>
          <cell r="C315" t="str">
            <v>..</v>
          </cell>
          <cell r="D315" t="str">
            <v>개</v>
          </cell>
          <cell r="E315">
            <v>12000</v>
          </cell>
          <cell r="I315">
            <v>12000</v>
          </cell>
          <cell r="J315">
            <v>780</v>
          </cell>
          <cell r="K315">
            <v>12000</v>
          </cell>
          <cell r="P315" t="str">
            <v>최종식</v>
          </cell>
        </row>
        <row r="316">
          <cell r="A316" t="str">
            <v>피대V벨</v>
          </cell>
          <cell r="B316" t="str">
            <v>피대</v>
          </cell>
          <cell r="C316" t="str">
            <v>V벨트</v>
          </cell>
          <cell r="D316" t="str">
            <v>개</v>
          </cell>
          <cell r="E316">
            <v>12000</v>
          </cell>
          <cell r="I316">
            <v>12000</v>
          </cell>
          <cell r="J316">
            <v>780</v>
          </cell>
          <cell r="K316">
            <v>12000</v>
          </cell>
          <cell r="P316" t="str">
            <v>최종식</v>
          </cell>
        </row>
        <row r="317">
          <cell r="A317" t="str">
            <v>피대평벨</v>
          </cell>
          <cell r="B317" t="str">
            <v>피대</v>
          </cell>
          <cell r="C317" t="str">
            <v>평벨트</v>
          </cell>
          <cell r="D317" t="str">
            <v>m</v>
          </cell>
          <cell r="E317">
            <v>12000</v>
          </cell>
          <cell r="I317">
            <v>12000</v>
          </cell>
          <cell r="J317">
            <v>780</v>
          </cell>
          <cell r="K317">
            <v>12000</v>
          </cell>
          <cell r="P317" t="str">
            <v>최종식</v>
          </cell>
        </row>
        <row r="318">
          <cell r="A318" t="str">
            <v>고패..</v>
          </cell>
          <cell r="B318" t="str">
            <v>고무패킹</v>
          </cell>
          <cell r="C318" t="str">
            <v>..</v>
          </cell>
          <cell r="D318" t="str">
            <v>개</v>
          </cell>
          <cell r="E318">
            <v>12000</v>
          </cell>
          <cell r="I318">
            <v>12000</v>
          </cell>
          <cell r="J318">
            <v>780</v>
          </cell>
          <cell r="K318">
            <v>12000</v>
          </cell>
          <cell r="P318" t="str">
            <v>최종식</v>
          </cell>
        </row>
        <row r="319">
          <cell r="A319" t="str">
            <v>피패..</v>
          </cell>
          <cell r="B319" t="str">
            <v>피패킹</v>
          </cell>
          <cell r="C319" t="str">
            <v>..</v>
          </cell>
          <cell r="D319" t="str">
            <v>조</v>
          </cell>
          <cell r="E319">
            <v>12000</v>
          </cell>
          <cell r="I319">
            <v>12000</v>
          </cell>
          <cell r="J319">
            <v>780</v>
          </cell>
          <cell r="K319">
            <v>12000</v>
          </cell>
          <cell r="P319" t="str">
            <v>최종식</v>
          </cell>
        </row>
        <row r="320">
          <cell r="A320" t="str">
            <v>파커..</v>
          </cell>
          <cell r="B320" t="str">
            <v>파커</v>
          </cell>
          <cell r="C320" t="str">
            <v>..</v>
          </cell>
          <cell r="D320" t="str">
            <v>개</v>
          </cell>
          <cell r="E320">
            <v>12000</v>
          </cell>
          <cell r="I320">
            <v>12000</v>
          </cell>
          <cell r="J320">
            <v>780</v>
          </cell>
          <cell r="K320">
            <v>12000</v>
          </cell>
          <cell r="P320" t="str">
            <v>최종식</v>
          </cell>
        </row>
        <row r="321">
          <cell r="A321" t="str">
            <v>사보셀10</v>
          </cell>
          <cell r="B321" t="str">
            <v>사면보강용 셀</v>
          </cell>
          <cell r="C321" t="str">
            <v>지오셀(TENWEB),t=10cm</v>
          </cell>
          <cell r="D321" t="str">
            <v>㎡</v>
          </cell>
          <cell r="E321">
            <v>14800</v>
          </cell>
          <cell r="H321">
            <v>222</v>
          </cell>
          <cell r="I321">
            <v>14800</v>
          </cell>
          <cell r="K321">
            <v>14800</v>
          </cell>
          <cell r="P321" t="str">
            <v>유성제</v>
          </cell>
        </row>
        <row r="322">
          <cell r="A322" t="str">
            <v>방화92</v>
          </cell>
          <cell r="B322" t="str">
            <v>방화문 및 문틀</v>
          </cell>
          <cell r="C322" t="str">
            <v>민자,900x2100(분체도장)</v>
          </cell>
          <cell r="D322" t="str">
            <v>짝</v>
          </cell>
          <cell r="E322">
            <v>104000</v>
          </cell>
          <cell r="H322">
            <v>374</v>
          </cell>
          <cell r="I322">
            <v>104000</v>
          </cell>
          <cell r="K322">
            <v>104000</v>
          </cell>
          <cell r="P322" t="str">
            <v>최종식</v>
          </cell>
        </row>
        <row r="323">
          <cell r="A323" t="str">
            <v>스후16</v>
          </cell>
          <cell r="B323" t="str">
            <v>스틸 후레임</v>
          </cell>
          <cell r="C323" t="str">
            <v>1.6t</v>
          </cell>
          <cell r="D323" t="str">
            <v>m</v>
          </cell>
          <cell r="E323">
            <v>20820</v>
          </cell>
          <cell r="H323">
            <v>369</v>
          </cell>
          <cell r="I323">
            <v>20820</v>
          </cell>
          <cell r="P323" t="str">
            <v>기전</v>
          </cell>
        </row>
        <row r="324">
          <cell r="A324" t="str">
            <v>스도12</v>
          </cell>
          <cell r="B324" t="str">
            <v>스틸 도아</v>
          </cell>
          <cell r="C324" t="str">
            <v>1.2t,정전분체도장</v>
          </cell>
          <cell r="D324" t="str">
            <v>㎡</v>
          </cell>
          <cell r="E324">
            <v>103000</v>
          </cell>
          <cell r="H324">
            <v>374</v>
          </cell>
          <cell r="I324">
            <v>103000</v>
          </cell>
          <cell r="P324" t="str">
            <v>기전</v>
          </cell>
        </row>
        <row r="325">
          <cell r="A325" t="str">
            <v>스스후15</v>
          </cell>
          <cell r="B325" t="str">
            <v>스텐레스 후레임</v>
          </cell>
          <cell r="C325" t="str">
            <v>1.5t,45*100시공도</v>
          </cell>
          <cell r="D325" t="str">
            <v>㎡</v>
          </cell>
          <cell r="E325">
            <v>166000</v>
          </cell>
          <cell r="H325">
            <v>372</v>
          </cell>
          <cell r="I325">
            <v>166000</v>
          </cell>
          <cell r="P325" t="str">
            <v>기전</v>
          </cell>
        </row>
        <row r="326">
          <cell r="A326" t="str">
            <v>알미방불</v>
          </cell>
          <cell r="B326" t="str">
            <v>알미늄미서기방충망</v>
          </cell>
          <cell r="C326" t="str">
            <v>불소코팅</v>
          </cell>
          <cell r="D326" t="str">
            <v>㎡</v>
          </cell>
          <cell r="E326">
            <v>27360</v>
          </cell>
          <cell r="H326">
            <v>367</v>
          </cell>
          <cell r="I326">
            <v>27360</v>
          </cell>
          <cell r="P326" t="str">
            <v>기전</v>
          </cell>
        </row>
        <row r="327">
          <cell r="A327" t="str">
            <v>도아록방</v>
          </cell>
          <cell r="B327" t="str">
            <v>도어로크</v>
          </cell>
          <cell r="C327" t="str">
            <v>스텐아연,방화문용</v>
          </cell>
          <cell r="D327" t="str">
            <v>개</v>
          </cell>
          <cell r="E327">
            <v>9500</v>
          </cell>
          <cell r="H327">
            <v>385</v>
          </cell>
          <cell r="I327">
            <v>9500</v>
          </cell>
          <cell r="K327">
            <v>9500</v>
          </cell>
          <cell r="P327" t="str">
            <v>최종식</v>
          </cell>
        </row>
        <row r="328">
          <cell r="A328" t="str">
            <v>도아첵일</v>
          </cell>
          <cell r="B328" t="str">
            <v>도어체크</v>
          </cell>
          <cell r="C328" t="str">
            <v>K-1630 일반용</v>
          </cell>
          <cell r="D328" t="str">
            <v>개</v>
          </cell>
          <cell r="E328">
            <v>21000</v>
          </cell>
          <cell r="F328">
            <v>354</v>
          </cell>
          <cell r="G328">
            <v>21000</v>
          </cell>
          <cell r="P328" t="str">
            <v>기전</v>
          </cell>
        </row>
        <row r="329">
          <cell r="A329" t="str">
            <v>도아록현</v>
          </cell>
          <cell r="B329" t="str">
            <v>도어로크</v>
          </cell>
          <cell r="C329" t="str">
            <v>9000 PB 현관용</v>
          </cell>
          <cell r="D329" t="str">
            <v>개</v>
          </cell>
          <cell r="E329">
            <v>9000</v>
          </cell>
          <cell r="F329">
            <v>366</v>
          </cell>
          <cell r="G329">
            <v>9000</v>
          </cell>
          <cell r="H329">
            <v>384</v>
          </cell>
          <cell r="I329">
            <v>9500</v>
          </cell>
          <cell r="P329" t="str">
            <v>기전</v>
          </cell>
        </row>
        <row r="330">
          <cell r="A330" t="str">
            <v>도아록60</v>
          </cell>
          <cell r="B330" t="str">
            <v>도어로크</v>
          </cell>
          <cell r="C330" t="str">
            <v>R-60</v>
          </cell>
          <cell r="D330" t="str">
            <v>개</v>
          </cell>
          <cell r="E330">
            <v>7800</v>
          </cell>
          <cell r="F330">
            <v>366</v>
          </cell>
          <cell r="G330">
            <v>7800</v>
          </cell>
          <cell r="H330">
            <v>384</v>
          </cell>
          <cell r="I330">
            <v>8000</v>
          </cell>
          <cell r="P330" t="str">
            <v>기전</v>
          </cell>
        </row>
        <row r="331">
          <cell r="A331" t="str">
            <v>골정10</v>
          </cell>
          <cell r="B331" t="str">
            <v>공정</v>
          </cell>
          <cell r="C331" t="str">
            <v>R-1003</v>
          </cell>
          <cell r="D331" t="str">
            <v>개</v>
          </cell>
          <cell r="E331">
            <v>6500</v>
          </cell>
          <cell r="H331">
            <v>384</v>
          </cell>
          <cell r="I331">
            <v>6500</v>
          </cell>
          <cell r="P331" t="str">
            <v>기전</v>
          </cell>
        </row>
        <row r="332">
          <cell r="A332" t="str">
            <v>정첩황4</v>
          </cell>
          <cell r="B332" t="str">
            <v>정첩</v>
          </cell>
          <cell r="C332" t="str">
            <v>황동,4"</v>
          </cell>
          <cell r="D332" t="str">
            <v>개</v>
          </cell>
          <cell r="E332">
            <v>1300</v>
          </cell>
          <cell r="F332">
            <v>369</v>
          </cell>
          <cell r="G332">
            <v>1300</v>
          </cell>
          <cell r="H332">
            <v>390</v>
          </cell>
          <cell r="I332">
            <v>1700</v>
          </cell>
          <cell r="P332" t="str">
            <v>기전</v>
          </cell>
        </row>
        <row r="333">
          <cell r="A333" t="str">
            <v>도스말중</v>
          </cell>
          <cell r="B333" t="str">
            <v>도아스톱</v>
          </cell>
          <cell r="C333" t="str">
            <v>말굽형(중)</v>
          </cell>
          <cell r="D333" t="str">
            <v>개</v>
          </cell>
          <cell r="E333">
            <v>1500</v>
          </cell>
          <cell r="H333">
            <v>392</v>
          </cell>
          <cell r="I333">
            <v>1500</v>
          </cell>
          <cell r="P333" t="str">
            <v>기전</v>
          </cell>
        </row>
        <row r="334">
          <cell r="A334" t="str">
            <v>플힌철문</v>
          </cell>
          <cell r="B334" t="str">
            <v>플로어 힌지</v>
          </cell>
          <cell r="C334" t="str">
            <v>철문용</v>
          </cell>
          <cell r="D334" t="str">
            <v>개</v>
          </cell>
          <cell r="E334">
            <v>43000</v>
          </cell>
          <cell r="H334">
            <v>390</v>
          </cell>
          <cell r="I334">
            <v>43000</v>
          </cell>
          <cell r="K334">
            <v>43000</v>
          </cell>
          <cell r="P334" t="str">
            <v>최종식</v>
          </cell>
        </row>
        <row r="335">
          <cell r="A335" t="str">
            <v>피힌14</v>
          </cell>
          <cell r="B335" t="str">
            <v>피보트 힌지</v>
          </cell>
          <cell r="C335" t="str">
            <v>K1400</v>
          </cell>
          <cell r="D335" t="str">
            <v>개</v>
          </cell>
          <cell r="E335">
            <v>11000</v>
          </cell>
          <cell r="F335">
            <v>367</v>
          </cell>
          <cell r="G335">
            <v>11000</v>
          </cell>
          <cell r="P335" t="str">
            <v>기전</v>
          </cell>
        </row>
        <row r="336">
          <cell r="A336" t="str">
            <v>투유 5</v>
          </cell>
          <cell r="B336" t="str">
            <v>투명유리</v>
          </cell>
          <cell r="C336" t="str">
            <v xml:space="preserve"> 5mm</v>
          </cell>
          <cell r="D336" t="str">
            <v>㎡</v>
          </cell>
          <cell r="E336">
            <v>5059</v>
          </cell>
          <cell r="F336">
            <v>315</v>
          </cell>
          <cell r="G336">
            <v>5059</v>
          </cell>
          <cell r="H336">
            <v>396</v>
          </cell>
          <cell r="I336">
            <v>5059</v>
          </cell>
          <cell r="P336" t="str">
            <v>기전</v>
          </cell>
        </row>
        <row r="337">
          <cell r="A337" t="str">
            <v>스유 6</v>
          </cell>
          <cell r="B337" t="str">
            <v>스펜드럴유리</v>
          </cell>
          <cell r="C337" t="str">
            <v xml:space="preserve"> 6mm</v>
          </cell>
          <cell r="D337" t="str">
            <v>㎡</v>
          </cell>
          <cell r="E337">
            <v>32292</v>
          </cell>
          <cell r="F337">
            <v>316</v>
          </cell>
          <cell r="G337">
            <v>32292</v>
          </cell>
          <cell r="H337">
            <v>396</v>
          </cell>
          <cell r="I337">
            <v>32292</v>
          </cell>
          <cell r="P337" t="str">
            <v>기전</v>
          </cell>
        </row>
        <row r="338">
          <cell r="A338" t="str">
            <v>강유칼12</v>
          </cell>
          <cell r="B338" t="str">
            <v>강화유리</v>
          </cell>
          <cell r="C338" t="str">
            <v>칼라12mm</v>
          </cell>
          <cell r="D338" t="str">
            <v>㎡</v>
          </cell>
          <cell r="E338">
            <v>30914</v>
          </cell>
          <cell r="F338">
            <v>316</v>
          </cell>
          <cell r="G338">
            <v>30914</v>
          </cell>
          <cell r="H338">
            <v>398</v>
          </cell>
          <cell r="I338">
            <v>48653</v>
          </cell>
          <cell r="P338" t="str">
            <v>기전</v>
          </cell>
        </row>
        <row r="339">
          <cell r="A339" t="str">
            <v>복유투12</v>
          </cell>
          <cell r="B339" t="str">
            <v>복층유리</v>
          </cell>
          <cell r="C339" t="str">
            <v>투명12mm(3CL+A6+3CL)</v>
          </cell>
          <cell r="D339" t="str">
            <v>㎡</v>
          </cell>
          <cell r="E339">
            <v>14994</v>
          </cell>
          <cell r="F339">
            <v>329</v>
          </cell>
          <cell r="G339">
            <v>14994</v>
          </cell>
          <cell r="H339">
            <v>395</v>
          </cell>
          <cell r="I339">
            <v>17222</v>
          </cell>
          <cell r="P339" t="str">
            <v>기전</v>
          </cell>
        </row>
        <row r="340">
          <cell r="A340" t="str">
            <v>복유칼18</v>
          </cell>
          <cell r="B340" t="str">
            <v>복층유리</v>
          </cell>
          <cell r="C340" t="str">
            <v>칼라18mm(6CL+A6+6CL)</v>
          </cell>
          <cell r="D340" t="str">
            <v>㎡</v>
          </cell>
          <cell r="E340">
            <v>24300</v>
          </cell>
          <cell r="F340">
            <v>316</v>
          </cell>
          <cell r="G340">
            <v>24300</v>
          </cell>
          <cell r="H340">
            <v>397</v>
          </cell>
          <cell r="I340">
            <v>28524</v>
          </cell>
          <cell r="P340" t="str">
            <v>기전</v>
          </cell>
        </row>
        <row r="341">
          <cell r="A341" t="str">
            <v>강도922</v>
          </cell>
          <cell r="B341" t="str">
            <v>강화유리도아</v>
          </cell>
          <cell r="C341" t="str">
            <v>900*2200 투명,시공도</v>
          </cell>
          <cell r="D341" t="str">
            <v>짝</v>
          </cell>
          <cell r="E341">
            <v>145000</v>
          </cell>
          <cell r="H341">
            <v>371</v>
          </cell>
          <cell r="I341">
            <v>145000</v>
          </cell>
          <cell r="P341" t="str">
            <v>기전</v>
          </cell>
        </row>
        <row r="342">
          <cell r="A342" t="str">
            <v>강도721</v>
          </cell>
          <cell r="B342" t="str">
            <v>강화유리도아</v>
          </cell>
          <cell r="C342" t="str">
            <v>750*2100 투명,시공도</v>
          </cell>
          <cell r="D342" t="str">
            <v>짝</v>
          </cell>
          <cell r="E342">
            <v>121000</v>
          </cell>
          <cell r="H342">
            <v>371</v>
          </cell>
          <cell r="I342">
            <v>121000</v>
          </cell>
          <cell r="P342" t="str">
            <v>기전</v>
          </cell>
        </row>
        <row r="343">
          <cell r="A343" t="str">
            <v>인서9</v>
          </cell>
          <cell r="B343" t="str">
            <v>인서트</v>
          </cell>
          <cell r="C343" t="str">
            <v>Φ9</v>
          </cell>
          <cell r="D343" t="str">
            <v>개</v>
          </cell>
          <cell r="E343">
            <v>36</v>
          </cell>
          <cell r="F343">
            <v>343</v>
          </cell>
          <cell r="G343">
            <v>36</v>
          </cell>
          <cell r="H343">
            <v>98</v>
          </cell>
          <cell r="I343">
            <v>40</v>
          </cell>
          <cell r="P343" t="str">
            <v>기전</v>
          </cell>
        </row>
        <row r="344">
          <cell r="A344" t="str">
            <v>달볼9</v>
          </cell>
          <cell r="B344" t="str">
            <v>달대볼트</v>
          </cell>
          <cell r="C344" t="str">
            <v>Φ9*1m 방청도장</v>
          </cell>
          <cell r="D344" t="str">
            <v>개</v>
          </cell>
          <cell r="E344">
            <v>280</v>
          </cell>
          <cell r="F344">
            <v>357</v>
          </cell>
          <cell r="G344">
            <v>280</v>
          </cell>
          <cell r="H344">
            <v>350</v>
          </cell>
          <cell r="I344">
            <v>482</v>
          </cell>
          <cell r="P344" t="str">
            <v>기전</v>
          </cell>
        </row>
        <row r="345">
          <cell r="A345" t="str">
            <v>캐찬12</v>
          </cell>
          <cell r="B345" t="str">
            <v>캐링찬넬</v>
          </cell>
          <cell r="C345" t="str">
            <v>38*12*1.2t</v>
          </cell>
          <cell r="D345" t="str">
            <v>m</v>
          </cell>
          <cell r="E345">
            <v>340</v>
          </cell>
          <cell r="F345">
            <v>356</v>
          </cell>
          <cell r="G345">
            <v>340</v>
          </cell>
          <cell r="H345">
            <v>349</v>
          </cell>
          <cell r="I345">
            <v>583</v>
          </cell>
          <cell r="P345" t="str">
            <v>기전</v>
          </cell>
        </row>
        <row r="346">
          <cell r="A346" t="str">
            <v>마찬12</v>
          </cell>
          <cell r="B346" t="str">
            <v>마이너찬넬</v>
          </cell>
          <cell r="C346" t="str">
            <v>19*10*1.2t</v>
          </cell>
          <cell r="D346" t="str">
            <v>m</v>
          </cell>
          <cell r="E346">
            <v>397</v>
          </cell>
          <cell r="H346">
            <v>349</v>
          </cell>
          <cell r="I346">
            <v>397</v>
          </cell>
          <cell r="P346" t="str">
            <v>기전</v>
          </cell>
        </row>
        <row r="347">
          <cell r="A347" t="str">
            <v>행핀23</v>
          </cell>
          <cell r="B347" t="str">
            <v>행거 및 핀</v>
          </cell>
          <cell r="C347" t="str">
            <v>110*23*18*2.3t</v>
          </cell>
          <cell r="D347" t="str">
            <v>조</v>
          </cell>
          <cell r="E347">
            <v>60</v>
          </cell>
          <cell r="F347">
            <v>356</v>
          </cell>
          <cell r="G347">
            <v>60</v>
          </cell>
          <cell r="H347">
            <v>349</v>
          </cell>
          <cell r="I347">
            <v>118</v>
          </cell>
          <cell r="P347" t="str">
            <v>기전</v>
          </cell>
        </row>
        <row r="348">
          <cell r="A348" t="str">
            <v>찬크12</v>
          </cell>
          <cell r="B348" t="str">
            <v>찬넬크립</v>
          </cell>
          <cell r="C348" t="str">
            <v>34*34*1.2t</v>
          </cell>
          <cell r="D348" t="str">
            <v>조</v>
          </cell>
          <cell r="E348">
            <v>50</v>
          </cell>
          <cell r="F348">
            <v>356</v>
          </cell>
          <cell r="G348">
            <v>50</v>
          </cell>
          <cell r="H348">
            <v>349</v>
          </cell>
          <cell r="I348">
            <v>106</v>
          </cell>
          <cell r="P348" t="str">
            <v>기전</v>
          </cell>
        </row>
        <row r="349">
          <cell r="A349" t="str">
            <v>캐조05</v>
          </cell>
          <cell r="B349" t="str">
            <v>캐링조인트</v>
          </cell>
          <cell r="C349" t="str">
            <v>90*40*13*0.5t</v>
          </cell>
          <cell r="D349" t="str">
            <v>조</v>
          </cell>
          <cell r="E349">
            <v>40</v>
          </cell>
          <cell r="F349">
            <v>356</v>
          </cell>
          <cell r="G349">
            <v>40</v>
          </cell>
          <cell r="H349">
            <v>349</v>
          </cell>
          <cell r="I349">
            <v>127</v>
          </cell>
          <cell r="P349" t="str">
            <v>기전</v>
          </cell>
        </row>
        <row r="350">
          <cell r="A350" t="str">
            <v>DB05</v>
          </cell>
          <cell r="B350" t="str">
            <v>D-M.BAR</v>
          </cell>
          <cell r="C350" t="str">
            <v>45*19*0.5t GAL</v>
          </cell>
          <cell r="D350" t="str">
            <v>m</v>
          </cell>
          <cell r="E350">
            <v>300</v>
          </cell>
          <cell r="F350">
            <v>356</v>
          </cell>
          <cell r="G350">
            <v>300</v>
          </cell>
          <cell r="H350">
            <v>349</v>
          </cell>
          <cell r="I350">
            <v>490</v>
          </cell>
          <cell r="P350" t="str">
            <v>기전</v>
          </cell>
        </row>
        <row r="351">
          <cell r="A351" t="str">
            <v>DB크05</v>
          </cell>
          <cell r="B351" t="str">
            <v>D-M.BAR 크립</v>
          </cell>
          <cell r="C351" t="str">
            <v>34*38*47*0.5t</v>
          </cell>
          <cell r="D351" t="str">
            <v>조</v>
          </cell>
          <cell r="E351">
            <v>30</v>
          </cell>
          <cell r="F351">
            <v>356</v>
          </cell>
          <cell r="G351">
            <v>30</v>
          </cell>
          <cell r="H351">
            <v>349</v>
          </cell>
          <cell r="I351">
            <v>52</v>
          </cell>
          <cell r="P351" t="str">
            <v>기전</v>
          </cell>
        </row>
        <row r="352">
          <cell r="A352" t="str">
            <v>DB죠05</v>
          </cell>
          <cell r="B352" t="str">
            <v>D-M.BAR 죠인트</v>
          </cell>
          <cell r="C352" t="str">
            <v>100*23*0.5t</v>
          </cell>
          <cell r="D352" t="str">
            <v>조</v>
          </cell>
          <cell r="E352">
            <v>35</v>
          </cell>
          <cell r="F352">
            <v>356</v>
          </cell>
          <cell r="G352">
            <v>35</v>
          </cell>
          <cell r="H352">
            <v>349</v>
          </cell>
          <cell r="I352">
            <v>65</v>
          </cell>
          <cell r="P352" t="str">
            <v>기전</v>
          </cell>
        </row>
        <row r="353">
          <cell r="A353" t="str">
            <v>A몰Z15</v>
          </cell>
          <cell r="B353" t="str">
            <v>AL 몰딩</v>
          </cell>
          <cell r="C353" t="str">
            <v>Z형 30*25*1.5코팅</v>
          </cell>
          <cell r="D353" t="str">
            <v>m</v>
          </cell>
          <cell r="E353">
            <v>1120</v>
          </cell>
          <cell r="H353">
            <v>351</v>
          </cell>
          <cell r="I353">
            <v>1120</v>
          </cell>
          <cell r="P353" t="str">
            <v>기전</v>
          </cell>
        </row>
        <row r="354">
          <cell r="A354" t="str">
            <v>A몰칼15</v>
          </cell>
          <cell r="B354" t="str">
            <v>AL 몰딩</v>
          </cell>
          <cell r="C354" t="str">
            <v>칼라 25*15*10*15</v>
          </cell>
          <cell r="D354" t="str">
            <v>m</v>
          </cell>
          <cell r="E354">
            <v>1260</v>
          </cell>
          <cell r="H354">
            <v>350</v>
          </cell>
          <cell r="I354">
            <v>1260</v>
          </cell>
          <cell r="P354" t="str">
            <v>기전</v>
          </cell>
        </row>
        <row r="355">
          <cell r="A355" t="str">
            <v>A스05</v>
          </cell>
          <cell r="B355" t="str">
            <v>AL 스펜드럴</v>
          </cell>
          <cell r="C355" t="str">
            <v>W-100 무공 0.5</v>
          </cell>
          <cell r="D355" t="str">
            <v>㎡</v>
          </cell>
          <cell r="E355">
            <v>26000</v>
          </cell>
          <cell r="F355">
            <v>356</v>
          </cell>
          <cell r="G355">
            <v>26000</v>
          </cell>
          <cell r="H355">
            <v>457</v>
          </cell>
          <cell r="I355">
            <v>28400</v>
          </cell>
          <cell r="P355" t="str">
            <v>기전</v>
          </cell>
        </row>
        <row r="356">
          <cell r="A356" t="str">
            <v>A천08</v>
          </cell>
          <cell r="B356" t="str">
            <v>AL 천정재(타일)</v>
          </cell>
          <cell r="C356" t="str">
            <v>300*300*0.8 무공</v>
          </cell>
          <cell r="D356" t="str">
            <v>㎡</v>
          </cell>
          <cell r="E356">
            <v>62200</v>
          </cell>
          <cell r="H356">
            <v>458</v>
          </cell>
          <cell r="I356">
            <v>62200</v>
          </cell>
          <cell r="P356" t="str">
            <v>기전</v>
          </cell>
        </row>
        <row r="357">
          <cell r="A357" t="str">
            <v>AF20</v>
          </cell>
          <cell r="B357" t="str">
            <v>ACCESS FLOOR(STL)</v>
          </cell>
          <cell r="C357" t="str">
            <v>H=200,전도성타일마감,시공도</v>
          </cell>
          <cell r="D357" t="str">
            <v>㎡</v>
          </cell>
          <cell r="E357">
            <v>82000</v>
          </cell>
          <cell r="H357">
            <v>417</v>
          </cell>
          <cell r="I357">
            <v>82000</v>
          </cell>
          <cell r="P357" t="str">
            <v>기전</v>
          </cell>
        </row>
        <row r="358">
          <cell r="A358" t="str">
            <v>AF30</v>
          </cell>
          <cell r="B358" t="str">
            <v>ACCESS FLOOR(STL)</v>
          </cell>
          <cell r="C358" t="str">
            <v>H=300,전도성타일마감,시공도</v>
          </cell>
          <cell r="D358" t="str">
            <v>㎡</v>
          </cell>
          <cell r="E358">
            <v>82000</v>
          </cell>
          <cell r="H358">
            <v>417</v>
          </cell>
          <cell r="I358">
            <v>82000</v>
          </cell>
          <cell r="P358" t="str">
            <v>기전</v>
          </cell>
        </row>
        <row r="359">
          <cell r="A359" t="str">
            <v>황줄12</v>
          </cell>
          <cell r="B359" t="str">
            <v>황동 줄눈대</v>
          </cell>
          <cell r="C359" t="str">
            <v>4.5*2.5*12</v>
          </cell>
          <cell r="D359" t="str">
            <v>m</v>
          </cell>
          <cell r="E359">
            <v>344</v>
          </cell>
          <cell r="H359">
            <v>353</v>
          </cell>
          <cell r="I359">
            <v>344</v>
          </cell>
          <cell r="P359" t="str">
            <v>기전</v>
          </cell>
        </row>
        <row r="360">
          <cell r="A360" t="str">
            <v>걸비..</v>
          </cell>
          <cell r="B360" t="str">
            <v>걸레받이비드(SST'L)</v>
          </cell>
          <cell r="C360" t="str">
            <v>KB151</v>
          </cell>
          <cell r="D360" t="str">
            <v>m</v>
          </cell>
          <cell r="E360">
            <v>2500</v>
          </cell>
          <cell r="H360">
            <v>351</v>
          </cell>
          <cell r="I360">
            <v>2500</v>
          </cell>
          <cell r="P360" t="str">
            <v>기전</v>
          </cell>
        </row>
        <row r="361">
          <cell r="A361" t="str">
            <v>석보95</v>
          </cell>
          <cell r="B361" t="str">
            <v>석고보드</v>
          </cell>
          <cell r="C361" t="str">
            <v>9.5mm*3'*8'</v>
          </cell>
          <cell r="D361" t="str">
            <v>㎡</v>
          </cell>
          <cell r="E361">
            <v>1810</v>
          </cell>
          <cell r="F361">
            <v>354</v>
          </cell>
          <cell r="G361">
            <v>1810</v>
          </cell>
          <cell r="H361">
            <v>451</v>
          </cell>
          <cell r="I361">
            <v>1773</v>
          </cell>
          <cell r="P361" t="str">
            <v>기전</v>
          </cell>
        </row>
        <row r="362">
          <cell r="A362" t="str">
            <v>시텍6</v>
          </cell>
          <cell r="B362" t="str">
            <v>시멘트계텍스</v>
          </cell>
          <cell r="C362" t="str">
            <v>6mm</v>
          </cell>
          <cell r="D362" t="str">
            <v>㎡</v>
          </cell>
          <cell r="E362">
            <v>3500</v>
          </cell>
          <cell r="H362">
            <v>455</v>
          </cell>
          <cell r="I362">
            <v>3500</v>
          </cell>
          <cell r="P362" t="str">
            <v>기전</v>
          </cell>
        </row>
        <row r="363">
          <cell r="A363" t="str">
            <v>밤라4</v>
          </cell>
          <cell r="B363" t="str">
            <v>밤라이트</v>
          </cell>
          <cell r="C363" t="str">
            <v>4mm*4'*8'</v>
          </cell>
          <cell r="D363" t="str">
            <v>㎡</v>
          </cell>
          <cell r="E363">
            <v>3176</v>
          </cell>
          <cell r="F363">
            <v>341</v>
          </cell>
          <cell r="G363">
            <v>3176</v>
          </cell>
          <cell r="H363">
            <v>451</v>
          </cell>
          <cell r="I363">
            <v>3654</v>
          </cell>
          <cell r="P363" t="str">
            <v>기전</v>
          </cell>
        </row>
        <row r="364">
          <cell r="A364" t="str">
            <v>암텍12</v>
          </cell>
          <cell r="B364" t="str">
            <v>암면텍스</v>
          </cell>
          <cell r="C364" t="str">
            <v>12mm M-BAR용 300*600</v>
          </cell>
          <cell r="D364" t="str">
            <v>㎡</v>
          </cell>
          <cell r="E364">
            <v>6000</v>
          </cell>
          <cell r="F364">
            <v>355</v>
          </cell>
          <cell r="G364">
            <v>6000</v>
          </cell>
          <cell r="H364">
            <v>455</v>
          </cell>
          <cell r="I364">
            <v>6900</v>
          </cell>
          <cell r="P364" t="str">
            <v>기전</v>
          </cell>
        </row>
        <row r="365">
          <cell r="A365" t="str">
            <v>무타3</v>
          </cell>
          <cell r="B365" t="str">
            <v>무석면디럭스타일</v>
          </cell>
          <cell r="C365" t="str">
            <v>300*300*3t</v>
          </cell>
          <cell r="D365" t="str">
            <v>㎡</v>
          </cell>
          <cell r="E365">
            <v>3939</v>
          </cell>
          <cell r="F365">
            <v>347</v>
          </cell>
          <cell r="G365">
            <v>3939</v>
          </cell>
          <cell r="H365">
            <v>412</v>
          </cell>
          <cell r="I365">
            <v>3900</v>
          </cell>
          <cell r="P365" t="str">
            <v>기전</v>
          </cell>
        </row>
        <row r="366">
          <cell r="A366" t="str">
            <v>화칸20</v>
          </cell>
          <cell r="B366" t="str">
            <v>화장실칸막이</v>
          </cell>
          <cell r="C366" t="str">
            <v>큐비클 20mm</v>
          </cell>
          <cell r="D366" t="str">
            <v>㎡</v>
          </cell>
          <cell r="E366">
            <v>45000</v>
          </cell>
          <cell r="F366">
            <v>353</v>
          </cell>
          <cell r="G366">
            <v>45000</v>
          </cell>
          <cell r="H366">
            <v>459</v>
          </cell>
          <cell r="I366">
            <v>60000</v>
          </cell>
          <cell r="P366" t="str">
            <v>기전</v>
          </cell>
        </row>
        <row r="367">
          <cell r="A367" t="str">
            <v>폼타이30</v>
          </cell>
          <cell r="B367" t="str">
            <v>Form Tie</v>
          </cell>
          <cell r="C367" t="str">
            <v>D-Type,300mm</v>
          </cell>
          <cell r="D367" t="str">
            <v>조</v>
          </cell>
          <cell r="E367">
            <v>850</v>
          </cell>
          <cell r="H367">
            <v>149</v>
          </cell>
          <cell r="I367">
            <v>850</v>
          </cell>
          <cell r="K367">
            <v>850</v>
          </cell>
          <cell r="P367" t="str">
            <v>최종식</v>
          </cell>
        </row>
        <row r="368">
          <cell r="A368" t="str">
            <v>다발20</v>
          </cell>
          <cell r="B368" t="str">
            <v>다발관</v>
          </cell>
          <cell r="C368" t="str">
            <v>200형</v>
          </cell>
          <cell r="D368" t="str">
            <v>m</v>
          </cell>
          <cell r="E368">
            <v>6000</v>
          </cell>
          <cell r="I368">
            <v>6000</v>
          </cell>
          <cell r="K368">
            <v>6000</v>
          </cell>
          <cell r="P368" t="str">
            <v>김응원</v>
          </cell>
        </row>
        <row r="369">
          <cell r="A369" t="str">
            <v>팁.노파</v>
          </cell>
          <cell r="B369" t="str">
            <v>팁</v>
          </cell>
          <cell r="C369" t="str">
            <v>노면파쇄기</v>
          </cell>
          <cell r="D369" t="str">
            <v>개</v>
          </cell>
          <cell r="E369">
            <v>6100</v>
          </cell>
          <cell r="I369">
            <v>6100</v>
          </cell>
          <cell r="K369">
            <v>6100</v>
          </cell>
          <cell r="P369" t="str">
            <v>권광오</v>
          </cell>
        </row>
        <row r="370">
          <cell r="A370" t="str">
            <v>빗자루.</v>
          </cell>
          <cell r="B370" t="str">
            <v>빗자루</v>
          </cell>
          <cell r="D370" t="str">
            <v>개</v>
          </cell>
          <cell r="E370">
            <v>2000</v>
          </cell>
          <cell r="I370">
            <v>2000</v>
          </cell>
          <cell r="K370">
            <v>2000</v>
          </cell>
          <cell r="P370" t="str">
            <v>권광오</v>
          </cell>
        </row>
        <row r="371">
          <cell r="A371" t="str">
            <v>융도황색</v>
          </cell>
          <cell r="B371" t="str">
            <v>융착성 도료</v>
          </cell>
          <cell r="C371" t="str">
            <v>황색</v>
          </cell>
          <cell r="D371" t="str">
            <v>kg</v>
          </cell>
          <cell r="E371">
            <v>650</v>
          </cell>
          <cell r="I371">
            <v>650</v>
          </cell>
          <cell r="K371">
            <v>650</v>
          </cell>
          <cell r="P371" t="str">
            <v>김응원</v>
          </cell>
        </row>
        <row r="372">
          <cell r="A372" t="str">
            <v>융도백색</v>
          </cell>
          <cell r="B372" t="str">
            <v>융착성 도료</v>
          </cell>
          <cell r="C372" t="str">
            <v>백색</v>
          </cell>
          <cell r="D372" t="str">
            <v>kg</v>
          </cell>
          <cell r="E372">
            <v>650</v>
          </cell>
          <cell r="I372">
            <v>650</v>
          </cell>
          <cell r="K372">
            <v>650</v>
          </cell>
          <cell r="P372" t="str">
            <v>김영민</v>
          </cell>
        </row>
        <row r="373">
          <cell r="A373" t="str">
            <v>유리비드</v>
          </cell>
          <cell r="B373" t="str">
            <v>유리알(비드)</v>
          </cell>
          <cell r="D373" t="str">
            <v>kg</v>
          </cell>
          <cell r="E373">
            <v>550</v>
          </cell>
          <cell r="I373">
            <v>550</v>
          </cell>
          <cell r="K373">
            <v>550</v>
          </cell>
          <cell r="P373" t="str">
            <v>김응원</v>
          </cell>
        </row>
        <row r="374">
          <cell r="A374" t="str">
            <v>프이차도</v>
          </cell>
          <cell r="B374" t="str">
            <v>프라이머</v>
          </cell>
          <cell r="C374" t="str">
            <v>차선도색용</v>
          </cell>
          <cell r="D374" t="str">
            <v>kg</v>
          </cell>
          <cell r="E374">
            <v>833</v>
          </cell>
          <cell r="I374">
            <v>833</v>
          </cell>
          <cell r="K374">
            <v>833</v>
          </cell>
          <cell r="P374" t="str">
            <v>김응원</v>
          </cell>
        </row>
        <row r="375">
          <cell r="A375" t="str">
            <v>아스78</v>
          </cell>
          <cell r="B375" t="str">
            <v>아스콘</v>
          </cell>
          <cell r="C375" t="str">
            <v>#78</v>
          </cell>
          <cell r="D375" t="str">
            <v>㎥</v>
          </cell>
          <cell r="E375">
            <v>232</v>
          </cell>
          <cell r="I375">
            <v>232</v>
          </cell>
          <cell r="K375">
            <v>232</v>
          </cell>
          <cell r="P375" t="str">
            <v>김응원</v>
          </cell>
        </row>
        <row r="376">
          <cell r="A376" t="str">
            <v>아스46</v>
          </cell>
          <cell r="B376" t="str">
            <v>아스콘</v>
          </cell>
          <cell r="C376" t="str">
            <v>#467</v>
          </cell>
          <cell r="D376" t="str">
            <v>㎥</v>
          </cell>
          <cell r="E376">
            <v>232</v>
          </cell>
          <cell r="I376">
            <v>232</v>
          </cell>
          <cell r="K376">
            <v>232</v>
          </cell>
          <cell r="P376" t="str">
            <v>김응원</v>
          </cell>
        </row>
        <row r="377">
          <cell r="A377" t="str">
            <v>아유택코</v>
          </cell>
          <cell r="B377" t="str">
            <v>아스팔트 유제</v>
          </cell>
          <cell r="C377" t="str">
            <v>RSC-4(택코팅)</v>
          </cell>
          <cell r="D377" t="str">
            <v>ℓ</v>
          </cell>
          <cell r="E377">
            <v>232</v>
          </cell>
          <cell r="I377">
            <v>232</v>
          </cell>
          <cell r="K377">
            <v>232</v>
          </cell>
          <cell r="P377" t="str">
            <v>김응원</v>
          </cell>
        </row>
        <row r="378">
          <cell r="A378" t="str">
            <v>아유프코</v>
          </cell>
          <cell r="B378" t="str">
            <v>아스팔트 유제</v>
          </cell>
          <cell r="C378" t="str">
            <v>RSC-3(프라임코팅)</v>
          </cell>
          <cell r="D378" t="str">
            <v>ℓ</v>
          </cell>
          <cell r="E378">
            <v>232</v>
          </cell>
          <cell r="I378">
            <v>232</v>
          </cell>
          <cell r="K378">
            <v>232</v>
          </cell>
          <cell r="P378" t="str">
            <v>김응원</v>
          </cell>
        </row>
        <row r="379">
          <cell r="A379" t="str">
            <v>스그55115</v>
          </cell>
          <cell r="B379" t="str">
            <v>스틸 그레이팅</v>
          </cell>
          <cell r="C379" t="str">
            <v>550x1,100x50</v>
          </cell>
          <cell r="D379" t="str">
            <v>개</v>
          </cell>
          <cell r="E379">
            <v>6000</v>
          </cell>
          <cell r="I379">
            <v>6000</v>
          </cell>
          <cell r="K379">
            <v>6000</v>
          </cell>
          <cell r="P379" t="str">
            <v>김응원</v>
          </cell>
        </row>
        <row r="380">
          <cell r="A380" t="str">
            <v>흄관60칼본</v>
          </cell>
          <cell r="B380" t="str">
            <v>흄관</v>
          </cell>
          <cell r="C380" t="str">
            <v>600A,소켓식</v>
          </cell>
          <cell r="D380" t="str">
            <v>본</v>
          </cell>
          <cell r="E380">
            <v>12000</v>
          </cell>
          <cell r="I380">
            <v>12000</v>
          </cell>
          <cell r="K380">
            <v>12000</v>
          </cell>
          <cell r="P380" t="str">
            <v>김응원</v>
          </cell>
        </row>
        <row r="381">
          <cell r="A381" t="str">
            <v>흄관60칼m</v>
          </cell>
          <cell r="B381" t="str">
            <v>흄관</v>
          </cell>
          <cell r="C381" t="str">
            <v>600A,소켓식</v>
          </cell>
          <cell r="D381" t="str">
            <v>m</v>
          </cell>
          <cell r="E381">
            <v>4800</v>
          </cell>
          <cell r="I381">
            <v>4800</v>
          </cell>
          <cell r="K381">
            <v>4800</v>
          </cell>
          <cell r="P381" t="str">
            <v>김응원</v>
          </cell>
        </row>
        <row r="382">
          <cell r="A382" t="str">
            <v>고방..</v>
          </cell>
          <cell r="B382" t="str">
            <v>고점도방수액</v>
          </cell>
          <cell r="C382" t="str">
            <v>..</v>
          </cell>
          <cell r="D382" t="str">
            <v>ℓ</v>
          </cell>
          <cell r="E382">
            <v>194</v>
          </cell>
          <cell r="H382">
            <v>15</v>
          </cell>
          <cell r="I382">
            <v>194</v>
          </cell>
          <cell r="J382">
            <v>240</v>
          </cell>
          <cell r="K382">
            <v>222</v>
          </cell>
          <cell r="P382" t="str">
            <v>김정헌</v>
          </cell>
        </row>
        <row r="383">
          <cell r="A383" t="str">
            <v>소석..</v>
          </cell>
          <cell r="B383" t="str">
            <v>소석회</v>
          </cell>
          <cell r="C383" t="str">
            <v>..</v>
          </cell>
          <cell r="D383" t="str">
            <v>kg</v>
          </cell>
          <cell r="E383">
            <v>100</v>
          </cell>
          <cell r="I383">
            <v>100</v>
          </cell>
          <cell r="K383">
            <v>100</v>
          </cell>
          <cell r="P383" t="str">
            <v>김정헌</v>
          </cell>
        </row>
        <row r="384">
          <cell r="A384" t="str">
            <v>PVC관200</v>
          </cell>
          <cell r="B384" t="str">
            <v>PVC관</v>
          </cell>
          <cell r="C384" t="str">
            <v>Φ200</v>
          </cell>
          <cell r="D384" t="str">
            <v>m</v>
          </cell>
          <cell r="E384">
            <v>100</v>
          </cell>
          <cell r="I384">
            <v>100</v>
          </cell>
          <cell r="K384">
            <v>100</v>
          </cell>
          <cell r="P384" t="str">
            <v>김정헌</v>
          </cell>
        </row>
        <row r="385">
          <cell r="A385" t="str">
            <v>스그70</v>
          </cell>
          <cell r="B385" t="str">
            <v>스틸그레이팅</v>
          </cell>
          <cell r="C385" t="str">
            <v>횡단측구용(하중20ton),995x700</v>
          </cell>
          <cell r="D385" t="str">
            <v>㎡</v>
          </cell>
          <cell r="E385">
            <v>116857</v>
          </cell>
          <cell r="H385">
            <v>177</v>
          </cell>
          <cell r="I385">
            <v>116857</v>
          </cell>
          <cell r="K385">
            <v>116857</v>
          </cell>
          <cell r="L385" t="str">
            <v>*조당81,800원</v>
          </cell>
          <cell r="P385" t="str">
            <v>김정헌</v>
          </cell>
        </row>
        <row r="386">
          <cell r="A386" t="str">
            <v>VR관15</v>
          </cell>
          <cell r="B386" t="str">
            <v>V.R관(진동 및 전압철근콘크리트관)</v>
          </cell>
          <cell r="C386" t="str">
            <v>D1500</v>
          </cell>
          <cell r="D386" t="str">
            <v>본</v>
          </cell>
          <cell r="E386">
            <v>20000</v>
          </cell>
          <cell r="I386">
            <v>20000</v>
          </cell>
          <cell r="K386">
            <v>20000</v>
          </cell>
          <cell r="P386" t="str">
            <v>우수(유성제)</v>
          </cell>
        </row>
        <row r="387">
          <cell r="A387" t="str">
            <v>VR관12</v>
          </cell>
          <cell r="B387" t="str">
            <v>V.R관(진동 및 전압철근콘크리트관)</v>
          </cell>
          <cell r="C387" t="str">
            <v>D1200</v>
          </cell>
          <cell r="D387" t="str">
            <v>본</v>
          </cell>
          <cell r="E387">
            <v>15000</v>
          </cell>
          <cell r="I387">
            <v>15000</v>
          </cell>
          <cell r="K387">
            <v>15000</v>
          </cell>
          <cell r="P387" t="str">
            <v>우수(유성제)</v>
          </cell>
        </row>
        <row r="388">
          <cell r="A388" t="str">
            <v>비닐양생</v>
          </cell>
          <cell r="B388" t="str">
            <v>양생재</v>
          </cell>
          <cell r="C388" t="str">
            <v>비닐재</v>
          </cell>
          <cell r="D388" t="str">
            <v>kg</v>
          </cell>
          <cell r="E388">
            <v>1200</v>
          </cell>
          <cell r="I388">
            <v>1200</v>
          </cell>
          <cell r="J388">
            <v>102</v>
          </cell>
          <cell r="K388">
            <v>1200</v>
          </cell>
          <cell r="P388" t="str">
            <v>우수(유성제)</v>
          </cell>
        </row>
        <row r="389">
          <cell r="A389" t="str">
            <v>S뚜551105</v>
          </cell>
          <cell r="B389" t="str">
            <v>STEEL뚜껑</v>
          </cell>
          <cell r="C389" t="str">
            <v>550x1,100x50,주철</v>
          </cell>
          <cell r="D389" t="str">
            <v>개</v>
          </cell>
          <cell r="E389">
            <v>92500</v>
          </cell>
          <cell r="H389">
            <v>175</v>
          </cell>
          <cell r="I389">
            <v>92500</v>
          </cell>
          <cell r="K389">
            <v>92500</v>
          </cell>
          <cell r="P389" t="str">
            <v>우수(유성제)</v>
          </cell>
        </row>
        <row r="390">
          <cell r="A390" t="str">
            <v>차매37</v>
          </cell>
          <cell r="B390" t="str">
            <v>차수매트</v>
          </cell>
          <cell r="C390" t="str">
            <v>3T/M,600g/㎡이상</v>
          </cell>
          <cell r="D390" t="str">
            <v>㎡</v>
          </cell>
          <cell r="E390">
            <v>3200</v>
          </cell>
          <cell r="H390">
            <v>217</v>
          </cell>
          <cell r="I390">
            <v>3200</v>
          </cell>
          <cell r="K390">
            <v>3200</v>
          </cell>
          <cell r="P390" t="str">
            <v>최종식</v>
          </cell>
        </row>
        <row r="391">
          <cell r="A391" t="str">
            <v>섬유10</v>
          </cell>
          <cell r="B391" t="str">
            <v>섬유대</v>
          </cell>
          <cell r="C391" t="str">
            <v>평균두께10cm</v>
          </cell>
          <cell r="D391" t="str">
            <v>㎡</v>
          </cell>
          <cell r="E391">
            <v>4400</v>
          </cell>
          <cell r="H391">
            <v>222</v>
          </cell>
          <cell r="I391">
            <v>4400</v>
          </cell>
          <cell r="K391">
            <v>4400</v>
          </cell>
          <cell r="P391" t="str">
            <v>우수(유성제)</v>
          </cell>
        </row>
        <row r="392">
          <cell r="A392" t="str">
            <v>기매1030</v>
          </cell>
          <cell r="B392" t="str">
            <v>기초매트</v>
          </cell>
          <cell r="C392" t="str">
            <v>10T/M,300g/㎡</v>
          </cell>
          <cell r="D392" t="str">
            <v>㎡</v>
          </cell>
          <cell r="E392">
            <v>2000</v>
          </cell>
          <cell r="H392">
            <v>222</v>
          </cell>
          <cell r="I392">
            <v>2000</v>
          </cell>
          <cell r="K392">
            <v>2000</v>
          </cell>
          <cell r="P392" t="str">
            <v>우수(유성제)</v>
          </cell>
        </row>
        <row r="393">
          <cell r="A393" t="str">
            <v>살충로얄</v>
          </cell>
          <cell r="B393" t="str">
            <v>로얄벤</v>
          </cell>
          <cell r="C393" t="str">
            <v>유제</v>
          </cell>
          <cell r="D393" t="str">
            <v>ℓ</v>
          </cell>
          <cell r="E393">
            <v>32000</v>
          </cell>
          <cell r="H393">
            <v>1239</v>
          </cell>
          <cell r="I393">
            <v>32000</v>
          </cell>
          <cell r="K393">
            <v>32000</v>
          </cell>
          <cell r="P393" t="str">
            <v>김영민</v>
          </cell>
        </row>
        <row r="394">
          <cell r="A394" t="str">
            <v>살충케이</v>
          </cell>
          <cell r="B394" t="str">
            <v>케이오벤</v>
          </cell>
          <cell r="C394" t="str">
            <v>유제</v>
          </cell>
          <cell r="D394" t="str">
            <v>ℓ</v>
          </cell>
          <cell r="E394">
            <v>30000</v>
          </cell>
          <cell r="H394">
            <v>1239</v>
          </cell>
          <cell r="I394">
            <v>30000</v>
          </cell>
          <cell r="K394">
            <v>30000</v>
          </cell>
          <cell r="P394" t="str">
            <v>김영민</v>
          </cell>
        </row>
        <row r="395">
          <cell r="A395" t="str">
            <v>살충슈퍼</v>
          </cell>
          <cell r="B395" t="str">
            <v>슈퍼벤</v>
          </cell>
          <cell r="C395" t="str">
            <v>유제</v>
          </cell>
          <cell r="D395" t="str">
            <v>ℓ</v>
          </cell>
          <cell r="E395">
            <v>37000</v>
          </cell>
          <cell r="H395">
            <v>1239</v>
          </cell>
          <cell r="I395">
            <v>37000</v>
          </cell>
          <cell r="K395">
            <v>37000</v>
          </cell>
          <cell r="P395" t="str">
            <v>김영민</v>
          </cell>
        </row>
        <row r="396">
          <cell r="A396" t="str">
            <v>살충피리</v>
          </cell>
          <cell r="B396" t="str">
            <v>피리넥스</v>
          </cell>
          <cell r="C396" t="str">
            <v>유제</v>
          </cell>
          <cell r="D396" t="str">
            <v>ℓ</v>
          </cell>
          <cell r="E396">
            <v>27000</v>
          </cell>
          <cell r="H396">
            <v>1239</v>
          </cell>
          <cell r="I396">
            <v>27000</v>
          </cell>
          <cell r="K396">
            <v>27000</v>
          </cell>
          <cell r="P396" t="str">
            <v>김영민</v>
          </cell>
        </row>
        <row r="397">
          <cell r="A397" t="str">
            <v>살충하이</v>
          </cell>
          <cell r="B397" t="str">
            <v>하이프로틴</v>
          </cell>
          <cell r="C397" t="str">
            <v>유제</v>
          </cell>
          <cell r="D397" t="str">
            <v>ℓ</v>
          </cell>
          <cell r="E397">
            <v>37000</v>
          </cell>
          <cell r="H397">
            <v>1239</v>
          </cell>
          <cell r="I397">
            <v>37000</v>
          </cell>
          <cell r="K397">
            <v>37000</v>
          </cell>
          <cell r="P397" t="str">
            <v>김영민</v>
          </cell>
        </row>
        <row r="398">
          <cell r="A398" t="str">
            <v>살균CO</v>
          </cell>
          <cell r="B398" t="str">
            <v>CℓO₂</v>
          </cell>
          <cell r="C398" t="str">
            <v>수화제</v>
          </cell>
          <cell r="D398" t="str">
            <v>ℓ</v>
          </cell>
          <cell r="E398">
            <v>7000</v>
          </cell>
          <cell r="H398">
            <v>222</v>
          </cell>
          <cell r="I398">
            <v>7000</v>
          </cell>
          <cell r="K398">
            <v>7000</v>
          </cell>
          <cell r="P398" t="str">
            <v>김영민</v>
          </cell>
        </row>
        <row r="399">
          <cell r="A399" t="str">
            <v>도청소모</v>
          </cell>
          <cell r="B399" t="str">
            <v>도로청소차 소모품비</v>
          </cell>
          <cell r="C399" t="str">
            <v>6㎥,양흡입용</v>
          </cell>
          <cell r="D399" t="str">
            <v>hr</v>
          </cell>
          <cell r="E399">
            <v>7942.4333333333334</v>
          </cell>
          <cell r="M399">
            <v>7942.4333333333334</v>
          </cell>
          <cell r="P399" t="str">
            <v>김영민</v>
          </cell>
        </row>
        <row r="400">
          <cell r="A400" t="str">
            <v>탈취분사</v>
          </cell>
          <cell r="B400" t="str">
            <v>탈취분사기</v>
          </cell>
          <cell r="C400" t="str">
            <v>#5,편흡입</v>
          </cell>
          <cell r="D400" t="str">
            <v>대</v>
          </cell>
          <cell r="E400">
            <v>6000000</v>
          </cell>
          <cell r="H400">
            <v>755</v>
          </cell>
          <cell r="I400">
            <v>6000000</v>
          </cell>
          <cell r="K400">
            <v>6000000</v>
          </cell>
          <cell r="P400" t="str">
            <v>김영민</v>
          </cell>
        </row>
        <row r="401">
          <cell r="A401" t="str">
            <v>탈취노즐</v>
          </cell>
          <cell r="B401" t="str">
            <v>탈취 Nozzle Header</v>
          </cell>
          <cell r="C401" t="str">
            <v>RING25</v>
          </cell>
          <cell r="D401" t="str">
            <v>개</v>
          </cell>
          <cell r="E401">
            <v>25000</v>
          </cell>
          <cell r="H401">
            <v>755</v>
          </cell>
          <cell r="I401">
            <v>25000</v>
          </cell>
          <cell r="K401">
            <v>25000</v>
          </cell>
          <cell r="P401" t="str">
            <v>김영민</v>
          </cell>
        </row>
        <row r="402">
          <cell r="A402" t="str">
            <v>JB..</v>
          </cell>
          <cell r="B402" t="str">
            <v>Junction Box</v>
          </cell>
          <cell r="C402" t="str">
            <v>380Vx3Φ</v>
          </cell>
          <cell r="D402" t="str">
            <v>개</v>
          </cell>
          <cell r="E402">
            <v>45000</v>
          </cell>
          <cell r="H402">
            <v>835</v>
          </cell>
          <cell r="I402">
            <v>45000</v>
          </cell>
          <cell r="K402">
            <v>45000</v>
          </cell>
          <cell r="P402" t="str">
            <v>김영민</v>
          </cell>
        </row>
        <row r="403">
          <cell r="A403" t="str">
            <v>접동18</v>
          </cell>
          <cell r="B403" t="str">
            <v>접지봉</v>
          </cell>
          <cell r="C403" t="str">
            <v>동봉Φ18x2400mm</v>
          </cell>
          <cell r="D403" t="str">
            <v>개</v>
          </cell>
          <cell r="E403">
            <v>7300</v>
          </cell>
          <cell r="H403">
            <v>887</v>
          </cell>
          <cell r="I403">
            <v>7300</v>
          </cell>
          <cell r="K403">
            <v>7300</v>
          </cell>
          <cell r="P403" t="str">
            <v>김영민</v>
          </cell>
        </row>
        <row r="404">
          <cell r="A404" t="str">
            <v>전케38</v>
          </cell>
          <cell r="B404" t="str">
            <v>전력 케이블</v>
          </cell>
          <cell r="C404" t="str">
            <v>CV38㎟x4P</v>
          </cell>
          <cell r="D404" t="str">
            <v>m</v>
          </cell>
          <cell r="E404">
            <v>7381</v>
          </cell>
          <cell r="H404">
            <v>798</v>
          </cell>
          <cell r="I404">
            <v>7381</v>
          </cell>
          <cell r="K404">
            <v>7381</v>
          </cell>
          <cell r="P404" t="str">
            <v>김영민</v>
          </cell>
        </row>
        <row r="405">
          <cell r="A405" t="str">
            <v>전케60</v>
          </cell>
          <cell r="B405" t="str">
            <v>전력 케이블</v>
          </cell>
          <cell r="C405" t="str">
            <v>CV60㎟x4P</v>
          </cell>
          <cell r="D405" t="str">
            <v>m</v>
          </cell>
          <cell r="E405">
            <v>12404</v>
          </cell>
          <cell r="H405">
            <v>798</v>
          </cell>
          <cell r="I405">
            <v>12404</v>
          </cell>
          <cell r="K405">
            <v>12404</v>
          </cell>
          <cell r="P405" t="str">
            <v>김영민</v>
          </cell>
        </row>
        <row r="406">
          <cell r="A406" t="str">
            <v>제케55</v>
          </cell>
          <cell r="B406" t="str">
            <v>제어 케이블</v>
          </cell>
          <cell r="C406" t="str">
            <v>CV5.5㎟x4P</v>
          </cell>
          <cell r="D406" t="str">
            <v>m</v>
          </cell>
          <cell r="E406">
            <v>300</v>
          </cell>
          <cell r="H406">
            <v>796</v>
          </cell>
          <cell r="I406">
            <v>300</v>
          </cell>
          <cell r="K406">
            <v>300</v>
          </cell>
          <cell r="P406" t="str">
            <v>김영민</v>
          </cell>
        </row>
        <row r="407">
          <cell r="A407" t="str">
            <v>전관54</v>
          </cell>
          <cell r="B407" t="str">
            <v>전선관</v>
          </cell>
          <cell r="C407" t="str">
            <v>Φ54mm,파상형PE</v>
          </cell>
          <cell r="D407" t="str">
            <v>m</v>
          </cell>
          <cell r="E407">
            <v>860</v>
          </cell>
          <cell r="H407">
            <v>825</v>
          </cell>
          <cell r="I407">
            <v>860</v>
          </cell>
          <cell r="K407">
            <v>860</v>
          </cell>
          <cell r="P407" t="str">
            <v>김영민</v>
          </cell>
        </row>
        <row r="408">
          <cell r="A408" t="str">
            <v>고호1.</v>
          </cell>
          <cell r="B408" t="str">
            <v>고압호스</v>
          </cell>
          <cell r="C408" t="str">
            <v>1"x1W(100kg/㎠)</v>
          </cell>
          <cell r="D408" t="str">
            <v>m</v>
          </cell>
          <cell r="E408">
            <v>5720</v>
          </cell>
          <cell r="H408">
            <v>1105</v>
          </cell>
          <cell r="I408">
            <v>5720</v>
          </cell>
          <cell r="K408">
            <v>5720</v>
          </cell>
          <cell r="P408" t="str">
            <v>김영민</v>
          </cell>
        </row>
        <row r="409">
          <cell r="A409" t="str">
            <v>고호14</v>
          </cell>
          <cell r="B409" t="str">
            <v>고압호스</v>
          </cell>
          <cell r="C409" t="str">
            <v>1/4"x1W(100kg/㎠)</v>
          </cell>
          <cell r="D409" t="str">
            <v>m</v>
          </cell>
          <cell r="E409">
            <v>2470</v>
          </cell>
          <cell r="H409">
            <v>1105</v>
          </cell>
          <cell r="I409">
            <v>2470</v>
          </cell>
          <cell r="K409">
            <v>2470</v>
          </cell>
          <cell r="P409" t="str">
            <v>김영민</v>
          </cell>
        </row>
        <row r="410">
          <cell r="A410" t="str">
            <v>고보125</v>
          </cell>
          <cell r="B410" t="str">
            <v>고압호스 보호관</v>
          </cell>
          <cell r="C410" t="str">
            <v>Φ125mm,,파상형PE</v>
          </cell>
          <cell r="D410" t="str">
            <v>m</v>
          </cell>
          <cell r="E410">
            <v>3860</v>
          </cell>
          <cell r="H410">
            <v>825</v>
          </cell>
          <cell r="I410">
            <v>3860</v>
          </cell>
          <cell r="K410">
            <v>3860</v>
          </cell>
          <cell r="P410" t="str">
            <v>김영민</v>
          </cell>
        </row>
        <row r="411">
          <cell r="A411" t="str">
            <v>물탱10</v>
          </cell>
          <cell r="B411" t="str">
            <v>물탱크</v>
          </cell>
          <cell r="C411" t="str">
            <v>FRP,원통형,10㎥</v>
          </cell>
          <cell r="D411" t="str">
            <v>조</v>
          </cell>
          <cell r="E411">
            <v>1400000</v>
          </cell>
          <cell r="H411">
            <v>593</v>
          </cell>
          <cell r="I411">
            <v>1400000</v>
          </cell>
          <cell r="K411">
            <v>1400000</v>
          </cell>
          <cell r="P411" t="str">
            <v>김영민</v>
          </cell>
        </row>
        <row r="412">
          <cell r="A412" t="str">
            <v>P관30</v>
          </cell>
          <cell r="B412" t="str">
            <v>PE관</v>
          </cell>
          <cell r="C412" t="str">
            <v>Φ30mm</v>
          </cell>
          <cell r="D412" t="str">
            <v>m</v>
          </cell>
          <cell r="E412">
            <v>780</v>
          </cell>
          <cell r="H412">
            <v>513</v>
          </cell>
          <cell r="I412">
            <v>780</v>
          </cell>
          <cell r="K412">
            <v>780</v>
          </cell>
          <cell r="P412" t="str">
            <v>김영민</v>
          </cell>
        </row>
        <row r="413">
          <cell r="A413" t="str">
            <v>풍향..</v>
          </cell>
          <cell r="B413" t="str">
            <v>풍향계</v>
          </cell>
          <cell r="C413" t="str">
            <v>원구식,H-803</v>
          </cell>
          <cell r="D413" t="str">
            <v>개</v>
          </cell>
          <cell r="E413">
            <v>600000</v>
          </cell>
          <cell r="H413">
            <v>1076</v>
          </cell>
          <cell r="I413">
            <v>600000</v>
          </cell>
          <cell r="K413">
            <v>600000</v>
          </cell>
          <cell r="P413" t="str">
            <v>김영민</v>
          </cell>
        </row>
        <row r="414">
          <cell r="A414" t="str">
            <v>컨하63</v>
          </cell>
          <cell r="B414" t="str">
            <v>컨테이너하우스</v>
          </cell>
          <cell r="C414" t="str">
            <v>6x3x2.6m</v>
          </cell>
          <cell r="D414" t="str">
            <v>개</v>
          </cell>
          <cell r="E414">
            <v>1900000</v>
          </cell>
          <cell r="H414">
            <v>353</v>
          </cell>
          <cell r="I414">
            <v>1900000</v>
          </cell>
          <cell r="K414">
            <v>1900000</v>
          </cell>
          <cell r="P414" t="str">
            <v>김영민</v>
          </cell>
        </row>
        <row r="415">
          <cell r="A415" t="str">
            <v>탈분노.</v>
          </cell>
          <cell r="B415" t="str">
            <v>탈취분사노즐</v>
          </cell>
          <cell r="C415" t="str">
            <v>TN ⅛" FS</v>
          </cell>
          <cell r="D415" t="str">
            <v>개</v>
          </cell>
          <cell r="E415">
            <v>25000</v>
          </cell>
          <cell r="H415">
            <v>755</v>
          </cell>
          <cell r="I415">
            <v>25000</v>
          </cell>
          <cell r="K415">
            <v>25000</v>
          </cell>
          <cell r="P415" t="str">
            <v>김영민</v>
          </cell>
        </row>
        <row r="416">
          <cell r="A416" t="str">
            <v>고전필.</v>
          </cell>
          <cell r="B416" t="str">
            <v>고압전수필터</v>
          </cell>
          <cell r="C416" t="str">
            <v>10μ</v>
          </cell>
          <cell r="D416" t="str">
            <v>개</v>
          </cell>
          <cell r="E416">
            <v>5000</v>
          </cell>
          <cell r="I416">
            <v>5000</v>
          </cell>
          <cell r="K416">
            <v>5000</v>
          </cell>
          <cell r="P416" t="str">
            <v>김영민</v>
          </cell>
        </row>
        <row r="417">
          <cell r="A417" t="str">
            <v>탈취그K</v>
          </cell>
          <cell r="B417" t="str">
            <v>탈취제</v>
          </cell>
          <cell r="C417" t="str">
            <v>그린-K,TOD-W,매립지용</v>
          </cell>
          <cell r="D417" t="str">
            <v>ℓ</v>
          </cell>
          <cell r="E417">
            <v>25000</v>
          </cell>
          <cell r="H417">
            <v>758</v>
          </cell>
          <cell r="I417">
            <v>25000</v>
          </cell>
          <cell r="K417">
            <v>25000</v>
          </cell>
          <cell r="P417" t="str">
            <v>김영민</v>
          </cell>
        </row>
        <row r="418">
          <cell r="A418" t="str">
            <v>탈취바그</v>
          </cell>
          <cell r="B418" t="str">
            <v>탈취제</v>
          </cell>
          <cell r="C418" t="str">
            <v>바이오그레이드</v>
          </cell>
          <cell r="D418" t="str">
            <v>ℓ</v>
          </cell>
          <cell r="E418">
            <v>5000</v>
          </cell>
          <cell r="I418">
            <v>5000</v>
          </cell>
          <cell r="K418">
            <v>5000</v>
          </cell>
          <cell r="P418" t="str">
            <v>김영민</v>
          </cell>
        </row>
        <row r="419">
          <cell r="A419" t="str">
            <v>탈취RX</v>
          </cell>
          <cell r="B419" t="str">
            <v>탈취제</v>
          </cell>
          <cell r="C419" t="str">
            <v>RX-60</v>
          </cell>
          <cell r="D419" t="str">
            <v>ℓ</v>
          </cell>
          <cell r="E419">
            <v>5000</v>
          </cell>
          <cell r="I419">
            <v>5000</v>
          </cell>
          <cell r="K419">
            <v>5000</v>
          </cell>
          <cell r="P419" t="str">
            <v>김영민</v>
          </cell>
        </row>
        <row r="420">
          <cell r="A420" t="str">
            <v>상수공공</v>
          </cell>
          <cell r="B420" t="str">
            <v>상수</v>
          </cell>
          <cell r="C420" t="str">
            <v>공공용</v>
          </cell>
          <cell r="D420" t="str">
            <v>㎥</v>
          </cell>
          <cell r="E420">
            <v>540</v>
          </cell>
          <cell r="H420" t="str">
            <v>별176</v>
          </cell>
          <cell r="I420">
            <v>540</v>
          </cell>
          <cell r="K420">
            <v>540</v>
          </cell>
          <cell r="P420" t="str">
            <v>김영민</v>
          </cell>
        </row>
        <row r="421">
          <cell r="A421" t="str">
            <v>MH1000</v>
          </cell>
          <cell r="B421" t="str">
            <v>메탈헬라이드램프</v>
          </cell>
          <cell r="C421" t="str">
            <v>MH1000W</v>
          </cell>
          <cell r="D421" t="str">
            <v>개</v>
          </cell>
          <cell r="E421">
            <v>64000</v>
          </cell>
          <cell r="H421">
            <v>898</v>
          </cell>
          <cell r="I421">
            <v>64000</v>
          </cell>
          <cell r="K421">
            <v>64000</v>
          </cell>
          <cell r="P421" t="str">
            <v>김영민</v>
          </cell>
        </row>
        <row r="422">
          <cell r="A422" t="str">
            <v>CT300</v>
          </cell>
          <cell r="B422" t="str">
            <v>Cable Tie</v>
          </cell>
          <cell r="C422" t="str">
            <v>300x3.6mm</v>
          </cell>
          <cell r="D422" t="str">
            <v>개</v>
          </cell>
          <cell r="E422">
            <v>200</v>
          </cell>
          <cell r="I422">
            <v>200</v>
          </cell>
          <cell r="K422">
            <v>200</v>
          </cell>
          <cell r="P422" t="str">
            <v>김영민</v>
          </cell>
        </row>
        <row r="423">
          <cell r="A423" t="str">
            <v>PE망</v>
          </cell>
          <cell r="B423" t="str">
            <v>PE메쉬망</v>
          </cell>
          <cell r="C423" t="str">
            <v>1.5m*100m</v>
          </cell>
          <cell r="D423" t="str">
            <v>㎡</v>
          </cell>
          <cell r="E423">
            <v>400</v>
          </cell>
          <cell r="I423">
            <v>400</v>
          </cell>
          <cell r="K423">
            <v>400</v>
          </cell>
          <cell r="P423" t="str">
            <v>김영민</v>
          </cell>
        </row>
        <row r="424">
          <cell r="A424" t="str">
            <v>PP30</v>
          </cell>
          <cell r="B424" t="str">
            <v>Polly Pig</v>
          </cell>
          <cell r="C424" t="str">
            <v>SWAB,300A</v>
          </cell>
          <cell r="D424" t="str">
            <v>개</v>
          </cell>
          <cell r="E424">
            <v>95100</v>
          </cell>
          <cell r="H424">
            <v>1209</v>
          </cell>
          <cell r="I424">
            <v>95100</v>
          </cell>
          <cell r="K424">
            <v>95100</v>
          </cell>
          <cell r="P424" t="str">
            <v>김영민</v>
          </cell>
        </row>
        <row r="425">
          <cell r="A425" t="str">
            <v>DP30</v>
          </cell>
          <cell r="B425" t="str">
            <v>Durafoam Pig</v>
          </cell>
          <cell r="C425" t="str">
            <v>300A</v>
          </cell>
          <cell r="D425" t="str">
            <v>개</v>
          </cell>
          <cell r="E425">
            <v>338400</v>
          </cell>
          <cell r="H425">
            <v>1209</v>
          </cell>
          <cell r="I425">
            <v>338400</v>
          </cell>
          <cell r="K425">
            <v>338400</v>
          </cell>
          <cell r="P425" t="str">
            <v>김영민</v>
          </cell>
        </row>
        <row r="426">
          <cell r="A426" t="str">
            <v>세정탈청</v>
          </cell>
          <cell r="B426" t="str">
            <v>세정제</v>
          </cell>
          <cell r="C426" t="str">
            <v>탈청제,MS-31X</v>
          </cell>
          <cell r="D426" t="str">
            <v>kg</v>
          </cell>
          <cell r="E426">
            <v>900</v>
          </cell>
          <cell r="H426">
            <v>1215</v>
          </cell>
          <cell r="I426">
            <v>900</v>
          </cell>
          <cell r="K426">
            <v>900</v>
          </cell>
          <cell r="P426" t="str">
            <v>김영민</v>
          </cell>
        </row>
        <row r="427">
          <cell r="A427" t="str">
            <v>슬러지처리</v>
          </cell>
          <cell r="B427" t="str">
            <v>슬러지 준설 운반 용역</v>
          </cell>
          <cell r="C427" t="str">
            <v>1.5m*100m</v>
          </cell>
          <cell r="D427" t="str">
            <v>㎥</v>
          </cell>
          <cell r="E427">
            <v>50000</v>
          </cell>
          <cell r="L427">
            <v>50000</v>
          </cell>
          <cell r="M427">
            <v>50000</v>
          </cell>
          <cell r="P427" t="str">
            <v>김영민</v>
          </cell>
        </row>
        <row r="428">
          <cell r="A428" t="str">
            <v>J보..</v>
          </cell>
          <cell r="B428" t="str">
            <v>Jeep차 월간 보험료</v>
          </cell>
          <cell r="D428" t="str">
            <v>월</v>
          </cell>
          <cell r="E428">
            <v>74166</v>
          </cell>
          <cell r="L428">
            <v>74166</v>
          </cell>
          <cell r="M428">
            <v>74166</v>
          </cell>
          <cell r="P428" t="str">
            <v>김영민</v>
          </cell>
        </row>
        <row r="429">
          <cell r="A429" t="str">
            <v>J세..</v>
          </cell>
          <cell r="B429" t="str">
            <v>Jeep차 월간 제세공과금</v>
          </cell>
          <cell r="D429" t="str">
            <v>월</v>
          </cell>
          <cell r="E429">
            <v>49833</v>
          </cell>
          <cell r="L429">
            <v>49833</v>
          </cell>
          <cell r="M429">
            <v>49833</v>
          </cell>
          <cell r="P429" t="str">
            <v>김영민</v>
          </cell>
        </row>
        <row r="430">
          <cell r="A430" t="str">
            <v>약제..</v>
          </cell>
          <cell r="B430" t="str">
            <v>약제</v>
          </cell>
          <cell r="C430" t="str">
            <v>별산에 의한 평균가</v>
          </cell>
          <cell r="D430" t="str">
            <v>g</v>
          </cell>
          <cell r="E430">
            <v>100</v>
          </cell>
          <cell r="L430">
            <v>100</v>
          </cell>
          <cell r="P430" t="str">
            <v>조경설계실</v>
          </cell>
        </row>
        <row r="431">
          <cell r="A431" t="str">
            <v>파고74</v>
          </cell>
          <cell r="B431" t="str">
            <v>파고라</v>
          </cell>
          <cell r="C431" t="str">
            <v>7,600* 4,200</v>
          </cell>
          <cell r="D431" t="str">
            <v>동</v>
          </cell>
          <cell r="E431">
            <v>3600000</v>
          </cell>
          <cell r="L431">
            <v>3600000</v>
          </cell>
          <cell r="P431" t="str">
            <v>조경설계실</v>
          </cell>
        </row>
        <row r="432">
          <cell r="A432" t="str">
            <v>등의15</v>
          </cell>
          <cell r="B432" t="str">
            <v>등의자</v>
          </cell>
          <cell r="C432" t="str">
            <v>1,800* 590</v>
          </cell>
          <cell r="D432" t="str">
            <v>개소</v>
          </cell>
          <cell r="E432">
            <v>550000</v>
          </cell>
          <cell r="H432">
            <v>241</v>
          </cell>
          <cell r="I432">
            <v>550000</v>
          </cell>
          <cell r="P432" t="str">
            <v>조경설계실</v>
          </cell>
        </row>
        <row r="433">
          <cell r="A433" t="str">
            <v>평의14</v>
          </cell>
          <cell r="B433" t="str">
            <v>평의자</v>
          </cell>
          <cell r="C433" t="str">
            <v>1,800* 405</v>
          </cell>
          <cell r="D433" t="str">
            <v>개소</v>
          </cell>
          <cell r="E433">
            <v>370000</v>
          </cell>
          <cell r="H433">
            <v>241</v>
          </cell>
          <cell r="I433">
            <v>370000</v>
          </cell>
          <cell r="P433" t="str">
            <v>조경설계실</v>
          </cell>
        </row>
        <row r="434">
          <cell r="A434" t="str">
            <v>새끼..</v>
          </cell>
          <cell r="B434" t="str">
            <v>새끼</v>
          </cell>
          <cell r="C434" t="str">
            <v>D6mm</v>
          </cell>
          <cell r="D434" t="str">
            <v>m</v>
          </cell>
          <cell r="E434">
            <v>40</v>
          </cell>
          <cell r="H434">
            <v>1176</v>
          </cell>
          <cell r="I434">
            <v>60</v>
          </cell>
          <cell r="J434">
            <v>1110</v>
          </cell>
          <cell r="K434">
            <v>40</v>
          </cell>
          <cell r="P434" t="str">
            <v>조경설계실</v>
          </cell>
        </row>
        <row r="435">
          <cell r="A435" t="str">
            <v>새끼다발</v>
          </cell>
          <cell r="B435" t="str">
            <v>새끼</v>
          </cell>
          <cell r="C435" t="str">
            <v>100m</v>
          </cell>
          <cell r="D435" t="str">
            <v>다발</v>
          </cell>
          <cell r="E435">
            <v>6000</v>
          </cell>
          <cell r="H435">
            <v>1160</v>
          </cell>
          <cell r="I435">
            <v>6000</v>
          </cell>
          <cell r="P435" t="str">
            <v>기전</v>
          </cell>
        </row>
        <row r="436">
          <cell r="A436" t="str">
            <v>거적..</v>
          </cell>
          <cell r="B436" t="str">
            <v>거적</v>
          </cell>
          <cell r="C436" t="str">
            <v>182cm*91cm</v>
          </cell>
          <cell r="D436" t="str">
            <v>매</v>
          </cell>
          <cell r="E436">
            <v>496.8</v>
          </cell>
          <cell r="H436">
            <v>246</v>
          </cell>
          <cell r="I436">
            <v>496.8</v>
          </cell>
          <cell r="P436" t="str">
            <v>조경설계실</v>
          </cell>
        </row>
        <row r="437">
          <cell r="A437" t="str">
            <v>못75</v>
          </cell>
          <cell r="B437" t="str">
            <v>못</v>
          </cell>
          <cell r="C437">
            <v>75</v>
          </cell>
          <cell r="D437" t="str">
            <v>kg</v>
          </cell>
          <cell r="E437">
            <v>560</v>
          </cell>
          <cell r="H437">
            <v>70</v>
          </cell>
          <cell r="I437">
            <v>560</v>
          </cell>
          <cell r="J437">
            <v>70</v>
          </cell>
          <cell r="K437">
            <v>560</v>
          </cell>
          <cell r="P437" t="str">
            <v>조경설계실</v>
          </cell>
        </row>
        <row r="438">
          <cell r="A438" t="str">
            <v>철선#12</v>
          </cell>
          <cell r="B438" t="str">
            <v>철선</v>
          </cell>
          <cell r="C438" t="str">
            <v>#12</v>
          </cell>
          <cell r="D438" t="str">
            <v>kg</v>
          </cell>
          <cell r="E438">
            <v>630</v>
          </cell>
          <cell r="H438">
            <v>67</v>
          </cell>
          <cell r="I438">
            <v>630</v>
          </cell>
          <cell r="P438" t="str">
            <v>조경설계실</v>
          </cell>
        </row>
        <row r="439">
          <cell r="A439" t="str">
            <v>개나125</v>
          </cell>
          <cell r="B439" t="str">
            <v>개나리</v>
          </cell>
          <cell r="C439" t="str">
            <v>H1.2*5지</v>
          </cell>
          <cell r="D439" t="str">
            <v>주</v>
          </cell>
          <cell r="E439">
            <v>1200</v>
          </cell>
          <cell r="F439">
            <v>464</v>
          </cell>
          <cell r="G439">
            <v>1200</v>
          </cell>
          <cell r="P439" t="str">
            <v>조경설계실</v>
          </cell>
        </row>
        <row r="440">
          <cell r="A440" t="str">
            <v>곰솔3010</v>
          </cell>
          <cell r="B440" t="str">
            <v>곰솔( 해송)</v>
          </cell>
          <cell r="C440" t="str">
            <v>H3.0*W1.0</v>
          </cell>
          <cell r="D440" t="str">
            <v>주</v>
          </cell>
          <cell r="E440">
            <v>29200</v>
          </cell>
          <cell r="F440">
            <v>465</v>
          </cell>
          <cell r="G440">
            <v>29200</v>
          </cell>
          <cell r="P440" t="str">
            <v>조경설계실</v>
          </cell>
        </row>
        <row r="441">
          <cell r="A441" t="str">
            <v>곰솔1년</v>
          </cell>
          <cell r="B441" t="str">
            <v>곰솔( 해송)</v>
          </cell>
          <cell r="C441" t="str">
            <v>1년생(1-1-2)</v>
          </cell>
          <cell r="D441" t="str">
            <v>주</v>
          </cell>
          <cell r="E441">
            <v>1413</v>
          </cell>
          <cell r="H441">
            <v>235</v>
          </cell>
          <cell r="I441">
            <v>1413</v>
          </cell>
          <cell r="P441" t="str">
            <v>조경설계실</v>
          </cell>
        </row>
        <row r="442">
          <cell r="A442" t="str">
            <v>눈향0306</v>
          </cell>
          <cell r="B442" t="str">
            <v>눈향나무</v>
          </cell>
          <cell r="C442" t="str">
            <v>H0.3*W0.6*L1.0</v>
          </cell>
          <cell r="D442" t="str">
            <v>주</v>
          </cell>
          <cell r="E442">
            <v>12000</v>
          </cell>
          <cell r="F442">
            <v>466</v>
          </cell>
          <cell r="G442">
            <v>12000</v>
          </cell>
          <cell r="P442" t="str">
            <v>조경설계실</v>
          </cell>
        </row>
        <row r="443">
          <cell r="A443" t="str">
            <v>느릅305</v>
          </cell>
          <cell r="B443" t="str">
            <v>느릅나무</v>
          </cell>
          <cell r="C443" t="str">
            <v>H3.0*R 5</v>
          </cell>
          <cell r="D443" t="str">
            <v>주</v>
          </cell>
          <cell r="E443">
            <v>21900</v>
          </cell>
          <cell r="F443">
            <v>466</v>
          </cell>
          <cell r="G443">
            <v>21900</v>
          </cell>
          <cell r="P443" t="str">
            <v>조경설계실</v>
          </cell>
        </row>
        <row r="444">
          <cell r="A444" t="str">
            <v>때죽306</v>
          </cell>
          <cell r="B444" t="str">
            <v>때죽나무</v>
          </cell>
          <cell r="C444" t="str">
            <v>H3.0*R 6</v>
          </cell>
          <cell r="D444" t="str">
            <v>주</v>
          </cell>
          <cell r="E444">
            <v>40400</v>
          </cell>
          <cell r="F444">
            <v>466</v>
          </cell>
          <cell r="G444">
            <v>40400</v>
          </cell>
          <cell r="P444" t="str">
            <v>조경설계실</v>
          </cell>
        </row>
        <row r="445">
          <cell r="A445" t="str">
            <v>모과308</v>
          </cell>
          <cell r="B445" t="str">
            <v>모과나무</v>
          </cell>
          <cell r="C445" t="str">
            <v>H3.0*R 8</v>
          </cell>
          <cell r="D445" t="str">
            <v>주</v>
          </cell>
          <cell r="E445">
            <v>78700</v>
          </cell>
          <cell r="F445">
            <v>466</v>
          </cell>
          <cell r="G445">
            <v>78700</v>
          </cell>
          <cell r="P445" t="str">
            <v>조경설계실</v>
          </cell>
        </row>
        <row r="446">
          <cell r="A446" t="str">
            <v>모감306</v>
          </cell>
          <cell r="B446" t="str">
            <v>모감주나무</v>
          </cell>
          <cell r="C446" t="str">
            <v>H3.0*R 6</v>
          </cell>
          <cell r="D446" t="str">
            <v>주</v>
          </cell>
          <cell r="E446">
            <v>50600</v>
          </cell>
          <cell r="H446">
            <v>232</v>
          </cell>
          <cell r="I446">
            <v>50600</v>
          </cell>
          <cell r="J446">
            <v>181</v>
          </cell>
          <cell r="K446">
            <v>50600</v>
          </cell>
          <cell r="P446" t="str">
            <v>조경설계실</v>
          </cell>
        </row>
        <row r="447">
          <cell r="A447" t="str">
            <v>백목258</v>
          </cell>
          <cell r="B447" t="str">
            <v>백목련</v>
          </cell>
          <cell r="C447" t="str">
            <v>H2.5*R 8</v>
          </cell>
          <cell r="D447" t="str">
            <v>주</v>
          </cell>
          <cell r="E447">
            <v>75440</v>
          </cell>
          <cell r="H447">
            <v>232</v>
          </cell>
          <cell r="I447">
            <v>75440</v>
          </cell>
          <cell r="J447">
            <v>181</v>
          </cell>
          <cell r="K447">
            <v>75440</v>
          </cell>
          <cell r="P447" t="str">
            <v>조경설계실</v>
          </cell>
        </row>
        <row r="448">
          <cell r="A448" t="str">
            <v>무궁1504</v>
          </cell>
          <cell r="B448" t="str">
            <v>무궁화</v>
          </cell>
          <cell r="C448" t="str">
            <v>H1.5*W0.4</v>
          </cell>
          <cell r="D448" t="str">
            <v>주</v>
          </cell>
          <cell r="E448">
            <v>1600</v>
          </cell>
          <cell r="F448">
            <v>468</v>
          </cell>
          <cell r="G448">
            <v>1600</v>
          </cell>
          <cell r="P448" t="str">
            <v>조경설계실</v>
          </cell>
        </row>
        <row r="449">
          <cell r="A449" t="str">
            <v>박태1003</v>
          </cell>
          <cell r="B449" t="str">
            <v>박태기나무</v>
          </cell>
          <cell r="C449" t="str">
            <v>H1.0*W0.3</v>
          </cell>
          <cell r="D449" t="str">
            <v>주</v>
          </cell>
          <cell r="E449">
            <v>2700</v>
          </cell>
          <cell r="F449">
            <v>468</v>
          </cell>
          <cell r="G449">
            <v>2700</v>
          </cell>
          <cell r="P449" t="str">
            <v>조경설계실</v>
          </cell>
        </row>
        <row r="450">
          <cell r="A450" t="str">
            <v>병꽃1206</v>
          </cell>
          <cell r="B450" t="str">
            <v>병꽃나무</v>
          </cell>
          <cell r="C450" t="str">
            <v>H1.2*W0.6</v>
          </cell>
          <cell r="D450" t="str">
            <v>주</v>
          </cell>
          <cell r="E450">
            <v>2300</v>
          </cell>
          <cell r="F450">
            <v>468</v>
          </cell>
          <cell r="G450">
            <v>2300</v>
          </cell>
          <cell r="P450" t="str">
            <v>조경설계실</v>
          </cell>
        </row>
        <row r="451">
          <cell r="A451" t="str">
            <v>사철1204</v>
          </cell>
          <cell r="B451" t="str">
            <v>사철나무</v>
          </cell>
          <cell r="C451" t="str">
            <v>H1.2*W0.4</v>
          </cell>
          <cell r="D451" t="str">
            <v>주</v>
          </cell>
          <cell r="E451">
            <v>2300</v>
          </cell>
          <cell r="F451">
            <v>468</v>
          </cell>
          <cell r="G451">
            <v>2300</v>
          </cell>
          <cell r="P451" t="str">
            <v>조경설계실</v>
          </cell>
        </row>
        <row r="452">
          <cell r="A452" t="str">
            <v>산철0405</v>
          </cell>
          <cell r="B452" t="str">
            <v>산철쭉</v>
          </cell>
          <cell r="C452" t="str">
            <v>H0.4*W0.5</v>
          </cell>
          <cell r="D452" t="str">
            <v>주</v>
          </cell>
          <cell r="E452">
            <v>2500</v>
          </cell>
          <cell r="F452">
            <v>468</v>
          </cell>
          <cell r="G452">
            <v>2500</v>
          </cell>
          <cell r="P452" t="str">
            <v>조경설계실</v>
          </cell>
        </row>
        <row r="453">
          <cell r="A453" t="str">
            <v>섬잣2008</v>
          </cell>
          <cell r="B453" t="str">
            <v>섬잣나무</v>
          </cell>
          <cell r="C453" t="str">
            <v>H2.0*W0.8</v>
          </cell>
          <cell r="D453" t="str">
            <v>주</v>
          </cell>
          <cell r="E453">
            <v>57100</v>
          </cell>
          <cell r="F453">
            <v>270</v>
          </cell>
          <cell r="G453">
            <v>57100</v>
          </cell>
          <cell r="P453" t="str">
            <v>조경설계실</v>
          </cell>
        </row>
        <row r="454">
          <cell r="A454" t="str">
            <v>수꽃1506</v>
          </cell>
          <cell r="B454" t="str">
            <v>수수꽃다리</v>
          </cell>
          <cell r="C454" t="str">
            <v>H1.5*W0.6</v>
          </cell>
          <cell r="D454" t="str">
            <v>주</v>
          </cell>
          <cell r="E454">
            <v>5800</v>
          </cell>
          <cell r="F454">
            <v>470</v>
          </cell>
          <cell r="G454">
            <v>5800</v>
          </cell>
          <cell r="P454" t="str">
            <v>조경설계실</v>
          </cell>
        </row>
        <row r="455">
          <cell r="A455" t="str">
            <v>수버305</v>
          </cell>
          <cell r="B455" t="str">
            <v>수양버들</v>
          </cell>
          <cell r="C455" t="str">
            <v>H3.0*R 5</v>
          </cell>
          <cell r="D455" t="str">
            <v>주</v>
          </cell>
          <cell r="E455">
            <v>0</v>
          </cell>
          <cell r="P455" t="str">
            <v>조경설계실</v>
          </cell>
        </row>
        <row r="456">
          <cell r="A456" t="str">
            <v>왕벗255</v>
          </cell>
          <cell r="B456" t="str">
            <v>왕벗나무</v>
          </cell>
          <cell r="C456" t="str">
            <v>H2.5*B 5</v>
          </cell>
          <cell r="D456" t="str">
            <v>주</v>
          </cell>
          <cell r="E456">
            <v>27700</v>
          </cell>
          <cell r="F456">
            <v>471</v>
          </cell>
          <cell r="G456">
            <v>27700</v>
          </cell>
          <cell r="P456" t="str">
            <v>조경설계실</v>
          </cell>
        </row>
        <row r="457">
          <cell r="A457" t="str">
            <v>자귀256</v>
          </cell>
          <cell r="B457" t="str">
            <v>자귀나무</v>
          </cell>
          <cell r="C457" t="str">
            <v>H2.5*R 6</v>
          </cell>
          <cell r="D457" t="str">
            <v>주</v>
          </cell>
          <cell r="E457">
            <v>30900</v>
          </cell>
          <cell r="F457">
            <v>471</v>
          </cell>
          <cell r="G457">
            <v>30900</v>
          </cell>
          <cell r="P457" t="str">
            <v>조경설계실</v>
          </cell>
        </row>
        <row r="458">
          <cell r="A458" t="str">
            <v>조팝0804</v>
          </cell>
          <cell r="B458" t="str">
            <v>조팝나무</v>
          </cell>
          <cell r="C458" t="str">
            <v>H0.8*W0.4</v>
          </cell>
          <cell r="D458" t="str">
            <v>주</v>
          </cell>
          <cell r="E458">
            <v>2000</v>
          </cell>
          <cell r="F458">
            <v>472</v>
          </cell>
          <cell r="G458">
            <v>2000</v>
          </cell>
          <cell r="P458" t="str">
            <v>조경설계실</v>
          </cell>
        </row>
        <row r="459">
          <cell r="A459" t="str">
            <v>쪽싸1년</v>
          </cell>
          <cell r="B459" t="str">
            <v>쪽제비싸리</v>
          </cell>
          <cell r="C459" t="str">
            <v>1년생</v>
          </cell>
          <cell r="D459" t="str">
            <v>주</v>
          </cell>
          <cell r="E459">
            <v>0</v>
          </cell>
          <cell r="P459" t="str">
            <v>조경설계실</v>
          </cell>
        </row>
        <row r="460">
          <cell r="A460" t="str">
            <v>중단255</v>
          </cell>
          <cell r="B460" t="str">
            <v>중국단풍</v>
          </cell>
          <cell r="C460" t="str">
            <v>H2.5*R 5</v>
          </cell>
          <cell r="D460" t="str">
            <v>주</v>
          </cell>
          <cell r="E460">
            <v>14500</v>
          </cell>
          <cell r="F460">
            <v>473</v>
          </cell>
          <cell r="G460">
            <v>14500</v>
          </cell>
          <cell r="P460" t="str">
            <v>조경설계실</v>
          </cell>
        </row>
        <row r="461">
          <cell r="A461" t="str">
            <v>쥐똥1203</v>
          </cell>
          <cell r="B461" t="str">
            <v>쥐똥나무</v>
          </cell>
          <cell r="C461" t="str">
            <v>H1.2*W0.3</v>
          </cell>
          <cell r="D461" t="str">
            <v>주</v>
          </cell>
          <cell r="E461">
            <v>930</v>
          </cell>
          <cell r="F461">
            <v>473</v>
          </cell>
          <cell r="G461">
            <v>930</v>
          </cell>
          <cell r="P461" t="str">
            <v>조경설계실</v>
          </cell>
        </row>
        <row r="462">
          <cell r="A462" t="str">
            <v>진달0504</v>
          </cell>
          <cell r="B462" t="str">
            <v>진달래</v>
          </cell>
          <cell r="C462" t="str">
            <v>H0.5*W0.4</v>
          </cell>
          <cell r="D462" t="str">
            <v>주</v>
          </cell>
          <cell r="E462">
            <v>1800</v>
          </cell>
          <cell r="F462">
            <v>473</v>
          </cell>
          <cell r="G462">
            <v>1800</v>
          </cell>
          <cell r="P462" t="str">
            <v>조경설계실</v>
          </cell>
        </row>
        <row r="463">
          <cell r="A463" t="str">
            <v>아카255</v>
          </cell>
          <cell r="B463" t="str">
            <v>아카시아</v>
          </cell>
          <cell r="C463" t="str">
            <v>H2.5*R 5</v>
          </cell>
          <cell r="D463" t="str">
            <v>주</v>
          </cell>
          <cell r="E463">
            <v>0</v>
          </cell>
          <cell r="P463" t="str">
            <v>조경설계실</v>
          </cell>
        </row>
        <row r="464">
          <cell r="A464" t="str">
            <v>아카1년</v>
          </cell>
          <cell r="B464" t="str">
            <v>아카시아</v>
          </cell>
          <cell r="C464" t="str">
            <v>1년생</v>
          </cell>
          <cell r="D464" t="str">
            <v>주</v>
          </cell>
          <cell r="E464">
            <v>130</v>
          </cell>
          <cell r="H464">
            <v>235</v>
          </cell>
          <cell r="I464">
            <v>130</v>
          </cell>
          <cell r="J464">
            <v>184</v>
          </cell>
          <cell r="K464">
            <v>130</v>
          </cell>
          <cell r="P464" t="str">
            <v>조경설계실</v>
          </cell>
        </row>
        <row r="465">
          <cell r="A465" t="str">
            <v>팽나256</v>
          </cell>
          <cell r="B465" t="str">
            <v>팽나무</v>
          </cell>
          <cell r="C465" t="str">
            <v>H2.5*R 6</v>
          </cell>
          <cell r="D465" t="str">
            <v>주</v>
          </cell>
          <cell r="E465">
            <v>46200</v>
          </cell>
          <cell r="F465">
            <v>474</v>
          </cell>
          <cell r="G465">
            <v>46200</v>
          </cell>
          <cell r="P465" t="str">
            <v>조경설계실</v>
          </cell>
        </row>
        <row r="466">
          <cell r="A466" t="str">
            <v>떡갈256</v>
          </cell>
          <cell r="B466" t="str">
            <v>떡갈나무</v>
          </cell>
          <cell r="C466" t="str">
            <v>H2.5*R 6</v>
          </cell>
          <cell r="D466" t="str">
            <v>주</v>
          </cell>
          <cell r="E466">
            <v>82300</v>
          </cell>
          <cell r="H466">
            <v>233</v>
          </cell>
          <cell r="I466">
            <v>82300</v>
          </cell>
          <cell r="J466">
            <v>182</v>
          </cell>
          <cell r="K466">
            <v>82300</v>
          </cell>
          <cell r="P466" t="str">
            <v>조경설계실</v>
          </cell>
        </row>
        <row r="467">
          <cell r="A467" t="str">
            <v>갈참256</v>
          </cell>
          <cell r="B467" t="str">
            <v>갈참나무</v>
          </cell>
          <cell r="C467" t="str">
            <v>H2.5*R 6</v>
          </cell>
          <cell r="D467" t="str">
            <v>주</v>
          </cell>
          <cell r="E467">
            <v>82300</v>
          </cell>
          <cell r="H467">
            <v>233</v>
          </cell>
          <cell r="I467">
            <v>82300</v>
          </cell>
          <cell r="J467">
            <v>182</v>
          </cell>
          <cell r="K467">
            <v>82300</v>
          </cell>
          <cell r="P467" t="str">
            <v>조경설계실</v>
          </cell>
        </row>
        <row r="468">
          <cell r="A468" t="str">
            <v>버즘358</v>
          </cell>
          <cell r="B468" t="str">
            <v>버즘나무</v>
          </cell>
          <cell r="C468" t="str">
            <v>H3.5*B 8</v>
          </cell>
          <cell r="D468" t="str">
            <v>주</v>
          </cell>
          <cell r="E468">
            <v>56000</v>
          </cell>
          <cell r="F468">
            <v>468</v>
          </cell>
          <cell r="G468">
            <v>56000</v>
          </cell>
          <cell r="P468" t="str">
            <v>조경설계실</v>
          </cell>
        </row>
        <row r="469">
          <cell r="A469" t="str">
            <v>선향3010</v>
          </cell>
          <cell r="B469" t="str">
            <v>향나무(선향)</v>
          </cell>
          <cell r="C469" t="str">
            <v>H3.0*W1.0</v>
          </cell>
          <cell r="D469" t="str">
            <v>주</v>
          </cell>
          <cell r="E469">
            <v>64000</v>
          </cell>
          <cell r="F469">
            <v>474</v>
          </cell>
          <cell r="G469">
            <v>64000</v>
          </cell>
          <cell r="P469" t="str">
            <v>조경설계실</v>
          </cell>
        </row>
        <row r="470">
          <cell r="A470" t="str">
            <v>화살1004</v>
          </cell>
          <cell r="B470" t="str">
            <v>화살나무</v>
          </cell>
          <cell r="C470" t="str">
            <v>H1.0*W0.4</v>
          </cell>
          <cell r="D470" t="str">
            <v>주</v>
          </cell>
          <cell r="E470">
            <v>6200</v>
          </cell>
          <cell r="F470">
            <v>475</v>
          </cell>
          <cell r="G470">
            <v>6200</v>
          </cell>
          <cell r="P470" t="str">
            <v>조경설계실</v>
          </cell>
        </row>
        <row r="471">
          <cell r="A471" t="str">
            <v>회양0303</v>
          </cell>
          <cell r="B471" t="str">
            <v>회양목</v>
          </cell>
          <cell r="C471" t="str">
            <v>H0.3*W0.3</v>
          </cell>
          <cell r="D471" t="str">
            <v>주</v>
          </cell>
          <cell r="E471">
            <v>2700</v>
          </cell>
          <cell r="F471">
            <v>475</v>
          </cell>
          <cell r="G471">
            <v>2700</v>
          </cell>
          <cell r="P471" t="str">
            <v>조경설계실</v>
          </cell>
        </row>
        <row r="472">
          <cell r="A472" t="str">
            <v>회화358</v>
          </cell>
          <cell r="B472" t="str">
            <v>회화나무</v>
          </cell>
          <cell r="C472" t="str">
            <v>H3.5*R 8</v>
          </cell>
          <cell r="D472" t="str">
            <v>주</v>
          </cell>
          <cell r="E472">
            <v>55900</v>
          </cell>
          <cell r="F472">
            <v>476</v>
          </cell>
          <cell r="G472">
            <v>55900</v>
          </cell>
          <cell r="P472" t="str">
            <v>조경설계실</v>
          </cell>
        </row>
        <row r="473">
          <cell r="A473" t="str">
            <v>실유0604</v>
          </cell>
          <cell r="B473" t="str">
            <v>실유카</v>
          </cell>
          <cell r="C473" t="str">
            <v>H0.6*W0.4</v>
          </cell>
          <cell r="D473" t="str">
            <v>주</v>
          </cell>
          <cell r="E473">
            <v>10000</v>
          </cell>
          <cell r="H473">
            <v>234</v>
          </cell>
          <cell r="I473">
            <v>10000</v>
          </cell>
          <cell r="J473">
            <v>183</v>
          </cell>
          <cell r="K473">
            <v>10000</v>
          </cell>
          <cell r="P473" t="str">
            <v>조경설계실</v>
          </cell>
        </row>
        <row r="474">
          <cell r="A474" t="str">
            <v>바그20</v>
          </cell>
          <cell r="B474" t="str">
            <v>바이오그로</v>
          </cell>
          <cell r="C474" t="str">
            <v>20kg/포</v>
          </cell>
          <cell r="D474" t="str">
            <v>포</v>
          </cell>
          <cell r="E474">
            <v>4000</v>
          </cell>
          <cell r="H474">
            <v>246</v>
          </cell>
          <cell r="I474">
            <v>4000</v>
          </cell>
          <cell r="P474" t="str">
            <v>조경설계실</v>
          </cell>
        </row>
        <row r="475">
          <cell r="A475" t="str">
            <v>대나50</v>
          </cell>
          <cell r="B475" t="str">
            <v>대나무</v>
          </cell>
          <cell r="C475" t="str">
            <v>D50</v>
          </cell>
          <cell r="D475" t="str">
            <v>m</v>
          </cell>
          <cell r="E475">
            <v>600</v>
          </cell>
          <cell r="L475">
            <v>600</v>
          </cell>
          <cell r="P475" t="str">
            <v>조경설계실</v>
          </cell>
        </row>
        <row r="476">
          <cell r="A476" t="str">
            <v>녹마200</v>
          </cell>
          <cell r="B476" t="str">
            <v>녹화마대</v>
          </cell>
          <cell r="C476" t="str">
            <v>W200</v>
          </cell>
          <cell r="D476" t="str">
            <v>m</v>
          </cell>
          <cell r="E476">
            <v>195</v>
          </cell>
          <cell r="H476">
            <v>237</v>
          </cell>
          <cell r="I476">
            <v>195</v>
          </cell>
          <cell r="P476" t="str">
            <v>조경설계실</v>
          </cell>
        </row>
        <row r="477">
          <cell r="A477" t="str">
            <v>마로6</v>
          </cell>
          <cell r="B477" t="str">
            <v>마닐라로프</v>
          </cell>
          <cell r="C477" t="str">
            <v>D6mm</v>
          </cell>
          <cell r="D477" t="str">
            <v>m</v>
          </cell>
          <cell r="E477">
            <v>97</v>
          </cell>
          <cell r="J477">
            <v>116</v>
          </cell>
          <cell r="K477">
            <v>97</v>
          </cell>
          <cell r="P477" t="str">
            <v>조경설계실</v>
          </cell>
        </row>
        <row r="478">
          <cell r="A478" t="str">
            <v>떼꽂못15</v>
          </cell>
          <cell r="B478" t="str">
            <v>떼꽂이</v>
          </cell>
          <cell r="C478" t="str">
            <v>철못,N150</v>
          </cell>
          <cell r="D478" t="str">
            <v>개</v>
          </cell>
          <cell r="E478">
            <v>15.5</v>
          </cell>
          <cell r="H478">
            <v>70</v>
          </cell>
          <cell r="I478">
            <v>15.5</v>
          </cell>
          <cell r="J478">
            <v>70</v>
          </cell>
          <cell r="K478">
            <v>15.5</v>
          </cell>
          <cell r="P478" t="str">
            <v>조경설계실</v>
          </cell>
        </row>
        <row r="479">
          <cell r="A479" t="str">
            <v>코크..</v>
          </cell>
          <cell r="B479" t="str">
            <v>코크스</v>
          </cell>
          <cell r="D479" t="str">
            <v>kg</v>
          </cell>
          <cell r="E479">
            <v>220</v>
          </cell>
          <cell r="J479">
            <v>1025</v>
          </cell>
          <cell r="K479">
            <v>220</v>
          </cell>
          <cell r="P479" t="str">
            <v>토목구조부</v>
          </cell>
        </row>
        <row r="480">
          <cell r="A480" t="str">
            <v>기름백교</v>
          </cell>
          <cell r="B480" t="str">
            <v>기름</v>
          </cell>
          <cell r="C480" t="str">
            <v>백교유</v>
          </cell>
          <cell r="D480" t="str">
            <v>ℓ</v>
          </cell>
          <cell r="E480">
            <v>200</v>
          </cell>
          <cell r="M480">
            <v>200</v>
          </cell>
          <cell r="P480" t="str">
            <v>토목구조부</v>
          </cell>
        </row>
        <row r="481">
          <cell r="A481" t="str">
            <v>분탄6급</v>
          </cell>
          <cell r="B481" t="str">
            <v>분탄</v>
          </cell>
          <cell r="C481" t="str">
            <v>6급,4200~4399㎉/kg</v>
          </cell>
          <cell r="D481" t="str">
            <v>kg</v>
          </cell>
          <cell r="E481">
            <v>51.16</v>
          </cell>
          <cell r="H481">
            <v>1161</v>
          </cell>
          <cell r="I481">
            <v>51.16</v>
          </cell>
          <cell r="J481">
            <v>1025</v>
          </cell>
          <cell r="K481">
            <v>51.16</v>
          </cell>
          <cell r="P481" t="str">
            <v>토목구조부</v>
          </cell>
        </row>
        <row r="482">
          <cell r="A482" t="str">
            <v>스그4453</v>
          </cell>
          <cell r="B482" t="str">
            <v>스틸그레이팅</v>
          </cell>
          <cell r="C482" t="str">
            <v>I-BAR 44*5*3</v>
          </cell>
          <cell r="D482" t="str">
            <v>㎡</v>
          </cell>
          <cell r="E482">
            <v>55660</v>
          </cell>
          <cell r="H482">
            <v>180</v>
          </cell>
          <cell r="I482">
            <v>55660</v>
          </cell>
          <cell r="P482" t="str">
            <v>기전</v>
          </cell>
        </row>
        <row r="483">
          <cell r="A483" t="str">
            <v>석앙SS</v>
          </cell>
          <cell r="B483" t="str">
            <v>석재 앙카</v>
          </cell>
          <cell r="C483" t="str">
            <v>SST</v>
          </cell>
          <cell r="D483" t="str">
            <v>개</v>
          </cell>
          <cell r="E483">
            <v>1576</v>
          </cell>
          <cell r="H483">
            <v>101</v>
          </cell>
          <cell r="I483">
            <v>1576</v>
          </cell>
          <cell r="P483" t="str">
            <v>기전</v>
          </cell>
        </row>
        <row r="484">
          <cell r="A484" t="str">
            <v>보온핀</v>
          </cell>
          <cell r="B484" t="str">
            <v>보온핀</v>
          </cell>
          <cell r="D484" t="str">
            <v>개</v>
          </cell>
          <cell r="E484">
            <v>30</v>
          </cell>
          <cell r="L484">
            <v>30</v>
          </cell>
          <cell r="P484" t="str">
            <v>기전</v>
          </cell>
        </row>
        <row r="485">
          <cell r="A485" t="str">
            <v>종석충백</v>
          </cell>
          <cell r="B485" t="str">
            <v>종석</v>
          </cell>
          <cell r="C485" t="str">
            <v>충주산,백색</v>
          </cell>
          <cell r="D485" t="str">
            <v>kg</v>
          </cell>
          <cell r="E485">
            <v>30</v>
          </cell>
          <cell r="H485">
            <v>363</v>
          </cell>
          <cell r="I485">
            <v>30</v>
          </cell>
          <cell r="P485" t="str">
            <v>기전</v>
          </cell>
        </row>
        <row r="486">
          <cell r="A486" t="str">
            <v>색소OI</v>
          </cell>
          <cell r="B486" t="str">
            <v>색소</v>
          </cell>
          <cell r="C486" t="str">
            <v>OXDIE IRON GREEN</v>
          </cell>
          <cell r="D486" t="str">
            <v>kg</v>
          </cell>
          <cell r="E486">
            <v>3900</v>
          </cell>
          <cell r="I486">
            <v>3900</v>
          </cell>
          <cell r="P486" t="str">
            <v>기전</v>
          </cell>
        </row>
        <row r="487">
          <cell r="A487" t="str">
            <v>수산..</v>
          </cell>
          <cell r="B487" t="str">
            <v>수산</v>
          </cell>
          <cell r="D487" t="str">
            <v>ℓ</v>
          </cell>
          <cell r="E487">
            <v>780</v>
          </cell>
          <cell r="H487">
            <v>1137</v>
          </cell>
          <cell r="I487">
            <v>780</v>
          </cell>
          <cell r="P487" t="str">
            <v>기전</v>
          </cell>
        </row>
        <row r="488">
          <cell r="A488" t="str">
            <v>왁스..</v>
          </cell>
          <cell r="B488" t="str">
            <v>왁스</v>
          </cell>
          <cell r="D488" t="str">
            <v>ℓ</v>
          </cell>
          <cell r="E488">
            <v>890</v>
          </cell>
          <cell r="I488">
            <v>890</v>
          </cell>
          <cell r="P488" t="str">
            <v>기전</v>
          </cell>
        </row>
        <row r="489">
          <cell r="A489" t="str">
            <v>쉬방3</v>
          </cell>
          <cell r="B489" t="str">
            <v>쉬트방수</v>
          </cell>
          <cell r="C489" t="str">
            <v>3mm</v>
          </cell>
          <cell r="D489" t="str">
            <v>㎡</v>
          </cell>
          <cell r="E489">
            <v>9132</v>
          </cell>
          <cell r="L489">
            <v>9132</v>
          </cell>
          <cell r="P489" t="str">
            <v>기전</v>
          </cell>
          <cell r="Q489" t="str">
            <v>견적</v>
          </cell>
        </row>
        <row r="490">
          <cell r="A490" t="str">
            <v>AW1 112</v>
          </cell>
          <cell r="B490" t="str">
            <v>AW-1 제작설치</v>
          </cell>
          <cell r="C490" t="str">
            <v>1.12*1.91</v>
          </cell>
          <cell r="D490" t="str">
            <v>개</v>
          </cell>
          <cell r="E490">
            <v>338200</v>
          </cell>
          <cell r="L490">
            <v>338200</v>
          </cell>
          <cell r="P490" t="str">
            <v>기전</v>
          </cell>
          <cell r="Q490" t="str">
            <v>견적</v>
          </cell>
        </row>
        <row r="491">
          <cell r="A491" t="str">
            <v>AW1A112</v>
          </cell>
          <cell r="B491" t="str">
            <v>AW-1A제작설치</v>
          </cell>
          <cell r="C491" t="str">
            <v>1.12*1.91</v>
          </cell>
          <cell r="D491" t="str">
            <v>개</v>
          </cell>
          <cell r="E491">
            <v>396900</v>
          </cell>
          <cell r="L491">
            <v>396900</v>
          </cell>
          <cell r="P491" t="str">
            <v>기전</v>
          </cell>
          <cell r="Q491" t="str">
            <v>견적</v>
          </cell>
        </row>
        <row r="492">
          <cell r="A492" t="str">
            <v>AW2 058</v>
          </cell>
          <cell r="B492" t="str">
            <v>AW-2 제작설치</v>
          </cell>
          <cell r="C492" t="str">
            <v>0.58*1.91</v>
          </cell>
          <cell r="D492" t="str">
            <v>개</v>
          </cell>
          <cell r="E492">
            <v>259300</v>
          </cell>
          <cell r="L492">
            <v>259300</v>
          </cell>
          <cell r="P492" t="str">
            <v>기전</v>
          </cell>
          <cell r="Q492" t="str">
            <v>견적</v>
          </cell>
        </row>
        <row r="493">
          <cell r="A493" t="str">
            <v>AW3 064</v>
          </cell>
          <cell r="B493" t="str">
            <v>AW-3 제작설치</v>
          </cell>
          <cell r="C493" t="str">
            <v>0.64*1.91</v>
          </cell>
          <cell r="D493" t="str">
            <v>개</v>
          </cell>
          <cell r="E493">
            <v>267600</v>
          </cell>
          <cell r="L493">
            <v>267600</v>
          </cell>
          <cell r="P493" t="str">
            <v>기전</v>
          </cell>
          <cell r="Q493" t="str">
            <v>견적</v>
          </cell>
        </row>
        <row r="494">
          <cell r="A494" t="str">
            <v>AW4 126</v>
          </cell>
          <cell r="B494" t="str">
            <v>AW-4 제작설치</v>
          </cell>
          <cell r="C494" t="str">
            <v>1.26*1.6</v>
          </cell>
          <cell r="D494" t="str">
            <v>개</v>
          </cell>
          <cell r="E494">
            <v>332400</v>
          </cell>
          <cell r="L494">
            <v>332400</v>
          </cell>
          <cell r="P494" t="str">
            <v>기전</v>
          </cell>
          <cell r="Q494" t="str">
            <v>견적</v>
          </cell>
        </row>
        <row r="495">
          <cell r="A495" t="str">
            <v>AW5 545</v>
          </cell>
          <cell r="B495" t="str">
            <v>AW-5 제작설치</v>
          </cell>
          <cell r="C495" t="str">
            <v>5.45*1.91</v>
          </cell>
          <cell r="D495" t="str">
            <v>개</v>
          </cell>
          <cell r="E495">
            <v>1531300</v>
          </cell>
          <cell r="L495">
            <v>1531300</v>
          </cell>
          <cell r="P495" t="str">
            <v>기전</v>
          </cell>
          <cell r="Q495" t="str">
            <v>견적</v>
          </cell>
        </row>
        <row r="496">
          <cell r="A496" t="str">
            <v>AW6 725</v>
          </cell>
          <cell r="B496" t="str">
            <v>AW-6 제작설치</v>
          </cell>
          <cell r="C496" t="str">
            <v>7.25*1.91</v>
          </cell>
          <cell r="D496" t="str">
            <v>개</v>
          </cell>
          <cell r="E496">
            <v>2005600</v>
          </cell>
          <cell r="L496">
            <v>2005600</v>
          </cell>
          <cell r="P496" t="str">
            <v>기전</v>
          </cell>
          <cell r="Q496" t="str">
            <v>견적</v>
          </cell>
        </row>
        <row r="497">
          <cell r="A497" t="str">
            <v>AW7 545</v>
          </cell>
          <cell r="B497" t="str">
            <v>AW-7 제작설치</v>
          </cell>
          <cell r="C497" t="str">
            <v>5.45*7.81</v>
          </cell>
          <cell r="D497" t="str">
            <v>개</v>
          </cell>
          <cell r="E497">
            <v>4184700</v>
          </cell>
          <cell r="L497">
            <v>4184700</v>
          </cell>
          <cell r="P497" t="str">
            <v>기전</v>
          </cell>
          <cell r="Q497" t="str">
            <v>견적</v>
          </cell>
        </row>
        <row r="498">
          <cell r="A498" t="str">
            <v>AW8 064</v>
          </cell>
          <cell r="B498" t="str">
            <v>AW-8 제작설치</v>
          </cell>
          <cell r="C498" t="str">
            <v>0.64*11.71</v>
          </cell>
          <cell r="D498" t="str">
            <v>개</v>
          </cell>
          <cell r="E498">
            <v>2395600</v>
          </cell>
          <cell r="L498">
            <v>2395600</v>
          </cell>
          <cell r="P498" t="str">
            <v>기전</v>
          </cell>
          <cell r="Q498" t="str">
            <v>견적</v>
          </cell>
        </row>
        <row r="499">
          <cell r="A499" t="str">
            <v>AG1 550</v>
          </cell>
          <cell r="B499" t="str">
            <v>AG-1 제작설치</v>
          </cell>
          <cell r="C499" t="str">
            <v>5.50*0.60</v>
          </cell>
          <cell r="D499" t="str">
            <v>개</v>
          </cell>
          <cell r="E499">
            <v>1066800</v>
          </cell>
          <cell r="L499">
            <v>1066800</v>
          </cell>
          <cell r="P499" t="str">
            <v>기전</v>
          </cell>
          <cell r="Q499" t="str">
            <v>견적</v>
          </cell>
        </row>
        <row r="500">
          <cell r="A500" t="str">
            <v>AG2 175</v>
          </cell>
          <cell r="B500" t="str">
            <v>AG-2 제작설치</v>
          </cell>
          <cell r="C500" t="str">
            <v>1.75*0.60</v>
          </cell>
          <cell r="D500" t="str">
            <v>개</v>
          </cell>
          <cell r="E500">
            <v>334600</v>
          </cell>
          <cell r="L500">
            <v>334600</v>
          </cell>
          <cell r="P500" t="str">
            <v>기전</v>
          </cell>
          <cell r="Q500" t="str">
            <v>견적</v>
          </cell>
        </row>
        <row r="501">
          <cell r="A501" t="str">
            <v>AG3 045</v>
          </cell>
          <cell r="B501" t="str">
            <v>AG-3 제작설치</v>
          </cell>
          <cell r="C501" t="str">
            <v>0.45*0.45</v>
          </cell>
          <cell r="D501" t="str">
            <v>개</v>
          </cell>
          <cell r="E501">
            <v>109200</v>
          </cell>
          <cell r="L501">
            <v>109200</v>
          </cell>
          <cell r="P501" t="str">
            <v>기전</v>
          </cell>
          <cell r="Q501" t="str">
            <v>견적</v>
          </cell>
        </row>
        <row r="502">
          <cell r="A502" t="str">
            <v>조욕UB</v>
          </cell>
          <cell r="B502" t="str">
            <v>조립식욕조설치(UBR)</v>
          </cell>
          <cell r="C502" t="str">
            <v>UTT-1512B</v>
          </cell>
          <cell r="D502" t="str">
            <v>set</v>
          </cell>
          <cell r="E502">
            <v>2637000</v>
          </cell>
          <cell r="L502">
            <v>2637000</v>
          </cell>
          <cell r="P502" t="str">
            <v>기전</v>
          </cell>
          <cell r="Q502" t="str">
            <v>견적</v>
          </cell>
        </row>
        <row r="503">
          <cell r="A503" t="str">
            <v>AW1 345</v>
          </cell>
          <cell r="B503" t="str">
            <v>AW-1 제작설치</v>
          </cell>
          <cell r="C503" t="str">
            <v>3.45*1.60</v>
          </cell>
          <cell r="D503" t="str">
            <v>개</v>
          </cell>
          <cell r="E503">
            <v>559900</v>
          </cell>
          <cell r="L503">
            <v>559900</v>
          </cell>
          <cell r="P503" t="str">
            <v>기전</v>
          </cell>
          <cell r="Q503" t="str">
            <v>견적</v>
          </cell>
        </row>
        <row r="504">
          <cell r="A504" t="str">
            <v>AW2 090</v>
          </cell>
          <cell r="B504" t="str">
            <v>AW-2 제작설치</v>
          </cell>
          <cell r="C504" t="str">
            <v>0.90*1.20</v>
          </cell>
          <cell r="D504" t="str">
            <v>개</v>
          </cell>
          <cell r="E504">
            <v>196100</v>
          </cell>
          <cell r="L504">
            <v>196100</v>
          </cell>
          <cell r="P504" t="str">
            <v>기전</v>
          </cell>
          <cell r="Q504" t="str">
            <v>견적</v>
          </cell>
        </row>
        <row r="505">
          <cell r="A505" t="str">
            <v>AW3 060</v>
          </cell>
          <cell r="B505" t="str">
            <v>AW-3 제작설치</v>
          </cell>
          <cell r="C505" t="str">
            <v>0.60*0.90</v>
          </cell>
          <cell r="D505" t="str">
            <v>개</v>
          </cell>
          <cell r="E505">
            <v>126800</v>
          </cell>
          <cell r="L505">
            <v>126800</v>
          </cell>
          <cell r="P505" t="str">
            <v>기전</v>
          </cell>
          <cell r="Q505" t="str">
            <v>견적</v>
          </cell>
        </row>
        <row r="506">
          <cell r="A506" t="str">
            <v>F정부50</v>
          </cell>
          <cell r="B506" t="str">
            <v>FRP정화조/부패탱크식</v>
          </cell>
          <cell r="C506" t="str">
            <v>각형50인조</v>
          </cell>
          <cell r="D506" t="str">
            <v>개</v>
          </cell>
          <cell r="E506">
            <v>1500000</v>
          </cell>
          <cell r="L506">
            <v>1500000</v>
          </cell>
          <cell r="P506" t="str">
            <v>기전</v>
          </cell>
          <cell r="Q506" t="str">
            <v>견적</v>
          </cell>
        </row>
        <row r="507">
          <cell r="A507" t="str">
            <v>건사채움</v>
          </cell>
          <cell r="B507" t="str">
            <v>건사채우기</v>
          </cell>
          <cell r="D507" t="str">
            <v>㎥</v>
          </cell>
          <cell r="E507">
            <v>7000</v>
          </cell>
          <cell r="L507">
            <v>7000</v>
          </cell>
          <cell r="P507" t="str">
            <v>기전</v>
          </cell>
          <cell r="Q507" t="str">
            <v>견적</v>
          </cell>
        </row>
        <row r="508">
          <cell r="A508" t="str">
            <v>AD1 234</v>
          </cell>
          <cell r="B508" t="str">
            <v>AD-1 제작설치</v>
          </cell>
          <cell r="C508" t="str">
            <v>2.34*2.55</v>
          </cell>
          <cell r="D508" t="str">
            <v>개</v>
          </cell>
          <cell r="E508">
            <v>507100</v>
          </cell>
          <cell r="L508">
            <v>507100</v>
          </cell>
          <cell r="P508" t="str">
            <v>기전</v>
          </cell>
          <cell r="Q508" t="str">
            <v>견적</v>
          </cell>
        </row>
        <row r="509">
          <cell r="A509" t="str">
            <v>가지13</v>
          </cell>
          <cell r="B509" t="str">
            <v>가드레일 지주</v>
          </cell>
          <cell r="C509" t="str">
            <v>Φ139.8*4.5*2200</v>
          </cell>
          <cell r="D509" t="str">
            <v>개</v>
          </cell>
          <cell r="E509">
            <v>30000</v>
          </cell>
          <cell r="F509">
            <v>85</v>
          </cell>
          <cell r="G509">
            <v>30000</v>
          </cell>
          <cell r="H509">
            <v>170</v>
          </cell>
          <cell r="I509">
            <v>38000</v>
          </cell>
          <cell r="J509">
            <v>173</v>
          </cell>
          <cell r="K509">
            <v>44000</v>
          </cell>
        </row>
        <row r="510">
          <cell r="A510" t="str">
            <v>가단4.</v>
          </cell>
          <cell r="B510" t="str">
            <v>가드레일(단부레일)</v>
          </cell>
          <cell r="C510" t="str">
            <v>4*350*765</v>
          </cell>
          <cell r="D510" t="str">
            <v>개</v>
          </cell>
          <cell r="E510">
            <v>12600</v>
          </cell>
          <cell r="F510">
            <v>85</v>
          </cell>
          <cell r="G510">
            <v>12600</v>
          </cell>
          <cell r="H510">
            <v>170</v>
          </cell>
          <cell r="I510">
            <v>28800</v>
          </cell>
          <cell r="J510">
            <v>173</v>
          </cell>
          <cell r="K510">
            <v>28000</v>
          </cell>
        </row>
        <row r="511">
          <cell r="A511" t="str">
            <v>가표4.</v>
          </cell>
          <cell r="B511" t="str">
            <v>가드레일(표준레일)</v>
          </cell>
          <cell r="C511" t="str">
            <v>4*350*4330</v>
          </cell>
          <cell r="D511" t="str">
            <v>개</v>
          </cell>
          <cell r="E511">
            <v>46700</v>
          </cell>
          <cell r="F511">
            <v>85</v>
          </cell>
          <cell r="G511">
            <v>46700</v>
          </cell>
          <cell r="H511">
            <v>170</v>
          </cell>
          <cell r="I511">
            <v>66500</v>
          </cell>
          <cell r="J511">
            <v>173</v>
          </cell>
          <cell r="K511">
            <v>68000</v>
          </cell>
        </row>
        <row r="512">
          <cell r="A512" t="str">
            <v>각재육송</v>
          </cell>
          <cell r="B512" t="str">
            <v>각재</v>
          </cell>
          <cell r="C512" t="str">
            <v>육송</v>
          </cell>
          <cell r="D512" t="str">
            <v>㎥</v>
          </cell>
          <cell r="E512">
            <v>269461</v>
          </cell>
          <cell r="H512">
            <v>139</v>
          </cell>
          <cell r="I512">
            <v>269461</v>
          </cell>
          <cell r="J512">
            <v>106</v>
          </cell>
          <cell r="K512">
            <v>269461</v>
          </cell>
          <cell r="O512" t="str">
            <v>외송 기준</v>
          </cell>
        </row>
        <row r="513">
          <cell r="A513" t="str">
            <v>결속09</v>
          </cell>
          <cell r="B513" t="str">
            <v>결속선</v>
          </cell>
          <cell r="C513" t="str">
            <v>0.9㎜(#20)</v>
          </cell>
          <cell r="D513" t="str">
            <v>kg</v>
          </cell>
          <cell r="E513">
            <v>730</v>
          </cell>
          <cell r="H513">
            <v>66</v>
          </cell>
          <cell r="I513">
            <v>760</v>
          </cell>
          <cell r="J513">
            <v>70</v>
          </cell>
          <cell r="K513">
            <v>730</v>
          </cell>
        </row>
        <row r="514">
          <cell r="A514" t="str">
            <v>경유..</v>
          </cell>
          <cell r="B514" t="str">
            <v>경유</v>
          </cell>
          <cell r="C514" t="str">
            <v>..</v>
          </cell>
          <cell r="D514" t="str">
            <v xml:space="preserve">ℓ </v>
          </cell>
          <cell r="E514">
            <v>502.7</v>
          </cell>
          <cell r="G514">
            <v>502.7</v>
          </cell>
          <cell r="O514" t="str">
            <v>석유유통협회 대전,충남지구회
(99년10월1일 기준)</v>
          </cell>
        </row>
        <row r="515">
          <cell r="A515" t="str">
            <v>휘발..</v>
          </cell>
          <cell r="B515" t="str">
            <v>휘발유</v>
          </cell>
          <cell r="C515" t="str">
            <v>..</v>
          </cell>
          <cell r="D515" t="str">
            <v xml:space="preserve">ℓ </v>
          </cell>
          <cell r="E515">
            <v>1084.5</v>
          </cell>
          <cell r="G515">
            <v>1084.5</v>
          </cell>
          <cell r="O515" t="str">
            <v>석유유통협회 대전,충남지구회
(99년10월1일 기준)</v>
          </cell>
        </row>
        <row r="516">
          <cell r="A516" t="str">
            <v>박리중유</v>
          </cell>
          <cell r="B516" t="str">
            <v>박리제</v>
          </cell>
          <cell r="C516" t="str">
            <v>중유</v>
          </cell>
          <cell r="D516" t="str">
            <v>ℓ</v>
          </cell>
          <cell r="E516">
            <v>261.10000000000002</v>
          </cell>
          <cell r="G516">
            <v>261.10000000000002</v>
          </cell>
          <cell r="O516" t="str">
            <v>석유유통협회 대전,충남지구회
(99년10월1일 기준)</v>
          </cell>
        </row>
        <row r="517">
          <cell r="A517" t="str">
            <v>공드MC</v>
          </cell>
          <cell r="B517" t="str">
            <v>공드럼</v>
          </cell>
          <cell r="C517" t="str">
            <v>MC or RC</v>
          </cell>
          <cell r="D517" t="str">
            <v>개</v>
          </cell>
          <cell r="E517">
            <v>5000</v>
          </cell>
          <cell r="H517">
            <v>1176</v>
          </cell>
          <cell r="I517">
            <v>5000</v>
          </cell>
          <cell r="J517">
            <v>1126</v>
          </cell>
          <cell r="K517">
            <v>8000</v>
          </cell>
        </row>
        <row r="518">
          <cell r="A518" t="str">
            <v>그린망.</v>
          </cell>
          <cell r="B518" t="str">
            <v>그린망</v>
          </cell>
          <cell r="D518" t="str">
            <v>㎡</v>
          </cell>
          <cell r="E518">
            <v>375</v>
          </cell>
          <cell r="H518">
            <v>1149</v>
          </cell>
          <cell r="I518">
            <v>888.88888888888891</v>
          </cell>
          <cell r="J518">
            <v>217</v>
          </cell>
          <cell r="K518">
            <v>375</v>
          </cell>
        </row>
        <row r="519">
          <cell r="A519" t="str">
            <v>낙방단옹</v>
          </cell>
          <cell r="B519" t="str">
            <v>낙석방지책(단부)</v>
          </cell>
          <cell r="C519" t="str">
            <v>옹벽용</v>
          </cell>
          <cell r="D519" t="str">
            <v>m</v>
          </cell>
          <cell r="E519">
            <v>254000</v>
          </cell>
          <cell r="L519">
            <v>254000</v>
          </cell>
          <cell r="M519">
            <v>288080</v>
          </cell>
          <cell r="O519" t="str">
            <v>아도기업</v>
          </cell>
          <cell r="P519" t="str">
            <v>대일휀스</v>
          </cell>
        </row>
        <row r="520">
          <cell r="A520" t="str">
            <v>낙방표옹</v>
          </cell>
          <cell r="B520" t="str">
            <v>낙석방지책(표준부)</v>
          </cell>
          <cell r="C520" t="str">
            <v>옹벽용</v>
          </cell>
          <cell r="D520" t="str">
            <v>m</v>
          </cell>
          <cell r="E520">
            <v>53300</v>
          </cell>
          <cell r="L520">
            <v>53300</v>
          </cell>
          <cell r="M520">
            <v>86850</v>
          </cell>
          <cell r="N520">
            <v>57620</v>
          </cell>
          <cell r="O520" t="str">
            <v>아도기업</v>
          </cell>
          <cell r="P520" t="str">
            <v>대일휀스</v>
          </cell>
          <cell r="Q520" t="str">
            <v>태창금속</v>
          </cell>
        </row>
        <row r="521">
          <cell r="A521" t="str">
            <v>뇌관하이</v>
          </cell>
          <cell r="B521" t="str">
            <v>뇌관</v>
          </cell>
          <cell r="C521" t="str">
            <v>하이데토ID,15mm</v>
          </cell>
          <cell r="D521" t="str">
            <v>개</v>
          </cell>
          <cell r="E521">
            <v>870</v>
          </cell>
          <cell r="F521">
            <v>313</v>
          </cell>
          <cell r="G521">
            <v>870</v>
          </cell>
          <cell r="H521">
            <v>223</v>
          </cell>
          <cell r="I521">
            <v>870</v>
          </cell>
          <cell r="O521" t="str">
            <v>가격정보 9월</v>
          </cell>
        </row>
        <row r="522">
          <cell r="A522" t="str">
            <v>도표유리</v>
          </cell>
          <cell r="B522" t="str">
            <v>도로표지(유리알)</v>
          </cell>
          <cell r="C522" t="str">
            <v>KSC2521</v>
          </cell>
          <cell r="D522" t="str">
            <v>kg</v>
          </cell>
          <cell r="E522">
            <v>900</v>
          </cell>
          <cell r="H522">
            <v>173</v>
          </cell>
          <cell r="I522">
            <v>900</v>
          </cell>
          <cell r="J522">
            <v>179</v>
          </cell>
          <cell r="K522">
            <v>900</v>
          </cell>
        </row>
        <row r="523">
          <cell r="A523" t="str">
            <v>레미2218</v>
          </cell>
          <cell r="B523" t="str">
            <v>레미콘</v>
          </cell>
          <cell r="C523" t="str">
            <v>25- 210- 8</v>
          </cell>
          <cell r="D523" t="str">
            <v>㎥</v>
          </cell>
          <cell r="E523">
            <v>43663</v>
          </cell>
          <cell r="F523">
            <v>49</v>
          </cell>
          <cell r="G523">
            <v>43663</v>
          </cell>
          <cell r="H523">
            <v>116</v>
          </cell>
          <cell r="I523">
            <v>46780</v>
          </cell>
          <cell r="J523">
            <v>99</v>
          </cell>
          <cell r="K523">
            <v>45180</v>
          </cell>
        </row>
        <row r="524">
          <cell r="A524" t="str">
            <v>레미2218부</v>
          </cell>
          <cell r="B524" t="str">
            <v>레미콘</v>
          </cell>
          <cell r="C524" t="str">
            <v>25- 210- 8(VAT포함)</v>
          </cell>
          <cell r="D524" t="str">
            <v>㎥</v>
          </cell>
          <cell r="E524">
            <v>48030</v>
          </cell>
          <cell r="F524">
            <v>49</v>
          </cell>
          <cell r="G524">
            <v>48030</v>
          </cell>
          <cell r="H524">
            <v>116</v>
          </cell>
          <cell r="I524">
            <v>51458</v>
          </cell>
          <cell r="J524">
            <v>99</v>
          </cell>
          <cell r="K524">
            <v>49698</v>
          </cell>
        </row>
        <row r="525">
          <cell r="A525" t="str">
            <v>레미2188</v>
          </cell>
          <cell r="B525" t="str">
            <v>레미콘</v>
          </cell>
          <cell r="C525" t="str">
            <v>25- 180- 8</v>
          </cell>
          <cell r="D525" t="str">
            <v>㎥</v>
          </cell>
          <cell r="E525">
            <v>41845</v>
          </cell>
          <cell r="F525">
            <v>49</v>
          </cell>
          <cell r="G525">
            <v>41845</v>
          </cell>
          <cell r="H525">
            <v>116</v>
          </cell>
          <cell r="I525">
            <v>43700</v>
          </cell>
          <cell r="J525">
            <v>99</v>
          </cell>
          <cell r="K525">
            <v>42210</v>
          </cell>
        </row>
        <row r="526">
          <cell r="A526" t="str">
            <v>레미2188부</v>
          </cell>
          <cell r="B526" t="str">
            <v>레미콘</v>
          </cell>
          <cell r="C526" t="str">
            <v>25- 180- 8(VAT포함)</v>
          </cell>
          <cell r="D526" t="str">
            <v>㎥</v>
          </cell>
          <cell r="E526">
            <v>46030</v>
          </cell>
          <cell r="F526">
            <v>49</v>
          </cell>
          <cell r="G526">
            <v>46030</v>
          </cell>
          <cell r="H526">
            <v>116</v>
          </cell>
          <cell r="I526">
            <v>48070</v>
          </cell>
          <cell r="J526">
            <v>99</v>
          </cell>
          <cell r="K526">
            <v>46431</v>
          </cell>
        </row>
        <row r="527">
          <cell r="A527" t="str">
            <v>레미2168</v>
          </cell>
          <cell r="B527" t="str">
            <v>레미콘</v>
          </cell>
          <cell r="C527" t="str">
            <v>25- 160- 8</v>
          </cell>
          <cell r="D527" t="str">
            <v>㎥</v>
          </cell>
          <cell r="E527">
            <v>37836</v>
          </cell>
          <cell r="F527">
            <v>49</v>
          </cell>
          <cell r="G527">
            <v>37836</v>
          </cell>
          <cell r="H527">
            <v>116</v>
          </cell>
          <cell r="I527">
            <v>42000</v>
          </cell>
          <cell r="J527">
            <v>99</v>
          </cell>
          <cell r="K527">
            <v>40570</v>
          </cell>
        </row>
        <row r="528">
          <cell r="A528" t="str">
            <v>레미2168부</v>
          </cell>
          <cell r="B528" t="str">
            <v>레미콘</v>
          </cell>
          <cell r="C528" t="str">
            <v>25- 160- 8(VAT포함)</v>
          </cell>
          <cell r="D528" t="str">
            <v>㎥</v>
          </cell>
          <cell r="E528">
            <v>41620</v>
          </cell>
          <cell r="F528">
            <v>49</v>
          </cell>
          <cell r="G528">
            <v>41620</v>
          </cell>
          <cell r="H528">
            <v>116</v>
          </cell>
          <cell r="I528">
            <v>46200</v>
          </cell>
          <cell r="J528">
            <v>99</v>
          </cell>
          <cell r="K528">
            <v>44627</v>
          </cell>
        </row>
        <row r="529">
          <cell r="A529" t="str">
            <v>롯트크드</v>
          </cell>
          <cell r="B529" t="str">
            <v>롯트</v>
          </cell>
          <cell r="C529" t="str">
            <v>크롤러드릴</v>
          </cell>
          <cell r="D529" t="str">
            <v>개</v>
          </cell>
          <cell r="E529">
            <v>165000</v>
          </cell>
          <cell r="H529">
            <v>1111</v>
          </cell>
          <cell r="I529">
            <v>200000</v>
          </cell>
          <cell r="J529">
            <v>796</v>
          </cell>
          <cell r="K529">
            <v>165000</v>
          </cell>
        </row>
        <row r="530">
          <cell r="A530" t="str">
            <v>말뚝6.</v>
          </cell>
          <cell r="B530" t="str">
            <v>말뚝</v>
          </cell>
          <cell r="C530" t="str">
            <v>말구6cm,L=1.8m</v>
          </cell>
          <cell r="D530" t="str">
            <v>본</v>
          </cell>
          <cell r="E530">
            <v>3200</v>
          </cell>
          <cell r="H530">
            <v>145</v>
          </cell>
          <cell r="I530">
            <v>3200</v>
          </cell>
        </row>
        <row r="531">
          <cell r="A531" t="str">
            <v>모래강사</v>
          </cell>
          <cell r="B531" t="str">
            <v>모래</v>
          </cell>
          <cell r="C531" t="str">
            <v>강사</v>
          </cell>
          <cell r="D531" t="str">
            <v>㎥</v>
          </cell>
          <cell r="E531">
            <v>8800</v>
          </cell>
          <cell r="G531">
            <v>8800</v>
          </cell>
          <cell r="O531" t="str">
            <v>99.10월 기존공사
 설계변경시 조사가</v>
          </cell>
        </row>
        <row r="532">
          <cell r="A532" t="str">
            <v>못7</v>
          </cell>
          <cell r="B532" t="str">
            <v>못</v>
          </cell>
          <cell r="C532" t="str">
            <v>N 75</v>
          </cell>
          <cell r="D532" t="str">
            <v>kg</v>
          </cell>
          <cell r="E532">
            <v>596</v>
          </cell>
          <cell r="H532">
            <v>69</v>
          </cell>
          <cell r="I532">
            <v>660</v>
          </cell>
          <cell r="J532">
            <v>70</v>
          </cell>
          <cell r="K532">
            <v>596</v>
          </cell>
        </row>
        <row r="533">
          <cell r="A533" t="str">
            <v>보기40</v>
          </cell>
          <cell r="B533" t="str">
            <v>보조기층제</v>
          </cell>
          <cell r="C533" t="str">
            <v>D=40mm</v>
          </cell>
          <cell r="D533" t="str">
            <v>㎥</v>
          </cell>
          <cell r="E533">
            <v>0</v>
          </cell>
          <cell r="L533">
            <v>0</v>
          </cell>
        </row>
        <row r="534">
          <cell r="A534" t="str">
            <v>보경18</v>
          </cell>
          <cell r="B534" t="str">
            <v>보차도경계블럭</v>
          </cell>
          <cell r="C534" t="str">
            <v>180*205*1000</v>
          </cell>
          <cell r="D534" t="str">
            <v>개</v>
          </cell>
          <cell r="E534">
            <v>4500</v>
          </cell>
          <cell r="H534">
            <v>158</v>
          </cell>
          <cell r="I534">
            <v>4500</v>
          </cell>
          <cell r="J534">
            <v>159</v>
          </cell>
          <cell r="K534">
            <v>4500</v>
          </cell>
        </row>
        <row r="535">
          <cell r="A535" t="str">
            <v>블레..</v>
          </cell>
          <cell r="B535" t="str">
            <v>블레이드</v>
          </cell>
          <cell r="C535" t="str">
            <v>콘크리트 커터</v>
          </cell>
          <cell r="D535" t="str">
            <v>개</v>
          </cell>
          <cell r="E535">
            <v>170000</v>
          </cell>
          <cell r="J535">
            <v>797</v>
          </cell>
          <cell r="K535">
            <v>170000</v>
          </cell>
        </row>
        <row r="536">
          <cell r="A536" t="str">
            <v>비닐01</v>
          </cell>
          <cell r="B536" t="str">
            <v>비닐</v>
          </cell>
          <cell r="C536" t="str">
            <v>0.1*1.8*91</v>
          </cell>
          <cell r="D536" t="str">
            <v>㎡</v>
          </cell>
          <cell r="E536">
            <v>308</v>
          </cell>
          <cell r="H536">
            <v>1146</v>
          </cell>
          <cell r="I536">
            <v>308</v>
          </cell>
          <cell r="J536">
            <v>1111</v>
          </cell>
          <cell r="K536">
            <v>331</v>
          </cell>
        </row>
        <row r="537">
          <cell r="A537" t="str">
            <v>빗트크드</v>
          </cell>
          <cell r="B537" t="str">
            <v>빗트</v>
          </cell>
          <cell r="C537" t="str">
            <v>크롤러드릴</v>
          </cell>
          <cell r="D537" t="str">
            <v>개</v>
          </cell>
          <cell r="E537">
            <v>90000</v>
          </cell>
          <cell r="H537">
            <v>1111</v>
          </cell>
          <cell r="I537">
            <v>90000</v>
          </cell>
        </row>
        <row r="538">
          <cell r="A538" t="str">
            <v>삼표90</v>
          </cell>
          <cell r="B538" t="str">
            <v>삼각표지판</v>
          </cell>
          <cell r="C538" t="str">
            <v>90cm</v>
          </cell>
          <cell r="D538" t="str">
            <v>개</v>
          </cell>
          <cell r="E538">
            <v>70000</v>
          </cell>
          <cell r="H538">
            <v>167</v>
          </cell>
          <cell r="I538">
            <v>70000</v>
          </cell>
          <cell r="J538">
            <v>175</v>
          </cell>
          <cell r="K538">
            <v>71200</v>
          </cell>
        </row>
        <row r="539">
          <cell r="A539" t="str">
            <v>생롯크드</v>
          </cell>
          <cell r="B539" t="str">
            <v>생크롯트</v>
          </cell>
          <cell r="C539" t="str">
            <v>크롤러드릴</v>
          </cell>
          <cell r="D539" t="str">
            <v>개</v>
          </cell>
          <cell r="E539">
            <v>55000</v>
          </cell>
          <cell r="H539">
            <v>1111</v>
          </cell>
          <cell r="I539">
            <v>55000</v>
          </cell>
        </row>
        <row r="540">
          <cell r="A540" t="str">
            <v>선택75</v>
          </cell>
          <cell r="B540" t="str">
            <v>선택층재</v>
          </cell>
          <cell r="C540" t="str">
            <v>D=75mm</v>
          </cell>
          <cell r="D540" t="str">
            <v>㎥</v>
          </cell>
          <cell r="E540">
            <v>0</v>
          </cell>
          <cell r="L540">
            <v>0</v>
          </cell>
        </row>
        <row r="541">
          <cell r="A541" t="str">
            <v>스로10</v>
          </cell>
          <cell r="B541" t="str">
            <v>스치로폴</v>
          </cell>
          <cell r="C541" t="str">
            <v>T=10</v>
          </cell>
          <cell r="D541" t="str">
            <v>㎡</v>
          </cell>
          <cell r="E541">
            <v>277</v>
          </cell>
          <cell r="H541">
            <v>452</v>
          </cell>
          <cell r="I541">
            <v>308</v>
          </cell>
          <cell r="J541">
            <v>376</v>
          </cell>
          <cell r="K541">
            <v>277</v>
          </cell>
        </row>
        <row r="542">
          <cell r="A542" t="str">
            <v>스그605</v>
          </cell>
          <cell r="B542" t="str">
            <v>스틸그레이팅</v>
          </cell>
          <cell r="C542" t="str">
            <v>500*600*50</v>
          </cell>
          <cell r="D542" t="str">
            <v>개</v>
          </cell>
          <cell r="E542">
            <v>32680</v>
          </cell>
          <cell r="H542">
            <v>181</v>
          </cell>
          <cell r="I542">
            <v>32680</v>
          </cell>
        </row>
        <row r="543">
          <cell r="A543" t="str">
            <v>스그60</v>
          </cell>
          <cell r="B543" t="str">
            <v>스틸그레이팅</v>
          </cell>
          <cell r="C543" t="str">
            <v>995*600*55</v>
          </cell>
          <cell r="D543" t="str">
            <v>개</v>
          </cell>
          <cell r="E543">
            <v>54080</v>
          </cell>
          <cell r="F543">
            <v>251</v>
          </cell>
          <cell r="G543">
            <v>54080</v>
          </cell>
          <cell r="H543">
            <v>181</v>
          </cell>
          <cell r="I543">
            <v>56700</v>
          </cell>
        </row>
        <row r="544">
          <cell r="A544" t="str">
            <v>스그7014</v>
          </cell>
          <cell r="B544" t="str">
            <v>스틸그레이팅</v>
          </cell>
          <cell r="C544" t="str">
            <v>1400*700</v>
          </cell>
          <cell r="D544" t="str">
            <v>개</v>
          </cell>
          <cell r="E544">
            <v>88770</v>
          </cell>
          <cell r="L544">
            <v>88770</v>
          </cell>
          <cell r="O544" t="str">
            <v>995*600*55의 면적 비례 적용</v>
          </cell>
        </row>
        <row r="545">
          <cell r="A545" t="str">
            <v>슬리크드</v>
          </cell>
          <cell r="B545" t="str">
            <v>슬리브</v>
          </cell>
          <cell r="C545" t="str">
            <v>크롤러드릴</v>
          </cell>
          <cell r="D545" t="str">
            <v>개</v>
          </cell>
          <cell r="E545">
            <v>30000</v>
          </cell>
          <cell r="H545">
            <v>1111</v>
          </cell>
          <cell r="I545">
            <v>30000</v>
          </cell>
          <cell r="J545">
            <v>796</v>
          </cell>
          <cell r="K545">
            <v>35000</v>
          </cell>
        </row>
        <row r="546">
          <cell r="A546" t="str">
            <v>무시..</v>
          </cell>
          <cell r="B546" t="str">
            <v>무수축 시멘트</v>
          </cell>
          <cell r="C546" t="str">
            <v>유니온그라우트σ28=800kg/㎠</v>
          </cell>
          <cell r="D546" t="str">
            <v>kg</v>
          </cell>
          <cell r="E546">
            <v>460</v>
          </cell>
          <cell r="H546">
            <v>113</v>
          </cell>
          <cell r="I546">
            <v>460</v>
          </cell>
          <cell r="J546">
            <v>97</v>
          </cell>
          <cell r="K546">
            <v>460</v>
          </cell>
        </row>
        <row r="547">
          <cell r="A547" t="str">
            <v>분말시멘</v>
          </cell>
          <cell r="B547" t="str">
            <v>분말시멘트</v>
          </cell>
          <cell r="D547" t="str">
            <v>ton</v>
          </cell>
          <cell r="E547">
            <v>53970</v>
          </cell>
          <cell r="F547">
            <v>76</v>
          </cell>
          <cell r="G547">
            <v>53970</v>
          </cell>
          <cell r="O547">
            <v>1303</v>
          </cell>
          <cell r="P547" t="str">
            <v>kg/㎥</v>
          </cell>
        </row>
        <row r="548">
          <cell r="A548" t="str">
            <v>분말시멘부</v>
          </cell>
          <cell r="B548" t="str">
            <v>분말시멘트</v>
          </cell>
          <cell r="C548" t="str">
            <v>VAT포함</v>
          </cell>
          <cell r="D548" t="str">
            <v>ton</v>
          </cell>
          <cell r="E548">
            <v>59368</v>
          </cell>
          <cell r="F548">
            <v>76</v>
          </cell>
          <cell r="G548">
            <v>59368</v>
          </cell>
        </row>
        <row r="549">
          <cell r="A549" t="str">
            <v>시멘4k</v>
          </cell>
          <cell r="B549" t="str">
            <v>시멘트</v>
          </cell>
          <cell r="C549" t="str">
            <v>40kg입</v>
          </cell>
          <cell r="D549" t="str">
            <v>kg</v>
          </cell>
          <cell r="E549">
            <v>57</v>
          </cell>
          <cell r="F549">
            <v>77</v>
          </cell>
          <cell r="G549">
            <v>57</v>
          </cell>
          <cell r="H549">
            <v>113</v>
          </cell>
          <cell r="I549">
            <v>61</v>
          </cell>
          <cell r="J549">
            <v>97</v>
          </cell>
          <cell r="K549">
            <v>61</v>
          </cell>
          <cell r="O549">
            <v>1303</v>
          </cell>
          <cell r="P549" t="str">
            <v>kg/㎥</v>
          </cell>
        </row>
        <row r="550">
          <cell r="A550" t="str">
            <v>시멘4k대</v>
          </cell>
          <cell r="B550" t="str">
            <v>시멘트</v>
          </cell>
          <cell r="C550" t="str">
            <v>40kg입</v>
          </cell>
          <cell r="D550" t="str">
            <v>대</v>
          </cell>
          <cell r="E550">
            <v>2282</v>
          </cell>
          <cell r="F550">
            <v>77</v>
          </cell>
          <cell r="G550">
            <v>2282</v>
          </cell>
          <cell r="H550">
            <v>113</v>
          </cell>
          <cell r="I550">
            <v>2454</v>
          </cell>
          <cell r="J550">
            <v>97</v>
          </cell>
          <cell r="K550">
            <v>2454</v>
          </cell>
          <cell r="O550">
            <v>1303</v>
          </cell>
          <cell r="P550" t="str">
            <v>kg/㎥</v>
          </cell>
        </row>
        <row r="551">
          <cell r="A551" t="str">
            <v>시멘4k도</v>
          </cell>
          <cell r="B551" t="str">
            <v>시멘트</v>
          </cell>
          <cell r="C551" t="str">
            <v>40kg입,현장도착도</v>
          </cell>
          <cell r="D551" t="str">
            <v>kg</v>
          </cell>
          <cell r="E551">
            <v>74</v>
          </cell>
          <cell r="H551">
            <v>113</v>
          </cell>
          <cell r="I551">
            <v>74</v>
          </cell>
          <cell r="J551">
            <v>97</v>
          </cell>
          <cell r="K551">
            <v>74</v>
          </cell>
          <cell r="O551">
            <v>1303</v>
          </cell>
          <cell r="P551" t="str">
            <v>kg/㎥</v>
          </cell>
        </row>
        <row r="552">
          <cell r="A552" t="str">
            <v>아콘13</v>
          </cell>
          <cell r="B552" t="str">
            <v>아스콘</v>
          </cell>
          <cell r="C552" t="str">
            <v>밀입도 13mm</v>
          </cell>
          <cell r="D552" t="str">
            <v>ton</v>
          </cell>
          <cell r="E552">
            <v>25363</v>
          </cell>
          <cell r="F552">
            <v>74</v>
          </cell>
          <cell r="G552">
            <v>25363</v>
          </cell>
        </row>
        <row r="553">
          <cell r="A553" t="str">
            <v>아콘40</v>
          </cell>
          <cell r="B553" t="str">
            <v>아스콘</v>
          </cell>
          <cell r="C553" t="str">
            <v>밀입도 40mm</v>
          </cell>
          <cell r="D553" t="str">
            <v>ton</v>
          </cell>
          <cell r="E553">
            <v>29636</v>
          </cell>
          <cell r="F553">
            <v>74</v>
          </cell>
          <cell r="G553">
            <v>29636</v>
          </cell>
        </row>
        <row r="554">
          <cell r="A554" t="str">
            <v>아콘13부</v>
          </cell>
          <cell r="B554" t="str">
            <v>아스콘(부가세 포함)</v>
          </cell>
          <cell r="C554" t="str">
            <v>밀입도 13mm</v>
          </cell>
          <cell r="D554" t="str">
            <v>ton</v>
          </cell>
          <cell r="E554">
            <v>27900</v>
          </cell>
          <cell r="F554">
            <v>74</v>
          </cell>
          <cell r="G554">
            <v>27900</v>
          </cell>
        </row>
        <row r="555">
          <cell r="A555" t="str">
            <v>아콘40부</v>
          </cell>
          <cell r="B555" t="str">
            <v>아스콘(부가세 포함)</v>
          </cell>
          <cell r="C555" t="str">
            <v>밀입도 40mm</v>
          </cell>
          <cell r="D555" t="str">
            <v>ton</v>
          </cell>
          <cell r="E555">
            <v>32600</v>
          </cell>
          <cell r="F555">
            <v>74</v>
          </cell>
          <cell r="G555">
            <v>32600</v>
          </cell>
        </row>
        <row r="556">
          <cell r="A556" t="str">
            <v>아팔R4</v>
          </cell>
          <cell r="B556" t="str">
            <v>아스팔트</v>
          </cell>
          <cell r="C556" t="str">
            <v>RSC-4</v>
          </cell>
          <cell r="D556" t="str">
            <v>D/M</v>
          </cell>
          <cell r="E556">
            <v>52000</v>
          </cell>
          <cell r="H556">
            <v>154</v>
          </cell>
          <cell r="I556">
            <v>52000</v>
          </cell>
          <cell r="J556">
            <v>155</v>
          </cell>
          <cell r="K556">
            <v>52000</v>
          </cell>
        </row>
        <row r="557">
          <cell r="A557" t="str">
            <v>아팔M1</v>
          </cell>
          <cell r="B557" t="str">
            <v>아스팔트</v>
          </cell>
          <cell r="C557" t="str">
            <v>MC-1</v>
          </cell>
          <cell r="D557" t="str">
            <v>D/M</v>
          </cell>
          <cell r="E557">
            <v>58000</v>
          </cell>
          <cell r="H557">
            <v>154</v>
          </cell>
          <cell r="I557">
            <v>58000</v>
          </cell>
          <cell r="J557">
            <v>155</v>
          </cell>
          <cell r="K557">
            <v>58000</v>
          </cell>
        </row>
        <row r="558">
          <cell r="A558" t="str">
            <v>에수..</v>
          </cell>
          <cell r="B558" t="str">
            <v>에폭시수지</v>
          </cell>
          <cell r="C558" t="str">
            <v>접착제용</v>
          </cell>
          <cell r="D558" t="str">
            <v>kg</v>
          </cell>
          <cell r="E558">
            <v>3300</v>
          </cell>
          <cell r="H558">
            <v>1138</v>
          </cell>
          <cell r="I558">
            <v>3300</v>
          </cell>
        </row>
        <row r="559">
          <cell r="A559" t="str">
            <v>연볼16</v>
          </cell>
          <cell r="B559" t="str">
            <v>연결볼트(가드레일)</v>
          </cell>
          <cell r="C559" t="str">
            <v>16*33</v>
          </cell>
          <cell r="D559" t="str">
            <v>조</v>
          </cell>
          <cell r="E559">
            <v>400</v>
          </cell>
          <cell r="H559">
            <v>170</v>
          </cell>
          <cell r="I559">
            <v>400</v>
          </cell>
          <cell r="J559">
            <v>173</v>
          </cell>
          <cell r="K559">
            <v>400</v>
          </cell>
        </row>
        <row r="560">
          <cell r="A560" t="str">
            <v>원표60</v>
          </cell>
          <cell r="B560" t="str">
            <v>원형표지판</v>
          </cell>
          <cell r="C560" t="str">
            <v>Φ60cm</v>
          </cell>
          <cell r="D560" t="str">
            <v>개</v>
          </cell>
          <cell r="E560">
            <v>62000</v>
          </cell>
          <cell r="H560">
            <v>167</v>
          </cell>
          <cell r="I560">
            <v>62000</v>
          </cell>
          <cell r="J560">
            <v>175</v>
          </cell>
          <cell r="K560">
            <v>63300</v>
          </cell>
        </row>
        <row r="561">
          <cell r="A561" t="str">
            <v>유T20</v>
          </cell>
          <cell r="B561" t="str">
            <v>파형폴리에틸렌 유공관</v>
          </cell>
          <cell r="C561" t="str">
            <v>Φ200mm,SDP</v>
          </cell>
          <cell r="D561" t="str">
            <v>m</v>
          </cell>
          <cell r="E561">
            <v>5650</v>
          </cell>
          <cell r="J561">
            <v>488</v>
          </cell>
          <cell r="K561">
            <v>5650</v>
          </cell>
        </row>
        <row r="562">
          <cell r="A562" t="str">
            <v>융도백1</v>
          </cell>
          <cell r="B562" t="str">
            <v>융착성도료</v>
          </cell>
          <cell r="C562" t="str">
            <v>백색1호</v>
          </cell>
          <cell r="D562" t="str">
            <v>kg</v>
          </cell>
          <cell r="E562">
            <v>1168</v>
          </cell>
          <cell r="H562">
            <v>175</v>
          </cell>
          <cell r="I562">
            <v>1220</v>
          </cell>
          <cell r="J562">
            <v>179</v>
          </cell>
          <cell r="K562">
            <v>1168</v>
          </cell>
        </row>
        <row r="563">
          <cell r="A563" t="str">
            <v>융도황.</v>
          </cell>
          <cell r="B563" t="str">
            <v>융착성도료</v>
          </cell>
          <cell r="C563" t="str">
            <v>황색2종 1호</v>
          </cell>
          <cell r="D563" t="str">
            <v>kg</v>
          </cell>
          <cell r="E563">
            <v>1220</v>
          </cell>
          <cell r="H563">
            <v>175</v>
          </cell>
          <cell r="I563">
            <v>1220</v>
          </cell>
        </row>
        <row r="564">
          <cell r="A564" t="str">
            <v>잡석D4</v>
          </cell>
          <cell r="B564" t="str">
            <v>잡석</v>
          </cell>
          <cell r="C564" t="str">
            <v>D 40~80mm</v>
          </cell>
          <cell r="D564" t="str">
            <v>㎥</v>
          </cell>
          <cell r="E564">
            <v>5200</v>
          </cell>
          <cell r="G564">
            <v>5200</v>
          </cell>
          <cell r="O564" t="str">
            <v>99.10월 기존공사
 설계변경시 조사가</v>
          </cell>
        </row>
        <row r="565">
          <cell r="A565" t="str">
            <v>제슬..</v>
          </cell>
          <cell r="B565" t="str">
            <v>제강슬레그</v>
          </cell>
          <cell r="D565" t="str">
            <v>kg</v>
          </cell>
          <cell r="E565">
            <v>220</v>
          </cell>
          <cell r="H565">
            <v>112</v>
          </cell>
          <cell r="I565">
            <v>220</v>
          </cell>
          <cell r="J565">
            <v>94</v>
          </cell>
          <cell r="K565">
            <v>220</v>
          </cell>
        </row>
        <row r="566">
          <cell r="A566" t="str">
            <v>제슬운반</v>
          </cell>
          <cell r="B566" t="str">
            <v>제강슬레그 운반비</v>
          </cell>
          <cell r="C566" t="str">
            <v>10.5ton,180km(인천~현장)</v>
          </cell>
          <cell r="D566" t="str">
            <v>ton</v>
          </cell>
          <cell r="E566">
            <v>23380</v>
          </cell>
          <cell r="F566" t="str">
            <v>(270070(원/대) / 1.1(V.A.T)) / 10.5(ton/대)</v>
          </cell>
          <cell r="L566">
            <v>23380</v>
          </cell>
        </row>
        <row r="567">
          <cell r="A567" t="str">
            <v>시멘운반</v>
          </cell>
          <cell r="B567" t="str">
            <v>시멘트 운반비</v>
          </cell>
          <cell r="C567" t="str">
            <v>10.5ton,10km(신탄진~현장)</v>
          </cell>
          <cell r="D567" t="str">
            <v>대</v>
          </cell>
          <cell r="E567">
            <v>300</v>
          </cell>
          <cell r="F567" t="str">
            <v>(87720(원/대) / 1.1(V.A.T)) / 10.5(ton/대) * 0.04ton/대(포)</v>
          </cell>
          <cell r="L567">
            <v>300</v>
          </cell>
        </row>
        <row r="568">
          <cell r="A568" t="str">
            <v>분말시멘운반</v>
          </cell>
          <cell r="B568" t="str">
            <v>분말시멘트 운반비</v>
          </cell>
          <cell r="C568" t="str">
            <v>10.5ton,10km(신탄진~현장)</v>
          </cell>
          <cell r="D568" t="str">
            <v>ton</v>
          </cell>
          <cell r="E568">
            <v>2200</v>
          </cell>
          <cell r="L568">
            <v>2200</v>
          </cell>
        </row>
        <row r="569">
          <cell r="A569" t="str">
            <v>철근운반</v>
          </cell>
          <cell r="B569" t="str">
            <v>철근 운반비</v>
          </cell>
          <cell r="C569" t="str">
            <v>10.5ton,10km(신탄진~현장)</v>
          </cell>
          <cell r="D569" t="str">
            <v>ton</v>
          </cell>
          <cell r="E569">
            <v>7590</v>
          </cell>
          <cell r="F569" t="str">
            <v>(87720(원/대) / 1.1(V.A.T)) / 10.5(ton/대)</v>
          </cell>
          <cell r="L569">
            <v>7590</v>
          </cell>
        </row>
        <row r="570">
          <cell r="A570" t="str">
            <v>아팔운반</v>
          </cell>
          <cell r="B570" t="str">
            <v>아스팔트 운반비</v>
          </cell>
          <cell r="C570" t="str">
            <v>10.5ton,10km(신탄진~현장)</v>
          </cell>
          <cell r="D570" t="str">
            <v>DM</v>
          </cell>
          <cell r="E570">
            <v>1520</v>
          </cell>
          <cell r="F570" t="str">
            <v>(87720(원/대) / 1.1(V.A.T)) / 10.5(ton/대) * 0.2ton/DM</v>
          </cell>
          <cell r="L570">
            <v>1520</v>
          </cell>
        </row>
        <row r="571">
          <cell r="A571" t="str">
            <v>제슬하역</v>
          </cell>
          <cell r="B571" t="str">
            <v>제강슬래그 하역비</v>
          </cell>
          <cell r="C571" t="str">
            <v>인력,일반하역,도착료,차급화물</v>
          </cell>
          <cell r="D571" t="str">
            <v>ton</v>
          </cell>
          <cell r="E571">
            <v>1354.33</v>
          </cell>
          <cell r="F571" t="str">
            <v>1489.76(원/대) / 1.1(V.A.T)</v>
          </cell>
          <cell r="L571">
            <v>1354.33</v>
          </cell>
        </row>
        <row r="572">
          <cell r="A572" t="str">
            <v>시멘하역</v>
          </cell>
          <cell r="B572" t="str">
            <v>시멘트 하역비</v>
          </cell>
          <cell r="C572" t="str">
            <v>인력,일반하역,도착료,차급화물</v>
          </cell>
          <cell r="D572" t="str">
            <v>대</v>
          </cell>
          <cell r="E572">
            <v>54.17</v>
          </cell>
          <cell r="F572" t="str">
            <v>1489.76(원/대) / 1.1(V.A.T) * 0.04ton/대(포)</v>
          </cell>
          <cell r="L572">
            <v>54.17</v>
          </cell>
        </row>
        <row r="573">
          <cell r="A573" t="str">
            <v>철근하역</v>
          </cell>
          <cell r="B573" t="str">
            <v>철근 하역비</v>
          </cell>
          <cell r="C573" t="str">
            <v>인력,일반하역,도착료,차급화물</v>
          </cell>
          <cell r="D573" t="str">
            <v>ton</v>
          </cell>
          <cell r="E573">
            <v>1354.33</v>
          </cell>
          <cell r="F573" t="str">
            <v>1489.76(원/대) / 1.1(V.A.T)</v>
          </cell>
          <cell r="L573">
            <v>1354.33</v>
          </cell>
        </row>
        <row r="574">
          <cell r="A574" t="str">
            <v>아팔하역</v>
          </cell>
          <cell r="B574" t="str">
            <v>아스팔트 하역비</v>
          </cell>
          <cell r="C574" t="str">
            <v>인력,일반하역,도착료,차급화물</v>
          </cell>
          <cell r="D574" t="str">
            <v>DM</v>
          </cell>
          <cell r="E574">
            <v>270.87</v>
          </cell>
          <cell r="F574" t="str">
            <v>1489.76(원/대) / 1.1(V.A.T) * 0.2ton/DM</v>
          </cell>
          <cell r="L574">
            <v>270.87</v>
          </cell>
        </row>
        <row r="575">
          <cell r="A575" t="str">
            <v>시멘상차</v>
          </cell>
          <cell r="B575" t="str">
            <v>시멘트 상차비</v>
          </cell>
          <cell r="C575" t="str">
            <v>인력,일반하역,발송료,차급화물</v>
          </cell>
          <cell r="D575" t="str">
            <v>대</v>
          </cell>
          <cell r="E575">
            <v>59.72</v>
          </cell>
          <cell r="F575" t="str">
            <v>1642.39(원/대) / 1.1(V.A.T) * 0.04ton/대(포)</v>
          </cell>
          <cell r="L575">
            <v>59.72</v>
          </cell>
        </row>
        <row r="576">
          <cell r="A576" t="str">
            <v>철근상차</v>
          </cell>
          <cell r="B576" t="str">
            <v>철근 상차비</v>
          </cell>
          <cell r="C576" t="str">
            <v>인력,일반하역,발송료,차급화물</v>
          </cell>
          <cell r="D576" t="str">
            <v>ton</v>
          </cell>
          <cell r="E576">
            <v>1493.08</v>
          </cell>
          <cell r="F576" t="str">
            <v>1642.39(원/대) / 1.1(V.A.T)</v>
          </cell>
          <cell r="L576">
            <v>1493.08</v>
          </cell>
        </row>
        <row r="577">
          <cell r="A577" t="str">
            <v>아팔상차</v>
          </cell>
          <cell r="B577" t="str">
            <v>아스팔트 상차비</v>
          </cell>
          <cell r="C577" t="str">
            <v>인력,일반하역,발송료,차급화물</v>
          </cell>
          <cell r="D577" t="str">
            <v>DM</v>
          </cell>
          <cell r="E577">
            <v>298.62</v>
          </cell>
          <cell r="F577" t="str">
            <v>1642.39(원/대) / 1.1(V.A.T) * 0.2ton/DM</v>
          </cell>
          <cell r="L577">
            <v>298.62</v>
          </cell>
        </row>
        <row r="578">
          <cell r="A578" t="str">
            <v>이철13</v>
          </cell>
          <cell r="B578" t="str">
            <v>이형철근</v>
          </cell>
          <cell r="C578" t="str">
            <v>13㎜</v>
          </cell>
          <cell r="D578" t="str">
            <v>kg</v>
          </cell>
          <cell r="E578">
            <v>258</v>
          </cell>
          <cell r="G578">
            <v>258</v>
          </cell>
          <cell r="I578">
            <v>315</v>
          </cell>
          <cell r="K578">
            <v>295</v>
          </cell>
          <cell r="O578" t="str">
            <v>0.995kg/m</v>
          </cell>
        </row>
        <row r="579">
          <cell r="A579" t="str">
            <v>이철13t</v>
          </cell>
          <cell r="B579" t="str">
            <v>이형철근</v>
          </cell>
          <cell r="C579" t="str">
            <v>13㎜</v>
          </cell>
          <cell r="D579" t="str">
            <v>ton</v>
          </cell>
          <cell r="E579">
            <v>258881</v>
          </cell>
          <cell r="F579">
            <v>85</v>
          </cell>
          <cell r="G579">
            <v>258881</v>
          </cell>
          <cell r="H579">
            <v>43</v>
          </cell>
          <cell r="I579">
            <v>315000</v>
          </cell>
          <cell r="J579">
            <v>42</v>
          </cell>
          <cell r="K579">
            <v>295000</v>
          </cell>
        </row>
        <row r="580">
          <cell r="A580" t="str">
            <v>이철16</v>
          </cell>
          <cell r="B580" t="str">
            <v>이형철근</v>
          </cell>
          <cell r="C580" t="str">
            <v>16㎜</v>
          </cell>
          <cell r="D580" t="str">
            <v>kg</v>
          </cell>
          <cell r="E580">
            <v>254</v>
          </cell>
          <cell r="G580">
            <v>254</v>
          </cell>
          <cell r="I580">
            <v>310</v>
          </cell>
          <cell r="K580">
            <v>290</v>
          </cell>
          <cell r="O580" t="str">
            <v>1.56kg/m</v>
          </cell>
        </row>
        <row r="581">
          <cell r="A581" t="str">
            <v>이철16t</v>
          </cell>
          <cell r="B581" t="str">
            <v>이형철근</v>
          </cell>
          <cell r="C581" t="str">
            <v>16㎜</v>
          </cell>
          <cell r="D581" t="str">
            <v>ton</v>
          </cell>
          <cell r="E581">
            <v>254336</v>
          </cell>
          <cell r="F581">
            <v>85</v>
          </cell>
          <cell r="G581">
            <v>254336</v>
          </cell>
          <cell r="H581">
            <v>43</v>
          </cell>
          <cell r="I581">
            <v>310000</v>
          </cell>
          <cell r="J581">
            <v>42</v>
          </cell>
          <cell r="K581">
            <v>290000</v>
          </cell>
        </row>
        <row r="582">
          <cell r="A582" t="str">
            <v>이철29</v>
          </cell>
          <cell r="B582" t="str">
            <v>이형철근</v>
          </cell>
          <cell r="C582" t="str">
            <v>29㎜</v>
          </cell>
          <cell r="D582" t="str">
            <v>kg</v>
          </cell>
          <cell r="E582">
            <v>254</v>
          </cell>
          <cell r="G582">
            <v>254</v>
          </cell>
          <cell r="I582">
            <v>310</v>
          </cell>
          <cell r="K582">
            <v>290</v>
          </cell>
          <cell r="O582" t="str">
            <v>0.995kg/m</v>
          </cell>
        </row>
        <row r="583">
          <cell r="A583" t="str">
            <v>이철29t</v>
          </cell>
          <cell r="B583" t="str">
            <v>이형철근</v>
          </cell>
          <cell r="C583" t="str">
            <v>29㎜</v>
          </cell>
          <cell r="D583" t="str">
            <v>ton</v>
          </cell>
          <cell r="E583">
            <v>254336</v>
          </cell>
          <cell r="F583">
            <v>85</v>
          </cell>
          <cell r="G583">
            <v>254336</v>
          </cell>
          <cell r="H583">
            <v>43</v>
          </cell>
          <cell r="I583">
            <v>310000</v>
          </cell>
          <cell r="J583">
            <v>42</v>
          </cell>
          <cell r="K583">
            <v>290000</v>
          </cell>
        </row>
        <row r="584">
          <cell r="A584" t="str">
            <v>철선#8</v>
          </cell>
          <cell r="B584" t="str">
            <v>철선</v>
          </cell>
          <cell r="C584" t="str">
            <v>#8</v>
          </cell>
          <cell r="D584" t="str">
            <v>kg</v>
          </cell>
          <cell r="E584">
            <v>520</v>
          </cell>
          <cell r="H584">
            <v>66</v>
          </cell>
          <cell r="I584">
            <v>530</v>
          </cell>
          <cell r="J584">
            <v>70</v>
          </cell>
          <cell r="K584">
            <v>520</v>
          </cell>
        </row>
        <row r="585">
          <cell r="A585" t="str">
            <v>충진..</v>
          </cell>
          <cell r="B585" t="str">
            <v>충진제</v>
          </cell>
          <cell r="D585" t="str">
            <v>kg</v>
          </cell>
          <cell r="E585">
            <v>8650</v>
          </cell>
          <cell r="H585">
            <v>334</v>
          </cell>
          <cell r="I585">
            <v>9800</v>
          </cell>
          <cell r="J585">
            <v>276</v>
          </cell>
          <cell r="K585">
            <v>8650</v>
          </cell>
        </row>
        <row r="586">
          <cell r="A586" t="str">
            <v>취볼18</v>
          </cell>
          <cell r="B586" t="str">
            <v>취부볼트</v>
          </cell>
          <cell r="C586" t="str">
            <v>Φ18*180</v>
          </cell>
          <cell r="D586" t="str">
            <v>조</v>
          </cell>
          <cell r="E586">
            <v>1000</v>
          </cell>
          <cell r="H586">
            <v>170</v>
          </cell>
          <cell r="I586">
            <v>1600</v>
          </cell>
          <cell r="J586">
            <v>173</v>
          </cell>
          <cell r="K586">
            <v>1000</v>
          </cell>
        </row>
        <row r="587">
          <cell r="A587" t="str">
            <v>치즐07</v>
          </cell>
          <cell r="B587" t="str">
            <v>치즐</v>
          </cell>
          <cell r="C587" t="str">
            <v>0.7</v>
          </cell>
          <cell r="D587" t="str">
            <v>본</v>
          </cell>
          <cell r="E587">
            <v>78000</v>
          </cell>
          <cell r="H587">
            <v>996</v>
          </cell>
          <cell r="I587">
            <v>78000</v>
          </cell>
        </row>
        <row r="588">
          <cell r="A588" t="str">
            <v>판재외송</v>
          </cell>
          <cell r="B588" t="str">
            <v>판재</v>
          </cell>
          <cell r="C588" t="str">
            <v>외송</v>
          </cell>
          <cell r="D588" t="str">
            <v>㎥</v>
          </cell>
          <cell r="E588">
            <v>329341</v>
          </cell>
          <cell r="H588">
            <v>139</v>
          </cell>
          <cell r="I588">
            <v>329341</v>
          </cell>
          <cell r="J588">
            <v>107</v>
          </cell>
          <cell r="K588">
            <v>359281</v>
          </cell>
        </row>
        <row r="589">
          <cell r="A589" t="str">
            <v>잔디0303</v>
          </cell>
          <cell r="B589" t="str">
            <v>잔디</v>
          </cell>
          <cell r="C589" t="str">
            <v>0.3*0.3*0.03</v>
          </cell>
          <cell r="D589" t="str">
            <v>매</v>
          </cell>
          <cell r="E589">
            <v>270</v>
          </cell>
          <cell r="F589">
            <v>509</v>
          </cell>
          <cell r="G589">
            <v>270</v>
          </cell>
        </row>
        <row r="590">
          <cell r="A590" t="str">
            <v>폭약하마</v>
          </cell>
          <cell r="B590" t="str">
            <v>폭약</v>
          </cell>
          <cell r="C590" t="str">
            <v>하이마이트5500,25mm</v>
          </cell>
          <cell r="D590" t="str">
            <v>kg</v>
          </cell>
          <cell r="E590">
            <v>2000</v>
          </cell>
          <cell r="F590">
            <v>312</v>
          </cell>
          <cell r="G590">
            <v>2000</v>
          </cell>
          <cell r="H590">
            <v>223</v>
          </cell>
          <cell r="I590">
            <v>2000</v>
          </cell>
        </row>
        <row r="591">
          <cell r="A591" t="str">
            <v>프이KS</v>
          </cell>
          <cell r="B591" t="str">
            <v>프라이머</v>
          </cell>
          <cell r="C591" t="str">
            <v>KSM2270</v>
          </cell>
          <cell r="D591" t="str">
            <v>ℓ</v>
          </cell>
          <cell r="E591">
            <v>1372</v>
          </cell>
          <cell r="H591">
            <v>175</v>
          </cell>
          <cell r="I591">
            <v>1372</v>
          </cell>
          <cell r="J591">
            <v>179</v>
          </cell>
          <cell r="K591">
            <v>2080</v>
          </cell>
        </row>
        <row r="592">
          <cell r="A592" t="str">
            <v>프가..</v>
          </cell>
          <cell r="B592" t="str">
            <v>프로판가스</v>
          </cell>
          <cell r="D592" t="str">
            <v>kg</v>
          </cell>
          <cell r="E592">
            <v>613</v>
          </cell>
          <cell r="H592">
            <v>1161</v>
          </cell>
          <cell r="I592">
            <v>613</v>
          </cell>
          <cell r="J592">
            <v>1042</v>
          </cell>
          <cell r="K592">
            <v>613</v>
          </cell>
        </row>
        <row r="593">
          <cell r="A593" t="str">
            <v>합판12</v>
          </cell>
          <cell r="B593" t="str">
            <v>합판</v>
          </cell>
          <cell r="C593" t="str">
            <v>12.0㎜,내수</v>
          </cell>
          <cell r="D593" t="str">
            <v>㎡</v>
          </cell>
          <cell r="E593">
            <v>5464</v>
          </cell>
          <cell r="F593">
            <v>328</v>
          </cell>
          <cell r="G593">
            <v>5464</v>
          </cell>
          <cell r="H593">
            <v>464</v>
          </cell>
          <cell r="I593">
            <v>6317</v>
          </cell>
          <cell r="J593">
            <v>353</v>
          </cell>
          <cell r="K593">
            <v>5839</v>
          </cell>
        </row>
        <row r="594">
          <cell r="A594" t="str">
            <v>GEOC</v>
          </cell>
          <cell r="B594" t="str">
            <v>Geo-Composite</v>
          </cell>
          <cell r="D594" t="str">
            <v>㎡</v>
          </cell>
          <cell r="E594">
            <v>11000</v>
          </cell>
          <cell r="I594">
            <v>11000</v>
          </cell>
        </row>
        <row r="595">
          <cell r="A595" t="str">
            <v>GEOC부</v>
          </cell>
          <cell r="B595" t="str">
            <v>Geo-Composite</v>
          </cell>
          <cell r="C595" t="str">
            <v>(VAT포함)</v>
          </cell>
          <cell r="D595" t="str">
            <v>㎡</v>
          </cell>
          <cell r="E595">
            <v>12100.000000000002</v>
          </cell>
          <cell r="I595">
            <v>12100.000000000002</v>
          </cell>
        </row>
        <row r="596">
          <cell r="A596" t="str">
            <v>나로06</v>
          </cell>
          <cell r="B596" t="str">
            <v>P.P 로프</v>
          </cell>
          <cell r="C596" t="str">
            <v>Φ6mm*3.5kg*200m</v>
          </cell>
          <cell r="D596" t="str">
            <v>m</v>
          </cell>
          <cell r="E596">
            <v>29</v>
          </cell>
          <cell r="H596">
            <v>1150</v>
          </cell>
          <cell r="I596">
            <v>136.5</v>
          </cell>
          <cell r="J596">
            <v>116</v>
          </cell>
          <cell r="K596">
            <v>29</v>
          </cell>
        </row>
        <row r="597">
          <cell r="A597" t="str">
            <v>U측74</v>
          </cell>
          <cell r="B597" t="str">
            <v>U형 측구</v>
          </cell>
          <cell r="C597" t="str">
            <v>H700*B400</v>
          </cell>
          <cell r="D597" t="str">
            <v>개</v>
          </cell>
          <cell r="E597">
            <v>62200</v>
          </cell>
          <cell r="H597">
            <v>217</v>
          </cell>
          <cell r="I597">
            <v>62200</v>
          </cell>
        </row>
        <row r="598">
          <cell r="A598" t="str">
            <v>U측33</v>
          </cell>
          <cell r="B598" t="str">
            <v>U형 측구</v>
          </cell>
          <cell r="C598" t="str">
            <v>H300*B300</v>
          </cell>
          <cell r="D598" t="str">
            <v>개</v>
          </cell>
          <cell r="E598">
            <v>21000</v>
          </cell>
          <cell r="H598">
            <v>217</v>
          </cell>
          <cell r="I598">
            <v>21000</v>
          </cell>
        </row>
        <row r="599">
          <cell r="A599" t="str">
            <v>VR관03</v>
          </cell>
          <cell r="B599" t="str">
            <v>V.R관(진동 및 전압철근콘크리트관)</v>
          </cell>
          <cell r="C599" t="str">
            <v>D300</v>
          </cell>
          <cell r="D599" t="str">
            <v>본</v>
          </cell>
          <cell r="E599">
            <v>31700</v>
          </cell>
          <cell r="H599">
            <v>205</v>
          </cell>
          <cell r="I599">
            <v>31700</v>
          </cell>
          <cell r="J599">
            <v>172</v>
          </cell>
          <cell r="K599">
            <v>31710</v>
          </cell>
        </row>
        <row r="600">
          <cell r="A600" t="str">
            <v>VR관04</v>
          </cell>
          <cell r="B600" t="str">
            <v>V.R관(진동 및 전압철근콘크리트관)</v>
          </cell>
          <cell r="C600" t="str">
            <v>D450</v>
          </cell>
          <cell r="D600" t="str">
            <v>본</v>
          </cell>
          <cell r="E600">
            <v>39425</v>
          </cell>
          <cell r="H600">
            <v>205</v>
          </cell>
          <cell r="I600">
            <v>39425</v>
          </cell>
          <cell r="J600">
            <v>172</v>
          </cell>
          <cell r="K600">
            <v>39430</v>
          </cell>
        </row>
        <row r="601">
          <cell r="A601" t="str">
            <v>VR관06</v>
          </cell>
          <cell r="B601" t="str">
            <v>V.R관(진동 및 전압철근콘크리트관)</v>
          </cell>
          <cell r="C601" t="str">
            <v>D600</v>
          </cell>
          <cell r="D601" t="str">
            <v>본</v>
          </cell>
          <cell r="E601">
            <v>58840</v>
          </cell>
          <cell r="H601">
            <v>205</v>
          </cell>
          <cell r="I601">
            <v>58850</v>
          </cell>
          <cell r="J601">
            <v>172</v>
          </cell>
          <cell r="K601">
            <v>58840</v>
          </cell>
        </row>
        <row r="602">
          <cell r="A602" t="str">
            <v>VR관09</v>
          </cell>
          <cell r="B602" t="str">
            <v>V.R관(진동 및 전압철근콘크리트관)</v>
          </cell>
          <cell r="C602" t="str">
            <v>D900</v>
          </cell>
          <cell r="D602" t="str">
            <v>본</v>
          </cell>
          <cell r="E602">
            <v>131400</v>
          </cell>
          <cell r="H602">
            <v>205</v>
          </cell>
          <cell r="I602">
            <v>131400</v>
          </cell>
          <cell r="J602">
            <v>172</v>
          </cell>
          <cell r="K602">
            <v>131400</v>
          </cell>
        </row>
        <row r="603">
          <cell r="A603" t="str">
            <v>VR링06</v>
          </cell>
          <cell r="B603" t="str">
            <v>V.R관 고무링</v>
          </cell>
          <cell r="C603" t="str">
            <v>D600</v>
          </cell>
          <cell r="D603" t="str">
            <v>본</v>
          </cell>
          <cell r="E603">
            <v>3800</v>
          </cell>
          <cell r="H603">
            <v>204</v>
          </cell>
          <cell r="I603">
            <v>4480</v>
          </cell>
          <cell r="J603">
            <v>173</v>
          </cell>
          <cell r="K603">
            <v>3800</v>
          </cell>
        </row>
        <row r="604">
          <cell r="A604" t="str">
            <v>VR링09</v>
          </cell>
          <cell r="B604" t="str">
            <v>V.R관 고무링</v>
          </cell>
          <cell r="C604" t="str">
            <v>D900</v>
          </cell>
          <cell r="D604" t="str">
            <v>본</v>
          </cell>
          <cell r="E604">
            <v>7200</v>
          </cell>
          <cell r="H604">
            <v>205</v>
          </cell>
          <cell r="I604">
            <v>7940</v>
          </cell>
          <cell r="J604">
            <v>173</v>
          </cell>
          <cell r="K604">
            <v>7200</v>
          </cell>
        </row>
        <row r="605">
          <cell r="A605" t="str">
            <v>철콘관33</v>
          </cell>
          <cell r="B605" t="str">
            <v>철근콘크리트 수로관</v>
          </cell>
          <cell r="C605" t="str">
            <v>소켓식,300*300*50*2000</v>
          </cell>
          <cell r="D605" t="str">
            <v>본</v>
          </cell>
          <cell r="E605">
            <v>25727</v>
          </cell>
          <cell r="F605">
            <v>121</v>
          </cell>
          <cell r="G605">
            <v>25727</v>
          </cell>
          <cell r="H605">
            <v>218</v>
          </cell>
          <cell r="I605">
            <v>32800</v>
          </cell>
          <cell r="J605">
            <v>184</v>
          </cell>
          <cell r="K605">
            <v>35000</v>
          </cell>
          <cell r="P605" t="str">
            <v>280kg/본(2m)</v>
          </cell>
          <cell r="Q605" t="str">
            <v>조치원</v>
          </cell>
        </row>
        <row r="606">
          <cell r="A606" t="str">
            <v>철콘관54</v>
          </cell>
          <cell r="B606" t="str">
            <v>철근콘크리트 수로관</v>
          </cell>
          <cell r="C606" t="str">
            <v>소켓식,500*400*60*2000</v>
          </cell>
          <cell r="D606" t="str">
            <v>본</v>
          </cell>
          <cell r="E606">
            <v>36727</v>
          </cell>
          <cell r="F606">
            <v>121</v>
          </cell>
          <cell r="G606">
            <v>36727</v>
          </cell>
          <cell r="H606">
            <v>218</v>
          </cell>
          <cell r="I606">
            <v>49400</v>
          </cell>
          <cell r="J606">
            <v>184</v>
          </cell>
          <cell r="K606">
            <v>52000</v>
          </cell>
          <cell r="P606" t="str">
            <v>434kg/본(2m)</v>
          </cell>
        </row>
        <row r="607">
          <cell r="A607" t="str">
            <v>철콘관55</v>
          </cell>
          <cell r="B607" t="str">
            <v>철근콘크리트 수로관</v>
          </cell>
          <cell r="C607" t="str">
            <v>소켓식,500*500*65*2000</v>
          </cell>
          <cell r="D607" t="str">
            <v>본</v>
          </cell>
          <cell r="E607">
            <v>45454</v>
          </cell>
          <cell r="F607">
            <v>121</v>
          </cell>
          <cell r="G607">
            <v>45454</v>
          </cell>
          <cell r="H607">
            <v>218</v>
          </cell>
          <cell r="I607">
            <v>63400</v>
          </cell>
          <cell r="J607">
            <v>184</v>
          </cell>
          <cell r="K607">
            <v>67000</v>
          </cell>
          <cell r="P607" t="str">
            <v>570kg/본(2m)</v>
          </cell>
        </row>
        <row r="608">
          <cell r="A608" t="str">
            <v>철콘관66</v>
          </cell>
          <cell r="B608" t="str">
            <v>철근콘크리트 수로관</v>
          </cell>
          <cell r="C608" t="str">
            <v>소켓식,600*600*75*2000</v>
          </cell>
          <cell r="D608" t="str">
            <v>본</v>
          </cell>
          <cell r="E608">
            <v>61636</v>
          </cell>
          <cell r="F608">
            <v>121</v>
          </cell>
          <cell r="G608">
            <v>61636</v>
          </cell>
          <cell r="H608">
            <v>218</v>
          </cell>
          <cell r="I608">
            <v>84000</v>
          </cell>
          <cell r="J608">
            <v>184</v>
          </cell>
          <cell r="K608">
            <v>89000</v>
          </cell>
          <cell r="P608" t="str">
            <v>755kg/본(2m)</v>
          </cell>
        </row>
        <row r="609">
          <cell r="A609" t="str">
            <v>철콘관87</v>
          </cell>
          <cell r="B609" t="str">
            <v>철근콘크리트 수로관</v>
          </cell>
          <cell r="C609" t="str">
            <v>소켓식,800*700*80*2000</v>
          </cell>
          <cell r="D609" t="str">
            <v>본</v>
          </cell>
          <cell r="E609">
            <v>82090</v>
          </cell>
          <cell r="F609">
            <v>121</v>
          </cell>
          <cell r="G609">
            <v>82090</v>
          </cell>
          <cell r="H609">
            <v>218</v>
          </cell>
          <cell r="I609">
            <v>110000</v>
          </cell>
          <cell r="J609">
            <v>184</v>
          </cell>
          <cell r="K609">
            <v>117000</v>
          </cell>
          <cell r="P609" t="str">
            <v>990kg/본(2m)</v>
          </cell>
        </row>
        <row r="610">
          <cell r="A610" t="str">
            <v>철콘관1010</v>
          </cell>
          <cell r="B610" t="str">
            <v>철근콘크리트 수로관</v>
          </cell>
          <cell r="C610" t="str">
            <v>소켓식,1000*1000*90*2000</v>
          </cell>
          <cell r="D610" t="str">
            <v>본</v>
          </cell>
          <cell r="E610">
            <v>166600</v>
          </cell>
          <cell r="H610">
            <v>218</v>
          </cell>
          <cell r="I610">
            <v>166600</v>
          </cell>
          <cell r="J610">
            <v>184</v>
          </cell>
          <cell r="K610">
            <v>176000</v>
          </cell>
          <cell r="P610" t="str">
            <v>1500kg/본(2m)</v>
          </cell>
        </row>
        <row r="611">
          <cell r="A611" t="str">
            <v>P유30</v>
          </cell>
          <cell r="B611" t="str">
            <v>MDPE 반유공관</v>
          </cell>
          <cell r="C611" t="str">
            <v>300A</v>
          </cell>
          <cell r="D611" t="str">
            <v>본(6m)</v>
          </cell>
          <cell r="E611">
            <v>311460</v>
          </cell>
          <cell r="H611">
            <v>551</v>
          </cell>
          <cell r="I611">
            <v>311460</v>
          </cell>
          <cell r="J611">
            <v>475</v>
          </cell>
          <cell r="K611">
            <v>311460</v>
          </cell>
        </row>
        <row r="612">
          <cell r="A612" t="str">
            <v>P유30부</v>
          </cell>
          <cell r="B612" t="str">
            <v>MDPE 반유공관</v>
          </cell>
          <cell r="C612" t="str">
            <v>300A(VAT포함)</v>
          </cell>
          <cell r="D612" t="str">
            <v>본(6m)</v>
          </cell>
          <cell r="E612">
            <v>342606</v>
          </cell>
          <cell r="H612">
            <v>551</v>
          </cell>
          <cell r="I612">
            <v>342606</v>
          </cell>
          <cell r="J612">
            <v>475</v>
          </cell>
          <cell r="K612">
            <v>342606</v>
          </cell>
        </row>
        <row r="613">
          <cell r="A613" t="str">
            <v>P무30</v>
          </cell>
          <cell r="B613" t="str">
            <v>MDPE 무공관</v>
          </cell>
          <cell r="C613" t="str">
            <v>300A</v>
          </cell>
          <cell r="D613" t="str">
            <v>본(6m)</v>
          </cell>
          <cell r="E613">
            <v>311460</v>
          </cell>
          <cell r="H613">
            <v>551</v>
          </cell>
          <cell r="I613">
            <v>311460</v>
          </cell>
          <cell r="J613">
            <v>475</v>
          </cell>
          <cell r="K613">
            <v>311460</v>
          </cell>
        </row>
        <row r="614">
          <cell r="A614" t="str">
            <v>P무30부</v>
          </cell>
          <cell r="B614" t="str">
            <v>MDPE 무공관</v>
          </cell>
          <cell r="C614" t="str">
            <v>300A(VAT포함)</v>
          </cell>
          <cell r="D614" t="str">
            <v>본(6m)</v>
          </cell>
          <cell r="E614">
            <v>342606</v>
          </cell>
          <cell r="H614">
            <v>551</v>
          </cell>
          <cell r="I614">
            <v>342606</v>
          </cell>
          <cell r="J614">
            <v>475</v>
          </cell>
          <cell r="K614">
            <v>342606</v>
          </cell>
        </row>
        <row r="615">
          <cell r="A615" t="str">
            <v>M유20</v>
          </cell>
          <cell r="B615" t="str">
            <v>MDPE 유공관</v>
          </cell>
          <cell r="C615" t="str">
            <v>200A</v>
          </cell>
          <cell r="D615" t="str">
            <v>본(6m)</v>
          </cell>
          <cell r="E615">
            <v>149400</v>
          </cell>
          <cell r="H615">
            <v>551</v>
          </cell>
          <cell r="I615">
            <v>149400</v>
          </cell>
          <cell r="J615">
            <v>475</v>
          </cell>
          <cell r="K615">
            <v>149400</v>
          </cell>
        </row>
        <row r="616">
          <cell r="A616" t="str">
            <v>M유20부</v>
          </cell>
          <cell r="B616" t="str">
            <v>MDPE 유공관</v>
          </cell>
          <cell r="C616" t="str">
            <v>200A(VAT포함)</v>
          </cell>
          <cell r="D616" t="str">
            <v>본(6m)</v>
          </cell>
          <cell r="E616">
            <v>164340</v>
          </cell>
          <cell r="H616">
            <v>551</v>
          </cell>
          <cell r="I616">
            <v>164340</v>
          </cell>
          <cell r="J616">
            <v>475</v>
          </cell>
          <cell r="K616">
            <v>164340</v>
          </cell>
        </row>
        <row r="617">
          <cell r="A617" t="str">
            <v>P무15</v>
          </cell>
          <cell r="B617" t="str">
            <v>MDPE 무공관</v>
          </cell>
          <cell r="C617" t="str">
            <v>150A</v>
          </cell>
          <cell r="D617" t="str">
            <v>본(6m)</v>
          </cell>
          <cell r="E617">
            <v>88680</v>
          </cell>
          <cell r="H617">
            <v>551</v>
          </cell>
          <cell r="I617">
            <v>88680</v>
          </cell>
          <cell r="J617">
            <v>475</v>
          </cell>
          <cell r="K617">
            <v>88680</v>
          </cell>
        </row>
        <row r="618">
          <cell r="A618" t="str">
            <v>P무15부</v>
          </cell>
          <cell r="B618" t="str">
            <v>MDPE 무공관</v>
          </cell>
          <cell r="C618" t="str">
            <v>150A(VAT포함)</v>
          </cell>
          <cell r="D618" t="str">
            <v>본(6m)</v>
          </cell>
          <cell r="E618">
            <v>97548.000000000015</v>
          </cell>
          <cell r="H618">
            <v>551</v>
          </cell>
          <cell r="I618">
            <v>97548.000000000015</v>
          </cell>
          <cell r="J618">
            <v>475</v>
          </cell>
          <cell r="K618">
            <v>97548.000000000015</v>
          </cell>
        </row>
        <row r="619">
          <cell r="A619" t="str">
            <v>PVC관50</v>
          </cell>
          <cell r="B619" t="str">
            <v>PVC관</v>
          </cell>
          <cell r="C619" t="str">
            <v>Φ50</v>
          </cell>
          <cell r="D619" t="str">
            <v>m</v>
          </cell>
          <cell r="E619">
            <v>6210</v>
          </cell>
          <cell r="H619">
            <v>527</v>
          </cell>
          <cell r="I619">
            <v>6210</v>
          </cell>
          <cell r="J619">
            <v>469</v>
          </cell>
          <cell r="K619">
            <v>6730</v>
          </cell>
        </row>
        <row r="620">
          <cell r="A620" t="str">
            <v>함수시험</v>
          </cell>
          <cell r="B620" t="str">
            <v>함수량시험</v>
          </cell>
          <cell r="D620" t="str">
            <v>회</v>
          </cell>
          <cell r="E620">
            <v>9100</v>
          </cell>
          <cell r="L620">
            <v>9100</v>
          </cell>
          <cell r="O620" t="str">
            <v>대전광역시 '99 건설공사 설계지침</v>
          </cell>
        </row>
        <row r="621">
          <cell r="A621" t="str">
            <v>입도시험</v>
          </cell>
          <cell r="B621" t="str">
            <v>입도시험(토공)</v>
          </cell>
          <cell r="D621" t="str">
            <v>회</v>
          </cell>
          <cell r="E621">
            <v>131400</v>
          </cell>
          <cell r="L621">
            <v>131400</v>
          </cell>
          <cell r="O621" t="str">
            <v>대전광역시 '99 건설공사 설계지침</v>
          </cell>
        </row>
        <row r="622">
          <cell r="A622" t="str">
            <v>입도시험포</v>
          </cell>
          <cell r="B622" t="str">
            <v>입도시험(포장)</v>
          </cell>
          <cell r="D622" t="str">
            <v>회</v>
          </cell>
          <cell r="E622">
            <v>18400</v>
          </cell>
          <cell r="L622">
            <v>18400</v>
          </cell>
          <cell r="O622" t="str">
            <v>대전광역시 '99 건설공사 설계지침</v>
          </cell>
        </row>
        <row r="623">
          <cell r="A623" t="str">
            <v>액성시험</v>
          </cell>
          <cell r="B623" t="str">
            <v>액성한계시험</v>
          </cell>
          <cell r="D623" t="str">
            <v>회</v>
          </cell>
          <cell r="E623">
            <v>37600</v>
          </cell>
          <cell r="L623">
            <v>37600</v>
          </cell>
          <cell r="O623" t="str">
            <v>대전광역시 '99 건설공사 설계지침</v>
          </cell>
        </row>
        <row r="624">
          <cell r="A624" t="str">
            <v>소성시험</v>
          </cell>
          <cell r="B624" t="str">
            <v>소성한계시험</v>
          </cell>
          <cell r="D624" t="str">
            <v>회</v>
          </cell>
          <cell r="E624">
            <v>28400</v>
          </cell>
          <cell r="L624">
            <v>28400</v>
          </cell>
          <cell r="O624" t="str">
            <v>대전광역시 '99 건설공사 설계지침</v>
          </cell>
        </row>
        <row r="625">
          <cell r="A625" t="str">
            <v>비중시험</v>
          </cell>
          <cell r="B625" t="str">
            <v>비중시험</v>
          </cell>
          <cell r="D625" t="str">
            <v>회</v>
          </cell>
          <cell r="E625">
            <v>23300</v>
          </cell>
          <cell r="L625">
            <v>23300</v>
          </cell>
          <cell r="O625" t="str">
            <v>대전광역시 '99 건설공사 설계지침</v>
          </cell>
        </row>
        <row r="626">
          <cell r="A626" t="str">
            <v>다짐시험</v>
          </cell>
          <cell r="B626" t="str">
            <v>다짐시험</v>
          </cell>
          <cell r="C626" t="str">
            <v>토질변화시</v>
          </cell>
          <cell r="D626" t="str">
            <v>회</v>
          </cell>
          <cell r="E626">
            <v>104800</v>
          </cell>
          <cell r="L626">
            <v>104800</v>
          </cell>
          <cell r="O626" t="str">
            <v>대전광역시 '99 건설공사 설계지침</v>
          </cell>
        </row>
        <row r="627">
          <cell r="A627" t="str">
            <v>실CB시험</v>
          </cell>
          <cell r="B627" t="str">
            <v>실내CBR시험</v>
          </cell>
          <cell r="D627" t="str">
            <v>회</v>
          </cell>
          <cell r="E627">
            <v>191400</v>
          </cell>
          <cell r="L627">
            <v>191400</v>
          </cell>
          <cell r="O627" t="str">
            <v>대전광역시 '99 건설공사 설계지침</v>
          </cell>
        </row>
        <row r="628">
          <cell r="A628" t="str">
            <v>체가시험</v>
          </cell>
          <cell r="B628" t="str">
            <v>체가름시험</v>
          </cell>
          <cell r="D628" t="str">
            <v>회</v>
          </cell>
          <cell r="E628">
            <v>25300</v>
          </cell>
          <cell r="L628">
            <v>25300</v>
          </cell>
          <cell r="O628" t="str">
            <v>대전광역시 '99 건설공사 설계지침</v>
          </cell>
        </row>
        <row r="629">
          <cell r="A629" t="str">
            <v>20통시험</v>
          </cell>
          <cell r="B629" t="str">
            <v>200번째통과량시험</v>
          </cell>
          <cell r="D629" t="str">
            <v>회</v>
          </cell>
          <cell r="E629">
            <v>21900</v>
          </cell>
          <cell r="L629">
            <v>21900</v>
          </cell>
          <cell r="O629" t="str">
            <v>대전광역시 '99 건설공사 설계지침</v>
          </cell>
        </row>
        <row r="630">
          <cell r="A630" t="str">
            <v>비흡시험</v>
          </cell>
          <cell r="B630" t="str">
            <v>비중 및 흡수율시험</v>
          </cell>
          <cell r="D630" t="str">
            <v>회</v>
          </cell>
          <cell r="E630">
            <v>25200</v>
          </cell>
          <cell r="L630">
            <v>25200</v>
          </cell>
          <cell r="O630" t="str">
            <v>대전광역시 '99 건설공사 설계지침</v>
          </cell>
        </row>
        <row r="631">
          <cell r="A631" t="str">
            <v>마모시험</v>
          </cell>
          <cell r="B631" t="str">
            <v>마모시험</v>
          </cell>
          <cell r="D631" t="str">
            <v>회</v>
          </cell>
          <cell r="E631">
            <v>27800</v>
          </cell>
          <cell r="L631">
            <v>27800</v>
          </cell>
          <cell r="O631" t="str">
            <v>대전광역시 '99 건설공사 설계지침</v>
          </cell>
        </row>
        <row r="632">
          <cell r="A632" t="str">
            <v>현밀시험</v>
          </cell>
          <cell r="B632" t="str">
            <v>현장밀도시험</v>
          </cell>
          <cell r="D632" t="str">
            <v>회</v>
          </cell>
          <cell r="E632">
            <v>91900</v>
          </cell>
          <cell r="L632">
            <v>91900</v>
          </cell>
          <cell r="O632" t="str">
            <v>대전광역시 '99 건설공사 설계지침</v>
          </cell>
        </row>
        <row r="633">
          <cell r="A633" t="str">
            <v>평재시험</v>
          </cell>
          <cell r="B633" t="str">
            <v>평판재하시험</v>
          </cell>
          <cell r="D633" t="str">
            <v>회</v>
          </cell>
          <cell r="E633">
            <v>147200</v>
          </cell>
          <cell r="L633">
            <v>147200</v>
          </cell>
          <cell r="O633" t="str">
            <v>대전광역시 '99 건설공사 설계지침</v>
          </cell>
        </row>
        <row r="634">
          <cell r="A634" t="str">
            <v>압강시험</v>
          </cell>
          <cell r="B634" t="str">
            <v>압축강도시험</v>
          </cell>
          <cell r="D634" t="str">
            <v>회</v>
          </cell>
          <cell r="E634">
            <v>17500</v>
          </cell>
          <cell r="L634">
            <v>17500</v>
          </cell>
          <cell r="O634" t="str">
            <v>대전광역시 '99 건설공사 설계지침</v>
          </cell>
        </row>
        <row r="635">
          <cell r="A635" t="str">
            <v>슬럼시험</v>
          </cell>
          <cell r="B635" t="str">
            <v>슬럼프시험</v>
          </cell>
          <cell r="D635" t="str">
            <v>회</v>
          </cell>
          <cell r="E635">
            <v>100</v>
          </cell>
          <cell r="L635">
            <v>100</v>
          </cell>
          <cell r="O635" t="str">
            <v>대전광역시 '99 건설공사 설계지침</v>
          </cell>
        </row>
        <row r="636">
          <cell r="A636" t="str">
            <v>씻분시험</v>
          </cell>
          <cell r="B636" t="str">
            <v>씻기분석시험</v>
          </cell>
          <cell r="C636" t="str">
            <v>배합별</v>
          </cell>
          <cell r="D636" t="str">
            <v>회</v>
          </cell>
          <cell r="E636">
            <v>938.61</v>
          </cell>
          <cell r="L636">
            <v>938.61</v>
          </cell>
          <cell r="O636" t="str">
            <v>대전광역시 '99 건설공사 설계지침</v>
          </cell>
        </row>
        <row r="637">
          <cell r="A637" t="str">
            <v>실다시험</v>
          </cell>
          <cell r="B637" t="str">
            <v>실내다짐시험</v>
          </cell>
          <cell r="C637" t="str">
            <v>재질</v>
          </cell>
          <cell r="D637" t="str">
            <v>회</v>
          </cell>
          <cell r="E637">
            <v>104800</v>
          </cell>
          <cell r="L637">
            <v>104800</v>
          </cell>
          <cell r="O637" t="str">
            <v>대전광역시 '99 건설공사 설계지침</v>
          </cell>
        </row>
        <row r="638">
          <cell r="A638" t="str">
            <v>마안시험</v>
          </cell>
          <cell r="B638" t="str">
            <v>마샬안정도시험</v>
          </cell>
          <cell r="D638" t="str">
            <v>회</v>
          </cell>
          <cell r="E638">
            <v>45100</v>
          </cell>
          <cell r="L638">
            <v>45100</v>
          </cell>
          <cell r="O638" t="str">
            <v>대전광역시 '99 건설공사 설계지침</v>
          </cell>
        </row>
        <row r="639">
          <cell r="A639" t="str">
            <v>AP함시험</v>
          </cell>
          <cell r="B639" t="str">
            <v>A.P함량시험</v>
          </cell>
          <cell r="D639" t="str">
            <v>회</v>
          </cell>
          <cell r="E639">
            <v>3100</v>
          </cell>
          <cell r="L639">
            <v>3100</v>
          </cell>
          <cell r="O639" t="str">
            <v>대전광역시 '99 건설공사 설계지침</v>
          </cell>
        </row>
        <row r="640">
          <cell r="A640" t="str">
            <v>밀두시험</v>
          </cell>
          <cell r="B640" t="str">
            <v>밀도 및 두께시험</v>
          </cell>
          <cell r="D640" t="str">
            <v>회</v>
          </cell>
          <cell r="E640">
            <v>6800</v>
          </cell>
          <cell r="L640">
            <v>6800</v>
          </cell>
          <cell r="O640" t="str">
            <v>대전광역시 '99 건설공사 설계지침</v>
          </cell>
        </row>
        <row r="641">
          <cell r="A641" t="str">
            <v>평탄시험</v>
          </cell>
          <cell r="B641" t="str">
            <v>평탄성시험</v>
          </cell>
          <cell r="D641" t="str">
            <v>회</v>
          </cell>
          <cell r="E641">
            <v>600</v>
          </cell>
          <cell r="L641">
            <v>600</v>
          </cell>
          <cell r="O641" t="str">
            <v>대전광역시 '99 건설공사 설계지침</v>
          </cell>
        </row>
        <row r="642">
          <cell r="A642" t="str">
            <v>벤나토A</v>
          </cell>
          <cell r="B642" t="str">
            <v>벤토나이트</v>
          </cell>
          <cell r="C642" t="str">
            <v>고화제용</v>
          </cell>
          <cell r="D642" t="str">
            <v>kg</v>
          </cell>
          <cell r="E642">
            <v>220</v>
          </cell>
          <cell r="H642">
            <v>1168</v>
          </cell>
          <cell r="I642">
            <v>220</v>
          </cell>
          <cell r="O642">
            <v>900</v>
          </cell>
          <cell r="P642" t="str">
            <v>kg/㎥</v>
          </cell>
        </row>
        <row r="643">
          <cell r="A643" t="str">
            <v>폐타승용</v>
          </cell>
          <cell r="B643" t="str">
            <v>폐타이어</v>
          </cell>
          <cell r="C643" t="str">
            <v>승용차용</v>
          </cell>
          <cell r="D643" t="str">
            <v>개</v>
          </cell>
          <cell r="E643" t="str">
            <v>무대</v>
          </cell>
          <cell r="G643" t="str">
            <v>무대</v>
          </cell>
        </row>
        <row r="644">
          <cell r="A644" t="str">
            <v>부직 7</v>
          </cell>
          <cell r="B644" t="str">
            <v>부직포</v>
          </cell>
          <cell r="C644" t="str">
            <v xml:space="preserve"> 700g/㎡</v>
          </cell>
          <cell r="D644" t="str">
            <v>㎡</v>
          </cell>
          <cell r="E644">
            <v>2500</v>
          </cell>
          <cell r="H644">
            <v>229</v>
          </cell>
          <cell r="I644">
            <v>2500</v>
          </cell>
          <cell r="J644">
            <v>126</v>
          </cell>
          <cell r="K644">
            <v>2500</v>
          </cell>
        </row>
        <row r="645">
          <cell r="A645" t="str">
            <v>부직 7부</v>
          </cell>
          <cell r="B645" t="str">
            <v>부직포</v>
          </cell>
          <cell r="C645" t="str">
            <v xml:space="preserve"> 700g/㎡(VAT포함)</v>
          </cell>
          <cell r="D645" t="str">
            <v>㎡</v>
          </cell>
          <cell r="E645">
            <v>2750</v>
          </cell>
          <cell r="H645">
            <v>229</v>
          </cell>
          <cell r="I645">
            <v>2750</v>
          </cell>
          <cell r="J645">
            <v>126</v>
          </cell>
          <cell r="K645">
            <v>2750</v>
          </cell>
        </row>
        <row r="646">
          <cell r="A646" t="str">
            <v>부직 3</v>
          </cell>
          <cell r="B646" t="str">
            <v>부직포</v>
          </cell>
          <cell r="C646" t="str">
            <v xml:space="preserve"> 300g/㎡</v>
          </cell>
          <cell r="D646" t="str">
            <v>㎡</v>
          </cell>
          <cell r="E646">
            <v>927</v>
          </cell>
          <cell r="H646">
            <v>227</v>
          </cell>
          <cell r="I646">
            <v>1100</v>
          </cell>
          <cell r="J646">
            <v>128</v>
          </cell>
          <cell r="K646">
            <v>927</v>
          </cell>
        </row>
        <row r="647">
          <cell r="A647" t="str">
            <v>부직휠매</v>
          </cell>
          <cell r="B647" t="str">
            <v>부직포</v>
          </cell>
          <cell r="C647" t="str">
            <v>휠타매트,300g/㎡</v>
          </cell>
          <cell r="D647" t="str">
            <v>㎡</v>
          </cell>
          <cell r="E647">
            <v>927</v>
          </cell>
          <cell r="H647">
            <v>227</v>
          </cell>
          <cell r="I647">
            <v>1100</v>
          </cell>
          <cell r="J647">
            <v>128</v>
          </cell>
          <cell r="K647">
            <v>927</v>
          </cell>
        </row>
        <row r="648">
          <cell r="A648" t="str">
            <v>H시2m</v>
          </cell>
          <cell r="B648" t="str">
            <v>폴리에틸렌 차수막</v>
          </cell>
          <cell r="C648" t="str">
            <v>HDPE 시트,2mm</v>
          </cell>
          <cell r="D648" t="str">
            <v>㎡</v>
          </cell>
          <cell r="E648">
            <v>8800</v>
          </cell>
          <cell r="H648">
            <v>324</v>
          </cell>
          <cell r="I648">
            <v>9000</v>
          </cell>
          <cell r="J648">
            <v>259</v>
          </cell>
          <cell r="K648">
            <v>8800</v>
          </cell>
        </row>
        <row r="649">
          <cell r="A649" t="str">
            <v>H시2m부</v>
          </cell>
          <cell r="B649" t="str">
            <v>폴리에틸렌 차수막</v>
          </cell>
          <cell r="C649" t="str">
            <v>HDPE 시트,2mm(VAT포함)</v>
          </cell>
          <cell r="D649" t="str">
            <v>㎡</v>
          </cell>
          <cell r="E649">
            <v>9680</v>
          </cell>
          <cell r="H649">
            <v>324</v>
          </cell>
          <cell r="I649">
            <v>9900</v>
          </cell>
          <cell r="J649">
            <v>259</v>
          </cell>
          <cell r="K649">
            <v>9680</v>
          </cell>
        </row>
        <row r="650">
          <cell r="A650" t="str">
            <v>고화..</v>
          </cell>
          <cell r="B650" t="str">
            <v>고화제</v>
          </cell>
          <cell r="C650" t="str">
            <v>팽창성 그라우트제(C*1%)</v>
          </cell>
          <cell r="D650" t="str">
            <v>kg</v>
          </cell>
          <cell r="E650">
            <v>5000</v>
          </cell>
          <cell r="J650">
            <v>103</v>
          </cell>
          <cell r="K650">
            <v>5000</v>
          </cell>
          <cell r="O650" t="str">
            <v>거래가격</v>
          </cell>
        </row>
        <row r="651">
          <cell r="A651" t="str">
            <v>GN..</v>
          </cell>
          <cell r="B651" t="str">
            <v>Geo-Net</v>
          </cell>
          <cell r="D651" t="str">
            <v>㎡</v>
          </cell>
          <cell r="E651">
            <v>1860</v>
          </cell>
          <cell r="H651">
            <v>225</v>
          </cell>
          <cell r="I651">
            <v>1860</v>
          </cell>
        </row>
        <row r="652">
          <cell r="A652" t="str">
            <v>NL86</v>
          </cell>
          <cell r="B652" t="str">
            <v>NetLon</v>
          </cell>
          <cell r="C652" t="str">
            <v>망크기(8*6mm),플라스틱</v>
          </cell>
          <cell r="D652" t="str">
            <v>㎡</v>
          </cell>
          <cell r="E652">
            <v>1860</v>
          </cell>
          <cell r="H652">
            <v>225</v>
          </cell>
          <cell r="I652">
            <v>1860</v>
          </cell>
        </row>
        <row r="653">
          <cell r="A653" t="str">
            <v>맨뚜64</v>
          </cell>
          <cell r="B653" t="str">
            <v>맨홀뚜껑</v>
          </cell>
          <cell r="C653" t="str">
            <v>Φ648,주철재</v>
          </cell>
          <cell r="D653" t="str">
            <v>개</v>
          </cell>
          <cell r="E653">
            <v>120000</v>
          </cell>
          <cell r="H653">
            <v>176</v>
          </cell>
          <cell r="I653">
            <v>140000</v>
          </cell>
          <cell r="J653">
            <v>166</v>
          </cell>
          <cell r="K653">
            <v>120000</v>
          </cell>
        </row>
        <row r="654">
          <cell r="A654" t="str">
            <v>SEEDSPRA</v>
          </cell>
          <cell r="B654" t="str">
            <v>SEED SPRAY</v>
          </cell>
          <cell r="C654" t="str">
            <v>향토초목류</v>
          </cell>
          <cell r="D654" t="str">
            <v>㎡</v>
          </cell>
          <cell r="E654">
            <v>1660</v>
          </cell>
          <cell r="H654">
            <v>253</v>
          </cell>
          <cell r="I654">
            <v>1660</v>
          </cell>
          <cell r="J654">
            <v>200</v>
          </cell>
          <cell r="K654">
            <v>1660</v>
          </cell>
        </row>
        <row r="655">
          <cell r="A655" t="str">
            <v>황메09</v>
          </cell>
          <cell r="B655" t="str">
            <v>COIR NET</v>
          </cell>
          <cell r="C655" t="str">
            <v>20mm*20mm</v>
          </cell>
          <cell r="D655" t="str">
            <v>㎡</v>
          </cell>
          <cell r="E655">
            <v>1300</v>
          </cell>
          <cell r="H655">
            <v>246</v>
          </cell>
          <cell r="I655">
            <v>2400</v>
          </cell>
          <cell r="J655">
            <v>197</v>
          </cell>
          <cell r="K655">
            <v>1300</v>
          </cell>
        </row>
        <row r="656">
          <cell r="A656" t="str">
            <v>고정핀.</v>
          </cell>
          <cell r="B656" t="str">
            <v>고정핀</v>
          </cell>
          <cell r="C656" t="str">
            <v>Φ10,200~350mm</v>
          </cell>
          <cell r="D656" t="str">
            <v>개</v>
          </cell>
          <cell r="E656">
            <v>300</v>
          </cell>
          <cell r="H656">
            <v>246</v>
          </cell>
          <cell r="I656">
            <v>300</v>
          </cell>
        </row>
        <row r="657">
          <cell r="A657" t="str">
            <v>주주55</v>
          </cell>
          <cell r="B657" t="str">
            <v>휀스</v>
          </cell>
          <cell r="C657" t="str">
            <v>H1.8m * W2.0m</v>
          </cell>
          <cell r="D657" t="str">
            <v>경간</v>
          </cell>
          <cell r="E657">
            <v>43502</v>
          </cell>
          <cell r="L657">
            <v>43502</v>
          </cell>
          <cell r="M657">
            <v>53750</v>
          </cell>
          <cell r="O657" t="str">
            <v>아도기업</v>
          </cell>
          <cell r="P657" t="str">
            <v>대일휀스</v>
          </cell>
        </row>
        <row r="658">
          <cell r="A658" t="str">
            <v>캡55.</v>
          </cell>
          <cell r="B658" t="str">
            <v>캡</v>
          </cell>
          <cell r="C658" t="str">
            <v>55*50*2t,ABS</v>
          </cell>
          <cell r="D658" t="str">
            <v>개</v>
          </cell>
          <cell r="E658">
            <v>1000</v>
          </cell>
          <cell r="K658">
            <v>1000</v>
          </cell>
        </row>
        <row r="659">
          <cell r="A659" t="str">
            <v>보지55</v>
          </cell>
          <cell r="B659" t="str">
            <v>보조지주</v>
          </cell>
          <cell r="C659" t="str">
            <v>55*50*3t*2t,알미늄</v>
          </cell>
          <cell r="D659" t="str">
            <v>m</v>
          </cell>
          <cell r="E659">
            <v>11000</v>
          </cell>
          <cell r="K659">
            <v>11000</v>
          </cell>
        </row>
        <row r="660">
          <cell r="A660" t="str">
            <v>보밴11</v>
          </cell>
          <cell r="B660" t="str">
            <v>보조밴드</v>
          </cell>
          <cell r="C660" t="str">
            <v>110*50*3t,알미늄</v>
          </cell>
          <cell r="D660" t="str">
            <v>개</v>
          </cell>
          <cell r="E660">
            <v>2000</v>
          </cell>
          <cell r="K660">
            <v>2000</v>
          </cell>
        </row>
        <row r="661">
          <cell r="A661" t="str">
            <v>후레45</v>
          </cell>
          <cell r="B661" t="str">
            <v>후레임</v>
          </cell>
          <cell r="C661" t="str">
            <v>45*37*20*2t,알미늄</v>
          </cell>
          <cell r="D661" t="str">
            <v>m</v>
          </cell>
          <cell r="E661">
            <v>9500</v>
          </cell>
          <cell r="K661">
            <v>9500</v>
          </cell>
        </row>
        <row r="662">
          <cell r="A662" t="str">
            <v>연결42</v>
          </cell>
          <cell r="B662" t="str">
            <v>연결판</v>
          </cell>
          <cell r="C662" t="str">
            <v>42*32*180,알미늄</v>
          </cell>
          <cell r="D662" t="str">
            <v>개</v>
          </cell>
          <cell r="E662">
            <v>1800</v>
          </cell>
          <cell r="K662">
            <v>1800</v>
          </cell>
        </row>
        <row r="663">
          <cell r="A663" t="str">
            <v>A고70</v>
          </cell>
          <cell r="B663" t="str">
            <v>A-형 고정판</v>
          </cell>
          <cell r="C663" t="str">
            <v>70*35*3t,알미늄</v>
          </cell>
          <cell r="D663" t="str">
            <v>개</v>
          </cell>
          <cell r="E663">
            <v>1500</v>
          </cell>
          <cell r="K663">
            <v>1500</v>
          </cell>
        </row>
        <row r="664">
          <cell r="A664" t="str">
            <v>B고40</v>
          </cell>
          <cell r="B664" t="str">
            <v>B-형 고정판</v>
          </cell>
          <cell r="C664" t="str">
            <v>40*35*3t,알미늄</v>
          </cell>
          <cell r="D664" t="str">
            <v>개</v>
          </cell>
          <cell r="E664">
            <v>1200</v>
          </cell>
          <cell r="K664">
            <v>1200</v>
          </cell>
        </row>
        <row r="665">
          <cell r="A665" t="str">
            <v>C고30</v>
          </cell>
          <cell r="B665" t="str">
            <v>C-형 고정판</v>
          </cell>
          <cell r="C665" t="str">
            <v>30*35*3t,알미늄</v>
          </cell>
          <cell r="D665" t="str">
            <v>개</v>
          </cell>
          <cell r="E665">
            <v>900</v>
          </cell>
          <cell r="K665">
            <v>900</v>
          </cell>
        </row>
        <row r="666">
          <cell r="A666" t="str">
            <v>P능32</v>
          </cell>
          <cell r="B666" t="str">
            <v>PVC 능형망</v>
          </cell>
          <cell r="C666" t="str">
            <v>32-23:56*56,KSD7018</v>
          </cell>
          <cell r="D666" t="str">
            <v>㎡</v>
          </cell>
          <cell r="E666">
            <v>2970</v>
          </cell>
          <cell r="K666">
            <v>2970</v>
          </cell>
        </row>
        <row r="667">
          <cell r="A667" t="str">
            <v>P횡40</v>
          </cell>
          <cell r="B667" t="str">
            <v>PVC 횡선</v>
          </cell>
          <cell r="C667" t="str">
            <v>40-32,KSD7036</v>
          </cell>
          <cell r="D667" t="str">
            <v>m</v>
          </cell>
          <cell r="E667">
            <v>140</v>
          </cell>
          <cell r="K667">
            <v>140</v>
          </cell>
        </row>
        <row r="668">
          <cell r="A668" t="str">
            <v>망고27</v>
          </cell>
          <cell r="B668" t="str">
            <v>망 고정핀</v>
          </cell>
          <cell r="C668" t="str">
            <v>27*1t,SUS</v>
          </cell>
          <cell r="D668" t="str">
            <v>개</v>
          </cell>
          <cell r="E668">
            <v>150</v>
          </cell>
          <cell r="K668">
            <v>150</v>
          </cell>
        </row>
        <row r="669">
          <cell r="A669" t="str">
            <v>IBN7</v>
          </cell>
          <cell r="B669" t="str">
            <v>I-형 B/N</v>
          </cell>
          <cell r="C669" t="str">
            <v>Φ7*20,SUS</v>
          </cell>
          <cell r="D669" t="str">
            <v>개</v>
          </cell>
          <cell r="E669">
            <v>500</v>
          </cell>
          <cell r="K669">
            <v>500</v>
          </cell>
        </row>
        <row r="670">
          <cell r="A670" t="str">
            <v>잣2512</v>
          </cell>
          <cell r="B670" t="str">
            <v>잣나무</v>
          </cell>
          <cell r="C670" t="str">
            <v>H2.5*W1.2</v>
          </cell>
          <cell r="D670" t="str">
            <v>주</v>
          </cell>
          <cell r="E670">
            <v>13900</v>
          </cell>
          <cell r="F670">
            <v>466</v>
          </cell>
          <cell r="G670">
            <v>13900</v>
          </cell>
        </row>
        <row r="671">
          <cell r="A671" t="str">
            <v>느티308</v>
          </cell>
          <cell r="B671" t="str">
            <v>느티나무</v>
          </cell>
          <cell r="C671" t="str">
            <v>H3.5*R 8</v>
          </cell>
          <cell r="D671" t="str">
            <v>주</v>
          </cell>
          <cell r="E671">
            <v>61600</v>
          </cell>
          <cell r="F671">
            <v>460</v>
          </cell>
          <cell r="G671">
            <v>61600</v>
          </cell>
        </row>
        <row r="672">
          <cell r="A672" t="str">
            <v>소나258</v>
          </cell>
          <cell r="B672" t="str">
            <v>소나무</v>
          </cell>
          <cell r="C672" t="str">
            <v>H2.5*W1.0*R 8</v>
          </cell>
          <cell r="D672" t="str">
            <v>주</v>
          </cell>
          <cell r="E672">
            <v>119000</v>
          </cell>
          <cell r="F672">
            <v>464</v>
          </cell>
          <cell r="G672">
            <v>119000</v>
          </cell>
        </row>
        <row r="673">
          <cell r="A673" t="str">
            <v>소나3010</v>
          </cell>
          <cell r="B673" t="str">
            <v>소나무</v>
          </cell>
          <cell r="C673" t="str">
            <v>H3.0*W1.5*R10</v>
          </cell>
          <cell r="D673" t="str">
            <v>주</v>
          </cell>
          <cell r="E673">
            <v>192000</v>
          </cell>
          <cell r="F673">
            <v>464</v>
          </cell>
          <cell r="G673">
            <v>192000</v>
          </cell>
        </row>
        <row r="674">
          <cell r="A674" t="str">
            <v>소나4015</v>
          </cell>
          <cell r="B674" t="str">
            <v>소나무</v>
          </cell>
          <cell r="C674" t="str">
            <v>H4.0*W2.0*R15</v>
          </cell>
          <cell r="D674" t="str">
            <v>주</v>
          </cell>
          <cell r="E674">
            <v>312000</v>
          </cell>
          <cell r="F674">
            <v>464</v>
          </cell>
          <cell r="G674">
            <v>312000</v>
          </cell>
        </row>
        <row r="675">
          <cell r="A675" t="str">
            <v>조릿045</v>
          </cell>
          <cell r="B675" t="str">
            <v>조릿대</v>
          </cell>
          <cell r="C675" t="str">
            <v>H0.4*5지</v>
          </cell>
          <cell r="D675">
            <v>1</v>
          </cell>
          <cell r="E675">
            <v>2800</v>
          </cell>
          <cell r="J675">
            <v>183</v>
          </cell>
          <cell r="K675">
            <v>2800</v>
          </cell>
        </row>
        <row r="676">
          <cell r="A676" t="str">
            <v>핸미..</v>
          </cell>
          <cell r="B676" t="str">
            <v>핸드미싱</v>
          </cell>
          <cell r="C676" t="str">
            <v>NP-7A</v>
          </cell>
          <cell r="D676" t="str">
            <v>hr</v>
          </cell>
          <cell r="E676">
            <v>123</v>
          </cell>
          <cell r="L676">
            <v>123</v>
          </cell>
          <cell r="O676" t="str">
            <v>기계손료</v>
          </cell>
        </row>
        <row r="677">
          <cell r="A677" t="str">
            <v>쇄석40</v>
          </cell>
          <cell r="B677" t="str">
            <v>쇄석</v>
          </cell>
          <cell r="C677" t="str">
            <v>40mm,#467</v>
          </cell>
          <cell r="D677" t="str">
            <v>㎥</v>
          </cell>
          <cell r="E677">
            <v>7000</v>
          </cell>
          <cell r="G677">
            <v>7000</v>
          </cell>
          <cell r="O677" t="str">
            <v>99.10월 기존공사
 설계변경시 조사가</v>
          </cell>
        </row>
        <row r="678">
          <cell r="A678" t="str">
            <v>강자25</v>
          </cell>
          <cell r="B678" t="str">
            <v>강자갈</v>
          </cell>
          <cell r="C678" t="str">
            <v>25mm</v>
          </cell>
          <cell r="D678" t="str">
            <v>㎥</v>
          </cell>
          <cell r="E678">
            <v>5200</v>
          </cell>
          <cell r="G678">
            <v>5200</v>
          </cell>
          <cell r="O678" t="str">
            <v>99.10월 기존공사
 설계변경시 조사가</v>
          </cell>
        </row>
        <row r="679">
          <cell r="A679" t="str">
            <v>철근고재</v>
          </cell>
          <cell r="B679" t="str">
            <v>철근고재</v>
          </cell>
          <cell r="D679" t="str">
            <v>ton</v>
          </cell>
          <cell r="E679">
            <v>-80000</v>
          </cell>
          <cell r="H679">
            <v>1175</v>
          </cell>
          <cell r="I679">
            <v>-80000</v>
          </cell>
          <cell r="J679">
            <v>1126</v>
          </cell>
          <cell r="K679">
            <v>-70000</v>
          </cell>
        </row>
        <row r="680">
          <cell r="A680" t="str">
            <v>PP마대47</v>
          </cell>
          <cell r="B680" t="str">
            <v>P.P헌마대</v>
          </cell>
          <cell r="C680" t="str">
            <v>27 x 50cm</v>
          </cell>
          <cell r="D680" t="str">
            <v>장</v>
          </cell>
          <cell r="E680">
            <v>80</v>
          </cell>
          <cell r="H680">
            <v>1176</v>
          </cell>
          <cell r="I680">
            <v>80</v>
          </cell>
          <cell r="J680">
            <v>1126</v>
          </cell>
          <cell r="K680">
            <v>100</v>
          </cell>
        </row>
        <row r="681">
          <cell r="A681" t="str">
            <v>수지B연</v>
          </cell>
          <cell r="B681" t="str">
            <v>수팽창고무 지수판</v>
          </cell>
          <cell r="C681" t="str">
            <v>BOX 연결부</v>
          </cell>
          <cell r="D681" t="str">
            <v>m</v>
          </cell>
          <cell r="E681">
            <v>2300</v>
          </cell>
          <cell r="H681">
            <v>235</v>
          </cell>
          <cell r="I681">
            <v>2300</v>
          </cell>
          <cell r="J681">
            <v>135</v>
          </cell>
          <cell r="K681">
            <v>2300</v>
          </cell>
        </row>
        <row r="682">
          <cell r="A682" t="str">
            <v>P플15</v>
          </cell>
          <cell r="B682" t="str">
            <v>PE 플랜지</v>
          </cell>
          <cell r="C682" t="str">
            <v>150A,조임식</v>
          </cell>
          <cell r="D682" t="str">
            <v>개</v>
          </cell>
          <cell r="E682">
            <v>37380</v>
          </cell>
          <cell r="H682">
            <v>553</v>
          </cell>
          <cell r="I682">
            <v>37380</v>
          </cell>
          <cell r="J682">
            <v>478</v>
          </cell>
          <cell r="K682">
            <v>37380</v>
          </cell>
        </row>
        <row r="683">
          <cell r="A683" t="str">
            <v>스환19</v>
          </cell>
          <cell r="B683" t="str">
            <v>스텐레스환봉</v>
          </cell>
          <cell r="C683" t="str">
            <v>STS304,Φ19mm</v>
          </cell>
          <cell r="D683" t="str">
            <v>kg</v>
          </cell>
          <cell r="E683">
            <v>3020</v>
          </cell>
          <cell r="H683">
            <v>75</v>
          </cell>
          <cell r="I683">
            <v>3030</v>
          </cell>
          <cell r="J683">
            <v>67</v>
          </cell>
          <cell r="K683">
            <v>3020</v>
          </cell>
        </row>
        <row r="684">
          <cell r="A684" t="str">
            <v>P이경티15050</v>
          </cell>
          <cell r="B684" t="str">
            <v>PE 이경티</v>
          </cell>
          <cell r="C684" t="str">
            <v>150*50</v>
          </cell>
          <cell r="D684" t="str">
            <v>개</v>
          </cell>
          <cell r="E684">
            <v>30200</v>
          </cell>
          <cell r="H684">
            <v>553</v>
          </cell>
          <cell r="I684">
            <v>30200</v>
          </cell>
          <cell r="J684">
            <v>478</v>
          </cell>
          <cell r="K684">
            <v>30200</v>
          </cell>
        </row>
        <row r="685">
          <cell r="A685" t="str">
            <v>볼밸50</v>
          </cell>
          <cell r="B685" t="str">
            <v>볼밸브</v>
          </cell>
          <cell r="C685" t="str">
            <v>50mm,황동</v>
          </cell>
          <cell r="D685" t="str">
            <v>개</v>
          </cell>
          <cell r="E685">
            <v>13870</v>
          </cell>
          <cell r="H685">
            <v>575</v>
          </cell>
          <cell r="I685">
            <v>17120</v>
          </cell>
          <cell r="J685">
            <v>502</v>
          </cell>
          <cell r="K685">
            <v>13870</v>
          </cell>
        </row>
        <row r="686">
          <cell r="A686" t="str">
            <v>수시실300</v>
          </cell>
          <cell r="B686" t="str">
            <v>수밀시험기</v>
          </cell>
          <cell r="C686" t="str">
            <v>Air Release Type,300mm</v>
          </cell>
          <cell r="D686" t="str">
            <v>개</v>
          </cell>
          <cell r="E686">
            <v>174000</v>
          </cell>
          <cell r="J686">
            <v>183</v>
          </cell>
          <cell r="K686">
            <v>174000</v>
          </cell>
        </row>
        <row r="687">
          <cell r="A687" t="str">
            <v>수시실450</v>
          </cell>
          <cell r="B687" t="str">
            <v>수밀시험기</v>
          </cell>
          <cell r="C687" t="str">
            <v>Air Release Type,450mm</v>
          </cell>
          <cell r="D687" t="str">
            <v>개</v>
          </cell>
          <cell r="E687">
            <v>462000</v>
          </cell>
          <cell r="J687">
            <v>183</v>
          </cell>
          <cell r="K687">
            <v>462000</v>
          </cell>
        </row>
        <row r="688">
          <cell r="A688" t="str">
            <v>수시실600</v>
          </cell>
          <cell r="B688" t="str">
            <v>수밀시험기</v>
          </cell>
          <cell r="C688" t="str">
            <v>Air Release Type,600mm</v>
          </cell>
          <cell r="D688" t="str">
            <v>개</v>
          </cell>
          <cell r="E688">
            <v>720000</v>
          </cell>
          <cell r="J688">
            <v>183</v>
          </cell>
          <cell r="K688">
            <v>720000</v>
          </cell>
        </row>
        <row r="689">
          <cell r="A689" t="str">
            <v>수시실900</v>
          </cell>
          <cell r="B689" t="str">
            <v>수밀시험기</v>
          </cell>
          <cell r="C689" t="str">
            <v>Air Release Type,900mm</v>
          </cell>
          <cell r="D689" t="str">
            <v>개</v>
          </cell>
          <cell r="E689">
            <v>1100000</v>
          </cell>
          <cell r="J689">
            <v>183</v>
          </cell>
          <cell r="K689">
            <v>1100000</v>
          </cell>
        </row>
        <row r="690">
          <cell r="A690" t="str">
            <v>고호38</v>
          </cell>
          <cell r="B690" t="str">
            <v>고무호스</v>
          </cell>
          <cell r="C690" t="str">
            <v>Φ38mm,일반송수용</v>
          </cell>
          <cell r="D690" t="str">
            <v>m</v>
          </cell>
          <cell r="E690">
            <v>3712</v>
          </cell>
          <cell r="H690">
            <v>1120</v>
          </cell>
          <cell r="I690">
            <v>3712</v>
          </cell>
        </row>
        <row r="691">
          <cell r="A691" t="str">
            <v>고호12</v>
          </cell>
          <cell r="B691" t="str">
            <v>고무호스</v>
          </cell>
          <cell r="C691" t="str">
            <v>Φ12mm,일반송수용</v>
          </cell>
          <cell r="D691" t="str">
            <v>m</v>
          </cell>
          <cell r="E691">
            <v>2655</v>
          </cell>
          <cell r="H691">
            <v>1120</v>
          </cell>
          <cell r="I691">
            <v>2781</v>
          </cell>
          <cell r="J691">
            <v>1035</v>
          </cell>
          <cell r="K691">
            <v>2655</v>
          </cell>
        </row>
        <row r="692">
          <cell r="A692" t="str">
            <v>전근12</v>
          </cell>
          <cell r="B692" t="str">
            <v>전주용 근가</v>
          </cell>
          <cell r="C692" t="str">
            <v>1.2m</v>
          </cell>
          <cell r="D692" t="str">
            <v>개</v>
          </cell>
          <cell r="E692">
            <v>4630</v>
          </cell>
          <cell r="I692">
            <v>4630</v>
          </cell>
          <cell r="J692">
            <v>968</v>
          </cell>
          <cell r="K692">
            <v>4914</v>
          </cell>
        </row>
        <row r="693">
          <cell r="A693" t="str">
            <v>지근07</v>
          </cell>
          <cell r="B693" t="str">
            <v>지선용 근가</v>
          </cell>
          <cell r="C693" t="str">
            <v>0.7m</v>
          </cell>
          <cell r="D693" t="str">
            <v>개</v>
          </cell>
          <cell r="E693">
            <v>2840</v>
          </cell>
          <cell r="I693">
            <v>2840</v>
          </cell>
          <cell r="J693">
            <v>968</v>
          </cell>
          <cell r="K693">
            <v>2972</v>
          </cell>
        </row>
        <row r="694">
          <cell r="A694" t="str">
            <v>근볼35</v>
          </cell>
          <cell r="B694" t="str">
            <v>근가용 U볼트</v>
          </cell>
          <cell r="C694" t="str">
            <v>360*590</v>
          </cell>
          <cell r="D694" t="str">
            <v>개</v>
          </cell>
          <cell r="E694">
            <v>4600</v>
          </cell>
          <cell r="H694">
            <v>926</v>
          </cell>
          <cell r="I694">
            <v>4600</v>
          </cell>
          <cell r="J694">
            <v>971</v>
          </cell>
          <cell r="K694">
            <v>4600</v>
          </cell>
        </row>
        <row r="695">
          <cell r="A695" t="str">
            <v>경밴22</v>
          </cell>
          <cell r="B695" t="str">
            <v>경완금 밴드</v>
          </cell>
          <cell r="C695" t="str">
            <v>2방 2호</v>
          </cell>
          <cell r="D695" t="str">
            <v>개</v>
          </cell>
          <cell r="E695">
            <v>16500</v>
          </cell>
          <cell r="H695">
            <v>925</v>
          </cell>
          <cell r="I695">
            <v>16500</v>
          </cell>
          <cell r="J695">
            <v>971</v>
          </cell>
          <cell r="K695">
            <v>16500</v>
          </cell>
        </row>
        <row r="696">
          <cell r="A696" t="str">
            <v>6볼1625</v>
          </cell>
          <cell r="B696" t="str">
            <v>6각 볼트</v>
          </cell>
          <cell r="C696" t="str">
            <v>M16*250</v>
          </cell>
          <cell r="D696" t="str">
            <v>개</v>
          </cell>
          <cell r="E696">
            <v>780</v>
          </cell>
          <cell r="H696">
            <v>924</v>
          </cell>
          <cell r="I696">
            <v>780</v>
          </cell>
        </row>
        <row r="697">
          <cell r="A697" t="str">
            <v>지롯1623</v>
          </cell>
          <cell r="B697" t="str">
            <v>지선 롯트</v>
          </cell>
          <cell r="C697" t="str">
            <v>16*2300</v>
          </cell>
          <cell r="D697" t="str">
            <v>개</v>
          </cell>
          <cell r="E697">
            <v>5900</v>
          </cell>
          <cell r="H697">
            <v>925</v>
          </cell>
          <cell r="I697">
            <v>5900</v>
          </cell>
          <cell r="J697">
            <v>971</v>
          </cell>
          <cell r="K697">
            <v>5900</v>
          </cell>
        </row>
        <row r="698">
          <cell r="A698" t="str">
            <v>볼쇄18</v>
          </cell>
          <cell r="B698" t="str">
            <v>볼 쇄 클</v>
          </cell>
          <cell r="C698" t="str">
            <v>148*86mm</v>
          </cell>
          <cell r="D698" t="str">
            <v>개</v>
          </cell>
          <cell r="E698">
            <v>2750</v>
          </cell>
          <cell r="J698">
            <v>971</v>
          </cell>
          <cell r="K698">
            <v>2750</v>
          </cell>
        </row>
        <row r="699">
          <cell r="A699" t="str">
            <v>볼아SC12</v>
          </cell>
          <cell r="B699" t="str">
            <v>볼 아 이</v>
          </cell>
          <cell r="C699" t="str">
            <v>SC-12</v>
          </cell>
          <cell r="D699" t="str">
            <v>개</v>
          </cell>
          <cell r="E699">
            <v>2300</v>
          </cell>
          <cell r="H699">
            <v>926</v>
          </cell>
          <cell r="I699">
            <v>2300</v>
          </cell>
          <cell r="J699">
            <v>970</v>
          </cell>
          <cell r="K699">
            <v>2300</v>
          </cell>
        </row>
        <row r="700">
          <cell r="A700" t="str">
            <v>인클3258</v>
          </cell>
          <cell r="B700" t="str">
            <v>인장 클램프</v>
          </cell>
          <cell r="C700" t="str">
            <v>32-58sq</v>
          </cell>
          <cell r="D700" t="str">
            <v>개</v>
          </cell>
          <cell r="E700">
            <v>3450</v>
          </cell>
          <cell r="H700">
            <v>926</v>
          </cell>
          <cell r="I700">
            <v>3450</v>
          </cell>
          <cell r="J700">
            <v>971</v>
          </cell>
          <cell r="K700">
            <v>3450</v>
          </cell>
        </row>
        <row r="701">
          <cell r="A701" t="str">
            <v>콘주14</v>
          </cell>
          <cell r="B701" t="str">
            <v>콘크리트 주</v>
          </cell>
          <cell r="C701" t="str">
            <v>14m</v>
          </cell>
          <cell r="D701" t="str">
            <v>본</v>
          </cell>
          <cell r="E701">
            <v>186700</v>
          </cell>
          <cell r="H701">
            <v>927</v>
          </cell>
          <cell r="I701">
            <v>186700</v>
          </cell>
          <cell r="J701">
            <v>968</v>
          </cell>
          <cell r="K701">
            <v>186700</v>
          </cell>
        </row>
        <row r="702">
          <cell r="A702" t="str">
            <v>콘주10</v>
          </cell>
          <cell r="B702" t="str">
            <v>콘크리트 주</v>
          </cell>
          <cell r="C702" t="str">
            <v>10m</v>
          </cell>
          <cell r="D702" t="str">
            <v>본</v>
          </cell>
          <cell r="E702">
            <v>100680</v>
          </cell>
          <cell r="H702">
            <v>927</v>
          </cell>
          <cell r="I702">
            <v>100680</v>
          </cell>
          <cell r="J702">
            <v>968</v>
          </cell>
          <cell r="K702">
            <v>100680</v>
          </cell>
        </row>
        <row r="703">
          <cell r="A703" t="str">
            <v>경완772</v>
          </cell>
          <cell r="B703" t="str">
            <v>경완금</v>
          </cell>
          <cell r="C703" t="str">
            <v>75x75x2400</v>
          </cell>
          <cell r="D703" t="str">
            <v>본</v>
          </cell>
          <cell r="E703">
            <v>19500</v>
          </cell>
          <cell r="H703">
            <v>925</v>
          </cell>
          <cell r="I703">
            <v>19500</v>
          </cell>
          <cell r="J703">
            <v>971</v>
          </cell>
          <cell r="K703">
            <v>19500</v>
          </cell>
        </row>
        <row r="704">
          <cell r="A704" t="str">
            <v>랙크1선</v>
          </cell>
          <cell r="B704" t="str">
            <v>랙크</v>
          </cell>
          <cell r="C704" t="str">
            <v>1선용</v>
          </cell>
          <cell r="D704" t="str">
            <v>개</v>
          </cell>
          <cell r="E704">
            <v>1150</v>
          </cell>
          <cell r="J704">
            <v>971</v>
          </cell>
          <cell r="K704">
            <v>1150</v>
          </cell>
        </row>
        <row r="705">
          <cell r="A705" t="str">
            <v>랙크4선</v>
          </cell>
          <cell r="B705" t="str">
            <v>랙크</v>
          </cell>
          <cell r="C705" t="str">
            <v>4선용</v>
          </cell>
          <cell r="D705" t="str">
            <v>개</v>
          </cell>
          <cell r="E705">
            <v>6250</v>
          </cell>
          <cell r="J705">
            <v>971</v>
          </cell>
          <cell r="K705">
            <v>6250</v>
          </cell>
        </row>
        <row r="706">
          <cell r="A706" t="str">
            <v>아철726</v>
          </cell>
          <cell r="B706" t="str">
            <v>아연도철선</v>
          </cell>
          <cell r="C706" t="str">
            <v>7/2.6mm</v>
          </cell>
          <cell r="D706" t="str">
            <v>m</v>
          </cell>
          <cell r="E706">
            <v>670</v>
          </cell>
          <cell r="H706">
            <v>66</v>
          </cell>
          <cell r="I706">
            <v>670</v>
          </cell>
          <cell r="J706">
            <v>70</v>
          </cell>
          <cell r="K706">
            <v>760</v>
          </cell>
        </row>
        <row r="707">
          <cell r="A707" t="str">
            <v>지애1010</v>
          </cell>
          <cell r="B707" t="str">
            <v>지선용애자</v>
          </cell>
          <cell r="C707" t="str">
            <v>100x100</v>
          </cell>
          <cell r="D707" t="str">
            <v>개</v>
          </cell>
          <cell r="E707">
            <v>1600</v>
          </cell>
          <cell r="J707">
            <v>969</v>
          </cell>
          <cell r="K707">
            <v>1600</v>
          </cell>
        </row>
        <row r="708">
          <cell r="A708" t="str">
            <v>현애191</v>
          </cell>
          <cell r="B708" t="str">
            <v>현수애자</v>
          </cell>
          <cell r="C708" t="str">
            <v>191mm</v>
          </cell>
          <cell r="D708" t="str">
            <v>개</v>
          </cell>
          <cell r="E708">
            <v>20100</v>
          </cell>
          <cell r="H708">
            <v>934</v>
          </cell>
          <cell r="I708">
            <v>20100</v>
          </cell>
          <cell r="J708">
            <v>969</v>
          </cell>
          <cell r="K708">
            <v>20140</v>
          </cell>
        </row>
        <row r="709">
          <cell r="A709" t="str">
            <v>저애11095</v>
          </cell>
          <cell r="B709" t="str">
            <v>저압인류애자</v>
          </cell>
          <cell r="C709" t="str">
            <v>110x95G</v>
          </cell>
          <cell r="D709" t="str">
            <v>개</v>
          </cell>
          <cell r="E709">
            <v>1320</v>
          </cell>
          <cell r="H709">
            <v>934</v>
          </cell>
          <cell r="I709">
            <v>1320</v>
          </cell>
          <cell r="J709">
            <v>969</v>
          </cell>
          <cell r="K709">
            <v>1320</v>
          </cell>
        </row>
        <row r="710">
          <cell r="A710" t="str">
            <v>라애23</v>
          </cell>
          <cell r="B710" t="str">
            <v>라인포스트애자</v>
          </cell>
          <cell r="C710" t="str">
            <v>23KV 152x304</v>
          </cell>
          <cell r="D710" t="str">
            <v>개</v>
          </cell>
          <cell r="E710">
            <v>17600</v>
          </cell>
          <cell r="H710">
            <v>934</v>
          </cell>
          <cell r="I710">
            <v>17600</v>
          </cell>
          <cell r="J710">
            <v>969</v>
          </cell>
          <cell r="K710">
            <v>17650</v>
          </cell>
        </row>
        <row r="711">
          <cell r="A711" t="str">
            <v>가지내장</v>
          </cell>
          <cell r="B711" t="str">
            <v>가공지선지지대</v>
          </cell>
          <cell r="C711" t="str">
            <v>내장주용</v>
          </cell>
          <cell r="D711" t="str">
            <v>개</v>
          </cell>
          <cell r="E711">
            <v>31000</v>
          </cell>
          <cell r="J711">
            <v>971</v>
          </cell>
          <cell r="K711">
            <v>31000</v>
          </cell>
        </row>
        <row r="712">
          <cell r="A712" t="str">
            <v>GV38</v>
          </cell>
          <cell r="B712" t="str">
            <v>GV전선</v>
          </cell>
          <cell r="C712" t="str">
            <v>38sq</v>
          </cell>
          <cell r="D712" t="str">
            <v>m</v>
          </cell>
          <cell r="E712">
            <v>1843</v>
          </cell>
          <cell r="H712">
            <v>811</v>
          </cell>
          <cell r="I712">
            <v>1978</v>
          </cell>
          <cell r="J712">
            <v>858</v>
          </cell>
          <cell r="K712">
            <v>1843</v>
          </cell>
        </row>
        <row r="713">
          <cell r="B713" t="str">
            <v>케 이 블</v>
          </cell>
          <cell r="C713" t="str">
            <v>ACSR-OC 58sq/1C</v>
          </cell>
          <cell r="D713" t="str">
            <v>m</v>
          </cell>
          <cell r="E713">
            <v>829</v>
          </cell>
          <cell r="H713">
            <v>818</v>
          </cell>
          <cell r="I713">
            <v>1056</v>
          </cell>
          <cell r="J713">
            <v>867</v>
          </cell>
          <cell r="K713">
            <v>829</v>
          </cell>
        </row>
        <row r="714">
          <cell r="B714" t="str">
            <v>케 이 블</v>
          </cell>
          <cell r="C714" t="str">
            <v>ACSR 58sq/1C</v>
          </cell>
          <cell r="D714" t="str">
            <v>m</v>
          </cell>
          <cell r="E714">
            <v>650</v>
          </cell>
          <cell r="H714">
            <v>818</v>
          </cell>
          <cell r="I714">
            <v>809</v>
          </cell>
          <cell r="J714">
            <v>867</v>
          </cell>
          <cell r="K714">
            <v>650</v>
          </cell>
        </row>
        <row r="715">
          <cell r="B715" t="str">
            <v>케 이 블</v>
          </cell>
          <cell r="C715" t="str">
            <v>ACSR 32sq/1C</v>
          </cell>
          <cell r="D715" t="str">
            <v>m</v>
          </cell>
          <cell r="E715">
            <v>400</v>
          </cell>
          <cell r="H715">
            <v>818</v>
          </cell>
          <cell r="I715">
            <v>507</v>
          </cell>
          <cell r="J715">
            <v>867</v>
          </cell>
          <cell r="K715">
            <v>400</v>
          </cell>
        </row>
        <row r="716">
          <cell r="B716" t="str">
            <v>케 이 블</v>
          </cell>
          <cell r="C716" t="str">
            <v>FR-8  150sq/1C</v>
          </cell>
          <cell r="D716" t="str">
            <v>m</v>
          </cell>
          <cell r="E716">
            <v>7896</v>
          </cell>
          <cell r="H716">
            <v>814</v>
          </cell>
          <cell r="I716">
            <v>9754</v>
          </cell>
          <cell r="J716">
            <v>864</v>
          </cell>
          <cell r="K716">
            <v>7896</v>
          </cell>
        </row>
        <row r="717">
          <cell r="B717" t="str">
            <v>케 이 블</v>
          </cell>
          <cell r="C717" t="str">
            <v>OW 14sq/1C</v>
          </cell>
          <cell r="D717" t="str">
            <v>m</v>
          </cell>
          <cell r="E717">
            <v>608</v>
          </cell>
          <cell r="H717">
            <v>811</v>
          </cell>
          <cell r="I717">
            <v>652</v>
          </cell>
          <cell r="J717">
            <v>858</v>
          </cell>
          <cell r="K717">
            <v>608</v>
          </cell>
        </row>
        <row r="718">
          <cell r="B718" t="str">
            <v>케 이 블</v>
          </cell>
          <cell r="C718" t="str">
            <v>CPEV 0.65mm/50P</v>
          </cell>
          <cell r="D718" t="str">
            <v>m</v>
          </cell>
          <cell r="E718">
            <v>2347</v>
          </cell>
          <cell r="H718">
            <v>824</v>
          </cell>
          <cell r="I718">
            <v>2397</v>
          </cell>
          <cell r="J718">
            <v>868</v>
          </cell>
          <cell r="K718">
            <v>2347</v>
          </cell>
        </row>
        <row r="719">
          <cell r="B719" t="str">
            <v>케 이 블</v>
          </cell>
          <cell r="C719" t="str">
            <v>F/S-J/F-SS, 0.65mm/50P</v>
          </cell>
          <cell r="D719" t="str">
            <v>m</v>
          </cell>
          <cell r="E719">
            <v>2510</v>
          </cell>
          <cell r="L719">
            <v>2510</v>
          </cell>
          <cell r="M719">
            <v>6000</v>
          </cell>
        </row>
        <row r="720">
          <cell r="B720" t="str">
            <v>피 뢰 기</v>
          </cell>
          <cell r="C720" t="str">
            <v>3P 380V 100KA</v>
          </cell>
          <cell r="D720" t="str">
            <v>조</v>
          </cell>
          <cell r="E720">
            <v>400000</v>
          </cell>
          <cell r="H720">
            <v>904</v>
          </cell>
          <cell r="I720">
            <v>400000</v>
          </cell>
        </row>
        <row r="721">
          <cell r="B721" t="str">
            <v>피 뢰 기</v>
          </cell>
          <cell r="C721" t="str">
            <v>1P 220V 100KA</v>
          </cell>
          <cell r="D721" t="str">
            <v>조</v>
          </cell>
          <cell r="E721">
            <v>250000</v>
          </cell>
          <cell r="H721">
            <v>904</v>
          </cell>
          <cell r="I721">
            <v>250000</v>
          </cell>
        </row>
        <row r="722">
          <cell r="B722" t="str">
            <v>피 뢰 기</v>
          </cell>
          <cell r="C722" t="str">
            <v>통신용 10KA</v>
          </cell>
          <cell r="D722" t="str">
            <v>조</v>
          </cell>
          <cell r="E722">
            <v>250000</v>
          </cell>
          <cell r="H722">
            <v>904</v>
          </cell>
          <cell r="I722">
            <v>250000</v>
          </cell>
        </row>
        <row r="723">
          <cell r="B723" t="str">
            <v>케이블 동처리비</v>
          </cell>
          <cell r="D723" t="str">
            <v>kg</v>
          </cell>
          <cell r="E723">
            <v>-1750</v>
          </cell>
          <cell r="H723">
            <v>1175</v>
          </cell>
          <cell r="I723">
            <v>-1600</v>
          </cell>
          <cell r="J723">
            <v>1126</v>
          </cell>
          <cell r="K723">
            <v>-1750</v>
          </cell>
        </row>
        <row r="725">
          <cell r="D725" t="str">
            <v>단</v>
          </cell>
          <cell r="F725" t="str">
            <v>99. 5월 조사노임
대한건설협회
1999. 9월 발표</v>
          </cell>
          <cell r="J725" t="str">
            <v>월당 단가</v>
          </cell>
          <cell r="L725" t="str">
            <v>비  고</v>
          </cell>
        </row>
        <row r="726">
          <cell r="B726" t="str">
            <v>공    종</v>
          </cell>
          <cell r="C726" t="str">
            <v>규  격</v>
          </cell>
          <cell r="E726" t="str">
            <v>적용단가</v>
          </cell>
        </row>
        <row r="727">
          <cell r="D727" t="str">
            <v>위</v>
          </cell>
        </row>
        <row r="728">
          <cell r="A728" t="str">
            <v>갱부</v>
          </cell>
          <cell r="B728" t="str">
            <v>갱부</v>
          </cell>
          <cell r="D728" t="str">
            <v>인</v>
          </cell>
          <cell r="E728">
            <v>48318</v>
          </cell>
          <cell r="G728">
            <v>48318</v>
          </cell>
          <cell r="I728">
            <v>1</v>
          </cell>
          <cell r="K728">
            <v>1288480</v>
          </cell>
        </row>
        <row r="729">
          <cell r="A729" t="str">
            <v>건목</v>
          </cell>
          <cell r="B729" t="str">
            <v>건축목공</v>
          </cell>
          <cell r="D729" t="str">
            <v>인</v>
          </cell>
          <cell r="E729">
            <v>63888</v>
          </cell>
          <cell r="G729">
            <v>63888</v>
          </cell>
          <cell r="I729">
            <v>2</v>
          </cell>
        </row>
        <row r="730">
          <cell r="A730" t="str">
            <v>형목</v>
          </cell>
          <cell r="B730" t="str">
            <v>형틀목공</v>
          </cell>
          <cell r="D730" t="str">
            <v>인</v>
          </cell>
          <cell r="E730">
            <v>62381</v>
          </cell>
          <cell r="G730">
            <v>62381</v>
          </cell>
          <cell r="I730">
            <v>3</v>
          </cell>
        </row>
        <row r="731">
          <cell r="A731" t="str">
            <v>창목</v>
          </cell>
          <cell r="B731" t="str">
            <v>창호목공</v>
          </cell>
          <cell r="D731" t="str">
            <v>인</v>
          </cell>
          <cell r="E731">
            <v>55718</v>
          </cell>
          <cell r="G731">
            <v>55718</v>
          </cell>
          <cell r="I731">
            <v>4</v>
          </cell>
        </row>
        <row r="732">
          <cell r="A732" t="str">
            <v>철골</v>
          </cell>
          <cell r="B732" t="str">
            <v>철골공</v>
          </cell>
          <cell r="D732" t="str">
            <v>인</v>
          </cell>
          <cell r="E732">
            <v>60700</v>
          </cell>
          <cell r="G732">
            <v>60700</v>
          </cell>
          <cell r="I732">
            <v>5</v>
          </cell>
        </row>
        <row r="733">
          <cell r="A733" t="str">
            <v>리벳</v>
          </cell>
          <cell r="B733" t="str">
            <v>철골공</v>
          </cell>
          <cell r="D733" t="str">
            <v>인</v>
          </cell>
          <cell r="E733">
            <v>60700</v>
          </cell>
          <cell r="G733">
            <v>60700</v>
          </cell>
          <cell r="I733">
            <v>5</v>
          </cell>
          <cell r="L733" t="str">
            <v>리벳공+철골공=철골공</v>
          </cell>
        </row>
        <row r="734">
          <cell r="A734" t="str">
            <v>철공</v>
          </cell>
          <cell r="B734" t="str">
            <v>철공</v>
          </cell>
          <cell r="D734" t="str">
            <v>인</v>
          </cell>
          <cell r="E734">
            <v>60682</v>
          </cell>
          <cell r="G734">
            <v>60682</v>
          </cell>
          <cell r="I734">
            <v>6</v>
          </cell>
        </row>
        <row r="735">
          <cell r="A735" t="str">
            <v>철근</v>
          </cell>
          <cell r="B735" t="str">
            <v>철근공</v>
          </cell>
          <cell r="D735" t="str">
            <v>인</v>
          </cell>
          <cell r="E735">
            <v>64665</v>
          </cell>
          <cell r="G735">
            <v>64665</v>
          </cell>
          <cell r="I735">
            <v>7</v>
          </cell>
        </row>
        <row r="736">
          <cell r="A736" t="str">
            <v>철판</v>
          </cell>
          <cell r="B736" t="str">
            <v>철판공</v>
          </cell>
          <cell r="D736" t="str">
            <v>인</v>
          </cell>
          <cell r="E736">
            <v>61447</v>
          </cell>
          <cell r="G736">
            <v>61447</v>
          </cell>
          <cell r="I736">
            <v>8</v>
          </cell>
        </row>
        <row r="737">
          <cell r="A737" t="str">
            <v>샷시</v>
          </cell>
          <cell r="B737" t="str">
            <v>샷시공</v>
          </cell>
          <cell r="D737" t="str">
            <v>인</v>
          </cell>
          <cell r="E737">
            <v>55655</v>
          </cell>
          <cell r="G737">
            <v>55655</v>
          </cell>
          <cell r="I737">
            <v>9</v>
          </cell>
        </row>
        <row r="738">
          <cell r="A738" t="str">
            <v>셧터</v>
          </cell>
          <cell r="B738" t="str">
            <v>샷시공</v>
          </cell>
          <cell r="D738" t="str">
            <v>인</v>
          </cell>
          <cell r="E738">
            <v>55655</v>
          </cell>
          <cell r="G738">
            <v>55655</v>
          </cell>
          <cell r="I738">
            <v>9</v>
          </cell>
          <cell r="L738" t="str">
            <v>샷시공+셧터공=샷시공</v>
          </cell>
        </row>
        <row r="739">
          <cell r="A739" t="str">
            <v>절단</v>
          </cell>
          <cell r="B739" t="str">
            <v>절단공</v>
          </cell>
          <cell r="D739" t="str">
            <v>인</v>
          </cell>
          <cell r="E739">
            <v>58164</v>
          </cell>
          <cell r="G739">
            <v>58164</v>
          </cell>
          <cell r="I739">
            <v>10</v>
          </cell>
        </row>
        <row r="740">
          <cell r="A740" t="str">
            <v>석공</v>
          </cell>
          <cell r="B740" t="str">
            <v>석공</v>
          </cell>
          <cell r="D740" t="str">
            <v>인</v>
          </cell>
          <cell r="E740">
            <v>66104</v>
          </cell>
          <cell r="G740">
            <v>66104</v>
          </cell>
          <cell r="I740">
            <v>11</v>
          </cell>
        </row>
        <row r="741">
          <cell r="A741" t="str">
            <v>특비</v>
          </cell>
          <cell r="B741" t="str">
            <v>특수비계공</v>
          </cell>
          <cell r="D741" t="str">
            <v>인</v>
          </cell>
          <cell r="E741">
            <v>69820</v>
          </cell>
          <cell r="G741">
            <v>69820</v>
          </cell>
          <cell r="I741">
            <v>12</v>
          </cell>
        </row>
        <row r="742">
          <cell r="A742" t="str">
            <v>비계</v>
          </cell>
          <cell r="B742" t="str">
            <v>비계공</v>
          </cell>
          <cell r="D742" t="str">
            <v>인</v>
          </cell>
          <cell r="E742">
            <v>66225</v>
          </cell>
          <cell r="G742">
            <v>66225</v>
          </cell>
          <cell r="I742">
            <v>13</v>
          </cell>
        </row>
        <row r="743">
          <cell r="A743" t="str">
            <v>동터</v>
          </cell>
          <cell r="B743" t="str">
            <v>동발공( 터널 )</v>
          </cell>
          <cell r="D743" t="str">
            <v>인</v>
          </cell>
          <cell r="E743">
            <v>59084</v>
          </cell>
          <cell r="G743">
            <v>59084</v>
          </cell>
          <cell r="I743">
            <v>14</v>
          </cell>
        </row>
        <row r="744">
          <cell r="A744" t="str">
            <v>조적</v>
          </cell>
          <cell r="B744" t="str">
            <v>조적공</v>
          </cell>
          <cell r="D744" t="str">
            <v>인</v>
          </cell>
          <cell r="E744">
            <v>56120</v>
          </cell>
          <cell r="G744">
            <v>56120</v>
          </cell>
          <cell r="I744">
            <v>15</v>
          </cell>
        </row>
        <row r="745">
          <cell r="A745" t="str">
            <v>연돌</v>
          </cell>
          <cell r="B745" t="str">
            <v>조적공</v>
          </cell>
          <cell r="D745" t="str">
            <v>인</v>
          </cell>
          <cell r="E745">
            <v>56120</v>
          </cell>
          <cell r="G745">
            <v>56120</v>
          </cell>
          <cell r="I745">
            <v>15</v>
          </cell>
          <cell r="L745" t="str">
            <v>연돌공+조적공=조적공</v>
          </cell>
        </row>
        <row r="746">
          <cell r="A746" t="str">
            <v>치벽</v>
          </cell>
          <cell r="B746" t="str">
            <v>치장벽돌공</v>
          </cell>
          <cell r="D746" t="str">
            <v>인</v>
          </cell>
          <cell r="E746">
            <v>60632</v>
          </cell>
          <cell r="G746">
            <v>60632</v>
          </cell>
          <cell r="I746">
            <v>16</v>
          </cell>
        </row>
        <row r="747">
          <cell r="A747" t="str">
            <v>벽제</v>
          </cell>
          <cell r="B747" t="str">
            <v>벽돌(블록) 제작공</v>
          </cell>
          <cell r="D747" t="str">
            <v>인</v>
          </cell>
          <cell r="E747">
            <v>55205</v>
          </cell>
          <cell r="G747">
            <v>55205</v>
          </cell>
          <cell r="I747">
            <v>17</v>
          </cell>
        </row>
        <row r="748">
          <cell r="A748" t="str">
            <v>미장</v>
          </cell>
          <cell r="B748" t="str">
            <v>미장공</v>
          </cell>
          <cell r="D748" t="str">
            <v>인</v>
          </cell>
          <cell r="E748">
            <v>58995</v>
          </cell>
          <cell r="G748">
            <v>58995</v>
          </cell>
          <cell r="I748">
            <v>18</v>
          </cell>
        </row>
        <row r="749">
          <cell r="A749" t="str">
            <v>온돌</v>
          </cell>
          <cell r="B749" t="str">
            <v>미장공</v>
          </cell>
          <cell r="D749" t="str">
            <v>인</v>
          </cell>
          <cell r="E749">
            <v>58995</v>
          </cell>
          <cell r="G749">
            <v>58995</v>
          </cell>
          <cell r="I749">
            <v>18</v>
          </cell>
          <cell r="L749" t="str">
            <v>온돌공+미장공=미장공</v>
          </cell>
        </row>
        <row r="750">
          <cell r="A750" t="str">
            <v>방수</v>
          </cell>
          <cell r="B750" t="str">
            <v>방수공</v>
          </cell>
          <cell r="D750" t="str">
            <v>인</v>
          </cell>
          <cell r="E750">
            <v>49182</v>
          </cell>
          <cell r="G750">
            <v>49182</v>
          </cell>
          <cell r="I750">
            <v>19</v>
          </cell>
        </row>
        <row r="751">
          <cell r="A751" t="str">
            <v>루핑</v>
          </cell>
          <cell r="B751" t="str">
            <v>방수공</v>
          </cell>
          <cell r="D751" t="str">
            <v>인</v>
          </cell>
          <cell r="E751">
            <v>49182</v>
          </cell>
          <cell r="G751">
            <v>49182</v>
          </cell>
          <cell r="I751">
            <v>19</v>
          </cell>
          <cell r="L751" t="str">
            <v>루핑공+방수공=방수공</v>
          </cell>
        </row>
        <row r="752">
          <cell r="A752" t="str">
            <v>타일</v>
          </cell>
          <cell r="B752" t="str">
            <v>타일공</v>
          </cell>
          <cell r="D752" t="str">
            <v>인</v>
          </cell>
          <cell r="E752">
            <v>59268</v>
          </cell>
          <cell r="G752">
            <v>59268</v>
          </cell>
          <cell r="I752">
            <v>20</v>
          </cell>
        </row>
        <row r="753">
          <cell r="A753" t="str">
            <v>아타</v>
          </cell>
          <cell r="B753" t="str">
            <v>타일공</v>
          </cell>
          <cell r="D753" t="str">
            <v>인</v>
          </cell>
          <cell r="E753">
            <v>59268</v>
          </cell>
          <cell r="G753">
            <v>59268</v>
          </cell>
          <cell r="I753">
            <v>20</v>
          </cell>
          <cell r="L753" t="str">
            <v>아스타일공+타일공=타일공</v>
          </cell>
        </row>
        <row r="754">
          <cell r="A754" t="str">
            <v>줄눈</v>
          </cell>
          <cell r="B754" t="str">
            <v>줄눈공</v>
          </cell>
          <cell r="D754" t="str">
            <v>인</v>
          </cell>
          <cell r="E754">
            <v>57286</v>
          </cell>
          <cell r="G754">
            <v>57286</v>
          </cell>
          <cell r="I754">
            <v>21</v>
          </cell>
        </row>
        <row r="755">
          <cell r="A755" t="str">
            <v>연마</v>
          </cell>
          <cell r="B755" t="str">
            <v>연마공</v>
          </cell>
          <cell r="D755" t="str">
            <v>인</v>
          </cell>
          <cell r="E755">
            <v>61143</v>
          </cell>
          <cell r="G755">
            <v>61143</v>
          </cell>
          <cell r="I755">
            <v>22</v>
          </cell>
        </row>
        <row r="756">
          <cell r="A756" t="str">
            <v>콘리</v>
          </cell>
          <cell r="B756" t="str">
            <v>콘크리트공</v>
          </cell>
          <cell r="D756" t="str">
            <v>인</v>
          </cell>
          <cell r="E756">
            <v>61529</v>
          </cell>
          <cell r="G756">
            <v>61529</v>
          </cell>
          <cell r="I756">
            <v>23</v>
          </cell>
        </row>
        <row r="757">
          <cell r="A757" t="str">
            <v>바브</v>
          </cell>
          <cell r="B757" t="str">
            <v>콘크리트공</v>
          </cell>
          <cell r="D757" t="str">
            <v>인</v>
          </cell>
          <cell r="E757">
            <v>61529</v>
          </cell>
          <cell r="G757">
            <v>61529</v>
          </cell>
          <cell r="I757">
            <v>23</v>
          </cell>
          <cell r="L757" t="str">
            <v>바이브레타공+콘크리트공=콘크리트공</v>
          </cell>
        </row>
        <row r="758">
          <cell r="A758" t="str">
            <v>보러</v>
          </cell>
          <cell r="B758" t="str">
            <v>보일러공</v>
          </cell>
          <cell r="D758" t="str">
            <v>인</v>
          </cell>
          <cell r="E758">
            <v>48055</v>
          </cell>
          <cell r="G758">
            <v>48055</v>
          </cell>
          <cell r="I758">
            <v>24</v>
          </cell>
        </row>
        <row r="759">
          <cell r="A759" t="str">
            <v>배관</v>
          </cell>
          <cell r="B759" t="str">
            <v>배관공</v>
          </cell>
          <cell r="D759" t="str">
            <v>인</v>
          </cell>
          <cell r="E759">
            <v>47788</v>
          </cell>
          <cell r="G759">
            <v>47788</v>
          </cell>
          <cell r="I759">
            <v>25</v>
          </cell>
        </row>
        <row r="760">
          <cell r="A760" t="str">
            <v>위생</v>
          </cell>
          <cell r="B760" t="str">
            <v>위생공</v>
          </cell>
          <cell r="D760" t="str">
            <v>인</v>
          </cell>
          <cell r="E760">
            <v>47747</v>
          </cell>
          <cell r="G760">
            <v>47747</v>
          </cell>
          <cell r="I760">
            <v>26</v>
          </cell>
        </row>
        <row r="761">
          <cell r="A761" t="str">
            <v>보온</v>
          </cell>
          <cell r="B761" t="str">
            <v>보온공</v>
          </cell>
          <cell r="D761" t="str">
            <v>인</v>
          </cell>
          <cell r="E761">
            <v>49300</v>
          </cell>
          <cell r="G761">
            <v>49300</v>
          </cell>
          <cell r="I761">
            <v>27</v>
          </cell>
        </row>
        <row r="762">
          <cell r="A762" t="str">
            <v>도장</v>
          </cell>
          <cell r="B762" t="str">
            <v>도장공</v>
          </cell>
          <cell r="D762" t="str">
            <v>인</v>
          </cell>
          <cell r="E762">
            <v>53130</v>
          </cell>
          <cell r="G762">
            <v>53130</v>
          </cell>
          <cell r="I762">
            <v>28</v>
          </cell>
        </row>
        <row r="763">
          <cell r="A763" t="str">
            <v>계령</v>
          </cell>
          <cell r="B763" t="str">
            <v>도장공</v>
          </cell>
          <cell r="D763" t="str">
            <v>인</v>
          </cell>
          <cell r="E763">
            <v>53130</v>
          </cell>
          <cell r="G763">
            <v>53130</v>
          </cell>
          <cell r="I763">
            <v>28</v>
          </cell>
          <cell r="L763" t="str">
            <v>계령공+모래분사공+도장공=도장공</v>
          </cell>
        </row>
        <row r="764">
          <cell r="A764" t="str">
            <v>모분</v>
          </cell>
          <cell r="B764" t="str">
            <v>도장공</v>
          </cell>
          <cell r="D764" t="str">
            <v>인</v>
          </cell>
          <cell r="E764">
            <v>53130</v>
          </cell>
          <cell r="G764">
            <v>53130</v>
          </cell>
          <cell r="I764">
            <v>28</v>
          </cell>
          <cell r="L764" t="str">
            <v>계령공+모래분사공+도장공=도장공</v>
          </cell>
        </row>
        <row r="765">
          <cell r="A765" t="str">
            <v>내장</v>
          </cell>
          <cell r="B765" t="str">
            <v>내장공</v>
          </cell>
          <cell r="D765" t="str">
            <v>인</v>
          </cell>
          <cell r="E765">
            <v>56336</v>
          </cell>
          <cell r="G765">
            <v>56336</v>
          </cell>
          <cell r="I765">
            <v>29</v>
          </cell>
        </row>
        <row r="766">
          <cell r="A766" t="str">
            <v>도배</v>
          </cell>
          <cell r="B766" t="str">
            <v>도배공</v>
          </cell>
          <cell r="D766" t="str">
            <v>인</v>
          </cell>
          <cell r="E766">
            <v>55621</v>
          </cell>
          <cell r="G766">
            <v>55621</v>
          </cell>
          <cell r="I766">
            <v>30</v>
          </cell>
        </row>
        <row r="767">
          <cell r="A767" t="str">
            <v>지잇</v>
          </cell>
          <cell r="B767" t="str">
            <v>지붕잇기공</v>
          </cell>
          <cell r="D767" t="str">
            <v>인</v>
          </cell>
          <cell r="E767">
            <v>67773</v>
          </cell>
          <cell r="G767">
            <v>67773</v>
          </cell>
          <cell r="I767">
            <v>31</v>
          </cell>
        </row>
        <row r="768">
          <cell r="A768" t="str">
            <v>기와</v>
          </cell>
          <cell r="B768" t="str">
            <v>지붕잇기공</v>
          </cell>
          <cell r="D768" t="str">
            <v>인</v>
          </cell>
          <cell r="E768">
            <v>67773</v>
          </cell>
          <cell r="G768">
            <v>67773</v>
          </cell>
          <cell r="I768">
            <v>31</v>
          </cell>
          <cell r="L768" t="str">
            <v>기와공+스레이트공=지붕잇기공</v>
          </cell>
        </row>
        <row r="769">
          <cell r="A769" t="str">
            <v>스이</v>
          </cell>
          <cell r="B769" t="str">
            <v>지붕잇기공</v>
          </cell>
          <cell r="D769" t="str">
            <v>인</v>
          </cell>
          <cell r="E769">
            <v>67773</v>
          </cell>
          <cell r="G769">
            <v>67773</v>
          </cell>
          <cell r="I769">
            <v>31</v>
          </cell>
          <cell r="L769" t="str">
            <v>기와공+스레이트공=지붕잇기공</v>
          </cell>
        </row>
        <row r="770">
          <cell r="A770" t="str">
            <v>견출</v>
          </cell>
          <cell r="B770" t="str">
            <v>견출공</v>
          </cell>
          <cell r="D770" t="str">
            <v>인</v>
          </cell>
          <cell r="E770">
            <v>58060</v>
          </cell>
          <cell r="G770">
            <v>58060</v>
          </cell>
          <cell r="I770">
            <v>32</v>
          </cell>
        </row>
        <row r="771">
          <cell r="A771" t="str">
            <v>판조</v>
          </cell>
          <cell r="B771" t="str">
            <v>판넬조립공</v>
          </cell>
          <cell r="D771" t="str">
            <v>인</v>
          </cell>
          <cell r="E771">
            <v>59171</v>
          </cell>
          <cell r="G771">
            <v>59171</v>
          </cell>
          <cell r="I771">
            <v>33</v>
          </cell>
        </row>
        <row r="772">
          <cell r="A772" t="str">
            <v>화취</v>
          </cell>
          <cell r="B772" t="str">
            <v>화약취급공</v>
          </cell>
          <cell r="D772" t="str">
            <v>인</v>
          </cell>
          <cell r="E772">
            <v>70722</v>
          </cell>
          <cell r="G772">
            <v>70722</v>
          </cell>
          <cell r="I772">
            <v>34</v>
          </cell>
        </row>
        <row r="773">
          <cell r="A773" t="str">
            <v>착암</v>
          </cell>
          <cell r="B773" t="str">
            <v>착암공</v>
          </cell>
          <cell r="D773" t="str">
            <v>인</v>
          </cell>
          <cell r="E773">
            <v>49906</v>
          </cell>
          <cell r="G773">
            <v>49906</v>
          </cell>
          <cell r="I773">
            <v>35</v>
          </cell>
        </row>
        <row r="774">
          <cell r="A774" t="str">
            <v>보안</v>
          </cell>
          <cell r="B774" t="str">
            <v>보안공</v>
          </cell>
          <cell r="D774" t="str">
            <v>인</v>
          </cell>
          <cell r="E774">
            <v>40511</v>
          </cell>
          <cell r="G774">
            <v>40511</v>
          </cell>
          <cell r="I774">
            <v>36</v>
          </cell>
        </row>
        <row r="775">
          <cell r="A775" t="str">
            <v>포장</v>
          </cell>
          <cell r="B775" t="str">
            <v>포장공</v>
          </cell>
          <cell r="D775" t="str">
            <v>인</v>
          </cell>
          <cell r="E775">
            <v>61600</v>
          </cell>
          <cell r="G775">
            <v>61600</v>
          </cell>
          <cell r="I775">
            <v>37</v>
          </cell>
        </row>
        <row r="776">
          <cell r="A776" t="str">
            <v>포설</v>
          </cell>
          <cell r="B776" t="str">
            <v>포설공</v>
          </cell>
          <cell r="D776" t="str">
            <v>인</v>
          </cell>
          <cell r="E776">
            <v>53542</v>
          </cell>
          <cell r="G776">
            <v>53542</v>
          </cell>
          <cell r="I776">
            <v>38</v>
          </cell>
        </row>
        <row r="777">
          <cell r="A777" t="str">
            <v>궤도</v>
          </cell>
          <cell r="B777" t="str">
            <v>궤도공</v>
          </cell>
          <cell r="D777" t="str">
            <v>인</v>
          </cell>
          <cell r="E777">
            <v>53982</v>
          </cell>
          <cell r="G777">
            <v>53982</v>
          </cell>
          <cell r="I777">
            <v>39</v>
          </cell>
        </row>
        <row r="778">
          <cell r="A778" t="str">
            <v>철궤</v>
          </cell>
          <cell r="B778" t="str">
            <v>궤도공</v>
          </cell>
          <cell r="D778" t="str">
            <v>인</v>
          </cell>
          <cell r="E778">
            <v>53982</v>
          </cell>
          <cell r="G778">
            <v>53982</v>
          </cell>
          <cell r="I778">
            <v>39</v>
          </cell>
          <cell r="L778" t="str">
            <v>철도궤도공+궤도공=궤도공</v>
          </cell>
        </row>
        <row r="779">
          <cell r="A779" t="str">
            <v>용철</v>
          </cell>
          <cell r="B779" t="str">
            <v>용접공( 철도 )</v>
          </cell>
          <cell r="D779" t="str">
            <v>인</v>
          </cell>
          <cell r="E779">
            <v>61831</v>
          </cell>
          <cell r="G779">
            <v>61831</v>
          </cell>
          <cell r="I779">
            <v>40</v>
          </cell>
        </row>
        <row r="780">
          <cell r="A780" t="str">
            <v>잠수</v>
          </cell>
          <cell r="B780" t="str">
            <v>잠수부</v>
          </cell>
          <cell r="D780" t="str">
            <v>인</v>
          </cell>
          <cell r="E780">
            <v>90328</v>
          </cell>
          <cell r="G780">
            <v>90328</v>
          </cell>
          <cell r="I780">
            <v>41</v>
          </cell>
        </row>
        <row r="781">
          <cell r="A781" t="str">
            <v>보지</v>
          </cell>
          <cell r="B781" t="str">
            <v>보링공( 지질조사 )</v>
          </cell>
          <cell r="D781" t="str">
            <v>인</v>
          </cell>
          <cell r="E781">
            <v>50970</v>
          </cell>
          <cell r="G781">
            <v>50970</v>
          </cell>
          <cell r="I781">
            <v>42</v>
          </cell>
        </row>
        <row r="782">
          <cell r="A782" t="str">
            <v>우물</v>
          </cell>
          <cell r="B782" t="str">
            <v>보링공( 지질조사 )</v>
          </cell>
          <cell r="D782" t="str">
            <v>인</v>
          </cell>
          <cell r="E782">
            <v>50970</v>
          </cell>
          <cell r="G782">
            <v>50970</v>
          </cell>
          <cell r="I782">
            <v>42</v>
          </cell>
          <cell r="L782" t="str">
            <v>우물공+보링공=보링공</v>
          </cell>
        </row>
        <row r="783">
          <cell r="A783" t="str">
            <v>조경</v>
          </cell>
          <cell r="B783" t="str">
            <v>조경공</v>
          </cell>
          <cell r="D783" t="str">
            <v>인</v>
          </cell>
          <cell r="E783">
            <v>53931</v>
          </cell>
          <cell r="G783">
            <v>53931</v>
          </cell>
          <cell r="I783">
            <v>43</v>
          </cell>
        </row>
        <row r="784">
          <cell r="A784" t="str">
            <v>벌목</v>
          </cell>
          <cell r="B784" t="str">
            <v>벌목부</v>
          </cell>
          <cell r="D784" t="str">
            <v>인</v>
          </cell>
          <cell r="E784">
            <v>59480</v>
          </cell>
          <cell r="G784">
            <v>59480</v>
          </cell>
          <cell r="I784">
            <v>44</v>
          </cell>
        </row>
        <row r="785">
          <cell r="A785" t="str">
            <v>조인</v>
          </cell>
          <cell r="B785" t="str">
            <v>조림인부</v>
          </cell>
          <cell r="D785" t="str">
            <v>인</v>
          </cell>
          <cell r="E785">
            <v>43582</v>
          </cell>
          <cell r="G785">
            <v>43582</v>
          </cell>
          <cell r="I785">
            <v>45</v>
          </cell>
        </row>
        <row r="786">
          <cell r="A786" t="str">
            <v>플기</v>
          </cell>
          <cell r="B786" t="str">
            <v>플랜트 기계설치공</v>
          </cell>
          <cell r="D786" t="str">
            <v>인</v>
          </cell>
          <cell r="E786">
            <v>61529</v>
          </cell>
          <cell r="G786">
            <v>61529</v>
          </cell>
          <cell r="I786">
            <v>46</v>
          </cell>
        </row>
        <row r="787">
          <cell r="A787" t="str">
            <v>플특</v>
          </cell>
          <cell r="B787" t="str">
            <v>플랜트 특수용접공</v>
          </cell>
          <cell r="D787" t="str">
            <v>인</v>
          </cell>
          <cell r="E787">
            <v>91094</v>
          </cell>
          <cell r="G787">
            <v>91094</v>
          </cell>
          <cell r="I787">
            <v>47</v>
          </cell>
        </row>
        <row r="788">
          <cell r="A788" t="str">
            <v>플용</v>
          </cell>
          <cell r="B788" t="str">
            <v>플랜트 용접공</v>
          </cell>
          <cell r="D788" t="str">
            <v>인</v>
          </cell>
          <cell r="E788">
            <v>61564</v>
          </cell>
          <cell r="G788">
            <v>61564</v>
          </cell>
          <cell r="I788">
            <v>48</v>
          </cell>
        </row>
        <row r="789">
          <cell r="A789" t="str">
            <v>플배</v>
          </cell>
          <cell r="B789" t="str">
            <v>플랜트 배관공</v>
          </cell>
          <cell r="D789" t="str">
            <v>인</v>
          </cell>
          <cell r="E789">
            <v>65803</v>
          </cell>
          <cell r="G789">
            <v>65803</v>
          </cell>
          <cell r="I789">
            <v>49</v>
          </cell>
        </row>
        <row r="790">
          <cell r="A790" t="str">
            <v>플제</v>
          </cell>
          <cell r="B790" t="str">
            <v>플랜트 제관공</v>
          </cell>
          <cell r="D790" t="str">
            <v>인</v>
          </cell>
          <cell r="E790">
            <v>56205</v>
          </cell>
          <cell r="G790">
            <v>56205</v>
          </cell>
          <cell r="I790">
            <v>50</v>
          </cell>
        </row>
        <row r="791">
          <cell r="A791" t="str">
            <v>시측</v>
          </cell>
          <cell r="B791" t="str">
            <v>시공측량사</v>
          </cell>
          <cell r="D791" t="str">
            <v>인</v>
          </cell>
          <cell r="E791">
            <v>50942</v>
          </cell>
          <cell r="G791">
            <v>50942</v>
          </cell>
          <cell r="I791">
            <v>51</v>
          </cell>
        </row>
        <row r="792">
          <cell r="A792" t="str">
            <v>시조</v>
          </cell>
          <cell r="B792" t="str">
            <v>시공측량사 조수</v>
          </cell>
          <cell r="D792" t="str">
            <v>인</v>
          </cell>
          <cell r="E792">
            <v>36017</v>
          </cell>
          <cell r="G792">
            <v>36017</v>
          </cell>
          <cell r="I792">
            <v>52</v>
          </cell>
        </row>
        <row r="793">
          <cell r="A793" t="str">
            <v>측부</v>
          </cell>
          <cell r="B793" t="str">
            <v>측부</v>
          </cell>
          <cell r="D793" t="str">
            <v>인</v>
          </cell>
          <cell r="E793">
            <v>29586</v>
          </cell>
          <cell r="G793">
            <v>29586</v>
          </cell>
          <cell r="I793">
            <v>53</v>
          </cell>
        </row>
        <row r="794">
          <cell r="A794" t="str">
            <v>송전</v>
          </cell>
          <cell r="B794" t="str">
            <v>송전전공</v>
          </cell>
          <cell r="D794" t="str">
            <v>인</v>
          </cell>
          <cell r="E794">
            <v>205591</v>
          </cell>
          <cell r="G794">
            <v>205591</v>
          </cell>
          <cell r="I794">
            <v>54</v>
          </cell>
        </row>
        <row r="795">
          <cell r="A795" t="str">
            <v>송활</v>
          </cell>
          <cell r="B795" t="str">
            <v>송전활선전공</v>
          </cell>
          <cell r="D795" t="str">
            <v>인</v>
          </cell>
          <cell r="E795">
            <v>238947</v>
          </cell>
          <cell r="G795">
            <v>238947</v>
          </cell>
          <cell r="I795">
            <v>55</v>
          </cell>
        </row>
        <row r="796">
          <cell r="A796" t="str">
            <v>배전</v>
          </cell>
          <cell r="B796" t="str">
            <v>배전전공</v>
          </cell>
          <cell r="D796" t="str">
            <v>인</v>
          </cell>
          <cell r="E796">
            <v>183689</v>
          </cell>
          <cell r="G796">
            <v>183689</v>
          </cell>
          <cell r="I796">
            <v>56</v>
          </cell>
        </row>
        <row r="797">
          <cell r="A797" t="str">
            <v>배활</v>
          </cell>
          <cell r="B797" t="str">
            <v>배전활선전공</v>
          </cell>
          <cell r="D797" t="str">
            <v>인</v>
          </cell>
          <cell r="E797">
            <v>189317</v>
          </cell>
          <cell r="G797">
            <v>189317</v>
          </cell>
          <cell r="I797">
            <v>57</v>
          </cell>
        </row>
        <row r="798">
          <cell r="A798" t="str">
            <v>플전</v>
          </cell>
          <cell r="B798" t="str">
            <v>플랜트 전공</v>
          </cell>
          <cell r="D798" t="str">
            <v>인</v>
          </cell>
          <cell r="E798">
            <v>53300</v>
          </cell>
          <cell r="G798">
            <v>53300</v>
          </cell>
          <cell r="I798">
            <v>58</v>
          </cell>
        </row>
        <row r="799">
          <cell r="A799" t="str">
            <v>내전</v>
          </cell>
          <cell r="B799" t="str">
            <v>내선전공</v>
          </cell>
          <cell r="D799" t="str">
            <v>인</v>
          </cell>
          <cell r="E799">
            <v>48079</v>
          </cell>
          <cell r="G799">
            <v>48079</v>
          </cell>
          <cell r="I799">
            <v>59</v>
          </cell>
        </row>
        <row r="800">
          <cell r="A800" t="str">
            <v>특케</v>
          </cell>
          <cell r="B800" t="str">
            <v>특고압 케이블전공</v>
          </cell>
          <cell r="D800" t="str">
            <v>인</v>
          </cell>
          <cell r="E800">
            <v>103937</v>
          </cell>
          <cell r="G800">
            <v>103937</v>
          </cell>
          <cell r="I800">
            <v>60</v>
          </cell>
        </row>
        <row r="801">
          <cell r="A801" t="str">
            <v>고케</v>
          </cell>
          <cell r="B801" t="str">
            <v>고압케이블전공</v>
          </cell>
          <cell r="D801" t="str">
            <v>인</v>
          </cell>
          <cell r="E801">
            <v>67955</v>
          </cell>
          <cell r="G801">
            <v>67955</v>
          </cell>
          <cell r="I801">
            <v>61</v>
          </cell>
        </row>
        <row r="802">
          <cell r="A802" t="str">
            <v>저케</v>
          </cell>
          <cell r="B802" t="str">
            <v>저압케이블전공</v>
          </cell>
          <cell r="D802" t="str">
            <v>인</v>
          </cell>
          <cell r="E802">
            <v>60999</v>
          </cell>
          <cell r="G802">
            <v>60999</v>
          </cell>
          <cell r="I802">
            <v>62</v>
          </cell>
        </row>
        <row r="803">
          <cell r="A803" t="str">
            <v>철신</v>
          </cell>
          <cell r="B803" t="str">
            <v>철도신호공</v>
          </cell>
          <cell r="D803" t="str">
            <v>인</v>
          </cell>
          <cell r="E803">
            <v>81310</v>
          </cell>
          <cell r="G803">
            <v>81310</v>
          </cell>
          <cell r="I803">
            <v>63</v>
          </cell>
        </row>
        <row r="804">
          <cell r="A804" t="str">
            <v>계장</v>
          </cell>
          <cell r="B804" t="str">
            <v>계장공</v>
          </cell>
          <cell r="D804" t="str">
            <v>인</v>
          </cell>
          <cell r="E804">
            <v>57774</v>
          </cell>
          <cell r="G804">
            <v>57774</v>
          </cell>
          <cell r="I804">
            <v>64</v>
          </cell>
        </row>
        <row r="805">
          <cell r="A805" t="str">
            <v>통외</v>
          </cell>
          <cell r="B805" t="str">
            <v>통신외선공</v>
          </cell>
          <cell r="D805" t="str">
            <v>인</v>
          </cell>
          <cell r="E805">
            <v>78603</v>
          </cell>
          <cell r="G805">
            <v>78603</v>
          </cell>
          <cell r="I805">
            <v>65</v>
          </cell>
        </row>
        <row r="806">
          <cell r="A806" t="str">
            <v>통설</v>
          </cell>
          <cell r="B806" t="str">
            <v>통신설비공</v>
          </cell>
          <cell r="D806" t="str">
            <v>인</v>
          </cell>
          <cell r="E806">
            <v>67740</v>
          </cell>
          <cell r="G806">
            <v>67740</v>
          </cell>
          <cell r="I806">
            <v>66</v>
          </cell>
        </row>
        <row r="807">
          <cell r="A807" t="str">
            <v>통내</v>
          </cell>
          <cell r="B807" t="str">
            <v>통신내선공</v>
          </cell>
          <cell r="D807" t="str">
            <v>인</v>
          </cell>
          <cell r="E807">
            <v>61107</v>
          </cell>
          <cell r="G807">
            <v>61107</v>
          </cell>
          <cell r="I807">
            <v>67</v>
          </cell>
        </row>
        <row r="808">
          <cell r="A808" t="str">
            <v>통케</v>
          </cell>
          <cell r="B808" t="str">
            <v>통신케이블공</v>
          </cell>
          <cell r="D808" t="str">
            <v>인</v>
          </cell>
          <cell r="E808">
            <v>81640</v>
          </cell>
          <cell r="G808">
            <v>81640</v>
          </cell>
          <cell r="I808">
            <v>68</v>
          </cell>
        </row>
        <row r="809">
          <cell r="A809" t="str">
            <v>무안</v>
          </cell>
          <cell r="B809" t="str">
            <v>무선안테나공</v>
          </cell>
          <cell r="D809" t="str">
            <v>인</v>
          </cell>
          <cell r="E809">
            <v>94904</v>
          </cell>
          <cell r="G809">
            <v>94904</v>
          </cell>
          <cell r="I809">
            <v>69</v>
          </cell>
        </row>
        <row r="810">
          <cell r="A810" t="str">
            <v>작반</v>
          </cell>
          <cell r="B810" t="str">
            <v>작업반장</v>
          </cell>
          <cell r="D810" t="str">
            <v>인</v>
          </cell>
          <cell r="E810">
            <v>55210</v>
          </cell>
          <cell r="G810">
            <v>55210</v>
          </cell>
          <cell r="I810">
            <v>70</v>
          </cell>
        </row>
        <row r="811">
          <cell r="A811" t="str">
            <v>수작반</v>
          </cell>
          <cell r="B811" t="str">
            <v>작업반장</v>
          </cell>
          <cell r="D811" t="str">
            <v>인</v>
          </cell>
          <cell r="E811">
            <v>55210</v>
          </cell>
          <cell r="G811">
            <v>55210</v>
          </cell>
          <cell r="I811">
            <v>70</v>
          </cell>
          <cell r="L811" t="str">
            <v>수작업반장+작업반장=작업반장</v>
          </cell>
        </row>
        <row r="812">
          <cell r="A812" t="str">
            <v>목도</v>
          </cell>
          <cell r="B812" t="str">
            <v>목도</v>
          </cell>
          <cell r="D812" t="str">
            <v>인</v>
          </cell>
          <cell r="E812">
            <v>61735</v>
          </cell>
          <cell r="G812">
            <v>61735</v>
          </cell>
          <cell r="I812">
            <v>71</v>
          </cell>
        </row>
        <row r="813">
          <cell r="A813" t="str">
            <v>조력</v>
          </cell>
          <cell r="B813" t="str">
            <v>조력공</v>
          </cell>
          <cell r="D813" t="str">
            <v>인</v>
          </cell>
          <cell r="E813">
            <v>39745</v>
          </cell>
          <cell r="G813">
            <v>39745</v>
          </cell>
          <cell r="I813">
            <v>72</v>
          </cell>
        </row>
        <row r="814">
          <cell r="A814" t="str">
            <v>특인</v>
          </cell>
          <cell r="B814" t="str">
            <v>특별인부</v>
          </cell>
          <cell r="D814" t="str">
            <v>인</v>
          </cell>
          <cell r="E814">
            <v>48996</v>
          </cell>
          <cell r="G814">
            <v>48996</v>
          </cell>
          <cell r="I814">
            <v>73</v>
          </cell>
        </row>
        <row r="815">
          <cell r="A815" t="str">
            <v>보인</v>
          </cell>
          <cell r="B815" t="str">
            <v>보통인부</v>
          </cell>
          <cell r="D815" t="str">
            <v>인</v>
          </cell>
          <cell r="E815">
            <v>33323</v>
          </cell>
          <cell r="G815">
            <v>33323</v>
          </cell>
          <cell r="I815">
            <v>74</v>
          </cell>
        </row>
        <row r="816">
          <cell r="A816" t="str">
            <v>검조</v>
          </cell>
          <cell r="B816" t="str">
            <v>보통인부</v>
          </cell>
          <cell r="D816" t="str">
            <v>인</v>
          </cell>
          <cell r="E816">
            <v>33323</v>
          </cell>
          <cell r="G816">
            <v>33323</v>
          </cell>
          <cell r="I816">
            <v>74</v>
          </cell>
          <cell r="L816" t="str">
            <v>검조부+양생공+보통인부=보통인부</v>
          </cell>
        </row>
        <row r="817">
          <cell r="A817" t="str">
            <v>양생</v>
          </cell>
          <cell r="B817" t="str">
            <v>보통인부</v>
          </cell>
          <cell r="D817" t="str">
            <v>인</v>
          </cell>
          <cell r="E817">
            <v>33323</v>
          </cell>
          <cell r="G817">
            <v>33323</v>
          </cell>
          <cell r="I817">
            <v>74</v>
          </cell>
          <cell r="L817" t="str">
            <v>검조부+양생공+보통인부=보통인부</v>
          </cell>
        </row>
        <row r="818">
          <cell r="A818" t="str">
            <v>건기운</v>
          </cell>
          <cell r="B818" t="str">
            <v>건설기계운전사(기사)</v>
          </cell>
          <cell r="D818" t="str">
            <v>인</v>
          </cell>
          <cell r="E818">
            <v>55024</v>
          </cell>
          <cell r="G818">
            <v>55024</v>
          </cell>
          <cell r="I818">
            <v>75</v>
          </cell>
        </row>
        <row r="819">
          <cell r="A819" t="str">
            <v>건기장</v>
          </cell>
          <cell r="B819" t="str">
            <v>건설기계조장</v>
          </cell>
          <cell r="D819" t="str">
            <v>인</v>
          </cell>
          <cell r="E819">
            <v>61773</v>
          </cell>
          <cell r="G819">
            <v>61773</v>
          </cell>
          <cell r="I819">
            <v>76</v>
          </cell>
        </row>
        <row r="820">
          <cell r="A820" t="str">
            <v>운운</v>
          </cell>
          <cell r="B820" t="str">
            <v>운전사( 운반차 )</v>
          </cell>
          <cell r="D820" t="str">
            <v>인</v>
          </cell>
          <cell r="E820">
            <v>51326</v>
          </cell>
          <cell r="G820">
            <v>51326</v>
          </cell>
          <cell r="I820">
            <v>77</v>
          </cell>
        </row>
        <row r="821">
          <cell r="A821" t="str">
            <v>운기</v>
          </cell>
          <cell r="B821" t="str">
            <v>운전사( 기계 )</v>
          </cell>
          <cell r="D821" t="str">
            <v>인</v>
          </cell>
          <cell r="E821">
            <v>47548</v>
          </cell>
          <cell r="G821">
            <v>47548</v>
          </cell>
          <cell r="I821">
            <v>78</v>
          </cell>
        </row>
        <row r="822">
          <cell r="A822" t="str">
            <v>건기조</v>
          </cell>
          <cell r="B822" t="str">
            <v>건설기계운전조수</v>
          </cell>
          <cell r="D822" t="str">
            <v>인</v>
          </cell>
          <cell r="E822">
            <v>40627</v>
          </cell>
          <cell r="G822">
            <v>40627</v>
          </cell>
          <cell r="I822">
            <v>79</v>
          </cell>
        </row>
        <row r="823">
          <cell r="A823" t="str">
            <v>고선</v>
          </cell>
          <cell r="B823" t="str">
            <v>고급선원</v>
          </cell>
          <cell r="D823" t="str">
            <v>인</v>
          </cell>
          <cell r="E823">
            <v>67061</v>
          </cell>
          <cell r="G823">
            <v>67061</v>
          </cell>
          <cell r="I823">
            <v>80</v>
          </cell>
        </row>
        <row r="824">
          <cell r="A824" t="str">
            <v>보선</v>
          </cell>
          <cell r="B824" t="str">
            <v>보통선원</v>
          </cell>
          <cell r="D824" t="str">
            <v>인</v>
          </cell>
          <cell r="E824">
            <v>52777</v>
          </cell>
          <cell r="G824">
            <v>52777</v>
          </cell>
          <cell r="I824">
            <v>81</v>
          </cell>
        </row>
        <row r="825">
          <cell r="A825" t="str">
            <v>선부</v>
          </cell>
          <cell r="B825" t="str">
            <v>선부</v>
          </cell>
          <cell r="D825" t="str">
            <v>인</v>
          </cell>
          <cell r="E825">
            <v>41914</v>
          </cell>
          <cell r="G825">
            <v>41914</v>
          </cell>
          <cell r="I825">
            <v>82</v>
          </cell>
        </row>
        <row r="826">
          <cell r="A826" t="str">
            <v>준선</v>
          </cell>
          <cell r="B826" t="str">
            <v>준설선 선장</v>
          </cell>
          <cell r="D826" t="str">
            <v>인</v>
          </cell>
          <cell r="E826">
            <v>83294</v>
          </cell>
          <cell r="G826">
            <v>83294</v>
          </cell>
          <cell r="I826">
            <v>83</v>
          </cell>
        </row>
        <row r="827">
          <cell r="A827" t="str">
            <v>준장</v>
          </cell>
          <cell r="B827" t="str">
            <v>준설선기관 장</v>
          </cell>
          <cell r="D827" t="str">
            <v>인</v>
          </cell>
          <cell r="E827">
            <v>72765</v>
          </cell>
          <cell r="G827">
            <v>72765</v>
          </cell>
          <cell r="I827">
            <v>84</v>
          </cell>
        </row>
        <row r="828">
          <cell r="A828" t="str">
            <v>준기</v>
          </cell>
          <cell r="B828" t="str">
            <v>준설선 기관사</v>
          </cell>
          <cell r="D828" t="str">
            <v>인</v>
          </cell>
          <cell r="E828">
            <v>62094</v>
          </cell>
          <cell r="G828">
            <v>62094</v>
          </cell>
          <cell r="I828">
            <v>85</v>
          </cell>
        </row>
        <row r="829">
          <cell r="A829" t="str">
            <v>준운</v>
          </cell>
          <cell r="B829" t="str">
            <v>준설선 운전사</v>
          </cell>
          <cell r="D829" t="str">
            <v>인</v>
          </cell>
          <cell r="E829">
            <v>63045</v>
          </cell>
          <cell r="G829">
            <v>63045</v>
          </cell>
          <cell r="I829">
            <v>86</v>
          </cell>
        </row>
        <row r="830">
          <cell r="A830" t="str">
            <v>준전</v>
          </cell>
          <cell r="B830" t="str">
            <v>준설선 전기사</v>
          </cell>
          <cell r="D830" t="str">
            <v>인</v>
          </cell>
          <cell r="E830">
            <v>62792</v>
          </cell>
          <cell r="G830">
            <v>62792</v>
          </cell>
          <cell r="I830">
            <v>87</v>
          </cell>
        </row>
        <row r="831">
          <cell r="A831" t="str">
            <v>기설</v>
          </cell>
          <cell r="B831" t="str">
            <v>기계설치공</v>
          </cell>
          <cell r="D831" t="str">
            <v>인</v>
          </cell>
          <cell r="E831">
            <v>52976</v>
          </cell>
          <cell r="G831">
            <v>52976</v>
          </cell>
          <cell r="I831">
            <v>88</v>
          </cell>
        </row>
        <row r="832">
          <cell r="A832" t="str">
            <v>기계</v>
          </cell>
          <cell r="B832" t="str">
            <v>기계공</v>
          </cell>
          <cell r="D832" t="str">
            <v>인</v>
          </cell>
          <cell r="E832">
            <v>51297</v>
          </cell>
          <cell r="G832">
            <v>51297</v>
          </cell>
          <cell r="I832">
            <v>89</v>
          </cell>
        </row>
        <row r="833">
          <cell r="A833" t="str">
            <v>현사</v>
          </cell>
          <cell r="B833" t="str">
            <v>현도사-</v>
          </cell>
          <cell r="D833" t="str">
            <v>인</v>
          </cell>
          <cell r="E833">
            <v>60150</v>
          </cell>
          <cell r="G833">
            <v>60150</v>
          </cell>
          <cell r="I833">
            <v>90</v>
          </cell>
        </row>
        <row r="834">
          <cell r="A834" t="str">
            <v>제도</v>
          </cell>
          <cell r="B834" t="str">
            <v>제도사</v>
          </cell>
          <cell r="D834" t="str">
            <v>인</v>
          </cell>
          <cell r="E834">
            <v>45300</v>
          </cell>
          <cell r="G834">
            <v>45300</v>
          </cell>
          <cell r="I834">
            <v>91</v>
          </cell>
        </row>
        <row r="835">
          <cell r="A835" t="str">
            <v>시1</v>
          </cell>
          <cell r="B835" t="str">
            <v>시험사 1급</v>
          </cell>
          <cell r="D835" t="str">
            <v>인</v>
          </cell>
          <cell r="E835">
            <v>50020</v>
          </cell>
          <cell r="G835">
            <v>50020</v>
          </cell>
          <cell r="I835">
            <v>92</v>
          </cell>
        </row>
        <row r="836">
          <cell r="A836" t="str">
            <v>시2</v>
          </cell>
          <cell r="B836" t="str">
            <v>시험사 2급</v>
          </cell>
          <cell r="D836" t="str">
            <v>인</v>
          </cell>
          <cell r="E836">
            <v>43974</v>
          </cell>
          <cell r="G836">
            <v>43974</v>
          </cell>
          <cell r="I836">
            <v>93</v>
          </cell>
        </row>
        <row r="837">
          <cell r="A837" t="str">
            <v>시보</v>
          </cell>
          <cell r="B837" t="str">
            <v>시험보조수</v>
          </cell>
          <cell r="D837" t="str">
            <v>인</v>
          </cell>
          <cell r="E837">
            <v>29340</v>
          </cell>
          <cell r="G837">
            <v>29340</v>
          </cell>
          <cell r="I837">
            <v>94</v>
          </cell>
        </row>
        <row r="838">
          <cell r="A838" t="str">
            <v>유리</v>
          </cell>
          <cell r="B838" t="str">
            <v>유리공</v>
          </cell>
          <cell r="D838" t="str">
            <v>인</v>
          </cell>
          <cell r="E838">
            <v>57521</v>
          </cell>
          <cell r="G838">
            <v>57521</v>
          </cell>
          <cell r="I838">
            <v>95</v>
          </cell>
        </row>
        <row r="839">
          <cell r="A839" t="str">
            <v>함석</v>
          </cell>
          <cell r="B839" t="str">
            <v>함석공</v>
          </cell>
          <cell r="D839" t="str">
            <v>인</v>
          </cell>
          <cell r="E839">
            <v>58194</v>
          </cell>
          <cell r="G839">
            <v>58194</v>
          </cell>
          <cell r="I839">
            <v>96</v>
          </cell>
        </row>
        <row r="840">
          <cell r="A840" t="str">
            <v>용일</v>
          </cell>
          <cell r="B840" t="str">
            <v>용접공( 일반 )</v>
          </cell>
          <cell r="D840" t="str">
            <v>인</v>
          </cell>
          <cell r="E840">
            <v>59532</v>
          </cell>
          <cell r="G840">
            <v>59532</v>
          </cell>
          <cell r="I840">
            <v>97</v>
          </cell>
        </row>
        <row r="841">
          <cell r="A841" t="str">
            <v>닥트</v>
          </cell>
          <cell r="B841" t="str">
            <v>닥트공</v>
          </cell>
          <cell r="D841" t="str">
            <v>인</v>
          </cell>
          <cell r="E841">
            <v>48376</v>
          </cell>
          <cell r="G841">
            <v>48376</v>
          </cell>
          <cell r="I841">
            <v>98</v>
          </cell>
        </row>
        <row r="842">
          <cell r="A842" t="str">
            <v>할석</v>
          </cell>
          <cell r="B842" t="str">
            <v>할석공</v>
          </cell>
          <cell r="D842" t="str">
            <v>인</v>
          </cell>
          <cell r="E842">
            <v>61149</v>
          </cell>
          <cell r="G842">
            <v>61149</v>
          </cell>
          <cell r="I842">
            <v>99</v>
          </cell>
        </row>
        <row r="843">
          <cell r="A843" t="str">
            <v>제축</v>
          </cell>
          <cell r="B843" t="str">
            <v>제철축로공</v>
          </cell>
          <cell r="D843" t="str">
            <v>인</v>
          </cell>
          <cell r="E843">
            <v>91162</v>
          </cell>
          <cell r="G843">
            <v>91162</v>
          </cell>
          <cell r="I843">
            <v>100</v>
          </cell>
        </row>
        <row r="844">
          <cell r="A844" t="str">
            <v>지기1</v>
          </cell>
          <cell r="B844" t="str">
            <v>지적기사1급</v>
          </cell>
          <cell r="D844" t="str">
            <v>인</v>
          </cell>
          <cell r="E844">
            <v>88602</v>
          </cell>
          <cell r="G844">
            <v>88602</v>
          </cell>
          <cell r="I844">
            <v>101</v>
          </cell>
        </row>
        <row r="845">
          <cell r="A845" t="str">
            <v>지기2</v>
          </cell>
          <cell r="B845" t="str">
            <v>지적기사2급</v>
          </cell>
          <cell r="D845" t="str">
            <v>인</v>
          </cell>
          <cell r="E845">
            <v>72461</v>
          </cell>
          <cell r="G845">
            <v>72461</v>
          </cell>
          <cell r="I845">
            <v>102</v>
          </cell>
        </row>
        <row r="846">
          <cell r="A846" t="str">
            <v>지기능1</v>
          </cell>
          <cell r="B846" t="str">
            <v>지적기능사1급</v>
          </cell>
          <cell r="D846" t="str">
            <v>인</v>
          </cell>
          <cell r="E846">
            <v>49865</v>
          </cell>
          <cell r="G846">
            <v>49865</v>
          </cell>
          <cell r="I846">
            <v>103</v>
          </cell>
        </row>
        <row r="847">
          <cell r="A847" t="str">
            <v>지기능2</v>
          </cell>
          <cell r="B847" t="str">
            <v>지적기능사2급</v>
          </cell>
          <cell r="D847" t="str">
            <v>인</v>
          </cell>
          <cell r="E847">
            <v>33860</v>
          </cell>
          <cell r="G847">
            <v>33860</v>
          </cell>
          <cell r="I847">
            <v>104</v>
          </cell>
        </row>
        <row r="848">
          <cell r="A848" t="str">
            <v>광전</v>
          </cell>
          <cell r="B848" t="str">
            <v>광·전자통신부문</v>
          </cell>
          <cell r="D848" t="str">
            <v>인</v>
          </cell>
          <cell r="E848">
            <v>0</v>
          </cell>
          <cell r="I848">
            <v>104</v>
          </cell>
        </row>
        <row r="849">
          <cell r="A849" t="str">
            <v>H설</v>
          </cell>
          <cell r="B849" t="str">
            <v>H/W 설치기사</v>
          </cell>
          <cell r="D849" t="str">
            <v>인</v>
          </cell>
          <cell r="E849">
            <v>83505</v>
          </cell>
          <cell r="G849">
            <v>83505</v>
          </cell>
          <cell r="I849">
            <v>105</v>
          </cell>
        </row>
        <row r="850">
          <cell r="A850" t="str">
            <v>H시</v>
          </cell>
          <cell r="B850" t="str">
            <v>H/W 시험기사</v>
          </cell>
          <cell r="D850" t="str">
            <v>인</v>
          </cell>
          <cell r="E850">
            <v>85559</v>
          </cell>
          <cell r="G850">
            <v>85559</v>
          </cell>
          <cell r="I850">
            <v>106</v>
          </cell>
        </row>
        <row r="851">
          <cell r="A851" t="str">
            <v>S시</v>
          </cell>
          <cell r="B851" t="str">
            <v>S/W 시험기사</v>
          </cell>
          <cell r="D851" t="str">
            <v>인</v>
          </cell>
          <cell r="E851">
            <v>86920</v>
          </cell>
          <cell r="G851">
            <v>86920</v>
          </cell>
          <cell r="I851">
            <v>107</v>
          </cell>
        </row>
        <row r="852">
          <cell r="A852" t="str">
            <v>CU</v>
          </cell>
          <cell r="B852" t="str">
            <v>CPU시험기사</v>
          </cell>
          <cell r="D852" t="str">
            <v>인</v>
          </cell>
          <cell r="E852">
            <v>81914</v>
          </cell>
          <cell r="G852">
            <v>81914</v>
          </cell>
          <cell r="I852">
            <v>108</v>
          </cell>
        </row>
        <row r="853">
          <cell r="A853" t="str">
            <v>광신</v>
          </cell>
          <cell r="B853" t="str">
            <v>광통신기사</v>
          </cell>
          <cell r="D853" t="str">
            <v>인</v>
          </cell>
          <cell r="E853">
            <v>109748</v>
          </cell>
          <cell r="G853">
            <v>109748</v>
          </cell>
          <cell r="I853">
            <v>109</v>
          </cell>
        </row>
        <row r="854">
          <cell r="A854" t="str">
            <v>광이</v>
          </cell>
          <cell r="B854" t="str">
            <v>광케이블기사</v>
          </cell>
          <cell r="D854" t="str">
            <v>인</v>
          </cell>
          <cell r="E854">
            <v>94054</v>
          </cell>
          <cell r="G854">
            <v>94054</v>
          </cell>
          <cell r="I854">
            <v>110</v>
          </cell>
        </row>
        <row r="855">
          <cell r="A855" t="str">
            <v>문재</v>
          </cell>
          <cell r="B855" t="str">
            <v>문화재직종</v>
          </cell>
          <cell r="D855" t="str">
            <v>인</v>
          </cell>
          <cell r="E855">
            <v>0</v>
          </cell>
          <cell r="I855">
            <v>110</v>
          </cell>
        </row>
        <row r="856">
          <cell r="A856" t="str">
            <v>도편</v>
          </cell>
          <cell r="B856" t="str">
            <v>도편수</v>
          </cell>
          <cell r="D856" t="str">
            <v>인</v>
          </cell>
          <cell r="E856">
            <v>128797</v>
          </cell>
          <cell r="G856">
            <v>128797</v>
          </cell>
          <cell r="I856">
            <v>111</v>
          </cell>
        </row>
        <row r="857">
          <cell r="A857" t="str">
            <v>목각</v>
          </cell>
          <cell r="B857" t="str">
            <v>목조각공</v>
          </cell>
          <cell r="D857" t="str">
            <v>인</v>
          </cell>
          <cell r="E857">
            <v>109000</v>
          </cell>
          <cell r="G857">
            <v>109000</v>
          </cell>
          <cell r="I857">
            <v>112</v>
          </cell>
        </row>
        <row r="858">
          <cell r="A858" t="str">
            <v>한목</v>
          </cell>
          <cell r="B858" t="str">
            <v>한식목공</v>
          </cell>
          <cell r="D858" t="str">
            <v>인</v>
          </cell>
          <cell r="E858">
            <v>91741</v>
          </cell>
          <cell r="G858">
            <v>91741</v>
          </cell>
          <cell r="I858">
            <v>113</v>
          </cell>
        </row>
        <row r="859">
          <cell r="A859" t="str">
            <v>한목조</v>
          </cell>
          <cell r="B859" t="str">
            <v>한식목공조공</v>
          </cell>
          <cell r="D859" t="str">
            <v>인</v>
          </cell>
          <cell r="E859">
            <v>66383</v>
          </cell>
          <cell r="G859">
            <v>66383</v>
          </cell>
          <cell r="I859">
            <v>114</v>
          </cell>
        </row>
        <row r="860">
          <cell r="A860" t="str">
            <v>드이</v>
          </cell>
          <cell r="B860" t="str">
            <v>드잡이공</v>
          </cell>
          <cell r="D860" t="str">
            <v>인</v>
          </cell>
          <cell r="E860">
            <v>100093</v>
          </cell>
          <cell r="G860">
            <v>100093</v>
          </cell>
          <cell r="I860">
            <v>115</v>
          </cell>
        </row>
        <row r="861">
          <cell r="A861" t="str">
            <v>한와</v>
          </cell>
          <cell r="B861" t="str">
            <v>한식와공</v>
          </cell>
          <cell r="D861" t="str">
            <v>인</v>
          </cell>
          <cell r="E861">
            <v>134380</v>
          </cell>
          <cell r="G861">
            <v>134380</v>
          </cell>
          <cell r="I861">
            <v>116</v>
          </cell>
        </row>
        <row r="862">
          <cell r="A862" t="str">
            <v>한와조</v>
          </cell>
          <cell r="B862" t="str">
            <v>한식와공조공</v>
          </cell>
          <cell r="D862" t="str">
            <v>인</v>
          </cell>
          <cell r="E862">
            <v>90152</v>
          </cell>
          <cell r="G862">
            <v>90152</v>
          </cell>
          <cell r="I862">
            <v>117</v>
          </cell>
        </row>
        <row r="863">
          <cell r="A863" t="str">
            <v>석각</v>
          </cell>
          <cell r="B863" t="str">
            <v>석조각공</v>
          </cell>
          <cell r="D863" t="str">
            <v>인</v>
          </cell>
          <cell r="E863">
            <v>102500</v>
          </cell>
          <cell r="G863">
            <v>102500</v>
          </cell>
          <cell r="I863">
            <v>118</v>
          </cell>
        </row>
        <row r="864">
          <cell r="A864" t="str">
            <v>특화</v>
          </cell>
          <cell r="B864" t="str">
            <v>특수화공</v>
          </cell>
          <cell r="D864" t="str">
            <v>인</v>
          </cell>
          <cell r="E864">
            <v>125780</v>
          </cell>
          <cell r="G864">
            <v>125780</v>
          </cell>
          <cell r="I864">
            <v>119</v>
          </cell>
        </row>
        <row r="865">
          <cell r="A865" t="str">
            <v>화공</v>
          </cell>
          <cell r="B865" t="str">
            <v>화공</v>
          </cell>
          <cell r="D865" t="str">
            <v>인</v>
          </cell>
          <cell r="E865">
            <v>91429</v>
          </cell>
          <cell r="G865">
            <v>91429</v>
          </cell>
          <cell r="I865">
            <v>120</v>
          </cell>
        </row>
        <row r="866">
          <cell r="A866" t="str">
            <v>한미</v>
          </cell>
          <cell r="B866" t="str">
            <v>한식미장공</v>
          </cell>
          <cell r="C866">
            <v>155</v>
          </cell>
          <cell r="D866" t="str">
            <v>인</v>
          </cell>
          <cell r="E866">
            <v>87343</v>
          </cell>
          <cell r="G866">
            <v>87343</v>
          </cell>
          <cell r="I866">
            <v>121</v>
          </cell>
        </row>
        <row r="867">
          <cell r="B867" t="str">
            <v>원자력부문</v>
          </cell>
          <cell r="I867">
            <v>121</v>
          </cell>
        </row>
        <row r="868">
          <cell r="A868" t="str">
            <v>원배</v>
          </cell>
          <cell r="B868" t="str">
            <v>원자력 배관공</v>
          </cell>
          <cell r="D868" t="str">
            <v>인</v>
          </cell>
          <cell r="E868">
            <v>93015</v>
          </cell>
          <cell r="G868">
            <v>93015</v>
          </cell>
          <cell r="I868">
            <v>122</v>
          </cell>
        </row>
        <row r="869">
          <cell r="A869" t="str">
            <v>원용</v>
          </cell>
          <cell r="B869" t="str">
            <v>원자력 용접공</v>
          </cell>
          <cell r="D869" t="str">
            <v>인</v>
          </cell>
          <cell r="E869">
            <v>94229</v>
          </cell>
          <cell r="G869">
            <v>94229</v>
          </cell>
          <cell r="I869">
            <v>123</v>
          </cell>
        </row>
        <row r="870">
          <cell r="A870" t="str">
            <v>원설</v>
          </cell>
          <cell r="B870" t="str">
            <v>원자력기계 설치공</v>
          </cell>
          <cell r="D870" t="str">
            <v>인</v>
          </cell>
          <cell r="E870">
            <v>83837</v>
          </cell>
          <cell r="G870">
            <v>83837</v>
          </cell>
          <cell r="I870">
            <v>124</v>
          </cell>
        </row>
        <row r="871">
          <cell r="A871" t="str">
            <v>원덕</v>
          </cell>
          <cell r="B871" t="str">
            <v>원자력 덕트공</v>
          </cell>
          <cell r="D871" t="str">
            <v>인</v>
          </cell>
          <cell r="E871">
            <v>84402</v>
          </cell>
          <cell r="G871">
            <v>84402</v>
          </cell>
          <cell r="I871">
            <v>125</v>
          </cell>
        </row>
        <row r="872">
          <cell r="A872" t="str">
            <v>원제</v>
          </cell>
          <cell r="B872" t="str">
            <v>원자력 제관공</v>
          </cell>
          <cell r="D872" t="str">
            <v>인</v>
          </cell>
          <cell r="E872">
            <v>80957</v>
          </cell>
          <cell r="G872">
            <v>80957</v>
          </cell>
          <cell r="I872">
            <v>126</v>
          </cell>
        </row>
        <row r="873">
          <cell r="A873" t="str">
            <v>원케</v>
          </cell>
          <cell r="B873" t="str">
            <v>원자력 케이블전공</v>
          </cell>
          <cell r="D873" t="str">
            <v>인</v>
          </cell>
          <cell r="E873">
            <v>68504</v>
          </cell>
          <cell r="G873">
            <v>68504</v>
          </cell>
          <cell r="I873">
            <v>127</v>
          </cell>
        </row>
        <row r="874">
          <cell r="A874" t="str">
            <v>원계</v>
          </cell>
          <cell r="B874" t="str">
            <v>원자력 계장공</v>
          </cell>
          <cell r="D874" t="str">
            <v>인</v>
          </cell>
          <cell r="E874">
            <v>68430</v>
          </cell>
          <cell r="G874">
            <v>68430</v>
          </cell>
          <cell r="I874">
            <v>128</v>
          </cell>
        </row>
        <row r="875">
          <cell r="A875" t="str">
            <v>원기</v>
          </cell>
          <cell r="B875" t="str">
            <v>원자력 기술자</v>
          </cell>
          <cell r="D875" t="str">
            <v>인</v>
          </cell>
          <cell r="E875">
            <v>69637</v>
          </cell>
          <cell r="G875">
            <v>69637</v>
          </cell>
          <cell r="I875">
            <v>129</v>
          </cell>
        </row>
        <row r="876">
          <cell r="A876" t="str">
            <v>중원</v>
          </cell>
          <cell r="B876" t="str">
            <v>중급원자력기술자</v>
          </cell>
          <cell r="D876" t="str">
            <v>인</v>
          </cell>
          <cell r="E876">
            <v>85859</v>
          </cell>
          <cell r="G876">
            <v>85859</v>
          </cell>
          <cell r="I876">
            <v>130</v>
          </cell>
        </row>
        <row r="877">
          <cell r="A877" t="str">
            <v>상원</v>
          </cell>
          <cell r="B877" t="str">
            <v>상급원자력기술자</v>
          </cell>
          <cell r="D877" t="str">
            <v>인</v>
          </cell>
          <cell r="E877">
            <v>98319</v>
          </cell>
          <cell r="G877">
            <v>98319</v>
          </cell>
          <cell r="I877">
            <v>131</v>
          </cell>
        </row>
        <row r="878">
          <cell r="A878" t="str">
            <v>원품</v>
          </cell>
          <cell r="B878" t="str">
            <v>원자력 품질관리사</v>
          </cell>
          <cell r="D878" t="str">
            <v>인</v>
          </cell>
          <cell r="E878">
            <v>92704</v>
          </cell>
          <cell r="G878">
            <v>92704</v>
          </cell>
          <cell r="I878">
            <v>132</v>
          </cell>
        </row>
        <row r="879">
          <cell r="A879" t="str">
            <v>원특</v>
          </cell>
          <cell r="B879" t="str">
            <v>원자력 특별인부</v>
          </cell>
          <cell r="D879" t="str">
            <v>인</v>
          </cell>
          <cell r="E879">
            <v>68648</v>
          </cell>
          <cell r="G879">
            <v>68648</v>
          </cell>
          <cell r="I879">
            <v>133</v>
          </cell>
        </row>
        <row r="880">
          <cell r="A880" t="str">
            <v>원보</v>
          </cell>
          <cell r="B880" t="str">
            <v>원자력 보온공</v>
          </cell>
          <cell r="E880">
            <v>86717</v>
          </cell>
          <cell r="G880">
            <v>86717</v>
          </cell>
          <cell r="I880">
            <v>134</v>
          </cell>
        </row>
        <row r="881">
          <cell r="A881" t="str">
            <v>원플</v>
          </cell>
          <cell r="B881" t="str">
            <v>원자력 플랜트공</v>
          </cell>
          <cell r="D881" t="str">
            <v>인</v>
          </cell>
          <cell r="E881">
            <v>79123</v>
          </cell>
          <cell r="G881">
            <v>79123</v>
          </cell>
          <cell r="I881">
            <v>135</v>
          </cell>
        </row>
        <row r="882">
          <cell r="A882" t="str">
            <v>고원</v>
          </cell>
          <cell r="B882" t="str">
            <v>고급원자력비파괴시험공</v>
          </cell>
          <cell r="D882" t="str">
            <v>인</v>
          </cell>
          <cell r="E882">
            <v>82281</v>
          </cell>
          <cell r="G882">
            <v>82281</v>
          </cell>
          <cell r="I882">
            <v>136</v>
          </cell>
        </row>
        <row r="883">
          <cell r="A883" t="str">
            <v>특원</v>
          </cell>
          <cell r="B883" t="str">
            <v>특급원자력비파괴시험공</v>
          </cell>
          <cell r="D883" t="str">
            <v>인</v>
          </cell>
          <cell r="E883">
            <v>97673</v>
          </cell>
          <cell r="G883">
            <v>97673</v>
          </cell>
          <cell r="I883">
            <v>137</v>
          </cell>
        </row>
        <row r="884">
          <cell r="B884" t="str">
            <v>기타부문</v>
          </cell>
          <cell r="I884">
            <v>137</v>
          </cell>
        </row>
        <row r="885">
          <cell r="A885" t="str">
            <v>통기1</v>
          </cell>
          <cell r="B885" t="str">
            <v>통신기사1급</v>
          </cell>
          <cell r="D885" t="str">
            <v>인</v>
          </cell>
          <cell r="E885">
            <v>84743</v>
          </cell>
          <cell r="G885">
            <v>84743</v>
          </cell>
          <cell r="I885">
            <v>138</v>
          </cell>
        </row>
        <row r="886">
          <cell r="A886" t="str">
            <v>통기2</v>
          </cell>
          <cell r="B886" t="str">
            <v>통신기사2급</v>
          </cell>
          <cell r="D886" t="str">
            <v>인</v>
          </cell>
          <cell r="E886">
            <v>81480</v>
          </cell>
          <cell r="G886">
            <v>81480</v>
          </cell>
          <cell r="I886">
            <v>139</v>
          </cell>
        </row>
        <row r="887">
          <cell r="A887" t="str">
            <v>통기능</v>
          </cell>
          <cell r="B887" t="str">
            <v>통신기능사</v>
          </cell>
          <cell r="D887" t="str">
            <v>인</v>
          </cell>
          <cell r="E887">
            <v>69609</v>
          </cell>
          <cell r="G887">
            <v>69609</v>
          </cell>
          <cell r="I887">
            <v>140</v>
          </cell>
        </row>
        <row r="888">
          <cell r="A888" t="str">
            <v>이침</v>
          </cell>
          <cell r="B888" t="str">
            <v>이본침공</v>
          </cell>
          <cell r="D888" t="str">
            <v>인</v>
          </cell>
          <cell r="E888">
            <v>23638</v>
          </cell>
          <cell r="G888">
            <v>23638</v>
          </cell>
        </row>
        <row r="889">
          <cell r="A889" t="str">
            <v>노즐</v>
          </cell>
          <cell r="B889" t="str">
            <v>노즐공</v>
          </cell>
          <cell r="D889" t="str">
            <v>인</v>
          </cell>
          <cell r="E889">
            <v>67930</v>
          </cell>
          <cell r="G889">
            <v>67930</v>
          </cell>
          <cell r="I889">
            <v>141</v>
          </cell>
        </row>
        <row r="890">
          <cell r="A890" t="str">
            <v>코킹</v>
          </cell>
          <cell r="B890" t="str">
            <v>코킹공</v>
          </cell>
          <cell r="E890">
            <v>57844</v>
          </cell>
          <cell r="G890">
            <v>57844</v>
          </cell>
          <cell r="I890">
            <v>142</v>
          </cell>
        </row>
        <row r="891">
          <cell r="A891" t="str">
            <v>전1</v>
          </cell>
          <cell r="B891" t="str">
            <v>전기공사기사 1급</v>
          </cell>
          <cell r="D891" t="str">
            <v>인</v>
          </cell>
          <cell r="E891">
            <v>63126</v>
          </cell>
          <cell r="G891">
            <v>63126</v>
          </cell>
          <cell r="I891">
            <v>142</v>
          </cell>
        </row>
        <row r="892">
          <cell r="A892" t="str">
            <v>전2</v>
          </cell>
          <cell r="B892" t="str">
            <v>전기공사기사 2급</v>
          </cell>
          <cell r="D892" t="str">
            <v>인</v>
          </cell>
          <cell r="E892">
            <v>57307</v>
          </cell>
          <cell r="G892">
            <v>57307</v>
          </cell>
          <cell r="I892">
            <v>142</v>
          </cell>
        </row>
        <row r="893">
          <cell r="A893" t="str">
            <v>변전</v>
          </cell>
          <cell r="B893" t="str">
            <v>변전 전공</v>
          </cell>
          <cell r="D893" t="str">
            <v>인</v>
          </cell>
          <cell r="E893">
            <v>82306</v>
          </cell>
          <cell r="G893">
            <v>82306</v>
          </cell>
          <cell r="I893">
            <v>142</v>
          </cell>
        </row>
        <row r="894">
          <cell r="B894" t="str">
            <v>엔지니어링 기술자</v>
          </cell>
        </row>
        <row r="895">
          <cell r="A895" t="str">
            <v>건술사</v>
          </cell>
          <cell r="B895" t="str">
            <v>기술사</v>
          </cell>
          <cell r="C895" t="str">
            <v>건설,기타엔지니어링</v>
          </cell>
          <cell r="D895" t="str">
            <v>인</v>
          </cell>
          <cell r="E895">
            <v>173852</v>
          </cell>
          <cell r="G895">
            <v>173852</v>
          </cell>
        </row>
        <row r="896">
          <cell r="A896" t="str">
            <v>건특술</v>
          </cell>
          <cell r="B896" t="str">
            <v>특급기술자</v>
          </cell>
          <cell r="C896" t="str">
            <v>건설,기타엔지니어링</v>
          </cell>
          <cell r="D896" t="str">
            <v>인</v>
          </cell>
          <cell r="E896">
            <v>132166</v>
          </cell>
          <cell r="G896">
            <v>132166</v>
          </cell>
        </row>
        <row r="897">
          <cell r="A897" t="str">
            <v>건고술</v>
          </cell>
          <cell r="B897" t="str">
            <v>고급기술자</v>
          </cell>
          <cell r="C897" t="str">
            <v>건설,기타엔지니어링</v>
          </cell>
          <cell r="D897" t="str">
            <v>인</v>
          </cell>
          <cell r="E897">
            <v>109695</v>
          </cell>
          <cell r="G897">
            <v>109695</v>
          </cell>
        </row>
        <row r="898">
          <cell r="A898" t="str">
            <v>건중술</v>
          </cell>
          <cell r="B898" t="str">
            <v>중급기술자</v>
          </cell>
          <cell r="C898" t="str">
            <v>건설,기타엔지니어링</v>
          </cell>
          <cell r="D898" t="str">
            <v>인</v>
          </cell>
          <cell r="E898">
            <v>91968</v>
          </cell>
          <cell r="G898">
            <v>91968</v>
          </cell>
        </row>
        <row r="899">
          <cell r="A899" t="str">
            <v>건초술</v>
          </cell>
          <cell r="B899" t="str">
            <v>초급기술자</v>
          </cell>
          <cell r="C899" t="str">
            <v>건설,기타엔지니어링</v>
          </cell>
          <cell r="D899" t="str">
            <v>인</v>
          </cell>
          <cell r="E899">
            <v>65947</v>
          </cell>
          <cell r="G899">
            <v>65947</v>
          </cell>
        </row>
        <row r="900">
          <cell r="A900" t="str">
            <v>건고능</v>
          </cell>
          <cell r="B900" t="str">
            <v>고급기능자</v>
          </cell>
          <cell r="C900" t="str">
            <v>건설,기타엔지니어링</v>
          </cell>
          <cell r="D900" t="str">
            <v>인</v>
          </cell>
          <cell r="E900">
            <v>67006</v>
          </cell>
          <cell r="G900">
            <v>67006</v>
          </cell>
        </row>
        <row r="901">
          <cell r="A901" t="str">
            <v>건중능</v>
          </cell>
          <cell r="B901" t="str">
            <v>중급기능자</v>
          </cell>
          <cell r="C901" t="str">
            <v>건설,기타엔지니어링</v>
          </cell>
          <cell r="D901" t="str">
            <v>인</v>
          </cell>
          <cell r="E901">
            <v>55830</v>
          </cell>
          <cell r="G901">
            <v>55830</v>
          </cell>
        </row>
        <row r="902">
          <cell r="A902" t="str">
            <v>건초능</v>
          </cell>
          <cell r="B902" t="str">
            <v>초급기능자</v>
          </cell>
          <cell r="C902" t="str">
            <v>건설,기타엔지니어링</v>
          </cell>
          <cell r="D902" t="str">
            <v>인</v>
          </cell>
          <cell r="E902">
            <v>46933</v>
          </cell>
          <cell r="G902">
            <v>46933</v>
          </cell>
        </row>
        <row r="903">
          <cell r="A903" t="str">
            <v>감특술</v>
          </cell>
          <cell r="B903" t="str">
            <v>특급기술자</v>
          </cell>
          <cell r="C903" t="str">
            <v>감리원</v>
          </cell>
          <cell r="D903" t="str">
            <v>인</v>
          </cell>
          <cell r="E903">
            <v>155637</v>
          </cell>
          <cell r="G903">
            <v>155637</v>
          </cell>
        </row>
        <row r="904">
          <cell r="A904" t="str">
            <v>감고술</v>
          </cell>
          <cell r="B904" t="str">
            <v>고급기술자</v>
          </cell>
          <cell r="C904" t="str">
            <v>감리원</v>
          </cell>
          <cell r="D904" t="str">
            <v>인</v>
          </cell>
          <cell r="E904">
            <v>124025</v>
          </cell>
          <cell r="G904">
            <v>124025</v>
          </cell>
        </row>
        <row r="905">
          <cell r="A905" t="str">
            <v>감중술</v>
          </cell>
          <cell r="B905" t="str">
            <v>중급기술자</v>
          </cell>
          <cell r="C905" t="str">
            <v>감리원</v>
          </cell>
          <cell r="D905" t="str">
            <v>인</v>
          </cell>
          <cell r="E905">
            <v>103036</v>
          </cell>
          <cell r="G905">
            <v>103036</v>
          </cell>
        </row>
        <row r="906">
          <cell r="A906" t="str">
            <v>감초술</v>
          </cell>
          <cell r="B906" t="str">
            <v>초급기술자</v>
          </cell>
          <cell r="C906" t="str">
            <v>감리원</v>
          </cell>
          <cell r="D906" t="str">
            <v>인</v>
          </cell>
          <cell r="E906">
            <v>83228</v>
          </cell>
          <cell r="G906">
            <v>83228</v>
          </cell>
        </row>
        <row r="907">
          <cell r="A907" t="str">
            <v>산술사</v>
          </cell>
          <cell r="B907" t="str">
            <v>기술사</v>
          </cell>
          <cell r="C907" t="str">
            <v>산업공장,종합엔지니어링</v>
          </cell>
          <cell r="D907" t="str">
            <v>인</v>
          </cell>
          <cell r="E907">
            <v>165538</v>
          </cell>
          <cell r="G907">
            <v>165538</v>
          </cell>
        </row>
        <row r="908">
          <cell r="A908" t="str">
            <v>산특술</v>
          </cell>
          <cell r="B908" t="str">
            <v>특급기술자</v>
          </cell>
          <cell r="C908" t="str">
            <v>산업공장,종합엔지니어링</v>
          </cell>
          <cell r="D908" t="str">
            <v>인</v>
          </cell>
          <cell r="E908">
            <v>139809</v>
          </cell>
          <cell r="G908">
            <v>139809</v>
          </cell>
        </row>
        <row r="909">
          <cell r="A909" t="str">
            <v>산고술</v>
          </cell>
          <cell r="B909" t="str">
            <v>고급기술자</v>
          </cell>
          <cell r="C909" t="str">
            <v>산업공장,종합엔지니어링</v>
          </cell>
          <cell r="D909" t="str">
            <v>인</v>
          </cell>
          <cell r="E909">
            <v>116744</v>
          </cell>
          <cell r="G909">
            <v>116744</v>
          </cell>
        </row>
        <row r="910">
          <cell r="A910" t="str">
            <v>산중술</v>
          </cell>
          <cell r="B910" t="str">
            <v>중급기술자</v>
          </cell>
          <cell r="C910" t="str">
            <v>산업공장,종합엔지니어링</v>
          </cell>
          <cell r="D910" t="str">
            <v>인</v>
          </cell>
          <cell r="E910">
            <v>97632</v>
          </cell>
          <cell r="G910">
            <v>97632</v>
          </cell>
        </row>
        <row r="911">
          <cell r="A911" t="str">
            <v>산초술</v>
          </cell>
          <cell r="B911" t="str">
            <v>초급기술자</v>
          </cell>
          <cell r="C911" t="str">
            <v>산업공장,종합엔지니어링</v>
          </cell>
          <cell r="D911" t="str">
            <v>인</v>
          </cell>
          <cell r="E911">
            <v>72384</v>
          </cell>
          <cell r="G911">
            <v>72384</v>
          </cell>
        </row>
        <row r="912">
          <cell r="A912" t="str">
            <v>산고능</v>
          </cell>
          <cell r="B912" t="str">
            <v>고급기능자</v>
          </cell>
          <cell r="C912" t="str">
            <v>산업공장,종합엔지니어링</v>
          </cell>
          <cell r="D912" t="str">
            <v>인</v>
          </cell>
          <cell r="E912">
            <v>63362</v>
          </cell>
          <cell r="G912">
            <v>63362</v>
          </cell>
        </row>
        <row r="913">
          <cell r="A913" t="str">
            <v>산중능</v>
          </cell>
          <cell r="B913" t="str">
            <v>중급기능자</v>
          </cell>
          <cell r="C913" t="str">
            <v>산업공장,종합엔지니어링</v>
          </cell>
          <cell r="D913" t="str">
            <v>인</v>
          </cell>
          <cell r="E913">
            <v>55627</v>
          </cell>
          <cell r="G913">
            <v>55627</v>
          </cell>
        </row>
        <row r="914">
          <cell r="A914" t="str">
            <v>산초능</v>
          </cell>
          <cell r="B914" t="str">
            <v>초급기능자</v>
          </cell>
          <cell r="C914" t="str">
            <v>산업공장,종합엔지니어링</v>
          </cell>
          <cell r="D914" t="str">
            <v>인</v>
          </cell>
          <cell r="E914">
            <v>48228</v>
          </cell>
          <cell r="G914">
            <v>48228</v>
          </cell>
        </row>
        <row r="916">
          <cell r="B916" t="str">
            <v>기  계  명</v>
          </cell>
          <cell r="C916" t="str">
            <v>규  격</v>
          </cell>
          <cell r="D916" t="str">
            <v>단위</v>
          </cell>
          <cell r="E916" t="str">
            <v>기계가</v>
          </cell>
          <cell r="F916" t="str">
            <v>잡품
비율</v>
          </cell>
          <cell r="G916" t="str">
            <v>주연료 수량</v>
          </cell>
          <cell r="H916" t="str">
            <v>조
종
원</v>
          </cell>
          <cell r="I916" t="str">
            <v>중기
조수</v>
          </cell>
          <cell r="J916" t="str">
            <v>중기
조장</v>
          </cell>
          <cell r="K916" t="str">
            <v>시간당 계수
(10-7)</v>
          </cell>
          <cell r="L916" t="str">
            <v>내용시간</v>
          </cell>
          <cell r="M916" t="str">
            <v>연간
표준
가동시간</v>
          </cell>
          <cell r="N916" t="str">
            <v>상각
비율</v>
          </cell>
          <cell r="O916" t="str">
            <v>정비
비율</v>
          </cell>
          <cell r="P916" t="str">
            <v>연간
관리
비율</v>
          </cell>
          <cell r="Q916" t="str">
            <v>기계
분류
번호</v>
          </cell>
        </row>
        <row r="919">
          <cell r="A919" t="str">
            <v>백유10</v>
          </cell>
          <cell r="B919" t="str">
            <v>백호우</v>
          </cell>
          <cell r="C919" t="str">
            <v>유압식 1.00㎥</v>
          </cell>
          <cell r="D919" t="str">
            <v>대</v>
          </cell>
          <cell r="E919">
            <v>95000000</v>
          </cell>
          <cell r="F919">
            <v>25</v>
          </cell>
          <cell r="G919">
            <v>17.7</v>
          </cell>
          <cell r="H919">
            <v>1</v>
          </cell>
          <cell r="I919">
            <v>0.5</v>
          </cell>
          <cell r="J919">
            <v>0.2</v>
          </cell>
          <cell r="K919">
            <v>2148</v>
          </cell>
          <cell r="L919">
            <v>10000</v>
          </cell>
          <cell r="M919">
            <v>2000</v>
          </cell>
          <cell r="N919">
            <v>0.9</v>
          </cell>
          <cell r="O919">
            <v>0.8</v>
          </cell>
          <cell r="P919">
            <v>0.14000000000000001</v>
          </cell>
        </row>
        <row r="920">
          <cell r="A920" t="str">
            <v>백유07</v>
          </cell>
          <cell r="B920" t="str">
            <v>백호우</v>
          </cell>
          <cell r="C920" t="str">
            <v>유압식 0.70㎥</v>
          </cell>
          <cell r="D920" t="str">
            <v>대</v>
          </cell>
          <cell r="E920">
            <v>77535000</v>
          </cell>
          <cell r="F920">
            <v>25</v>
          </cell>
          <cell r="G920">
            <v>10.5</v>
          </cell>
          <cell r="H920">
            <v>1</v>
          </cell>
          <cell r="I920">
            <v>0.5</v>
          </cell>
          <cell r="J920">
            <v>0.2</v>
          </cell>
          <cell r="K920">
            <v>2148</v>
          </cell>
          <cell r="L920">
            <v>10000</v>
          </cell>
          <cell r="M920">
            <v>2000</v>
          </cell>
          <cell r="N920">
            <v>0.9</v>
          </cell>
          <cell r="O920">
            <v>0.8</v>
          </cell>
          <cell r="P920">
            <v>0.14000000000000001</v>
          </cell>
        </row>
        <row r="921">
          <cell r="A921" t="str">
            <v>백유04</v>
          </cell>
          <cell r="B921" t="str">
            <v>백호우</v>
          </cell>
          <cell r="C921" t="str">
            <v>유압식 0.40㎥</v>
          </cell>
          <cell r="D921" t="str">
            <v>대</v>
          </cell>
          <cell r="E921">
            <v>50922000</v>
          </cell>
          <cell r="F921">
            <v>25</v>
          </cell>
          <cell r="G921">
            <v>9</v>
          </cell>
          <cell r="H921">
            <v>1</v>
          </cell>
          <cell r="I921">
            <v>0.5</v>
          </cell>
          <cell r="J921">
            <v>0.2</v>
          </cell>
          <cell r="K921">
            <v>2148</v>
          </cell>
          <cell r="L921">
            <v>10000</v>
          </cell>
          <cell r="M921">
            <v>2000</v>
          </cell>
          <cell r="N921">
            <v>0.9</v>
          </cell>
          <cell r="O921">
            <v>0.8</v>
          </cell>
          <cell r="P921">
            <v>0.14000000000000001</v>
          </cell>
        </row>
        <row r="922">
          <cell r="A922" t="str">
            <v>대브07</v>
          </cell>
          <cell r="B922" t="str">
            <v>대형브레이커</v>
          </cell>
          <cell r="C922" t="str">
            <v>0.70㎥용</v>
          </cell>
          <cell r="D922" t="str">
            <v>대</v>
          </cell>
          <cell r="E922">
            <v>12500000</v>
          </cell>
          <cell r="K922">
            <v>7313</v>
          </cell>
          <cell r="L922">
            <v>3000</v>
          </cell>
          <cell r="M922">
            <v>1000</v>
          </cell>
          <cell r="N922">
            <v>0.9</v>
          </cell>
          <cell r="O922">
            <v>1</v>
          </cell>
          <cell r="P922">
            <v>0.14000000000000001</v>
          </cell>
        </row>
        <row r="923">
          <cell r="A923" t="str">
            <v>콘커..</v>
          </cell>
          <cell r="B923" t="str">
            <v>콘크리트 커터</v>
          </cell>
          <cell r="C923" t="str">
            <v>320~400mm</v>
          </cell>
          <cell r="D923" t="str">
            <v>대</v>
          </cell>
          <cell r="E923">
            <v>1850000</v>
          </cell>
          <cell r="F923">
            <v>20</v>
          </cell>
          <cell r="G923">
            <v>5.6</v>
          </cell>
          <cell r="H923">
            <v>1</v>
          </cell>
          <cell r="I923">
            <v>0</v>
          </cell>
          <cell r="J923">
            <v>0</v>
          </cell>
          <cell r="K923">
            <v>6639</v>
          </cell>
          <cell r="L923">
            <v>2250</v>
          </cell>
          <cell r="M923">
            <v>750</v>
          </cell>
          <cell r="N923">
            <v>0.9</v>
          </cell>
          <cell r="O923">
            <v>0.3</v>
          </cell>
          <cell r="P923">
            <v>0.14000000000000001</v>
          </cell>
        </row>
        <row r="924">
          <cell r="A924" t="str">
            <v>국도32</v>
          </cell>
          <cell r="B924" t="str">
            <v>무한궤도 불도저</v>
          </cell>
          <cell r="C924" t="str">
            <v>32ton(국산)</v>
          </cell>
          <cell r="D924" t="str">
            <v>대</v>
          </cell>
          <cell r="E924">
            <v>144000000</v>
          </cell>
          <cell r="F924">
            <v>27</v>
          </cell>
          <cell r="G924">
            <v>39.6</v>
          </cell>
          <cell r="H924">
            <v>1</v>
          </cell>
          <cell r="I924">
            <v>0.5</v>
          </cell>
          <cell r="J924">
            <v>0.2</v>
          </cell>
          <cell r="K924">
            <v>2148</v>
          </cell>
          <cell r="L924">
            <v>10000</v>
          </cell>
          <cell r="M924">
            <v>2000</v>
          </cell>
          <cell r="N924">
            <v>0.9</v>
          </cell>
          <cell r="O924">
            <v>0.8</v>
          </cell>
          <cell r="P924">
            <v>0.14000000000000001</v>
          </cell>
        </row>
        <row r="925">
          <cell r="A925" t="str">
            <v>유리32</v>
          </cell>
          <cell r="B925" t="str">
            <v>유압식 리퍼</v>
          </cell>
          <cell r="C925" t="str">
            <v>32ton용</v>
          </cell>
          <cell r="D925" t="str">
            <v>대</v>
          </cell>
          <cell r="E925" t="str">
            <v>$16076</v>
          </cell>
          <cell r="K925">
            <v>883</v>
          </cell>
          <cell r="L925">
            <v>12000</v>
          </cell>
        </row>
        <row r="926">
          <cell r="A926" t="str">
            <v>모그일반</v>
          </cell>
          <cell r="B926" t="str">
            <v>모터 그레이더</v>
          </cell>
          <cell r="C926" t="str">
            <v>일반용,3.6m</v>
          </cell>
          <cell r="D926" t="str">
            <v>대</v>
          </cell>
          <cell r="E926">
            <v>112000000</v>
          </cell>
          <cell r="F926">
            <v>66</v>
          </cell>
          <cell r="G926">
            <v>15.4</v>
          </cell>
          <cell r="H926">
            <v>1</v>
          </cell>
          <cell r="I926">
            <v>0.5</v>
          </cell>
          <cell r="J926">
            <v>0.2</v>
          </cell>
          <cell r="K926">
            <v>1730</v>
          </cell>
          <cell r="L926">
            <v>12000</v>
          </cell>
          <cell r="M926">
            <v>2000</v>
          </cell>
          <cell r="N926">
            <v>0.9</v>
          </cell>
          <cell r="O926">
            <v>0.65</v>
          </cell>
          <cell r="P926">
            <v>0.14000000000000001</v>
          </cell>
        </row>
        <row r="927">
          <cell r="A927" t="str">
            <v>진롤10</v>
          </cell>
          <cell r="B927" t="str">
            <v>진동롤러(자주식)</v>
          </cell>
          <cell r="C927" t="str">
            <v>10ton</v>
          </cell>
          <cell r="D927" t="str">
            <v>대</v>
          </cell>
          <cell r="E927" t="str">
            <v>$53900</v>
          </cell>
          <cell r="F927">
            <v>45</v>
          </cell>
          <cell r="G927">
            <v>11.7</v>
          </cell>
          <cell r="H927">
            <v>1</v>
          </cell>
          <cell r="I927">
            <v>0</v>
          </cell>
          <cell r="J927">
            <v>0.2</v>
          </cell>
          <cell r="K927">
            <v>3708</v>
          </cell>
          <cell r="L927">
            <v>6000</v>
          </cell>
          <cell r="M927">
            <v>1000</v>
          </cell>
          <cell r="N927">
            <v>0.9</v>
          </cell>
          <cell r="O927">
            <v>0.8</v>
          </cell>
          <cell r="P927">
            <v>0.14000000000000001</v>
          </cell>
        </row>
        <row r="928">
          <cell r="A928" t="str">
            <v>타롤15</v>
          </cell>
          <cell r="B928" t="str">
            <v>타이어롤러(자주식)</v>
          </cell>
          <cell r="C928" t="str">
            <v>8~15ton</v>
          </cell>
          <cell r="D928" t="str">
            <v>대</v>
          </cell>
          <cell r="E928" t="str">
            <v>$49893</v>
          </cell>
          <cell r="F928">
            <v>20</v>
          </cell>
          <cell r="G928">
            <v>11.7</v>
          </cell>
          <cell r="H928">
            <v>1</v>
          </cell>
          <cell r="I928">
            <v>0</v>
          </cell>
          <cell r="J928">
            <v>0.2</v>
          </cell>
          <cell r="K928">
            <v>2111</v>
          </cell>
          <cell r="L928">
            <v>12000</v>
          </cell>
          <cell r="M928">
            <v>1200</v>
          </cell>
          <cell r="N928">
            <v>0.9</v>
          </cell>
          <cell r="O928">
            <v>0.8</v>
          </cell>
          <cell r="P928">
            <v>0.14000000000000001</v>
          </cell>
        </row>
        <row r="929">
          <cell r="A929" t="str">
            <v>공압03</v>
          </cell>
          <cell r="B929" t="str">
            <v>공기압축기(이동식)</v>
          </cell>
          <cell r="C929" t="str">
            <v>3.5㎥/min(125cfm)</v>
          </cell>
          <cell r="D929" t="str">
            <v>대</v>
          </cell>
          <cell r="E929">
            <v>10500000</v>
          </cell>
          <cell r="F929">
            <v>20</v>
          </cell>
          <cell r="G929">
            <v>6.1</v>
          </cell>
          <cell r="H929">
            <v>1</v>
          </cell>
          <cell r="K929">
            <v>2027</v>
          </cell>
          <cell r="L929">
            <v>12000</v>
          </cell>
          <cell r="M929">
            <v>1200</v>
          </cell>
          <cell r="N929">
            <v>0.9</v>
          </cell>
          <cell r="O929">
            <v>0.7</v>
          </cell>
          <cell r="P929">
            <v>0.14000000000000001</v>
          </cell>
        </row>
        <row r="930">
          <cell r="A930" t="str">
            <v>페브15</v>
          </cell>
          <cell r="B930" t="str">
            <v>페이브먼트 브레이커</v>
          </cell>
          <cell r="C930" t="str">
            <v>15.9kg(1.0㎥/min,35#)</v>
          </cell>
          <cell r="D930" t="str">
            <v>대</v>
          </cell>
          <cell r="E930" t="str">
            <v>$1145</v>
          </cell>
          <cell r="K930">
            <v>2778</v>
          </cell>
          <cell r="L930">
            <v>3600</v>
          </cell>
        </row>
        <row r="931">
          <cell r="A931" t="str">
            <v>로타09</v>
          </cell>
          <cell r="B931" t="str">
            <v>로더(타이어)</v>
          </cell>
          <cell r="C931" t="str">
            <v>0.95㎥</v>
          </cell>
          <cell r="D931" t="str">
            <v>대</v>
          </cell>
          <cell r="E931">
            <v>37243000</v>
          </cell>
          <cell r="F931">
            <v>73</v>
          </cell>
          <cell r="G931">
            <v>7.6</v>
          </cell>
          <cell r="H931">
            <v>1</v>
          </cell>
          <cell r="I931">
            <v>0.5</v>
          </cell>
          <cell r="J931">
            <v>0.2</v>
          </cell>
          <cell r="K931">
            <v>1898</v>
          </cell>
          <cell r="L931">
            <v>10000</v>
          </cell>
          <cell r="M931">
            <v>2000</v>
          </cell>
          <cell r="N931">
            <v>0.9</v>
          </cell>
          <cell r="O931">
            <v>0.55000000000000004</v>
          </cell>
          <cell r="P931">
            <v>0.14000000000000001</v>
          </cell>
        </row>
        <row r="932">
          <cell r="A932" t="str">
            <v>로타17</v>
          </cell>
          <cell r="B932" t="str">
            <v>로더(타이어)</v>
          </cell>
          <cell r="C932" t="str">
            <v>1.72㎥</v>
          </cell>
          <cell r="D932" t="str">
            <v>대</v>
          </cell>
          <cell r="E932">
            <v>81063000</v>
          </cell>
          <cell r="F932">
            <v>73</v>
          </cell>
          <cell r="G932">
            <v>12.1</v>
          </cell>
          <cell r="H932">
            <v>1</v>
          </cell>
          <cell r="I932">
            <v>0.5</v>
          </cell>
          <cell r="J932">
            <v>0.2</v>
          </cell>
          <cell r="K932">
            <v>1898</v>
          </cell>
          <cell r="L932">
            <v>10000</v>
          </cell>
          <cell r="M932">
            <v>2000</v>
          </cell>
          <cell r="N932">
            <v>0.9</v>
          </cell>
          <cell r="O932">
            <v>0.55000000000000004</v>
          </cell>
          <cell r="P932">
            <v>0.14000000000000001</v>
          </cell>
        </row>
        <row r="933">
          <cell r="A933" t="str">
            <v>로타22</v>
          </cell>
          <cell r="B933" t="str">
            <v>로더(타이어)</v>
          </cell>
          <cell r="C933" t="str">
            <v>2.29㎥</v>
          </cell>
          <cell r="D933" t="str">
            <v>대</v>
          </cell>
          <cell r="E933">
            <v>89150000</v>
          </cell>
          <cell r="F933">
            <v>73</v>
          </cell>
          <cell r="G933">
            <v>16.3</v>
          </cell>
          <cell r="H933">
            <v>1</v>
          </cell>
          <cell r="I933">
            <v>0.5</v>
          </cell>
          <cell r="J933">
            <v>0.2</v>
          </cell>
          <cell r="K933">
            <v>1898</v>
          </cell>
          <cell r="L933">
            <v>10000</v>
          </cell>
          <cell r="M933">
            <v>2000</v>
          </cell>
          <cell r="N933">
            <v>0.9</v>
          </cell>
          <cell r="O933">
            <v>0.55000000000000004</v>
          </cell>
          <cell r="P933">
            <v>0.14000000000000001</v>
          </cell>
        </row>
        <row r="934">
          <cell r="A934" t="str">
            <v>버스07</v>
          </cell>
          <cell r="B934" t="str">
            <v>버킷 스태빌라이저</v>
          </cell>
          <cell r="C934" t="str">
            <v>0.70㎥</v>
          </cell>
          <cell r="D934" t="str">
            <v>대</v>
          </cell>
          <cell r="E934">
            <v>12500000</v>
          </cell>
          <cell r="K934">
            <v>7313</v>
          </cell>
          <cell r="L934">
            <v>3000</v>
          </cell>
          <cell r="M934">
            <v>1000</v>
          </cell>
          <cell r="N934">
            <v>0.9</v>
          </cell>
          <cell r="O934">
            <v>1</v>
          </cell>
          <cell r="P934">
            <v>0.14000000000000001</v>
          </cell>
        </row>
        <row r="935">
          <cell r="A935" t="str">
            <v>덤트15</v>
          </cell>
          <cell r="B935" t="str">
            <v>덤프트럭</v>
          </cell>
          <cell r="C935" t="str">
            <v>15.0TON</v>
          </cell>
          <cell r="D935" t="str">
            <v>대</v>
          </cell>
          <cell r="E935">
            <v>51583000</v>
          </cell>
          <cell r="F935">
            <v>44</v>
          </cell>
          <cell r="G935">
            <v>21.1</v>
          </cell>
          <cell r="H935">
            <v>1</v>
          </cell>
          <cell r="I935">
            <v>0</v>
          </cell>
          <cell r="J935">
            <v>0</v>
          </cell>
          <cell r="K935">
            <v>2664</v>
          </cell>
          <cell r="L935">
            <v>8000</v>
          </cell>
          <cell r="M935">
            <v>2000</v>
          </cell>
          <cell r="N935">
            <v>0.9</v>
          </cell>
          <cell r="O935">
            <v>0.86</v>
          </cell>
          <cell r="P935">
            <v>0.14000000000000001</v>
          </cell>
        </row>
        <row r="936">
          <cell r="A936" t="str">
            <v>덤트10</v>
          </cell>
          <cell r="B936" t="str">
            <v>덤프트럭</v>
          </cell>
          <cell r="C936" t="str">
            <v>10.5TON</v>
          </cell>
          <cell r="D936" t="str">
            <v>대</v>
          </cell>
          <cell r="E936">
            <v>31531000</v>
          </cell>
          <cell r="F936">
            <v>44</v>
          </cell>
          <cell r="G936">
            <v>18.8</v>
          </cell>
          <cell r="H936">
            <v>1</v>
          </cell>
          <cell r="I936">
            <v>0</v>
          </cell>
          <cell r="J936">
            <v>0</v>
          </cell>
          <cell r="K936">
            <v>2664</v>
          </cell>
          <cell r="L936">
            <v>8000</v>
          </cell>
          <cell r="M936">
            <v>2000</v>
          </cell>
          <cell r="N936">
            <v>0.9</v>
          </cell>
          <cell r="O936">
            <v>0.86</v>
          </cell>
          <cell r="P936">
            <v>0.14000000000000001</v>
          </cell>
        </row>
        <row r="937">
          <cell r="A937" t="str">
            <v>습도13</v>
          </cell>
          <cell r="B937" t="str">
            <v>무한궤도 불도저</v>
          </cell>
          <cell r="C937" t="str">
            <v>13ton(습지)</v>
          </cell>
          <cell r="D937" t="str">
            <v>대</v>
          </cell>
          <cell r="E937" t="str">
            <v>$81000</v>
          </cell>
          <cell r="F937">
            <v>38</v>
          </cell>
          <cell r="G937">
            <v>13.9</v>
          </cell>
          <cell r="H937">
            <v>1</v>
          </cell>
          <cell r="I937">
            <v>0.5</v>
          </cell>
          <cell r="J937">
            <v>0.2</v>
          </cell>
          <cell r="K937">
            <v>2148</v>
          </cell>
          <cell r="L937">
            <v>10000</v>
          </cell>
          <cell r="M937">
            <v>2000</v>
          </cell>
          <cell r="N937">
            <v>0.9</v>
          </cell>
          <cell r="O937">
            <v>0.8</v>
          </cell>
          <cell r="P937">
            <v>0.14000000000000001</v>
          </cell>
        </row>
        <row r="938">
          <cell r="A938" t="str">
            <v>스크514</v>
          </cell>
          <cell r="B938" t="str">
            <v>스크린</v>
          </cell>
          <cell r="C938" t="str">
            <v>2단식,152.4 cm*426.72cm(5'*14') 25Hp</v>
          </cell>
          <cell r="D938" t="str">
            <v>대</v>
          </cell>
          <cell r="E938" t="str">
            <v>$23630</v>
          </cell>
          <cell r="K938">
            <v>2433</v>
          </cell>
          <cell r="L938">
            <v>10000</v>
          </cell>
          <cell r="M938">
            <v>1000</v>
          </cell>
          <cell r="N938">
            <v>0.9</v>
          </cell>
          <cell r="O938">
            <v>0.7</v>
          </cell>
          <cell r="P938">
            <v>0.14000000000000001</v>
          </cell>
        </row>
        <row r="939">
          <cell r="A939" t="str">
            <v>벨콘20</v>
          </cell>
          <cell r="B939" t="str">
            <v>벨트 콘베이어</v>
          </cell>
          <cell r="C939" t="str">
            <v>91.44cm*15.24m(36"*50')20Hp</v>
          </cell>
          <cell r="D939" t="str">
            <v>대</v>
          </cell>
          <cell r="E939" t="str">
            <v>$6509</v>
          </cell>
          <cell r="K939">
            <v>2875</v>
          </cell>
          <cell r="L939">
            <v>6000</v>
          </cell>
          <cell r="M939">
            <v>1000</v>
          </cell>
          <cell r="N939">
            <v>0.9</v>
          </cell>
          <cell r="O939">
            <v>0.3</v>
          </cell>
          <cell r="P939">
            <v>0.14000000000000001</v>
          </cell>
        </row>
        <row r="940">
          <cell r="A940" t="str">
            <v>발전10</v>
          </cell>
          <cell r="B940" t="str">
            <v>발전기</v>
          </cell>
          <cell r="C940" t="str">
            <v>100kw(170Hp)</v>
          </cell>
          <cell r="D940" t="str">
            <v>대</v>
          </cell>
          <cell r="E940">
            <v>19764000</v>
          </cell>
          <cell r="F940">
            <v>20</v>
          </cell>
          <cell r="G940">
            <v>26.4</v>
          </cell>
          <cell r="H940">
            <v>1</v>
          </cell>
          <cell r="I940">
            <v>0</v>
          </cell>
          <cell r="J940">
            <v>0</v>
          </cell>
          <cell r="K940">
            <v>2860</v>
          </cell>
          <cell r="L940">
            <v>7000</v>
          </cell>
          <cell r="M940">
            <v>1000</v>
          </cell>
          <cell r="N940">
            <v>0.9</v>
          </cell>
          <cell r="O940">
            <v>0.5</v>
          </cell>
          <cell r="P940">
            <v>0.14000000000000001</v>
          </cell>
        </row>
        <row r="941">
          <cell r="A941" t="str">
            <v>발전 5</v>
          </cell>
          <cell r="B941" t="str">
            <v>발전기</v>
          </cell>
          <cell r="C941" t="str">
            <v xml:space="preserve"> 50kw(85Hp)</v>
          </cell>
          <cell r="D941" t="str">
            <v>대</v>
          </cell>
          <cell r="E941">
            <v>16360000</v>
          </cell>
          <cell r="F941">
            <v>20</v>
          </cell>
          <cell r="G941">
            <v>13.2</v>
          </cell>
          <cell r="H941">
            <v>1</v>
          </cell>
          <cell r="I941">
            <v>0</v>
          </cell>
          <cell r="J941">
            <v>0</v>
          </cell>
          <cell r="K941">
            <v>2860</v>
          </cell>
          <cell r="L941">
            <v>7000</v>
          </cell>
          <cell r="M941">
            <v>1000</v>
          </cell>
          <cell r="N941">
            <v>0.9</v>
          </cell>
          <cell r="O941">
            <v>0.5</v>
          </cell>
          <cell r="P941">
            <v>0.14000000000000001</v>
          </cell>
        </row>
        <row r="942">
          <cell r="A942" t="str">
            <v>탠롤08</v>
          </cell>
          <cell r="B942" t="str">
            <v>탠덤롤러(자주식)</v>
          </cell>
          <cell r="C942" t="str">
            <v>5~8ton</v>
          </cell>
          <cell r="D942" t="str">
            <v>대</v>
          </cell>
          <cell r="E942" t="str">
            <v>$25973</v>
          </cell>
          <cell r="F942">
            <v>20</v>
          </cell>
          <cell r="G942">
            <v>5.5</v>
          </cell>
          <cell r="H942">
            <v>1</v>
          </cell>
          <cell r="I942">
            <v>0</v>
          </cell>
          <cell r="J942">
            <v>0.2</v>
          </cell>
          <cell r="K942">
            <v>2155</v>
          </cell>
          <cell r="L942">
            <v>12000</v>
          </cell>
          <cell r="M942">
            <v>1000</v>
          </cell>
          <cell r="N942">
            <v>0.9</v>
          </cell>
          <cell r="O942">
            <v>0.7</v>
          </cell>
          <cell r="P942">
            <v>0.14000000000000001</v>
          </cell>
        </row>
        <row r="943">
          <cell r="A943" t="str">
            <v>유진69</v>
          </cell>
          <cell r="B943" t="str">
            <v>유압식 진동콤팩터</v>
          </cell>
          <cell r="C943" t="str">
            <v>굴삭기부착용,6~9TON</v>
          </cell>
          <cell r="D943" t="str">
            <v>대</v>
          </cell>
          <cell r="E943">
            <v>11459000</v>
          </cell>
          <cell r="K943">
            <v>3542</v>
          </cell>
          <cell r="L943">
            <v>6000</v>
          </cell>
          <cell r="M943">
            <v>1000</v>
          </cell>
          <cell r="N943">
            <v>0.9</v>
          </cell>
          <cell r="O943">
            <v>0.7</v>
          </cell>
          <cell r="P943">
            <v>0.14000000000000001</v>
          </cell>
        </row>
        <row r="944">
          <cell r="A944" t="str">
            <v>물탱55</v>
          </cell>
          <cell r="B944" t="str">
            <v>물탱크</v>
          </cell>
          <cell r="C944" t="str">
            <v>5500ℓ</v>
          </cell>
          <cell r="D944" t="str">
            <v>대</v>
          </cell>
          <cell r="E944" t="str">
            <v>$13097</v>
          </cell>
          <cell r="F944">
            <v>33</v>
          </cell>
          <cell r="G944">
            <v>10.199999999999999</v>
          </cell>
          <cell r="H944">
            <v>1</v>
          </cell>
          <cell r="I944">
            <v>0</v>
          </cell>
          <cell r="J944">
            <v>0</v>
          </cell>
          <cell r="K944">
            <v>2533</v>
          </cell>
          <cell r="L944">
            <v>10000</v>
          </cell>
          <cell r="M944">
            <v>1000</v>
          </cell>
          <cell r="N944">
            <v>0.9</v>
          </cell>
          <cell r="O944">
            <v>0.8</v>
          </cell>
          <cell r="P944">
            <v>0.14000000000000001</v>
          </cell>
        </row>
        <row r="945">
          <cell r="A945" t="str">
            <v>용교20</v>
          </cell>
          <cell r="B945" t="str">
            <v>용접기(교류)</v>
          </cell>
          <cell r="C945" t="str">
            <v>Amp200</v>
          </cell>
          <cell r="D945" t="str">
            <v>대</v>
          </cell>
          <cell r="E945">
            <v>250000</v>
          </cell>
          <cell r="F945">
            <v>0</v>
          </cell>
          <cell r="G945">
            <v>0</v>
          </cell>
          <cell r="H945">
            <v>0</v>
          </cell>
          <cell r="I945">
            <v>0</v>
          </cell>
          <cell r="J945">
            <v>0</v>
          </cell>
          <cell r="K945">
            <v>2860</v>
          </cell>
          <cell r="L945">
            <v>7000</v>
          </cell>
          <cell r="M945">
            <v>1000</v>
          </cell>
          <cell r="N945">
            <v>0.9</v>
          </cell>
          <cell r="O945">
            <v>0.5</v>
          </cell>
          <cell r="P945">
            <v>0.14000000000000001</v>
          </cell>
        </row>
        <row r="946">
          <cell r="A946" t="str">
            <v>크트10</v>
          </cell>
          <cell r="B946" t="str">
            <v>크레인(트럭)</v>
          </cell>
          <cell r="C946" t="str">
            <v>10ton</v>
          </cell>
          <cell r="D946" t="str">
            <v>대</v>
          </cell>
          <cell r="E946">
            <v>84000000</v>
          </cell>
          <cell r="F946">
            <v>38</v>
          </cell>
          <cell r="G946">
            <v>4.8</v>
          </cell>
          <cell r="H946">
            <v>1</v>
          </cell>
          <cell r="I946">
            <v>1</v>
          </cell>
          <cell r="J946">
            <v>0.2</v>
          </cell>
          <cell r="K946">
            <v>2525</v>
          </cell>
          <cell r="L946">
            <v>8400</v>
          </cell>
          <cell r="M946">
            <v>1400</v>
          </cell>
          <cell r="N946">
            <v>0.9</v>
          </cell>
          <cell r="O946">
            <v>0.7</v>
          </cell>
          <cell r="P946">
            <v>0.14000000000000001</v>
          </cell>
        </row>
        <row r="947">
          <cell r="A947" t="str">
            <v>크트15</v>
          </cell>
          <cell r="B947" t="str">
            <v>크레인(트럭)</v>
          </cell>
          <cell r="C947" t="str">
            <v>15ton</v>
          </cell>
          <cell r="D947" t="str">
            <v>대</v>
          </cell>
          <cell r="E947">
            <v>124000000</v>
          </cell>
          <cell r="F947">
            <v>38</v>
          </cell>
          <cell r="G947">
            <v>5.9</v>
          </cell>
          <cell r="H947">
            <v>1</v>
          </cell>
          <cell r="I947">
            <v>1</v>
          </cell>
          <cell r="J947">
            <v>0.2</v>
          </cell>
          <cell r="K947">
            <v>2525</v>
          </cell>
          <cell r="L947">
            <v>8400</v>
          </cell>
          <cell r="M947">
            <v>1400</v>
          </cell>
          <cell r="N947">
            <v>0.9</v>
          </cell>
          <cell r="O947">
            <v>0.7</v>
          </cell>
          <cell r="P947">
            <v>0.14000000000000001</v>
          </cell>
        </row>
        <row r="948">
          <cell r="A948" t="str">
            <v>크트20</v>
          </cell>
          <cell r="B948" t="str">
            <v>크레인(트럭)</v>
          </cell>
          <cell r="C948" t="str">
            <v>20ton</v>
          </cell>
          <cell r="D948" t="str">
            <v>대</v>
          </cell>
          <cell r="E948">
            <v>159000000</v>
          </cell>
          <cell r="F948">
            <v>38</v>
          </cell>
          <cell r="G948">
            <v>6.8</v>
          </cell>
          <cell r="H948">
            <v>1</v>
          </cell>
          <cell r="I948">
            <v>1</v>
          </cell>
          <cell r="J948">
            <v>0.2</v>
          </cell>
          <cell r="K948">
            <v>2525</v>
          </cell>
          <cell r="L948">
            <v>8400</v>
          </cell>
          <cell r="M948">
            <v>1400</v>
          </cell>
          <cell r="N948">
            <v>0.9</v>
          </cell>
          <cell r="O948">
            <v>0.7</v>
          </cell>
          <cell r="P948">
            <v>0.14000000000000001</v>
          </cell>
        </row>
        <row r="949">
          <cell r="A949" t="str">
            <v>크트25</v>
          </cell>
          <cell r="B949" t="str">
            <v>크레인(트럭)</v>
          </cell>
          <cell r="C949" t="str">
            <v>25ton</v>
          </cell>
          <cell r="D949" t="str">
            <v>대</v>
          </cell>
          <cell r="E949">
            <v>180000000</v>
          </cell>
          <cell r="F949">
            <v>38</v>
          </cell>
          <cell r="G949">
            <v>7.7</v>
          </cell>
          <cell r="H949">
            <v>1</v>
          </cell>
          <cell r="I949">
            <v>1</v>
          </cell>
          <cell r="J949">
            <v>0.2</v>
          </cell>
          <cell r="K949">
            <v>2246</v>
          </cell>
          <cell r="L949">
            <v>9800</v>
          </cell>
          <cell r="M949">
            <v>1400</v>
          </cell>
          <cell r="N949">
            <v>0.9</v>
          </cell>
          <cell r="O949">
            <v>0.7</v>
          </cell>
          <cell r="P949">
            <v>0.14000000000000001</v>
          </cell>
        </row>
        <row r="950">
          <cell r="A950" t="str">
            <v>크트50</v>
          </cell>
          <cell r="B950" t="str">
            <v>크레인(트럭)</v>
          </cell>
          <cell r="C950" t="str">
            <v>50ton</v>
          </cell>
          <cell r="D950" t="str">
            <v>대</v>
          </cell>
          <cell r="E950">
            <v>320000000</v>
          </cell>
          <cell r="F950">
            <v>55</v>
          </cell>
          <cell r="G950">
            <v>12.6</v>
          </cell>
          <cell r="H950">
            <v>1</v>
          </cell>
          <cell r="I950">
            <v>1</v>
          </cell>
          <cell r="J950">
            <v>0.2</v>
          </cell>
          <cell r="K950">
            <v>1870</v>
          </cell>
          <cell r="L950">
            <v>12600</v>
          </cell>
          <cell r="M950">
            <v>1400</v>
          </cell>
          <cell r="N950">
            <v>0.9</v>
          </cell>
          <cell r="O950">
            <v>0.7</v>
          </cell>
          <cell r="P950">
            <v>0.14000000000000001</v>
          </cell>
        </row>
        <row r="951">
          <cell r="A951" t="str">
            <v>크트70</v>
          </cell>
          <cell r="B951" t="str">
            <v>크레인(트럭)</v>
          </cell>
          <cell r="C951" t="str">
            <v>70ton</v>
          </cell>
          <cell r="D951" t="str">
            <v>대</v>
          </cell>
          <cell r="E951">
            <v>450000000</v>
          </cell>
          <cell r="F951">
            <v>55</v>
          </cell>
          <cell r="G951">
            <v>15.5</v>
          </cell>
          <cell r="H951">
            <v>1</v>
          </cell>
          <cell r="I951">
            <v>1</v>
          </cell>
          <cell r="J951">
            <v>0.2</v>
          </cell>
          <cell r="K951">
            <v>1738</v>
          </cell>
          <cell r="L951">
            <v>14000</v>
          </cell>
          <cell r="M951">
            <v>1400</v>
          </cell>
          <cell r="N951">
            <v>0.9</v>
          </cell>
          <cell r="O951">
            <v>0.7</v>
          </cell>
          <cell r="P951">
            <v>0.14000000000000001</v>
          </cell>
        </row>
        <row r="952">
          <cell r="A952" t="str">
            <v>크트80</v>
          </cell>
          <cell r="B952" t="str">
            <v>크레인(트럭)</v>
          </cell>
          <cell r="C952" t="str">
            <v>80ton</v>
          </cell>
          <cell r="D952" t="str">
            <v>대</v>
          </cell>
          <cell r="E952">
            <v>560000000</v>
          </cell>
          <cell r="F952">
            <v>55</v>
          </cell>
          <cell r="G952">
            <v>15.5</v>
          </cell>
          <cell r="H952">
            <v>1</v>
          </cell>
          <cell r="I952">
            <v>1</v>
          </cell>
          <cell r="J952">
            <v>0.2</v>
          </cell>
          <cell r="K952">
            <v>1738</v>
          </cell>
          <cell r="L952">
            <v>14000</v>
          </cell>
          <cell r="M952">
            <v>1400</v>
          </cell>
          <cell r="N952">
            <v>0.9</v>
          </cell>
          <cell r="O952">
            <v>0.7</v>
          </cell>
          <cell r="P952">
            <v>0.14000000000000001</v>
          </cell>
        </row>
        <row r="953">
          <cell r="A953" t="str">
            <v>융교 7</v>
          </cell>
          <cell r="B953" t="str">
            <v>융착기</v>
          </cell>
          <cell r="C953" t="str">
            <v xml:space="preserve"> 75㎜</v>
          </cell>
          <cell r="D953" t="str">
            <v>대</v>
          </cell>
          <cell r="E953">
            <v>2300000</v>
          </cell>
          <cell r="F953">
            <v>0</v>
          </cell>
          <cell r="G953">
            <v>0</v>
          </cell>
          <cell r="H953">
            <v>0</v>
          </cell>
          <cell r="I953">
            <v>0</v>
          </cell>
          <cell r="J953">
            <v>0</v>
          </cell>
          <cell r="K953">
            <v>2860</v>
          </cell>
          <cell r="L953">
            <v>7000</v>
          </cell>
          <cell r="M953">
            <v>1000</v>
          </cell>
          <cell r="N953">
            <v>0.9</v>
          </cell>
          <cell r="O953">
            <v>0.5</v>
          </cell>
          <cell r="P953">
            <v>0.14000000000000001</v>
          </cell>
        </row>
        <row r="954">
          <cell r="A954" t="str">
            <v>발전 2</v>
          </cell>
          <cell r="B954" t="str">
            <v>발전기</v>
          </cell>
          <cell r="C954" t="str">
            <v xml:space="preserve"> 25kw(42Hp)</v>
          </cell>
          <cell r="D954" t="str">
            <v>대</v>
          </cell>
          <cell r="E954">
            <v>11800000</v>
          </cell>
          <cell r="F954">
            <v>20</v>
          </cell>
          <cell r="G954">
            <v>6.5</v>
          </cell>
          <cell r="H954">
            <v>1</v>
          </cell>
          <cell r="I954">
            <v>0</v>
          </cell>
          <cell r="J954">
            <v>0</v>
          </cell>
          <cell r="K954">
            <v>2860</v>
          </cell>
          <cell r="L954">
            <v>7000</v>
          </cell>
          <cell r="M954">
            <v>1000</v>
          </cell>
          <cell r="N954">
            <v>0.9</v>
          </cell>
          <cell r="O954">
            <v>0.5</v>
          </cell>
          <cell r="P954">
            <v>0.14000000000000001</v>
          </cell>
        </row>
        <row r="955">
          <cell r="A955" t="str">
            <v>무불19</v>
          </cell>
          <cell r="B955" t="str">
            <v>무한궤도 불도저</v>
          </cell>
          <cell r="C955" t="str">
            <v>19TON</v>
          </cell>
          <cell r="D955" t="str">
            <v>대</v>
          </cell>
          <cell r="E955">
            <v>108424000</v>
          </cell>
          <cell r="F955">
            <v>27</v>
          </cell>
          <cell r="G955">
            <v>23.8</v>
          </cell>
          <cell r="H955">
            <v>1</v>
          </cell>
          <cell r="I955">
            <v>0.5</v>
          </cell>
          <cell r="J955">
            <v>0.2</v>
          </cell>
          <cell r="K955">
            <v>2148</v>
          </cell>
          <cell r="L955">
            <v>10000</v>
          </cell>
          <cell r="M955">
            <v>2000</v>
          </cell>
          <cell r="N955">
            <v>0.9</v>
          </cell>
          <cell r="O955">
            <v>0.8</v>
          </cell>
          <cell r="P955">
            <v>0.14000000000000001</v>
          </cell>
        </row>
        <row r="956">
          <cell r="A956" t="str">
            <v>무불07</v>
          </cell>
          <cell r="B956" t="str">
            <v>무한궤도 불도저</v>
          </cell>
          <cell r="C956" t="str">
            <v xml:space="preserve"> 7TON</v>
          </cell>
          <cell r="D956" t="str">
            <v>대</v>
          </cell>
          <cell r="E956" t="str">
            <v>$43855</v>
          </cell>
          <cell r="F956">
            <v>27</v>
          </cell>
          <cell r="G956">
            <v>8.6</v>
          </cell>
          <cell r="H956">
            <v>1</v>
          </cell>
          <cell r="I956">
            <v>0.5</v>
          </cell>
          <cell r="J956">
            <v>0.2</v>
          </cell>
          <cell r="K956">
            <v>2148</v>
          </cell>
          <cell r="L956">
            <v>10000</v>
          </cell>
          <cell r="M956">
            <v>2000</v>
          </cell>
          <cell r="N956">
            <v>0.9</v>
          </cell>
          <cell r="O956">
            <v>0.8</v>
          </cell>
          <cell r="P956">
            <v>0.14000000000000001</v>
          </cell>
        </row>
        <row r="957">
          <cell r="A957" t="str">
            <v>에호19</v>
          </cell>
          <cell r="B957" t="str">
            <v>에어호스</v>
          </cell>
          <cell r="C957" t="str">
            <v>19mm(¾")*3B*50m</v>
          </cell>
          <cell r="D957" t="str">
            <v>대</v>
          </cell>
          <cell r="E957">
            <v>77000</v>
          </cell>
          <cell r="K957">
            <v>6250</v>
          </cell>
          <cell r="L957">
            <v>1600</v>
          </cell>
          <cell r="M957">
            <v>160</v>
          </cell>
          <cell r="N957">
            <v>1</v>
          </cell>
          <cell r="O957">
            <v>0</v>
          </cell>
          <cell r="P957">
            <v>0</v>
          </cell>
        </row>
        <row r="958">
          <cell r="A958" t="str">
            <v>크드17</v>
          </cell>
          <cell r="B958" t="str">
            <v>크롤러드릴</v>
          </cell>
          <cell r="C958" t="str">
            <v>공기소모량17㎥/분,피스톤Φ120mm</v>
          </cell>
          <cell r="D958" t="str">
            <v>대</v>
          </cell>
          <cell r="E958">
            <v>33560000</v>
          </cell>
          <cell r="H958">
            <v>1</v>
          </cell>
          <cell r="I958">
            <v>0.5</v>
          </cell>
          <cell r="J958">
            <v>0.2</v>
          </cell>
          <cell r="K958">
            <v>2914</v>
          </cell>
          <cell r="L958">
            <v>6000</v>
          </cell>
          <cell r="M958">
            <v>1200</v>
          </cell>
          <cell r="N958">
            <v>0.9</v>
          </cell>
          <cell r="O958">
            <v>0.4</v>
          </cell>
          <cell r="P958">
            <v>0.14000000000000001</v>
          </cell>
        </row>
        <row r="959">
          <cell r="A959" t="str">
            <v>래머80</v>
          </cell>
          <cell r="B959" t="str">
            <v>래머</v>
          </cell>
          <cell r="C959" t="str">
            <v>80kg</v>
          </cell>
          <cell r="D959" t="str">
            <v>대</v>
          </cell>
          <cell r="E959">
            <v>900000</v>
          </cell>
          <cell r="F959">
            <v>10</v>
          </cell>
          <cell r="G959">
            <v>0.7</v>
          </cell>
          <cell r="H959">
            <v>1</v>
          </cell>
          <cell r="K959">
            <v>4296</v>
          </cell>
          <cell r="L959">
            <v>5000</v>
          </cell>
          <cell r="M959">
            <v>1000</v>
          </cell>
          <cell r="N959">
            <v>0.9</v>
          </cell>
          <cell r="O959">
            <v>0.8</v>
          </cell>
          <cell r="P959">
            <v>0.14000000000000001</v>
          </cell>
        </row>
        <row r="960">
          <cell r="A960" t="str">
            <v>플콤..</v>
          </cell>
          <cell r="B960" t="str">
            <v>플레이트 콤팩터</v>
          </cell>
          <cell r="C960" t="str">
            <v>1.5ton</v>
          </cell>
          <cell r="D960" t="str">
            <v>대</v>
          </cell>
          <cell r="E960" t="str">
            <v>$1046</v>
          </cell>
          <cell r="F960">
            <v>20</v>
          </cell>
          <cell r="G960">
            <v>1</v>
          </cell>
          <cell r="H960">
            <v>1</v>
          </cell>
          <cell r="K960">
            <v>4296</v>
          </cell>
          <cell r="L960">
            <v>5000</v>
          </cell>
          <cell r="M960">
            <v>1000</v>
          </cell>
          <cell r="N960">
            <v>0.9</v>
          </cell>
          <cell r="O960">
            <v>0.8</v>
          </cell>
          <cell r="P960">
            <v>0.14000000000000001</v>
          </cell>
        </row>
        <row r="961">
          <cell r="A961" t="str">
            <v>콘진45</v>
          </cell>
          <cell r="B961" t="str">
            <v>콘크리트 진동기</v>
          </cell>
          <cell r="C961" t="str">
            <v>Φ4.5,0.75kw</v>
          </cell>
          <cell r="D961" t="str">
            <v>대</v>
          </cell>
          <cell r="E961">
            <v>130000</v>
          </cell>
          <cell r="F961">
            <v>10</v>
          </cell>
          <cell r="G961">
            <v>1</v>
          </cell>
          <cell r="H961">
            <v>0</v>
          </cell>
          <cell r="I961">
            <v>0</v>
          </cell>
          <cell r="J961">
            <v>0</v>
          </cell>
          <cell r="K961">
            <v>5146</v>
          </cell>
          <cell r="L961">
            <v>3000</v>
          </cell>
          <cell r="M961">
            <v>1000</v>
          </cell>
          <cell r="N961">
            <v>0.9</v>
          </cell>
          <cell r="O961">
            <v>0.35</v>
          </cell>
          <cell r="P961">
            <v>0.14000000000000001</v>
          </cell>
        </row>
        <row r="962">
          <cell r="A962" t="str">
            <v>봉후진동</v>
          </cell>
          <cell r="B962" t="str">
            <v>바이브레이터</v>
          </cell>
          <cell r="C962" t="str">
            <v>봉상플랙시블</v>
          </cell>
          <cell r="D962" t="str">
            <v>대</v>
          </cell>
          <cell r="E962">
            <v>70000</v>
          </cell>
          <cell r="F962">
            <v>0</v>
          </cell>
          <cell r="G962">
            <v>0</v>
          </cell>
          <cell r="H962">
            <v>0</v>
          </cell>
          <cell r="I962">
            <v>0</v>
          </cell>
          <cell r="J962">
            <v>0</v>
          </cell>
          <cell r="K962">
            <v>5000</v>
          </cell>
          <cell r="L962">
            <v>2000</v>
          </cell>
          <cell r="M962">
            <v>1000</v>
          </cell>
          <cell r="N962">
            <v>0.9</v>
          </cell>
          <cell r="O962">
            <v>0.1</v>
          </cell>
          <cell r="P962">
            <v>0</v>
          </cell>
        </row>
        <row r="963">
          <cell r="A963" t="str">
            <v>아페3.</v>
          </cell>
          <cell r="B963" t="str">
            <v>아스팔트페이버</v>
          </cell>
          <cell r="C963" t="str">
            <v>3m</v>
          </cell>
          <cell r="D963" t="str">
            <v>대</v>
          </cell>
          <cell r="E963" t="str">
            <v>$63102</v>
          </cell>
          <cell r="F963">
            <v>20</v>
          </cell>
          <cell r="G963">
            <v>8</v>
          </cell>
          <cell r="H963">
            <v>1</v>
          </cell>
          <cell r="I963">
            <v>0.5</v>
          </cell>
          <cell r="J963">
            <v>0.2</v>
          </cell>
          <cell r="K963">
            <v>3146</v>
          </cell>
          <cell r="L963">
            <v>7000</v>
          </cell>
          <cell r="M963">
            <v>1000</v>
          </cell>
          <cell r="N963">
            <v>0.9</v>
          </cell>
          <cell r="O963">
            <v>0.7</v>
          </cell>
          <cell r="P963">
            <v>0.14000000000000001</v>
          </cell>
        </row>
        <row r="964">
          <cell r="A964" t="str">
            <v>아디38</v>
          </cell>
          <cell r="B964" t="str">
            <v>아스팔트디스트리뷰터</v>
          </cell>
          <cell r="C964" t="str">
            <v>3800ℓ</v>
          </cell>
          <cell r="D964" t="str">
            <v>대</v>
          </cell>
          <cell r="E964" t="str">
            <v>$29025</v>
          </cell>
          <cell r="F964">
            <v>28</v>
          </cell>
          <cell r="G964">
            <v>12</v>
          </cell>
          <cell r="H964">
            <v>1</v>
          </cell>
          <cell r="I964">
            <v>0</v>
          </cell>
          <cell r="J964">
            <v>0</v>
          </cell>
          <cell r="K964">
            <v>2860</v>
          </cell>
          <cell r="L964">
            <v>7000</v>
          </cell>
          <cell r="M964">
            <v>1000</v>
          </cell>
          <cell r="N964">
            <v>0.9</v>
          </cell>
          <cell r="O964">
            <v>0.5</v>
          </cell>
          <cell r="P964">
            <v>0.14000000000000001</v>
          </cell>
        </row>
        <row r="965">
          <cell r="A965" t="str">
            <v>아스30</v>
          </cell>
          <cell r="B965" t="str">
            <v>아스팔트스프레이어</v>
          </cell>
          <cell r="C965" t="str">
            <v>300ℓ</v>
          </cell>
          <cell r="D965" t="str">
            <v>대</v>
          </cell>
          <cell r="E965" t="str">
            <v>$1400</v>
          </cell>
          <cell r="F965">
            <v>6</v>
          </cell>
          <cell r="G965">
            <v>0.8</v>
          </cell>
          <cell r="H965">
            <v>1</v>
          </cell>
          <cell r="I965">
            <v>0</v>
          </cell>
          <cell r="J965">
            <v>0</v>
          </cell>
          <cell r="K965">
            <v>3289</v>
          </cell>
          <cell r="L965">
            <v>7000</v>
          </cell>
          <cell r="M965">
            <v>1000</v>
          </cell>
          <cell r="N965">
            <v>0.9</v>
          </cell>
          <cell r="O965">
            <v>0.8</v>
          </cell>
          <cell r="P965">
            <v>0.14000000000000001</v>
          </cell>
        </row>
        <row r="966">
          <cell r="A966" t="str">
            <v>라마10</v>
          </cell>
          <cell r="B966" t="str">
            <v>라인마커</v>
          </cell>
          <cell r="C966" t="str">
            <v>10km/hr</v>
          </cell>
          <cell r="D966" t="str">
            <v>대</v>
          </cell>
          <cell r="E966" t="str">
            <v>$14362</v>
          </cell>
          <cell r="F966">
            <v>5</v>
          </cell>
          <cell r="G966">
            <v>22.8</v>
          </cell>
          <cell r="H966">
            <v>1</v>
          </cell>
          <cell r="I966">
            <v>0</v>
          </cell>
          <cell r="J966">
            <v>0</v>
          </cell>
          <cell r="K966">
            <v>2860</v>
          </cell>
          <cell r="L966">
            <v>7000</v>
          </cell>
          <cell r="M966">
            <v>1000</v>
          </cell>
          <cell r="N966">
            <v>0.9</v>
          </cell>
          <cell r="O966">
            <v>0.5</v>
          </cell>
          <cell r="P966">
            <v>0.14000000000000001</v>
          </cell>
        </row>
        <row r="967">
          <cell r="A967" t="str">
            <v>카트25</v>
          </cell>
          <cell r="B967" t="str">
            <v>카고트럭</v>
          </cell>
          <cell r="C967" t="str">
            <v>2.5TON</v>
          </cell>
          <cell r="D967" t="str">
            <v>대</v>
          </cell>
          <cell r="E967">
            <v>9530000</v>
          </cell>
          <cell r="F967">
            <v>35</v>
          </cell>
          <cell r="G967">
            <v>5</v>
          </cell>
          <cell r="H967">
            <v>1</v>
          </cell>
          <cell r="I967">
            <v>0</v>
          </cell>
          <cell r="J967">
            <v>0</v>
          </cell>
          <cell r="K967">
            <v>2361</v>
          </cell>
          <cell r="L967">
            <v>9000</v>
          </cell>
          <cell r="M967">
            <v>1500</v>
          </cell>
          <cell r="N967">
            <v>0.9</v>
          </cell>
          <cell r="O967">
            <v>0.7</v>
          </cell>
          <cell r="P967">
            <v>0.14000000000000001</v>
          </cell>
        </row>
        <row r="968">
          <cell r="A968" t="str">
            <v>콘믹03</v>
          </cell>
          <cell r="B968" t="str">
            <v>콘크리트 믹서</v>
          </cell>
          <cell r="C968" t="str">
            <v>0.3㎥,11cft</v>
          </cell>
          <cell r="D968" t="str">
            <v>대</v>
          </cell>
          <cell r="E968" t="str">
            <v>$9187</v>
          </cell>
          <cell r="F968">
            <v>2</v>
          </cell>
          <cell r="G968">
            <v>2</v>
          </cell>
          <cell r="H968">
            <v>1</v>
          </cell>
          <cell r="K968">
            <v>3708</v>
          </cell>
          <cell r="L968">
            <v>6000</v>
          </cell>
          <cell r="M968">
            <v>1000</v>
          </cell>
          <cell r="N968">
            <v>0.9</v>
          </cell>
          <cell r="O968">
            <v>0.8</v>
          </cell>
          <cell r="P968">
            <v>0.14000000000000001</v>
          </cell>
        </row>
        <row r="969">
          <cell r="A969" t="str">
            <v>트일20</v>
          </cell>
          <cell r="B969" t="str">
            <v>트레일러</v>
          </cell>
          <cell r="C969" t="str">
            <v>20ton</v>
          </cell>
          <cell r="D969" t="str">
            <v>대</v>
          </cell>
          <cell r="E969" t="str">
            <v>$39675</v>
          </cell>
          <cell r="F969">
            <v>38</v>
          </cell>
          <cell r="G969">
            <v>20.8</v>
          </cell>
          <cell r="H969">
            <v>1</v>
          </cell>
          <cell r="K969">
            <v>3212</v>
          </cell>
          <cell r="L969">
            <v>7000</v>
          </cell>
          <cell r="M969">
            <v>1400</v>
          </cell>
          <cell r="N969">
            <v>0.9</v>
          </cell>
          <cell r="O969">
            <v>0.9</v>
          </cell>
          <cell r="P969">
            <v>0.14000000000000001</v>
          </cell>
        </row>
        <row r="970">
          <cell r="A970" t="str">
            <v>트일30</v>
          </cell>
          <cell r="B970" t="str">
            <v>트레일러</v>
          </cell>
          <cell r="C970" t="str">
            <v>30ton</v>
          </cell>
          <cell r="D970" t="str">
            <v>대</v>
          </cell>
          <cell r="E970" t="str">
            <v>$53461</v>
          </cell>
          <cell r="F970">
            <v>38</v>
          </cell>
          <cell r="G970">
            <v>21.7</v>
          </cell>
          <cell r="H970">
            <v>1</v>
          </cell>
          <cell r="K970">
            <v>3212</v>
          </cell>
          <cell r="L970">
            <v>7000</v>
          </cell>
          <cell r="M970">
            <v>1400</v>
          </cell>
          <cell r="N970">
            <v>0.9</v>
          </cell>
          <cell r="O970">
            <v>0.9</v>
          </cell>
          <cell r="P970">
            <v>0.14000000000000001</v>
          </cell>
        </row>
        <row r="971">
          <cell r="A971" t="str">
            <v>트일40</v>
          </cell>
          <cell r="B971" t="str">
            <v>트레일러</v>
          </cell>
          <cell r="C971" t="str">
            <v>40ton</v>
          </cell>
          <cell r="D971" t="str">
            <v>대</v>
          </cell>
          <cell r="E971" t="str">
            <v>$70531</v>
          </cell>
          <cell r="F971">
            <v>38</v>
          </cell>
          <cell r="G971">
            <v>25.8</v>
          </cell>
          <cell r="H971">
            <v>1</v>
          </cell>
          <cell r="K971">
            <v>3212</v>
          </cell>
          <cell r="L971">
            <v>7000</v>
          </cell>
          <cell r="M971">
            <v>1400</v>
          </cell>
          <cell r="N971">
            <v>0.9</v>
          </cell>
          <cell r="O971">
            <v>0.9</v>
          </cell>
          <cell r="P971">
            <v>0.14000000000000001</v>
          </cell>
        </row>
        <row r="972">
          <cell r="A972" t="str">
            <v>트일60</v>
          </cell>
          <cell r="B972" t="str">
            <v>트레일러</v>
          </cell>
          <cell r="C972" t="str">
            <v>60ton</v>
          </cell>
          <cell r="D972" t="str">
            <v>대</v>
          </cell>
          <cell r="E972" t="str">
            <v>$98742</v>
          </cell>
          <cell r="F972">
            <v>38</v>
          </cell>
          <cell r="G972">
            <v>33.200000000000003</v>
          </cell>
          <cell r="H972">
            <v>1</v>
          </cell>
          <cell r="K972">
            <v>3212</v>
          </cell>
          <cell r="L972">
            <v>7000</v>
          </cell>
          <cell r="M972">
            <v>1400</v>
          </cell>
          <cell r="N972">
            <v>0.9</v>
          </cell>
          <cell r="O972">
            <v>0.9</v>
          </cell>
          <cell r="P972">
            <v>0.14000000000000001</v>
          </cell>
        </row>
        <row r="973">
          <cell r="A973" t="str">
            <v>리트25</v>
          </cell>
          <cell r="B973" t="str">
            <v>리프트트럭</v>
          </cell>
          <cell r="C973" t="str">
            <v>2.5TON</v>
          </cell>
          <cell r="D973" t="str">
            <v>대</v>
          </cell>
          <cell r="E973">
            <v>10800000</v>
          </cell>
          <cell r="F973">
            <v>35</v>
          </cell>
          <cell r="G973">
            <v>5</v>
          </cell>
          <cell r="H973">
            <v>1</v>
          </cell>
          <cell r="I973">
            <v>0</v>
          </cell>
          <cell r="J973">
            <v>0</v>
          </cell>
          <cell r="K973">
            <v>2361</v>
          </cell>
          <cell r="L973">
            <v>9000</v>
          </cell>
          <cell r="M973">
            <v>1500</v>
          </cell>
          <cell r="N973">
            <v>0.9</v>
          </cell>
          <cell r="O973">
            <v>0.7</v>
          </cell>
          <cell r="P973">
            <v>0.14000000000000001</v>
          </cell>
        </row>
        <row r="974">
          <cell r="A974" t="str">
            <v>고분07</v>
          </cell>
          <cell r="B974" t="str">
            <v>고압분무기</v>
          </cell>
          <cell r="C974" t="str">
            <v>7Hp/70A,고압호스 및 릴,고공약대노즐,약액통 포함</v>
          </cell>
          <cell r="D974" t="str">
            <v>대</v>
          </cell>
          <cell r="E974">
            <v>1380000</v>
          </cell>
          <cell r="F974">
            <v>20</v>
          </cell>
          <cell r="G974">
            <v>1.4</v>
          </cell>
          <cell r="H974">
            <v>2</v>
          </cell>
          <cell r="I974">
            <v>0</v>
          </cell>
          <cell r="J974">
            <v>0</v>
          </cell>
          <cell r="K974">
            <v>3432</v>
          </cell>
          <cell r="L974">
            <v>7000</v>
          </cell>
          <cell r="M974">
            <v>1000</v>
          </cell>
          <cell r="N974">
            <v>0.9</v>
          </cell>
          <cell r="O974">
            <v>0.9</v>
          </cell>
          <cell r="P974">
            <v>0.14000000000000001</v>
          </cell>
        </row>
        <row r="975">
          <cell r="A975" t="str">
            <v>머롤10</v>
          </cell>
          <cell r="B975" t="str">
            <v>머캐덤롤러(자주식)</v>
          </cell>
          <cell r="C975" t="str">
            <v>8~10ton</v>
          </cell>
          <cell r="D975" t="str">
            <v>대</v>
          </cell>
          <cell r="E975" t="str">
            <v>$31223</v>
          </cell>
          <cell r="F975">
            <v>20</v>
          </cell>
          <cell r="G975">
            <v>8.4</v>
          </cell>
          <cell r="H975">
            <v>1</v>
          </cell>
          <cell r="I975">
            <v>0</v>
          </cell>
          <cell r="J975">
            <v>0.2</v>
          </cell>
          <cell r="K975">
            <v>2111</v>
          </cell>
          <cell r="L975">
            <v>12000</v>
          </cell>
          <cell r="M975">
            <v>1200</v>
          </cell>
          <cell r="N975">
            <v>0.9</v>
          </cell>
          <cell r="O975">
            <v>0.8</v>
          </cell>
          <cell r="P975">
            <v>0.14000000000000001</v>
          </cell>
        </row>
        <row r="976">
          <cell r="A976" t="str">
            <v>탠롤14</v>
          </cell>
          <cell r="B976" t="str">
            <v>탠덤롤러(자주식)</v>
          </cell>
          <cell r="C976" t="str">
            <v>10~14ton</v>
          </cell>
          <cell r="D976" t="str">
            <v>대</v>
          </cell>
          <cell r="E976" t="str">
            <v>$36137</v>
          </cell>
          <cell r="F976">
            <v>20</v>
          </cell>
          <cell r="G976">
            <v>9.1999999999999993</v>
          </cell>
          <cell r="H976">
            <v>1</v>
          </cell>
          <cell r="I976">
            <v>0</v>
          </cell>
          <cell r="J976">
            <v>0.2</v>
          </cell>
          <cell r="K976">
            <v>2155</v>
          </cell>
          <cell r="L976">
            <v>12000</v>
          </cell>
          <cell r="M976">
            <v>1000</v>
          </cell>
          <cell r="N976">
            <v>0.9</v>
          </cell>
          <cell r="O976">
            <v>0.7</v>
          </cell>
          <cell r="P976">
            <v>0.14000000000000001</v>
          </cell>
        </row>
        <row r="977">
          <cell r="A977" t="str">
            <v>외도32</v>
          </cell>
          <cell r="B977" t="str">
            <v>매립전용DOZER</v>
          </cell>
          <cell r="C977" t="str">
            <v>32ton(외산)</v>
          </cell>
          <cell r="D977" t="str">
            <v>대</v>
          </cell>
          <cell r="E977" t="str">
            <v>$369268</v>
          </cell>
          <cell r="F977">
            <v>27</v>
          </cell>
          <cell r="G977">
            <v>36</v>
          </cell>
          <cell r="H977">
            <v>1</v>
          </cell>
          <cell r="I977">
            <v>0.5</v>
          </cell>
          <cell r="J977">
            <v>0.2</v>
          </cell>
          <cell r="K977">
            <v>2148</v>
          </cell>
          <cell r="L977">
            <v>10000</v>
          </cell>
          <cell r="M977">
            <v>2000</v>
          </cell>
          <cell r="N977">
            <v>0.9</v>
          </cell>
          <cell r="O977">
            <v>0.8</v>
          </cell>
          <cell r="P977">
            <v>0.14000000000000001</v>
          </cell>
        </row>
        <row r="978">
          <cell r="A978" t="str">
            <v>외콤32</v>
          </cell>
          <cell r="B978" t="str">
            <v>LANDFILL COMPACTOR</v>
          </cell>
          <cell r="C978" t="str">
            <v>32ton(외산)</v>
          </cell>
          <cell r="D978" t="str">
            <v>대</v>
          </cell>
          <cell r="E978" t="str">
            <v>$330381</v>
          </cell>
          <cell r="F978">
            <v>20</v>
          </cell>
          <cell r="G978">
            <v>37.9</v>
          </cell>
          <cell r="H978">
            <v>1</v>
          </cell>
          <cell r="J978">
            <v>0.2</v>
          </cell>
          <cell r="K978">
            <v>1898</v>
          </cell>
          <cell r="L978">
            <v>10000</v>
          </cell>
          <cell r="M978">
            <v>2000</v>
          </cell>
          <cell r="N978">
            <v>0.9</v>
          </cell>
          <cell r="O978">
            <v>0.55000000000000004</v>
          </cell>
          <cell r="P978">
            <v>0.14000000000000001</v>
          </cell>
        </row>
        <row r="979">
          <cell r="A979" t="str">
            <v>습불20</v>
          </cell>
          <cell r="B979" t="str">
            <v>습지불도져</v>
          </cell>
          <cell r="C979" t="str">
            <v>20TON(SD15PL)</v>
          </cell>
          <cell r="D979" t="str">
            <v>대</v>
          </cell>
          <cell r="E979">
            <v>132400000</v>
          </cell>
          <cell r="F979">
            <v>38</v>
          </cell>
          <cell r="G979">
            <v>23.8</v>
          </cell>
          <cell r="H979">
            <v>1</v>
          </cell>
          <cell r="I979">
            <v>0.5</v>
          </cell>
          <cell r="J979">
            <v>0.2</v>
          </cell>
          <cell r="K979">
            <v>2148</v>
          </cell>
          <cell r="L979">
            <v>10000</v>
          </cell>
          <cell r="M979">
            <v>2000</v>
          </cell>
          <cell r="N979">
            <v>0.9</v>
          </cell>
          <cell r="O979">
            <v>0.8</v>
          </cell>
          <cell r="P979">
            <v>0.14000000000000001</v>
          </cell>
        </row>
        <row r="980">
          <cell r="A980" t="str">
            <v>무불10</v>
          </cell>
          <cell r="B980" t="str">
            <v>무한궤도 불도저</v>
          </cell>
          <cell r="C980" t="str">
            <v>10TON</v>
          </cell>
          <cell r="D980" t="str">
            <v>대</v>
          </cell>
          <cell r="E980" t="str">
            <v>$63062</v>
          </cell>
          <cell r="F980">
            <v>27</v>
          </cell>
          <cell r="G980">
            <v>11.9</v>
          </cell>
          <cell r="H980">
            <v>1</v>
          </cell>
          <cell r="I980">
            <v>0.5</v>
          </cell>
          <cell r="J980">
            <v>0.2</v>
          </cell>
          <cell r="K980">
            <v>2148</v>
          </cell>
          <cell r="L980">
            <v>10000</v>
          </cell>
          <cell r="M980">
            <v>2000</v>
          </cell>
          <cell r="N980">
            <v>0.9</v>
          </cell>
          <cell r="O980">
            <v>0.8</v>
          </cell>
          <cell r="P980">
            <v>0.14000000000000001</v>
          </cell>
        </row>
        <row r="981">
          <cell r="A981" t="str">
            <v>로무13</v>
          </cell>
          <cell r="B981" t="str">
            <v>로더(무한궤도)</v>
          </cell>
          <cell r="C981" t="str">
            <v>1.34㎥</v>
          </cell>
          <cell r="D981" t="str">
            <v>대</v>
          </cell>
          <cell r="E981" t="str">
            <v>$67217</v>
          </cell>
          <cell r="F981">
            <v>35</v>
          </cell>
          <cell r="G981">
            <v>13.9</v>
          </cell>
          <cell r="H981">
            <v>1</v>
          </cell>
          <cell r="I981">
            <v>0.5</v>
          </cell>
          <cell r="J981">
            <v>0.2</v>
          </cell>
          <cell r="K981">
            <v>2148</v>
          </cell>
          <cell r="L981">
            <v>10000</v>
          </cell>
          <cell r="M981">
            <v>2000</v>
          </cell>
          <cell r="N981">
            <v>0.9</v>
          </cell>
          <cell r="O981">
            <v>0.8</v>
          </cell>
          <cell r="P981">
            <v>0.14000000000000001</v>
          </cell>
        </row>
        <row r="982">
          <cell r="A982" t="str">
            <v>진롤06</v>
          </cell>
          <cell r="B982" t="str">
            <v>진동롤러(자주식)</v>
          </cell>
          <cell r="C982" t="str">
            <v xml:space="preserve"> 6ton</v>
          </cell>
          <cell r="D982" t="str">
            <v>대</v>
          </cell>
          <cell r="E982" t="str">
            <v>$42000</v>
          </cell>
          <cell r="F982">
            <v>45</v>
          </cell>
          <cell r="G982">
            <v>9.4</v>
          </cell>
          <cell r="H982">
            <v>1</v>
          </cell>
          <cell r="I982">
            <v>0</v>
          </cell>
          <cell r="J982">
            <v>0.2</v>
          </cell>
          <cell r="K982">
            <v>3708</v>
          </cell>
          <cell r="L982">
            <v>6000</v>
          </cell>
          <cell r="M982">
            <v>1000</v>
          </cell>
          <cell r="N982">
            <v>0.9</v>
          </cell>
          <cell r="O982">
            <v>0.8</v>
          </cell>
          <cell r="P982">
            <v>0.14000000000000001</v>
          </cell>
        </row>
        <row r="983">
          <cell r="A983" t="str">
            <v>진롤02</v>
          </cell>
          <cell r="B983" t="str">
            <v>진동롤러(자주식)</v>
          </cell>
          <cell r="C983" t="str">
            <v>2.5ton</v>
          </cell>
          <cell r="D983" t="str">
            <v>대</v>
          </cell>
          <cell r="E983">
            <v>12096000</v>
          </cell>
          <cell r="F983">
            <v>20</v>
          </cell>
          <cell r="G983">
            <v>1.9</v>
          </cell>
          <cell r="H983">
            <v>1</v>
          </cell>
          <cell r="I983">
            <v>0</v>
          </cell>
          <cell r="J983">
            <v>0</v>
          </cell>
          <cell r="K983">
            <v>3708</v>
          </cell>
          <cell r="L983">
            <v>6000</v>
          </cell>
          <cell r="M983">
            <v>1000</v>
          </cell>
          <cell r="N983">
            <v>0.9</v>
          </cell>
          <cell r="O983">
            <v>0.8</v>
          </cell>
          <cell r="P983">
            <v>0.14000000000000001</v>
          </cell>
        </row>
        <row r="984">
          <cell r="A984" t="str">
            <v>용교50</v>
          </cell>
          <cell r="B984" t="str">
            <v>용접기(교류)</v>
          </cell>
          <cell r="C984" t="str">
            <v>Amp500</v>
          </cell>
          <cell r="D984" t="str">
            <v>대</v>
          </cell>
          <cell r="E984">
            <v>432000</v>
          </cell>
          <cell r="F984">
            <v>0</v>
          </cell>
          <cell r="G984">
            <v>0</v>
          </cell>
          <cell r="H984">
            <v>0</v>
          </cell>
          <cell r="I984">
            <v>0</v>
          </cell>
          <cell r="J984">
            <v>0</v>
          </cell>
          <cell r="K984">
            <v>2860</v>
          </cell>
          <cell r="L984">
            <v>7000</v>
          </cell>
          <cell r="M984">
            <v>1000</v>
          </cell>
          <cell r="N984">
            <v>0.9</v>
          </cell>
          <cell r="O984">
            <v>0.5</v>
          </cell>
          <cell r="P984">
            <v>0.14000000000000001</v>
          </cell>
        </row>
        <row r="985">
          <cell r="A985" t="str">
            <v>백유02</v>
          </cell>
          <cell r="B985" t="str">
            <v>백호우</v>
          </cell>
          <cell r="C985" t="str">
            <v>유압식 0.20㎥</v>
          </cell>
          <cell r="D985" t="str">
            <v>대</v>
          </cell>
          <cell r="E985">
            <v>34222000</v>
          </cell>
          <cell r="F985">
            <v>25</v>
          </cell>
          <cell r="G985">
            <v>3.8</v>
          </cell>
          <cell r="H985">
            <v>1</v>
          </cell>
          <cell r="I985">
            <v>0.5</v>
          </cell>
          <cell r="J985">
            <v>0.2</v>
          </cell>
          <cell r="K985">
            <v>2148</v>
          </cell>
          <cell r="L985">
            <v>10000</v>
          </cell>
          <cell r="M985">
            <v>2000</v>
          </cell>
          <cell r="N985">
            <v>0.9</v>
          </cell>
          <cell r="O985">
            <v>0.8</v>
          </cell>
          <cell r="P985">
            <v>0.14000000000000001</v>
          </cell>
        </row>
        <row r="986">
          <cell r="A986" t="str">
            <v>백습유07</v>
          </cell>
          <cell r="B986" t="str">
            <v>백호우(습지)</v>
          </cell>
          <cell r="C986" t="str">
            <v>유압식 0.70㎥</v>
          </cell>
          <cell r="D986" t="str">
            <v>대</v>
          </cell>
          <cell r="E986">
            <v>80481000</v>
          </cell>
          <cell r="F986">
            <v>35</v>
          </cell>
          <cell r="G986">
            <v>10.5</v>
          </cell>
          <cell r="H986">
            <v>1</v>
          </cell>
          <cell r="I986">
            <v>0.5</v>
          </cell>
          <cell r="J986">
            <v>0.2</v>
          </cell>
          <cell r="K986">
            <v>2148</v>
          </cell>
          <cell r="L986">
            <v>10000</v>
          </cell>
          <cell r="M986">
            <v>2000</v>
          </cell>
          <cell r="N986">
            <v>0.9</v>
          </cell>
          <cell r="O986">
            <v>0.8</v>
          </cell>
          <cell r="P986">
            <v>0.14000000000000001</v>
          </cell>
        </row>
        <row r="987">
          <cell r="A987" t="str">
            <v>고착52</v>
          </cell>
          <cell r="B987" t="str">
            <v>고성능 착정기</v>
          </cell>
          <cell r="C987" t="str">
            <v>525,450Hp</v>
          </cell>
          <cell r="D987" t="str">
            <v>대</v>
          </cell>
          <cell r="E987">
            <v>451628000</v>
          </cell>
          <cell r="H987">
            <v>1</v>
          </cell>
          <cell r="K987">
            <v>3935</v>
          </cell>
          <cell r="L987">
            <v>5400</v>
          </cell>
          <cell r="M987">
            <v>900</v>
          </cell>
          <cell r="N987">
            <v>0.9</v>
          </cell>
          <cell r="O987">
            <v>0.7</v>
          </cell>
          <cell r="P987">
            <v>0.14000000000000001</v>
          </cell>
        </row>
        <row r="988">
          <cell r="A988" t="str">
            <v>디파22</v>
          </cell>
          <cell r="B988" t="str">
            <v>디젤파일해머</v>
          </cell>
          <cell r="C988" t="str">
            <v>2.2ton</v>
          </cell>
          <cell r="D988" t="str">
            <v>대</v>
          </cell>
          <cell r="E988" t="str">
            <v>$27611</v>
          </cell>
          <cell r="F988">
            <v>40</v>
          </cell>
          <cell r="G988">
            <v>13</v>
          </cell>
          <cell r="H988">
            <v>1</v>
          </cell>
          <cell r="I988">
            <v>0</v>
          </cell>
          <cell r="J988">
            <v>0</v>
          </cell>
          <cell r="K988">
            <v>3146</v>
          </cell>
          <cell r="L988">
            <v>7000</v>
          </cell>
          <cell r="M988">
            <v>1000</v>
          </cell>
          <cell r="N988">
            <v>0.9</v>
          </cell>
          <cell r="O988">
            <v>0.7</v>
          </cell>
          <cell r="P988">
            <v>0.14000000000000001</v>
          </cell>
        </row>
        <row r="989">
          <cell r="A989" t="str">
            <v>크무25</v>
          </cell>
          <cell r="B989" t="str">
            <v>크레인(무한궤도)</v>
          </cell>
          <cell r="C989" t="str">
            <v>25ton</v>
          </cell>
          <cell r="D989" t="str">
            <v>대</v>
          </cell>
          <cell r="E989" t="str">
            <v>$121156</v>
          </cell>
          <cell r="F989">
            <v>20</v>
          </cell>
          <cell r="G989">
            <v>11.8</v>
          </cell>
          <cell r="H989">
            <v>1</v>
          </cell>
          <cell r="I989">
            <v>1</v>
          </cell>
          <cell r="J989">
            <v>0.2</v>
          </cell>
          <cell r="K989">
            <v>1858</v>
          </cell>
          <cell r="L989">
            <v>12800</v>
          </cell>
          <cell r="M989">
            <v>1600</v>
          </cell>
          <cell r="N989">
            <v>0.9</v>
          </cell>
          <cell r="O989">
            <v>0.8</v>
          </cell>
          <cell r="P989">
            <v>0.14000000000000001</v>
          </cell>
        </row>
        <row r="990">
          <cell r="A990" t="str">
            <v>보링20</v>
          </cell>
          <cell r="B990" t="str">
            <v>보링기계</v>
          </cell>
          <cell r="C990" t="str">
            <v>20Hp,66.7*500</v>
          </cell>
          <cell r="D990" t="str">
            <v>대</v>
          </cell>
          <cell r="E990" t="str">
            <v>$9846</v>
          </cell>
          <cell r="K990">
            <v>3935</v>
          </cell>
          <cell r="L990">
            <v>5400</v>
          </cell>
          <cell r="M990">
            <v>900</v>
          </cell>
          <cell r="N990">
            <v>0.9</v>
          </cell>
          <cell r="O990">
            <v>0.7</v>
          </cell>
          <cell r="P990">
            <v>0.14000000000000001</v>
          </cell>
        </row>
        <row r="991">
          <cell r="A991" t="str">
            <v>보링10</v>
          </cell>
          <cell r="B991" t="str">
            <v>보링기계</v>
          </cell>
          <cell r="C991" t="str">
            <v>10Hp,40.5*150</v>
          </cell>
          <cell r="D991" t="str">
            <v>대</v>
          </cell>
          <cell r="E991" t="str">
            <v>$4018</v>
          </cell>
          <cell r="K991">
            <v>3935</v>
          </cell>
          <cell r="L991">
            <v>5400</v>
          </cell>
          <cell r="M991">
            <v>900</v>
          </cell>
          <cell r="N991">
            <v>0.9</v>
          </cell>
          <cell r="O991">
            <v>0.7</v>
          </cell>
          <cell r="P991">
            <v>0.14000000000000001</v>
          </cell>
        </row>
        <row r="992">
          <cell r="A992" t="str">
            <v>디엔20</v>
          </cell>
          <cell r="B992" t="str">
            <v>디젤엔진</v>
          </cell>
          <cell r="C992" t="str">
            <v>20Hp</v>
          </cell>
          <cell r="D992" t="str">
            <v>대</v>
          </cell>
          <cell r="E992">
            <v>2573000</v>
          </cell>
          <cell r="F992">
            <v>20</v>
          </cell>
          <cell r="G992">
            <v>2.2000000000000002</v>
          </cell>
          <cell r="K992">
            <v>3432</v>
          </cell>
          <cell r="L992">
            <v>7000</v>
          </cell>
          <cell r="M992">
            <v>1000</v>
          </cell>
          <cell r="N992">
            <v>0.9</v>
          </cell>
          <cell r="O992">
            <v>0.9</v>
          </cell>
          <cell r="P992">
            <v>0.14000000000000001</v>
          </cell>
        </row>
        <row r="993">
          <cell r="A993" t="str">
            <v>디엔09</v>
          </cell>
          <cell r="B993" t="str">
            <v>디젤엔진</v>
          </cell>
          <cell r="C993" t="str">
            <v>9Hp</v>
          </cell>
          <cell r="D993" t="str">
            <v>대</v>
          </cell>
          <cell r="E993" t="str">
            <v>$362</v>
          </cell>
          <cell r="F993">
            <v>20</v>
          </cell>
          <cell r="G993">
            <v>1</v>
          </cell>
          <cell r="K993">
            <v>3432</v>
          </cell>
          <cell r="L993">
            <v>7000</v>
          </cell>
          <cell r="M993">
            <v>1000</v>
          </cell>
          <cell r="N993">
            <v>0.9</v>
          </cell>
          <cell r="O993">
            <v>0.9</v>
          </cell>
          <cell r="P993">
            <v>0.14000000000000001</v>
          </cell>
        </row>
        <row r="994">
          <cell r="A994" t="str">
            <v>그믹19</v>
          </cell>
          <cell r="B994" t="str">
            <v>그라우팅 믹서</v>
          </cell>
          <cell r="C994" t="str">
            <v>190x2,2kw</v>
          </cell>
          <cell r="D994" t="str">
            <v>대</v>
          </cell>
          <cell r="E994" t="str">
            <v>$1189</v>
          </cell>
          <cell r="K994">
            <v>4677</v>
          </cell>
          <cell r="L994">
            <v>4000</v>
          </cell>
          <cell r="M994">
            <v>1000</v>
          </cell>
          <cell r="N994">
            <v>0.9</v>
          </cell>
          <cell r="O994">
            <v>0.6</v>
          </cell>
          <cell r="P994">
            <v>0.14000000000000001</v>
          </cell>
        </row>
        <row r="995">
          <cell r="A995" t="str">
            <v>그펌30</v>
          </cell>
          <cell r="B995" t="str">
            <v>그라우팅 펌프</v>
          </cell>
          <cell r="C995" t="str">
            <v>30~60ℓ/min,3.7kw</v>
          </cell>
          <cell r="D995" t="str">
            <v>대</v>
          </cell>
          <cell r="E995" t="str">
            <v>$2687</v>
          </cell>
          <cell r="K995">
            <v>4677</v>
          </cell>
          <cell r="L995">
            <v>4000</v>
          </cell>
          <cell r="M995">
            <v>1000</v>
          </cell>
          <cell r="N995">
            <v>0.9</v>
          </cell>
          <cell r="O995">
            <v>0.6</v>
          </cell>
          <cell r="P995">
            <v>0.14000000000000001</v>
          </cell>
        </row>
        <row r="996">
          <cell r="A996" t="str">
            <v>건펌05</v>
          </cell>
          <cell r="B996" t="str">
            <v>건설용 펌프(자흡식)</v>
          </cell>
          <cell r="C996" t="str">
            <v>50mm(2Hp x 10m양정)</v>
          </cell>
          <cell r="D996" t="str">
            <v>대</v>
          </cell>
          <cell r="E996">
            <v>160000</v>
          </cell>
          <cell r="K996">
            <v>3375</v>
          </cell>
          <cell r="L996">
            <v>6000</v>
          </cell>
          <cell r="M996">
            <v>1000</v>
          </cell>
          <cell r="N996">
            <v>0.9</v>
          </cell>
          <cell r="O996">
            <v>0.6</v>
          </cell>
          <cell r="P996">
            <v>0.14000000000000001</v>
          </cell>
        </row>
        <row r="997">
          <cell r="A997" t="str">
            <v>수펌15</v>
          </cell>
          <cell r="B997" t="str">
            <v>수중 모터펌프</v>
          </cell>
          <cell r="C997" t="str">
            <v>150mm</v>
          </cell>
          <cell r="D997" t="str">
            <v>대</v>
          </cell>
          <cell r="E997">
            <v>1130000</v>
          </cell>
          <cell r="K997">
            <v>4080</v>
          </cell>
          <cell r="L997">
            <v>6000</v>
          </cell>
          <cell r="M997">
            <v>1200</v>
          </cell>
          <cell r="N997">
            <v>0.9</v>
          </cell>
          <cell r="O997">
            <v>1.1000000000000001</v>
          </cell>
          <cell r="P997">
            <v>0.14000000000000001</v>
          </cell>
        </row>
        <row r="998">
          <cell r="A998" t="str">
            <v>모그사리</v>
          </cell>
          <cell r="B998" t="str">
            <v>모터 그레이더</v>
          </cell>
          <cell r="C998" t="str">
            <v>사리용,3.6m</v>
          </cell>
          <cell r="D998" t="str">
            <v>대</v>
          </cell>
          <cell r="E998">
            <v>112000000</v>
          </cell>
          <cell r="F998">
            <v>189</v>
          </cell>
          <cell r="G998">
            <v>15.4</v>
          </cell>
          <cell r="H998">
            <v>1</v>
          </cell>
          <cell r="I998">
            <v>0.5</v>
          </cell>
          <cell r="J998">
            <v>0.2</v>
          </cell>
          <cell r="K998">
            <v>1730</v>
          </cell>
          <cell r="L998">
            <v>12000</v>
          </cell>
          <cell r="M998">
            <v>2000</v>
          </cell>
          <cell r="N998">
            <v>0.9</v>
          </cell>
          <cell r="O998">
            <v>0.65</v>
          </cell>
          <cell r="P998">
            <v>0.14000000000000001</v>
          </cell>
        </row>
        <row r="999">
          <cell r="A999" t="str">
            <v>콘펌80</v>
          </cell>
          <cell r="B999" t="str">
            <v>콘크리트펌프차</v>
          </cell>
          <cell r="C999" t="str">
            <v>80㎥/hr</v>
          </cell>
          <cell r="D999" t="str">
            <v>대</v>
          </cell>
          <cell r="E999">
            <v>247500000</v>
          </cell>
          <cell r="F999">
            <v>39</v>
          </cell>
          <cell r="G999">
            <v>18</v>
          </cell>
          <cell r="H999">
            <v>1</v>
          </cell>
          <cell r="K999">
            <v>3914</v>
          </cell>
          <cell r="L999">
            <v>6000</v>
          </cell>
          <cell r="M999">
            <v>1200</v>
          </cell>
          <cell r="N999">
            <v>0.9</v>
          </cell>
          <cell r="O999">
            <v>1</v>
          </cell>
          <cell r="P999">
            <v>0.14000000000000001</v>
          </cell>
        </row>
        <row r="1000">
          <cell r="A1000" t="str">
            <v>공압17</v>
          </cell>
          <cell r="B1000" t="str">
            <v>공기압축기(이동식)</v>
          </cell>
          <cell r="C1000" t="str">
            <v>17.0㎥/min(600cfm)</v>
          </cell>
          <cell r="D1000" t="str">
            <v>대</v>
          </cell>
          <cell r="E1000">
            <v>28000000</v>
          </cell>
          <cell r="F1000">
            <v>20</v>
          </cell>
          <cell r="G1000">
            <v>23</v>
          </cell>
          <cell r="H1000">
            <v>1</v>
          </cell>
          <cell r="K1000">
            <v>2027</v>
          </cell>
          <cell r="L1000">
            <v>12000</v>
          </cell>
          <cell r="M1000">
            <v>1200</v>
          </cell>
          <cell r="N1000">
            <v>0.9</v>
          </cell>
          <cell r="O1000">
            <v>0.7</v>
          </cell>
          <cell r="P1000">
            <v>0.14000000000000001</v>
          </cell>
        </row>
        <row r="1001">
          <cell r="A1001" t="str">
            <v>에호50</v>
          </cell>
          <cell r="B1001" t="str">
            <v>에어호스</v>
          </cell>
          <cell r="C1001" t="str">
            <v>50mm</v>
          </cell>
          <cell r="D1001" t="str">
            <v>대</v>
          </cell>
          <cell r="E1001">
            <v>86700</v>
          </cell>
          <cell r="K1001">
            <v>6250</v>
          </cell>
          <cell r="L1001">
            <v>1600</v>
          </cell>
          <cell r="M1001">
            <v>160</v>
          </cell>
          <cell r="N1001">
            <v>1</v>
          </cell>
          <cell r="O1001">
            <v>0</v>
          </cell>
          <cell r="P1001">
            <v>0</v>
          </cell>
        </row>
        <row r="1002">
          <cell r="A1002" t="str">
            <v>에호25</v>
          </cell>
          <cell r="B1002" t="str">
            <v>에어호스</v>
          </cell>
          <cell r="C1002" t="str">
            <v>25mm</v>
          </cell>
          <cell r="D1002" t="str">
            <v>대</v>
          </cell>
          <cell r="E1002">
            <v>62300</v>
          </cell>
          <cell r="K1002">
            <v>6250</v>
          </cell>
          <cell r="L1002">
            <v>1600</v>
          </cell>
          <cell r="M1002">
            <v>160</v>
          </cell>
          <cell r="N1002">
            <v>1</v>
          </cell>
          <cell r="O1002">
            <v>0</v>
          </cell>
          <cell r="P1002">
            <v>0</v>
          </cell>
        </row>
        <row r="1003">
          <cell r="A1003" t="str">
            <v>노파..</v>
          </cell>
          <cell r="B1003" t="str">
            <v>노면파쇄기</v>
          </cell>
          <cell r="C1003" t="str">
            <v>1.0㎥</v>
          </cell>
          <cell r="D1003" t="str">
            <v>대</v>
          </cell>
          <cell r="E1003" t="str">
            <v>$209771</v>
          </cell>
          <cell r="F1003">
            <v>20</v>
          </cell>
          <cell r="G1003">
            <v>13.9</v>
          </cell>
          <cell r="H1003">
            <v>1</v>
          </cell>
          <cell r="I1003">
            <v>0</v>
          </cell>
          <cell r="J1003">
            <v>0</v>
          </cell>
          <cell r="K1003">
            <v>4278</v>
          </cell>
          <cell r="L1003">
            <v>4500</v>
          </cell>
          <cell r="M1003">
            <v>750</v>
          </cell>
          <cell r="N1003">
            <v>0.9</v>
          </cell>
          <cell r="O1003">
            <v>0.5</v>
          </cell>
          <cell r="P1003">
            <v>0.14000000000000001</v>
          </cell>
        </row>
        <row r="1004">
          <cell r="A1004" t="str">
            <v>양수02</v>
          </cell>
          <cell r="B1004" t="str">
            <v>양수기</v>
          </cell>
          <cell r="C1004" t="str">
            <v>2Hp</v>
          </cell>
          <cell r="D1004" t="str">
            <v>대</v>
          </cell>
          <cell r="E1004">
            <v>24000</v>
          </cell>
          <cell r="F1004">
            <v>0</v>
          </cell>
          <cell r="G1004">
            <v>0</v>
          </cell>
          <cell r="H1004">
            <v>0</v>
          </cell>
          <cell r="I1004">
            <v>0</v>
          </cell>
          <cell r="J1004">
            <v>0</v>
          </cell>
          <cell r="K1004">
            <v>3375</v>
          </cell>
          <cell r="L1004">
            <v>6000</v>
          </cell>
          <cell r="M1004">
            <v>1000</v>
          </cell>
          <cell r="N1004">
            <v>0.9</v>
          </cell>
          <cell r="O1004">
            <v>0.6</v>
          </cell>
          <cell r="P1004">
            <v>0.14000000000000001</v>
          </cell>
        </row>
        <row r="1005">
          <cell r="A1005" t="str">
            <v>엔양045</v>
          </cell>
          <cell r="B1005" t="str">
            <v>엔진양수기</v>
          </cell>
          <cell r="C1005" t="str">
            <v>4.5Hp,3"</v>
          </cell>
          <cell r="D1005" t="str">
            <v>대</v>
          </cell>
          <cell r="E1005">
            <v>182000</v>
          </cell>
          <cell r="F1005">
            <v>20</v>
          </cell>
          <cell r="G1005">
            <v>0.9</v>
          </cell>
          <cell r="H1005">
            <v>0</v>
          </cell>
          <cell r="I1005">
            <v>0</v>
          </cell>
          <cell r="J1005">
            <v>0</v>
          </cell>
          <cell r="K1005">
            <v>3432</v>
          </cell>
          <cell r="L1005">
            <v>7000</v>
          </cell>
          <cell r="M1005">
            <v>1000</v>
          </cell>
          <cell r="N1005">
            <v>0.9</v>
          </cell>
          <cell r="O1005">
            <v>0.9</v>
          </cell>
          <cell r="P1005">
            <v>0.14000000000000001</v>
          </cell>
        </row>
        <row r="1006">
          <cell r="A1006" t="str">
            <v>트럭01</v>
          </cell>
          <cell r="B1006" t="str">
            <v>리프트트럭</v>
          </cell>
          <cell r="C1006" t="str">
            <v>2.0TON</v>
          </cell>
          <cell r="D1006" t="str">
            <v>대</v>
          </cell>
          <cell r="E1006">
            <v>9990000</v>
          </cell>
          <cell r="F1006">
            <v>35</v>
          </cell>
          <cell r="G1006">
            <v>5</v>
          </cell>
          <cell r="H1006">
            <v>1</v>
          </cell>
          <cell r="I1006">
            <v>0</v>
          </cell>
          <cell r="J1006">
            <v>0</v>
          </cell>
          <cell r="K1006">
            <v>2361</v>
          </cell>
          <cell r="L1006">
            <v>9000</v>
          </cell>
          <cell r="M1006">
            <v>1500</v>
          </cell>
          <cell r="N1006">
            <v>0.9</v>
          </cell>
          <cell r="O1006">
            <v>0.7</v>
          </cell>
          <cell r="P1006">
            <v>0.14000000000000001</v>
          </cell>
        </row>
        <row r="1007">
          <cell r="A1007" t="str">
            <v>연막..</v>
          </cell>
          <cell r="B1007" t="str">
            <v>연막소독기</v>
          </cell>
          <cell r="C1007" t="str">
            <v>트력적재형,분무기겸용</v>
          </cell>
          <cell r="D1007" t="str">
            <v>대</v>
          </cell>
          <cell r="E1007">
            <v>1800000</v>
          </cell>
          <cell r="F1007">
            <v>20</v>
          </cell>
          <cell r="G1007">
            <v>3.3</v>
          </cell>
          <cell r="H1007">
            <v>0</v>
          </cell>
          <cell r="I1007">
            <v>0</v>
          </cell>
          <cell r="J1007">
            <v>0</v>
          </cell>
          <cell r="K1007">
            <v>3432</v>
          </cell>
          <cell r="L1007">
            <v>7000</v>
          </cell>
          <cell r="M1007">
            <v>1000</v>
          </cell>
          <cell r="N1007">
            <v>0.9</v>
          </cell>
          <cell r="O1007">
            <v>0.9</v>
          </cell>
          <cell r="P1007">
            <v>0.14000000000000001</v>
          </cell>
        </row>
        <row r="1008">
          <cell r="A1008" t="str">
            <v>도청..</v>
          </cell>
          <cell r="B1008" t="str">
            <v>도로청소차</v>
          </cell>
          <cell r="C1008" t="str">
            <v>6㎥,양흡입,옵션포함</v>
          </cell>
          <cell r="D1008" t="str">
            <v>대</v>
          </cell>
          <cell r="E1008">
            <v>131000000</v>
          </cell>
          <cell r="F1008">
            <v>35</v>
          </cell>
          <cell r="G1008">
            <v>12.1</v>
          </cell>
          <cell r="H1008">
            <v>1</v>
          </cell>
          <cell r="I1008">
            <v>0</v>
          </cell>
          <cell r="J1008">
            <v>0</v>
          </cell>
          <cell r="K1008">
            <v>2361</v>
          </cell>
          <cell r="L1008">
            <v>9000</v>
          </cell>
          <cell r="M1008">
            <v>1500</v>
          </cell>
          <cell r="N1008">
            <v>0.9</v>
          </cell>
          <cell r="O1008">
            <v>0.7</v>
          </cell>
          <cell r="P1008">
            <v>0.14000000000000001</v>
          </cell>
        </row>
        <row r="1009">
          <cell r="A1009" t="str">
            <v>트탑크5</v>
          </cell>
          <cell r="B1009" t="str">
            <v>트럭탑재형크레인</v>
          </cell>
          <cell r="C1009" t="str">
            <v>5ton</v>
          </cell>
          <cell r="D1009" t="str">
            <v>대</v>
          </cell>
          <cell r="E1009">
            <v>12000000</v>
          </cell>
          <cell r="F1009">
            <v>20</v>
          </cell>
          <cell r="G1009">
            <v>6.4</v>
          </cell>
          <cell r="H1009">
            <v>1</v>
          </cell>
          <cell r="I1009">
            <v>0</v>
          </cell>
          <cell r="J1009">
            <v>0</v>
          </cell>
          <cell r="K1009">
            <v>2787</v>
          </cell>
          <cell r="L1009">
            <v>7000</v>
          </cell>
          <cell r="M1009">
            <v>1000</v>
          </cell>
          <cell r="N1009">
            <v>0.9</v>
          </cell>
          <cell r="O1009">
            <v>0.45</v>
          </cell>
          <cell r="P1009">
            <v>0.14000000000000001</v>
          </cell>
        </row>
        <row r="1010">
          <cell r="A1010" t="str">
            <v>트탑크2</v>
          </cell>
          <cell r="B1010" t="str">
            <v>트럭탑재형크레인</v>
          </cell>
          <cell r="C1010" t="str">
            <v>2ton</v>
          </cell>
          <cell r="D1010" t="str">
            <v>대</v>
          </cell>
          <cell r="E1010">
            <v>6500000</v>
          </cell>
          <cell r="F1010">
            <v>20</v>
          </cell>
          <cell r="G1010">
            <v>3.6</v>
          </cell>
          <cell r="H1010">
            <v>1</v>
          </cell>
          <cell r="I1010">
            <v>0</v>
          </cell>
          <cell r="J1010">
            <v>0</v>
          </cell>
          <cell r="K1010">
            <v>2787</v>
          </cell>
          <cell r="L1010">
            <v>7000</v>
          </cell>
          <cell r="M1010">
            <v>1000</v>
          </cell>
          <cell r="N1010">
            <v>0.9</v>
          </cell>
          <cell r="O1010">
            <v>0.45</v>
          </cell>
          <cell r="P1010">
            <v>0.14000000000000001</v>
          </cell>
        </row>
        <row r="1011">
          <cell r="A1011" t="str">
            <v>J차..</v>
          </cell>
          <cell r="B1011" t="str">
            <v>Jeep차</v>
          </cell>
          <cell r="C1011" t="str">
            <v>코란도601(디젤)</v>
          </cell>
          <cell r="D1011" t="str">
            <v>대</v>
          </cell>
          <cell r="E1011">
            <v>14540000</v>
          </cell>
          <cell r="F1011">
            <v>35</v>
          </cell>
          <cell r="G1011">
            <v>2</v>
          </cell>
          <cell r="H1011">
            <v>1</v>
          </cell>
          <cell r="I1011">
            <v>0</v>
          </cell>
          <cell r="J1011">
            <v>0</v>
          </cell>
          <cell r="K1011">
            <v>2361</v>
          </cell>
          <cell r="L1011">
            <v>9000</v>
          </cell>
          <cell r="M1011">
            <v>1500</v>
          </cell>
          <cell r="N1011">
            <v>0.9</v>
          </cell>
          <cell r="O1011">
            <v>0.7</v>
          </cell>
          <cell r="P1011">
            <v>0.14000000000000001</v>
          </cell>
        </row>
        <row r="1012">
          <cell r="A1012" t="str">
            <v>모터25</v>
          </cell>
          <cell r="B1012" t="str">
            <v>모터</v>
          </cell>
          <cell r="C1012" t="str">
            <v>25Hp</v>
          </cell>
          <cell r="D1012" t="str">
            <v>대</v>
          </cell>
          <cell r="E1012" t="str">
            <v>$719</v>
          </cell>
          <cell r="F1012">
            <v>0</v>
          </cell>
          <cell r="G1012">
            <v>0</v>
          </cell>
          <cell r="H1012">
            <v>0</v>
          </cell>
          <cell r="I1012">
            <v>0</v>
          </cell>
          <cell r="J1012">
            <v>0</v>
          </cell>
          <cell r="K1012">
            <v>1848</v>
          </cell>
          <cell r="L1012">
            <v>11000</v>
          </cell>
          <cell r="M1012">
            <v>1100</v>
          </cell>
          <cell r="N1012">
            <v>0.9</v>
          </cell>
          <cell r="O1012">
            <v>0.3</v>
          </cell>
          <cell r="P1012">
            <v>0.14000000000000001</v>
          </cell>
        </row>
        <row r="1013">
          <cell r="A1013" t="str">
            <v>수시300</v>
          </cell>
          <cell r="B1013" t="str">
            <v>수밀시험기</v>
          </cell>
          <cell r="C1013" t="str">
            <v>Φ300mm</v>
          </cell>
          <cell r="D1013" t="str">
            <v>대</v>
          </cell>
          <cell r="E1013">
            <v>174000</v>
          </cell>
          <cell r="K1013">
            <v>6250</v>
          </cell>
          <cell r="L1013">
            <v>1600</v>
          </cell>
          <cell r="M1013">
            <v>160</v>
          </cell>
          <cell r="N1013">
            <v>1</v>
          </cell>
          <cell r="O1013">
            <v>0</v>
          </cell>
          <cell r="P1013">
            <v>0</v>
          </cell>
        </row>
        <row r="1014">
          <cell r="A1014" t="str">
            <v>수시450</v>
          </cell>
          <cell r="B1014" t="str">
            <v>수밀시험기</v>
          </cell>
          <cell r="C1014" t="str">
            <v>Φ450mm</v>
          </cell>
          <cell r="D1014" t="str">
            <v>대</v>
          </cell>
          <cell r="E1014">
            <v>462000</v>
          </cell>
          <cell r="K1014">
            <v>6250</v>
          </cell>
          <cell r="L1014">
            <v>1600</v>
          </cell>
          <cell r="M1014">
            <v>160</v>
          </cell>
          <cell r="N1014">
            <v>1</v>
          </cell>
          <cell r="O1014">
            <v>0</v>
          </cell>
          <cell r="P1014">
            <v>0</v>
          </cell>
        </row>
        <row r="1015">
          <cell r="A1015" t="str">
            <v>수시600</v>
          </cell>
          <cell r="B1015" t="str">
            <v>수밀시험기</v>
          </cell>
          <cell r="C1015" t="str">
            <v>Φ600mm</v>
          </cell>
          <cell r="D1015" t="str">
            <v>대</v>
          </cell>
          <cell r="E1015">
            <v>720000</v>
          </cell>
          <cell r="K1015">
            <v>6250</v>
          </cell>
          <cell r="L1015">
            <v>1600</v>
          </cell>
          <cell r="M1015">
            <v>160</v>
          </cell>
          <cell r="N1015">
            <v>1</v>
          </cell>
          <cell r="O1015">
            <v>0</v>
          </cell>
          <cell r="P1015">
            <v>0</v>
          </cell>
        </row>
        <row r="1016">
          <cell r="A1016" t="str">
            <v>수시900</v>
          </cell>
          <cell r="B1016" t="str">
            <v>수밀시험기</v>
          </cell>
          <cell r="C1016" t="str">
            <v>Φ900mm</v>
          </cell>
          <cell r="D1016" t="str">
            <v>대</v>
          </cell>
          <cell r="E1016">
            <v>1100000</v>
          </cell>
          <cell r="K1016">
            <v>6250</v>
          </cell>
          <cell r="L1016">
            <v>1600</v>
          </cell>
          <cell r="M1016">
            <v>160</v>
          </cell>
          <cell r="N1016">
            <v>1</v>
          </cell>
          <cell r="O1016">
            <v>0</v>
          </cell>
          <cell r="P1016">
            <v>0</v>
          </cell>
        </row>
        <row r="1017">
          <cell r="A1017" t="str">
            <v>급호38</v>
          </cell>
          <cell r="B1017" t="str">
            <v>급수호스</v>
          </cell>
          <cell r="C1017" t="str">
            <v>38mm</v>
          </cell>
          <cell r="D1017" t="str">
            <v>m</v>
          </cell>
          <cell r="E1017">
            <v>3712</v>
          </cell>
          <cell r="K1017">
            <v>6250</v>
          </cell>
          <cell r="L1017">
            <v>1600</v>
          </cell>
          <cell r="M1017">
            <v>160</v>
          </cell>
          <cell r="N1017">
            <v>1</v>
          </cell>
          <cell r="O1017">
            <v>0</v>
          </cell>
          <cell r="P1017">
            <v>0</v>
          </cell>
        </row>
        <row r="1018">
          <cell r="A1018" t="str">
            <v>연호12</v>
          </cell>
          <cell r="B1018" t="str">
            <v>연결호스</v>
          </cell>
          <cell r="C1018" t="str">
            <v>12mm</v>
          </cell>
          <cell r="D1018" t="str">
            <v>m</v>
          </cell>
          <cell r="E1018">
            <v>2655</v>
          </cell>
          <cell r="K1018">
            <v>6250</v>
          </cell>
          <cell r="L1018">
            <v>1600</v>
          </cell>
          <cell r="M1018">
            <v>160</v>
          </cell>
          <cell r="N1018">
            <v>1</v>
          </cell>
          <cell r="O1018">
            <v>0</v>
          </cell>
          <cell r="P1018">
            <v>0</v>
          </cell>
        </row>
        <row r="1019">
          <cell r="A1019" t="str">
            <v>CCTV</v>
          </cell>
          <cell r="B1019" t="str">
            <v>CCTV카메라</v>
          </cell>
          <cell r="C1019" t="str">
            <v>측시용(P&amp;T)</v>
          </cell>
          <cell r="D1019" t="str">
            <v>대</v>
          </cell>
          <cell r="E1019" t="str">
            <v>$49483</v>
          </cell>
          <cell r="F1019">
            <v>0</v>
          </cell>
          <cell r="G1019">
            <v>0</v>
          </cell>
          <cell r="H1019">
            <v>0</v>
          </cell>
          <cell r="I1019">
            <v>0</v>
          </cell>
          <cell r="J1019">
            <v>0</v>
          </cell>
          <cell r="K1019">
            <v>5960</v>
          </cell>
          <cell r="L1019">
            <v>3100</v>
          </cell>
          <cell r="M1019">
            <v>620</v>
          </cell>
          <cell r="N1019">
            <v>0.9</v>
          </cell>
          <cell r="O1019">
            <v>0.5</v>
          </cell>
          <cell r="P1019">
            <v>0.14000000000000001</v>
          </cell>
        </row>
        <row r="1020">
          <cell r="A1020" t="str">
            <v>CCTV차</v>
          </cell>
          <cell r="B1020" t="str">
            <v>CCTV적재차</v>
          </cell>
          <cell r="C1020" t="str">
            <v>9인승 승합차</v>
          </cell>
          <cell r="D1020" t="str">
            <v>대</v>
          </cell>
          <cell r="E1020">
            <v>8254545</v>
          </cell>
          <cell r="F1020">
            <v>35</v>
          </cell>
          <cell r="G1020">
            <v>2</v>
          </cell>
          <cell r="H1020">
            <v>1</v>
          </cell>
          <cell r="I1020">
            <v>0</v>
          </cell>
          <cell r="J1020">
            <v>0</v>
          </cell>
          <cell r="K1020">
            <v>2360</v>
          </cell>
          <cell r="L1020">
            <v>9000</v>
          </cell>
          <cell r="M1020">
            <v>1500</v>
          </cell>
          <cell r="N1020">
            <v>0.9</v>
          </cell>
          <cell r="O1020">
            <v>0.7</v>
          </cell>
          <cell r="P1020">
            <v>0.14000000000000001</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1.수인터널"/>
      <sheetName val="2.웅진터널"/>
      <sheetName val="3.웅진1터널"/>
      <sheetName val="4.옥외전기설비"/>
      <sheetName val="5.건물전기"/>
      <sheetName val="자재단가"/>
      <sheetName val="일위대가서"/>
      <sheetName val="일위대가서(종)"/>
      <sheetName val="가로등부표"/>
      <sheetName val="Sheet1"/>
      <sheetName val="조명율표"/>
      <sheetName val="단가산출"/>
      <sheetName val="일위대가(가설)"/>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1.수인터널"/>
      <sheetName val="명세서"/>
      <sheetName val="사통"/>
      <sheetName val="시중노임"/>
      <sheetName val="가격조사서"/>
      <sheetName val="노임단가"/>
      <sheetName val="하조서"/>
      <sheetName val="ABUT수량-A1"/>
      <sheetName val="한강운반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KIJUN"/>
      <sheetName val="SANTOGO"/>
      <sheetName val="SANBAISU"/>
    </sheetNames>
    <sheetDataSet>
      <sheetData sheetId="0"/>
      <sheetData sheetId="1"/>
      <sheetData sheetId="2"/>
    </sheetDataSet>
  </externalBook>
</externalLink>
</file>

<file path=xl/externalLinks/externalLink3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1안"/>
      <sheetName val="2안"/>
      <sheetName val="3안"/>
      <sheetName val="수량산출"/>
    </sheetNames>
    <sheetDataSet>
      <sheetData sheetId="0" refreshError="1"/>
      <sheetData sheetId="1"/>
      <sheetData sheetId="2" refreshError="1"/>
      <sheetData sheetId="3" refreshError="1"/>
      <sheetData sheetId="4" refreshError="1"/>
    </sheetDataSet>
  </externalBook>
</externalLink>
</file>

<file path=xl/externalLinks/externalLink4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id"/>
      <sheetName val="단가 "/>
      <sheetName val="노임"/>
      <sheetName val="삼원"/>
      <sheetName val="그린"/>
      <sheetName val="한창-을"/>
      <sheetName val="내역"/>
      <sheetName val="품셈"/>
      <sheetName val="단가"/>
      <sheetName val="수량산출"/>
      <sheetName val="일위대가(가설)"/>
      <sheetName val="기자재비"/>
      <sheetName val="직노"/>
      <sheetName val="철거산출근거"/>
      <sheetName val="을지"/>
      <sheetName val="단위수량"/>
      <sheetName val="Baby일위대가"/>
      <sheetName val="전선 및 전선관"/>
      <sheetName val="unit 4"/>
      <sheetName val="45,46"/>
      <sheetName val="날개벽(시점좌측)"/>
      <sheetName val="집계표"/>
      <sheetName val="대전-교대(A1-A2)"/>
      <sheetName val="교대(A1)"/>
      <sheetName val="내역서"/>
      <sheetName val="저"/>
      <sheetName val="#REF"/>
      <sheetName val="맨홀수량산출"/>
      <sheetName val="일위대가"/>
      <sheetName val="Macro1"/>
      <sheetName val="Macro3"/>
      <sheetName val="Macro2"/>
      <sheetName val="DATE"/>
      <sheetName val="적용단위길이"/>
      <sheetName val="피벗테이블데이터분석"/>
      <sheetName val="특수기호강도거푸집"/>
      <sheetName val="종배수관면벽신"/>
      <sheetName val="종배수관(신)"/>
      <sheetName val="자료입력"/>
      <sheetName val="교대(A1-A2)"/>
      <sheetName val="상행-교대(A1-A2)"/>
      <sheetName val="1단계"/>
      <sheetName val="무전표"/>
      <sheetName val="본체"/>
      <sheetName val="전기품산출"/>
      <sheetName val="WORK"/>
      <sheetName val="암거단위-1련"/>
      <sheetName val="일반공사"/>
      <sheetName val="수량산출서"/>
      <sheetName val="앨범표지"/>
      <sheetName val="상-교대(A1-A2)"/>
      <sheetName val="1호철근량"/>
      <sheetName val="단가조사"/>
      <sheetName val="Sheet1 (2)"/>
      <sheetName val="평균높이산출근거"/>
      <sheetName val="횡배수관위치조서"/>
      <sheetName val="건축공사실행"/>
      <sheetName val="EACT10"/>
      <sheetName val="노무비단가"/>
      <sheetName val="공주-교대(A1)"/>
      <sheetName val="쌍송교"/>
      <sheetName val="관급자재"/>
      <sheetName val="교대"/>
      <sheetName val="노임목록"/>
      <sheetName val="자재목록"/>
      <sheetName val="건축내역"/>
      <sheetName val="공비대비"/>
      <sheetName val="갑지(추정)"/>
      <sheetName val="남양시작동자105노65기1.3화1.2"/>
      <sheetName val="기둥(원형)"/>
      <sheetName val="기초공"/>
      <sheetName val="2공구산출내역"/>
      <sheetName val="차액보증"/>
      <sheetName val="접도구역경계표주현황"/>
      <sheetName val="98지급계획"/>
      <sheetName val="70%"/>
      <sheetName val="중기목록"/>
      <sheetName val="일위목록"/>
      <sheetName val="터파기및재료"/>
      <sheetName val="부대내역"/>
      <sheetName val="단가산출서"/>
      <sheetName val="전기내역서"/>
      <sheetName val="Y-WORK"/>
      <sheetName val="총괄갑 "/>
      <sheetName val="상행-교대(A1)"/>
      <sheetName val="ilch"/>
      <sheetName val="설비"/>
      <sheetName val="노무"/>
      <sheetName val="물가대비표"/>
      <sheetName val="품셈표"/>
      <sheetName val="다곡2교"/>
      <sheetName val="토사(PE)"/>
    </sheetNames>
    <sheetDataSet>
      <sheetData sheetId="0" refreshError="1"/>
      <sheetData sheetId="1" refreshError="1"/>
      <sheetData sheetId="2" refreshError="1"/>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8"/>
  <sheetViews>
    <sheetView tabSelected="1" view="pageBreakPreview" topLeftCell="B1" zoomScale="85" zoomScaleNormal="100" zoomScaleSheetLayoutView="85" workbookViewId="0">
      <selection activeCell="F7" sqref="F7"/>
    </sheetView>
  </sheetViews>
  <sheetFormatPr defaultRowHeight="16.5" x14ac:dyDescent="0.3"/>
  <cols>
    <col min="1" max="1" width="0" hidden="1" customWidth="1"/>
    <col min="2" max="3" width="4.625" customWidth="1"/>
    <col min="4" max="4" width="35.625" customWidth="1"/>
    <col min="5" max="5" width="25.625" customWidth="1"/>
    <col min="6" max="6" width="60.625" customWidth="1"/>
    <col min="7" max="7" width="30.625" customWidth="1"/>
    <col min="9" max="10" width="12.625" customWidth="1"/>
  </cols>
  <sheetData>
    <row r="1" spans="1:7" ht="24" customHeight="1" x14ac:dyDescent="0.3">
      <c r="B1" s="145" t="s">
        <v>849</v>
      </c>
      <c r="C1" s="145"/>
      <c r="D1" s="145"/>
      <c r="E1" s="145"/>
      <c r="F1" s="145"/>
      <c r="G1" s="145"/>
    </row>
    <row r="2" spans="1:7" ht="21.95" customHeight="1" x14ac:dyDescent="0.3">
      <c r="B2" s="146" t="s">
        <v>850</v>
      </c>
      <c r="C2" s="146"/>
      <c r="D2" s="146"/>
      <c r="E2" s="146"/>
      <c r="F2" s="147"/>
      <c r="G2" s="147"/>
    </row>
    <row r="3" spans="1:7" ht="18.95" customHeight="1" x14ac:dyDescent="0.3">
      <c r="B3" s="148" t="s">
        <v>851</v>
      </c>
      <c r="C3" s="148"/>
      <c r="D3" s="148"/>
      <c r="E3" s="25" t="s">
        <v>852</v>
      </c>
      <c r="F3" s="25" t="s">
        <v>853</v>
      </c>
      <c r="G3" s="25" t="s">
        <v>236</v>
      </c>
    </row>
    <row r="4" spans="1:7" ht="18.95" customHeight="1" x14ac:dyDescent="0.3">
      <c r="A4" s="1" t="s">
        <v>858</v>
      </c>
      <c r="B4" s="149" t="s">
        <v>854</v>
      </c>
      <c r="C4" s="149" t="s">
        <v>855</v>
      </c>
      <c r="D4" s="26" t="s">
        <v>859</v>
      </c>
      <c r="E4" s="27">
        <f>TRUNC(공종별집계표!F5, 0)</f>
        <v>0</v>
      </c>
      <c r="F4" s="8" t="s">
        <v>52</v>
      </c>
      <c r="G4" s="8" t="s">
        <v>52</v>
      </c>
    </row>
    <row r="5" spans="1:7" ht="18.95" customHeight="1" x14ac:dyDescent="0.3">
      <c r="A5" s="1" t="s">
        <v>860</v>
      </c>
      <c r="B5" s="149"/>
      <c r="C5" s="149"/>
      <c r="D5" s="26" t="s">
        <v>861</v>
      </c>
      <c r="E5" s="27">
        <v>0</v>
      </c>
      <c r="F5" s="8" t="s">
        <v>52</v>
      </c>
      <c r="G5" s="8" t="s">
        <v>52</v>
      </c>
    </row>
    <row r="6" spans="1:7" ht="18.95" customHeight="1" x14ac:dyDescent="0.3">
      <c r="A6" s="1" t="s">
        <v>862</v>
      </c>
      <c r="B6" s="149"/>
      <c r="C6" s="149"/>
      <c r="D6" s="26" t="s">
        <v>863</v>
      </c>
      <c r="E6" s="27">
        <v>0</v>
      </c>
      <c r="F6" s="8" t="s">
        <v>52</v>
      </c>
      <c r="G6" s="8" t="s">
        <v>52</v>
      </c>
    </row>
    <row r="7" spans="1:7" ht="18.95" customHeight="1" x14ac:dyDescent="0.3">
      <c r="A7" s="1" t="s">
        <v>864</v>
      </c>
      <c r="B7" s="149"/>
      <c r="C7" s="149"/>
      <c r="D7" s="26" t="s">
        <v>865</v>
      </c>
      <c r="E7" s="27">
        <f>TRUNC(E4+E5-E6, 0)</f>
        <v>0</v>
      </c>
      <c r="F7" s="8" t="s">
        <v>52</v>
      </c>
      <c r="G7" s="8" t="s">
        <v>52</v>
      </c>
    </row>
    <row r="8" spans="1:7" ht="18.95" customHeight="1" x14ac:dyDescent="0.3">
      <c r="A8" s="1" t="s">
        <v>866</v>
      </c>
      <c r="B8" s="149"/>
      <c r="C8" s="149" t="s">
        <v>856</v>
      </c>
      <c r="D8" s="26" t="s">
        <v>867</v>
      </c>
      <c r="E8" s="27">
        <f>TRUNC(공종별집계표!H5, 0)</f>
        <v>0</v>
      </c>
      <c r="F8" s="8" t="s">
        <v>52</v>
      </c>
      <c r="G8" s="8" t="s">
        <v>52</v>
      </c>
    </row>
    <row r="9" spans="1:7" s="104" customFormat="1" ht="18.95" customHeight="1" x14ac:dyDescent="0.3">
      <c r="A9" s="100" t="s">
        <v>868</v>
      </c>
      <c r="B9" s="149"/>
      <c r="C9" s="149"/>
      <c r="D9" s="101" t="s">
        <v>869</v>
      </c>
      <c r="E9" s="102">
        <f>TRUNC(E8*0.191, 0)</f>
        <v>0</v>
      </c>
      <c r="F9" s="103" t="s">
        <v>1014</v>
      </c>
      <c r="G9" s="103" t="s">
        <v>52</v>
      </c>
    </row>
    <row r="10" spans="1:7" ht="18.95" customHeight="1" x14ac:dyDescent="0.3">
      <c r="A10" s="1" t="s">
        <v>870</v>
      </c>
      <c r="B10" s="149"/>
      <c r="C10" s="149"/>
      <c r="D10" s="26" t="s">
        <v>865</v>
      </c>
      <c r="E10" s="27">
        <f>TRUNC(E8+E9, 0)</f>
        <v>0</v>
      </c>
      <c r="F10" s="8" t="s">
        <v>52</v>
      </c>
      <c r="G10" s="8" t="s">
        <v>52</v>
      </c>
    </row>
    <row r="11" spans="1:7" ht="18.95" customHeight="1" x14ac:dyDescent="0.3">
      <c r="A11" s="1" t="s">
        <v>871</v>
      </c>
      <c r="B11" s="149"/>
      <c r="C11" s="149" t="s">
        <v>857</v>
      </c>
      <c r="D11" s="26" t="s">
        <v>872</v>
      </c>
      <c r="E11" s="27">
        <f>TRUNC(공종별집계표!J5, 0)</f>
        <v>0</v>
      </c>
      <c r="F11" s="8" t="s">
        <v>52</v>
      </c>
      <c r="G11" s="8" t="s">
        <v>52</v>
      </c>
    </row>
    <row r="12" spans="1:7" ht="18.95" customHeight="1" x14ac:dyDescent="0.3">
      <c r="A12" s="1" t="s">
        <v>873</v>
      </c>
      <c r="B12" s="149"/>
      <c r="C12" s="149"/>
      <c r="D12" s="26" t="s">
        <v>874</v>
      </c>
      <c r="E12" s="27">
        <f>TRUNC(E10*0.0356, 0)</f>
        <v>0</v>
      </c>
      <c r="F12" s="8" t="s">
        <v>875</v>
      </c>
      <c r="G12" s="8" t="s">
        <v>52</v>
      </c>
    </row>
    <row r="13" spans="1:7" ht="18.95" customHeight="1" x14ac:dyDescent="0.3">
      <c r="A13" s="1" t="s">
        <v>876</v>
      </c>
      <c r="B13" s="149"/>
      <c r="C13" s="149"/>
      <c r="D13" s="26" t="s">
        <v>877</v>
      </c>
      <c r="E13" s="27">
        <f>TRUNC(E10*0.0101, 0)</f>
        <v>0</v>
      </c>
      <c r="F13" s="8" t="s">
        <v>878</v>
      </c>
      <c r="G13" s="8" t="s">
        <v>52</v>
      </c>
    </row>
    <row r="14" spans="1:7" ht="18.95" customHeight="1" x14ac:dyDescent="0.3">
      <c r="A14" s="1" t="s">
        <v>879</v>
      </c>
      <c r="B14" s="149"/>
      <c r="C14" s="149"/>
      <c r="D14" s="26" t="s">
        <v>880</v>
      </c>
      <c r="E14" s="27">
        <f>TRUNC(E8*0.03595, 0)</f>
        <v>0</v>
      </c>
      <c r="F14" s="8" t="s">
        <v>881</v>
      </c>
      <c r="G14" s="8" t="s">
        <v>52</v>
      </c>
    </row>
    <row r="15" spans="1:7" ht="18.95" customHeight="1" x14ac:dyDescent="0.3">
      <c r="A15" s="1" t="s">
        <v>882</v>
      </c>
      <c r="B15" s="149"/>
      <c r="C15" s="149"/>
      <c r="D15" s="26" t="s">
        <v>883</v>
      </c>
      <c r="E15" s="27">
        <f>TRUNC(E8*0.0475, 0)</f>
        <v>0</v>
      </c>
      <c r="F15" s="8" t="s">
        <v>884</v>
      </c>
      <c r="G15" s="8" t="s">
        <v>52</v>
      </c>
    </row>
    <row r="16" spans="1:7" ht="18.95" customHeight="1" x14ac:dyDescent="0.3">
      <c r="A16" s="1" t="s">
        <v>885</v>
      </c>
      <c r="B16" s="149"/>
      <c r="C16" s="149"/>
      <c r="D16" s="26" t="s">
        <v>886</v>
      </c>
      <c r="E16" s="27">
        <f>TRUNC(E14*0.1314, 0)</f>
        <v>0</v>
      </c>
      <c r="F16" s="8" t="s">
        <v>887</v>
      </c>
      <c r="G16" s="8" t="s">
        <v>52</v>
      </c>
    </row>
    <row r="17" spans="1:10" ht="18.95" customHeight="1" x14ac:dyDescent="0.3">
      <c r="A17" s="1" t="s">
        <v>888</v>
      </c>
      <c r="B17" s="149"/>
      <c r="C17" s="149"/>
      <c r="D17" s="26" t="s">
        <v>889</v>
      </c>
      <c r="E17" s="27">
        <f>TRUNC(E8*0.023, 0)</f>
        <v>0</v>
      </c>
      <c r="F17" s="8" t="s">
        <v>890</v>
      </c>
      <c r="G17" s="8" t="s">
        <v>52</v>
      </c>
    </row>
    <row r="18" spans="1:10" ht="18.95" customHeight="1" x14ac:dyDescent="0.3">
      <c r="A18" s="1" t="s">
        <v>891</v>
      </c>
      <c r="B18" s="149"/>
      <c r="C18" s="149"/>
      <c r="D18" s="105" t="s">
        <v>892</v>
      </c>
      <c r="E18" s="106">
        <f>MIN(E19:E20)</f>
        <v>0</v>
      </c>
      <c r="F18" s="107" t="s">
        <v>1015</v>
      </c>
      <c r="G18" s="108" t="s">
        <v>998</v>
      </c>
    </row>
    <row r="19" spans="1:10" ht="18.95" customHeight="1" x14ac:dyDescent="0.3">
      <c r="A19" s="1"/>
      <c r="B19" s="150"/>
      <c r="C19" s="150"/>
      <c r="D19" s="109"/>
      <c r="E19" s="110">
        <f>(E7+E8+J20)*0.0315</f>
        <v>0</v>
      </c>
      <c r="F19" s="111" t="s">
        <v>1016</v>
      </c>
      <c r="G19" s="111" t="s">
        <v>999</v>
      </c>
      <c r="J19" t="s">
        <v>1000</v>
      </c>
    </row>
    <row r="20" spans="1:10" ht="18.95" customHeight="1" x14ac:dyDescent="0.3">
      <c r="A20" s="1"/>
      <c r="B20" s="150"/>
      <c r="C20" s="150"/>
      <c r="D20" s="112"/>
      <c r="E20" s="113">
        <f>(E7+E8)*0.0315*1.2</f>
        <v>0</v>
      </c>
      <c r="F20" s="107" t="s">
        <v>1015</v>
      </c>
      <c r="G20" s="107" t="s">
        <v>1001</v>
      </c>
      <c r="I20" s="3">
        <f>공종별내역서!L143+공종별내역서!L166</f>
        <v>0</v>
      </c>
      <c r="J20" s="82">
        <f>I20/1.1</f>
        <v>0</v>
      </c>
    </row>
    <row r="21" spans="1:10" ht="18.95" customHeight="1" x14ac:dyDescent="0.3">
      <c r="A21" s="1" t="s">
        <v>893</v>
      </c>
      <c r="B21" s="149"/>
      <c r="C21" s="149"/>
      <c r="D21" s="26" t="s">
        <v>894</v>
      </c>
      <c r="E21" s="27">
        <f>TRUNC(E10*0.00006, 0)</f>
        <v>0</v>
      </c>
      <c r="F21" s="8" t="s">
        <v>895</v>
      </c>
      <c r="G21" s="8" t="s">
        <v>52</v>
      </c>
    </row>
    <row r="22" spans="1:10" ht="18.95" customHeight="1" x14ac:dyDescent="0.3">
      <c r="A22" s="1" t="s">
        <v>896</v>
      </c>
      <c r="B22" s="149"/>
      <c r="C22" s="149"/>
      <c r="D22" s="26" t="s">
        <v>897</v>
      </c>
      <c r="E22" s="27">
        <f>TRUNC(E10*0.0009, 0)</f>
        <v>0</v>
      </c>
      <c r="F22" s="8" t="s">
        <v>898</v>
      </c>
      <c r="G22" s="8" t="s">
        <v>52</v>
      </c>
    </row>
    <row r="23" spans="1:10" ht="18.95" customHeight="1" x14ac:dyDescent="0.3">
      <c r="A23" s="1" t="s">
        <v>899</v>
      </c>
      <c r="B23" s="149"/>
      <c r="C23" s="149"/>
      <c r="D23" s="26" t="s">
        <v>900</v>
      </c>
      <c r="E23" s="27">
        <f>TRUNC((E7+E10)*0.05, 0)</f>
        <v>0</v>
      </c>
      <c r="F23" s="8" t="s">
        <v>901</v>
      </c>
      <c r="G23" s="8" t="s">
        <v>52</v>
      </c>
    </row>
    <row r="24" spans="1:10" ht="18.95" customHeight="1" x14ac:dyDescent="0.3">
      <c r="A24" s="1" t="s">
        <v>902</v>
      </c>
      <c r="B24" s="149"/>
      <c r="C24" s="149"/>
      <c r="D24" s="26" t="s">
        <v>865</v>
      </c>
      <c r="E24" s="27">
        <f>TRUNC(E11+E12+E13+E14+E15+E17+E18+E16+E21+E22+E23, 0)</f>
        <v>0</v>
      </c>
      <c r="F24" s="8" t="s">
        <v>52</v>
      </c>
      <c r="G24" s="8" t="s">
        <v>52</v>
      </c>
    </row>
    <row r="25" spans="1:10" ht="18.95" customHeight="1" x14ac:dyDescent="0.3">
      <c r="A25" s="1" t="s">
        <v>903</v>
      </c>
      <c r="B25" s="134" t="s">
        <v>1002</v>
      </c>
      <c r="C25" s="134"/>
      <c r="D25" s="135"/>
      <c r="E25" s="27">
        <f>TRUNC(E7+E10+E24, 0)</f>
        <v>0</v>
      </c>
      <c r="F25" s="8" t="s">
        <v>52</v>
      </c>
      <c r="G25" s="8" t="s">
        <v>52</v>
      </c>
    </row>
    <row r="26" spans="1:10" ht="18.95" customHeight="1" x14ac:dyDescent="0.3">
      <c r="A26" s="1" t="s">
        <v>904</v>
      </c>
      <c r="B26" s="134" t="s">
        <v>905</v>
      </c>
      <c r="C26" s="134"/>
      <c r="D26" s="135"/>
      <c r="E26" s="27">
        <f>TRUNC(E25*0.08, 0)</f>
        <v>0</v>
      </c>
      <c r="F26" s="8" t="s">
        <v>906</v>
      </c>
      <c r="G26" s="8" t="s">
        <v>52</v>
      </c>
    </row>
    <row r="27" spans="1:10" ht="18.95" customHeight="1" x14ac:dyDescent="0.3">
      <c r="A27" s="1" t="s">
        <v>907</v>
      </c>
      <c r="B27" s="134" t="s">
        <v>1003</v>
      </c>
      <c r="C27" s="134"/>
      <c r="D27" s="135"/>
      <c r="E27" s="27">
        <f>TRUNC((E10+E24+E26)*0.15, 0)</f>
        <v>0</v>
      </c>
      <c r="F27" s="8" t="s">
        <v>908</v>
      </c>
      <c r="G27" s="8" t="s">
        <v>52</v>
      </c>
    </row>
    <row r="28" spans="1:10" s="133" customFormat="1" ht="18.95" customHeight="1" x14ac:dyDescent="0.3">
      <c r="A28" s="130"/>
      <c r="B28" s="136" t="s">
        <v>1004</v>
      </c>
      <c r="C28" s="136"/>
      <c r="D28" s="137"/>
      <c r="E28" s="131">
        <f>공종별집계표!L10</f>
        <v>0</v>
      </c>
      <c r="F28" s="132"/>
      <c r="G28" s="132"/>
    </row>
    <row r="29" spans="1:10" ht="18.95" customHeight="1" x14ac:dyDescent="0.3">
      <c r="A29" s="1" t="s">
        <v>909</v>
      </c>
      <c r="B29" s="134" t="s">
        <v>1005</v>
      </c>
      <c r="C29" s="134"/>
      <c r="D29" s="135"/>
      <c r="E29" s="81">
        <f>TRUNC(E25+E26+E27+E28, 0)</f>
        <v>0</v>
      </c>
      <c r="F29" s="8" t="s">
        <v>52</v>
      </c>
      <c r="G29" s="8" t="s">
        <v>52</v>
      </c>
    </row>
    <row r="30" spans="1:10" s="89" customFormat="1" ht="18.95" customHeight="1" x14ac:dyDescent="0.3">
      <c r="A30" s="86"/>
      <c r="B30" s="138" t="s">
        <v>1006</v>
      </c>
      <c r="C30" s="139"/>
      <c r="D30" s="140"/>
      <c r="E30" s="87">
        <f>TRUNC((E29+J20)*0.0026477, -2)</f>
        <v>0</v>
      </c>
      <c r="F30" s="88" t="s">
        <v>1011</v>
      </c>
      <c r="G30" s="88" t="s">
        <v>1012</v>
      </c>
    </row>
    <row r="31" spans="1:10" ht="18.95" customHeight="1" x14ac:dyDescent="0.3">
      <c r="A31" s="1" t="s">
        <v>910</v>
      </c>
      <c r="B31" s="134" t="s">
        <v>911</v>
      </c>
      <c r="C31" s="134"/>
      <c r="D31" s="135"/>
      <c r="E31" s="81">
        <f>TRUNC((E29+E30)*0.1, 0)</f>
        <v>0</v>
      </c>
      <c r="F31" s="23" t="s">
        <v>912</v>
      </c>
      <c r="G31" s="8" t="s">
        <v>52</v>
      </c>
    </row>
    <row r="32" spans="1:10" ht="18.95" customHeight="1" x14ac:dyDescent="0.3">
      <c r="A32" s="1" t="s">
        <v>913</v>
      </c>
      <c r="B32" s="134" t="s">
        <v>1007</v>
      </c>
      <c r="C32" s="134"/>
      <c r="D32" s="135"/>
      <c r="E32" s="81">
        <f>TRUNC(E29+E30+E31, -3)</f>
        <v>0</v>
      </c>
      <c r="F32" s="23" t="s">
        <v>52</v>
      </c>
      <c r="G32" s="23" t="s">
        <v>1013</v>
      </c>
    </row>
    <row r="33" spans="1:10" s="68" customFormat="1" ht="18.95" customHeight="1" x14ac:dyDescent="0.3">
      <c r="A33" s="66"/>
      <c r="B33" s="141" t="s">
        <v>1008</v>
      </c>
      <c r="C33" s="141"/>
      <c r="D33" s="142"/>
      <c r="E33" s="85">
        <f>공종별집계표!L11+공종별집계표!L12</f>
        <v>0</v>
      </c>
      <c r="F33" s="83"/>
      <c r="G33" s="83"/>
    </row>
    <row r="34" spans="1:10" s="92" customFormat="1" ht="18.95" customHeight="1" x14ac:dyDescent="0.3">
      <c r="A34" s="90"/>
      <c r="B34" s="143" t="s">
        <v>1009</v>
      </c>
      <c r="C34" s="143"/>
      <c r="D34" s="144"/>
      <c r="E34" s="91"/>
      <c r="F34" s="84"/>
      <c r="G34" s="84"/>
    </row>
    <row r="35" spans="1:10" ht="18.95" customHeight="1" x14ac:dyDescent="0.3">
      <c r="A35" s="1" t="s">
        <v>914</v>
      </c>
      <c r="B35" s="134" t="s">
        <v>1010</v>
      </c>
      <c r="C35" s="134"/>
      <c r="D35" s="135"/>
      <c r="E35" s="81">
        <f>TRUNC(E32+E33+E34, 0)</f>
        <v>0</v>
      </c>
      <c r="F35" s="8" t="s">
        <v>52</v>
      </c>
      <c r="G35" s="8" t="s">
        <v>52</v>
      </c>
    </row>
    <row r="36" spans="1:10" x14ac:dyDescent="0.3">
      <c r="I36" s="60"/>
      <c r="J36" s="60"/>
    </row>
    <row r="37" spans="1:10" x14ac:dyDescent="0.3">
      <c r="D37" s="93"/>
      <c r="E37" s="3"/>
      <c r="I37" s="94"/>
      <c r="J37" s="94"/>
    </row>
    <row r="38" spans="1:10" x14ac:dyDescent="0.3">
      <c r="D38" s="93"/>
      <c r="E38" s="3"/>
    </row>
  </sheetData>
  <mergeCells count="19">
    <mergeCell ref="B1:G1"/>
    <mergeCell ref="B2:E2"/>
    <mergeCell ref="F2:G2"/>
    <mergeCell ref="B3:D3"/>
    <mergeCell ref="B4:B24"/>
    <mergeCell ref="C4:C7"/>
    <mergeCell ref="C8:C10"/>
    <mergeCell ref="C11:C24"/>
    <mergeCell ref="B35:D35"/>
    <mergeCell ref="B25:D25"/>
    <mergeCell ref="B26:D26"/>
    <mergeCell ref="B27:D27"/>
    <mergeCell ref="B29:D29"/>
    <mergeCell ref="B31:D31"/>
    <mergeCell ref="B32:D32"/>
    <mergeCell ref="B28:D28"/>
    <mergeCell ref="B30:D30"/>
    <mergeCell ref="B33:D33"/>
    <mergeCell ref="B34:D34"/>
  </mergeCells>
  <phoneticPr fontId="1" type="noConversion"/>
  <pageMargins left="0.78740157480314965" right="0.19685039370078741" top="0.39370078740157483" bottom="0.39370078740157483" header="0" footer="0"/>
  <pageSetup paperSize="9" scale="7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7"/>
  <sheetViews>
    <sheetView view="pageBreakPreview" zoomScale="85" zoomScaleNormal="100" zoomScaleSheetLayoutView="85" workbookViewId="0">
      <selection activeCell="B17" sqref="B17"/>
    </sheetView>
  </sheetViews>
  <sheetFormatPr defaultRowHeight="16.5" x14ac:dyDescent="0.3"/>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x14ac:dyDescent="0.3">
      <c r="A1" s="154" t="s">
        <v>0</v>
      </c>
      <c r="B1" s="154"/>
      <c r="C1" s="154"/>
      <c r="D1" s="154"/>
      <c r="E1" s="154"/>
      <c r="F1" s="154"/>
      <c r="G1" s="154"/>
      <c r="H1" s="154"/>
      <c r="I1" s="154"/>
      <c r="J1" s="154"/>
      <c r="K1" s="154"/>
      <c r="L1" s="154"/>
      <c r="M1" s="154"/>
    </row>
    <row r="2" spans="1:20" ht="30" customHeight="1" x14ac:dyDescent="0.3">
      <c r="A2" s="155" t="s">
        <v>1</v>
      </c>
      <c r="B2" s="155"/>
      <c r="C2" s="155"/>
      <c r="D2" s="155"/>
      <c r="E2" s="155"/>
      <c r="F2" s="155"/>
      <c r="G2" s="155"/>
      <c r="H2" s="155"/>
      <c r="I2" s="155"/>
      <c r="J2" s="155"/>
      <c r="K2" s="155"/>
      <c r="L2" s="155"/>
      <c r="M2" s="155"/>
    </row>
    <row r="3" spans="1:20" ht="30" customHeight="1" x14ac:dyDescent="0.3">
      <c r="A3" s="152" t="s">
        <v>2</v>
      </c>
      <c r="B3" s="152" t="s">
        <v>3</v>
      </c>
      <c r="C3" s="152" t="s">
        <v>4</v>
      </c>
      <c r="D3" s="152" t="s">
        <v>5</v>
      </c>
      <c r="E3" s="152" t="s">
        <v>6</v>
      </c>
      <c r="F3" s="152"/>
      <c r="G3" s="152" t="s">
        <v>9</v>
      </c>
      <c r="H3" s="152"/>
      <c r="I3" s="152" t="s">
        <v>10</v>
      </c>
      <c r="J3" s="152"/>
      <c r="K3" s="152" t="s">
        <v>11</v>
      </c>
      <c r="L3" s="152"/>
      <c r="M3" s="152" t="s">
        <v>12</v>
      </c>
      <c r="N3" s="151" t="s">
        <v>13</v>
      </c>
      <c r="O3" s="151" t="s">
        <v>14</v>
      </c>
      <c r="P3" s="151" t="s">
        <v>15</v>
      </c>
      <c r="Q3" s="151" t="s">
        <v>16</v>
      </c>
      <c r="R3" s="151" t="s">
        <v>17</v>
      </c>
      <c r="S3" s="151" t="s">
        <v>18</v>
      </c>
      <c r="T3" s="151" t="s">
        <v>19</v>
      </c>
    </row>
    <row r="4" spans="1:20" ht="30" customHeight="1" x14ac:dyDescent="0.3">
      <c r="A4" s="153"/>
      <c r="B4" s="153"/>
      <c r="C4" s="153"/>
      <c r="D4" s="153"/>
      <c r="E4" s="4" t="s">
        <v>7</v>
      </c>
      <c r="F4" s="4" t="s">
        <v>8</v>
      </c>
      <c r="G4" s="4" t="s">
        <v>7</v>
      </c>
      <c r="H4" s="4" t="s">
        <v>8</v>
      </c>
      <c r="I4" s="4" t="s">
        <v>7</v>
      </c>
      <c r="J4" s="4" t="s">
        <v>8</v>
      </c>
      <c r="K4" s="4" t="s">
        <v>7</v>
      </c>
      <c r="L4" s="4" t="s">
        <v>8</v>
      </c>
      <c r="M4" s="153"/>
      <c r="N4" s="151"/>
      <c r="O4" s="151"/>
      <c r="P4" s="151"/>
      <c r="Q4" s="151"/>
      <c r="R4" s="151"/>
      <c r="S4" s="151"/>
      <c r="T4" s="151"/>
    </row>
    <row r="5" spans="1:20" ht="30" customHeight="1" x14ac:dyDescent="0.3">
      <c r="A5" s="5" t="s">
        <v>51</v>
      </c>
      <c r="B5" s="5" t="s">
        <v>52</v>
      </c>
      <c r="C5" s="5" t="s">
        <v>52</v>
      </c>
      <c r="D5" s="6">
        <v>1</v>
      </c>
      <c r="E5" s="50">
        <f>F6+F8+F9</f>
        <v>0</v>
      </c>
      <c r="F5" s="7">
        <f>E5*D5</f>
        <v>0</v>
      </c>
      <c r="G5" s="50">
        <f>H6+H8+H9</f>
        <v>0</v>
      </c>
      <c r="H5" s="7">
        <f>G5*D5</f>
        <v>0</v>
      </c>
      <c r="I5" s="50">
        <f>J6+J8+J9</f>
        <v>0</v>
      </c>
      <c r="J5" s="7">
        <f>I5*D5</f>
        <v>0</v>
      </c>
      <c r="K5" s="7">
        <f t="shared" ref="K5:L12" si="0">E5+G5+I5</f>
        <v>0</v>
      </c>
      <c r="L5" s="7">
        <f t="shared" si="0"/>
        <v>0</v>
      </c>
      <c r="M5" s="5" t="s">
        <v>52</v>
      </c>
      <c r="N5" s="1" t="s">
        <v>53</v>
      </c>
      <c r="O5" s="1" t="s">
        <v>52</v>
      </c>
      <c r="P5" s="1" t="s">
        <v>52</v>
      </c>
      <c r="Q5" s="1" t="s">
        <v>52</v>
      </c>
      <c r="R5">
        <v>1</v>
      </c>
      <c r="S5" s="1" t="s">
        <v>52</v>
      </c>
      <c r="T5" s="3"/>
    </row>
    <row r="6" spans="1:20" ht="30" customHeight="1" x14ac:dyDescent="0.3">
      <c r="A6" s="5" t="s">
        <v>54</v>
      </c>
      <c r="B6" s="5" t="s">
        <v>52</v>
      </c>
      <c r="C6" s="5" t="s">
        <v>52</v>
      </c>
      <c r="D6" s="6">
        <v>1</v>
      </c>
      <c r="E6" s="7">
        <f>F7</f>
        <v>0</v>
      </c>
      <c r="F6" s="7">
        <f>E6*D6</f>
        <v>0</v>
      </c>
      <c r="G6" s="7">
        <f>H7</f>
        <v>0</v>
      </c>
      <c r="H6" s="7">
        <f>G6*D6</f>
        <v>0</v>
      </c>
      <c r="I6" s="7">
        <f>J7</f>
        <v>0</v>
      </c>
      <c r="J6" s="7">
        <f>I6*D6</f>
        <v>0</v>
      </c>
      <c r="K6" s="7">
        <f t="shared" si="0"/>
        <v>0</v>
      </c>
      <c r="L6" s="7">
        <f t="shared" si="0"/>
        <v>0</v>
      </c>
      <c r="M6" s="5" t="s">
        <v>52</v>
      </c>
      <c r="N6" s="1" t="s">
        <v>55</v>
      </c>
      <c r="O6" s="1" t="s">
        <v>52</v>
      </c>
      <c r="P6" s="1" t="s">
        <v>53</v>
      </c>
      <c r="Q6" s="1" t="s">
        <v>52</v>
      </c>
      <c r="R6">
        <v>2</v>
      </c>
      <c r="S6" s="1" t="s">
        <v>52</v>
      </c>
      <c r="T6" s="3"/>
    </row>
    <row r="7" spans="1:20" ht="30" customHeight="1" x14ac:dyDescent="0.3">
      <c r="A7" s="5" t="s">
        <v>950</v>
      </c>
      <c r="B7" s="5" t="s">
        <v>52</v>
      </c>
      <c r="C7" s="5" t="s">
        <v>52</v>
      </c>
      <c r="D7" s="6">
        <v>1</v>
      </c>
      <c r="E7" s="7">
        <f>공종별내역서!F51</f>
        <v>0</v>
      </c>
      <c r="F7" s="7">
        <f>E7*D7</f>
        <v>0</v>
      </c>
      <c r="G7" s="7">
        <f>공종별내역서!H51</f>
        <v>0</v>
      </c>
      <c r="H7" s="7">
        <f>G7*D7</f>
        <v>0</v>
      </c>
      <c r="I7" s="7">
        <f>공종별내역서!J51</f>
        <v>0</v>
      </c>
      <c r="J7" s="7">
        <f>I7*D7</f>
        <v>0</v>
      </c>
      <c r="K7" s="7">
        <f t="shared" si="0"/>
        <v>0</v>
      </c>
      <c r="L7" s="7">
        <f t="shared" si="0"/>
        <v>0</v>
      </c>
      <c r="M7" s="5" t="s">
        <v>52</v>
      </c>
      <c r="N7" s="1" t="s">
        <v>57</v>
      </c>
      <c r="O7" s="1" t="s">
        <v>52</v>
      </c>
      <c r="P7" s="1" t="s">
        <v>55</v>
      </c>
      <c r="Q7" s="1" t="s">
        <v>52</v>
      </c>
      <c r="R7">
        <v>3</v>
      </c>
      <c r="S7" s="1" t="s">
        <v>52</v>
      </c>
      <c r="T7" s="3"/>
    </row>
    <row r="8" spans="1:20" s="125" customFormat="1" ht="30" customHeight="1" x14ac:dyDescent="0.3">
      <c r="A8" s="121" t="s">
        <v>992</v>
      </c>
      <c r="B8" s="121" t="s">
        <v>52</v>
      </c>
      <c r="C8" s="121" t="s">
        <v>52</v>
      </c>
      <c r="D8" s="122">
        <v>1</v>
      </c>
      <c r="E8" s="123"/>
      <c r="F8" s="123">
        <f t="shared" ref="F8:F12" si="1">E8*D8</f>
        <v>0</v>
      </c>
      <c r="G8" s="123">
        <f>공종별내역서!L75</f>
        <v>0</v>
      </c>
      <c r="H8" s="123">
        <f t="shared" ref="H8:H12" si="2">G8*D8</f>
        <v>0</v>
      </c>
      <c r="I8" s="123"/>
      <c r="J8" s="123">
        <f t="shared" ref="J8:J12" si="3">I8*D8</f>
        <v>0</v>
      </c>
      <c r="K8" s="123">
        <f t="shared" si="0"/>
        <v>0</v>
      </c>
      <c r="L8" s="123">
        <f t="shared" si="0"/>
        <v>0</v>
      </c>
      <c r="M8" s="121" t="s">
        <v>52</v>
      </c>
      <c r="N8" s="124" t="s">
        <v>993</v>
      </c>
      <c r="O8" s="124" t="s">
        <v>52</v>
      </c>
      <c r="P8" s="124" t="s">
        <v>55</v>
      </c>
      <c r="Q8" s="124" t="s">
        <v>52</v>
      </c>
      <c r="R8" s="125">
        <v>3</v>
      </c>
      <c r="S8" s="124" t="s">
        <v>52</v>
      </c>
      <c r="T8" s="126"/>
    </row>
    <row r="9" spans="1:20" s="125" customFormat="1" ht="30" customHeight="1" x14ac:dyDescent="0.3">
      <c r="A9" s="121" t="s">
        <v>1017</v>
      </c>
      <c r="B9" s="121" t="s">
        <v>52</v>
      </c>
      <c r="C9" s="121" t="s">
        <v>52</v>
      </c>
      <c r="D9" s="122">
        <v>1</v>
      </c>
      <c r="E9" s="123"/>
      <c r="F9" s="123">
        <f t="shared" ref="F9" si="4">E9*D9</f>
        <v>0</v>
      </c>
      <c r="G9" s="123">
        <f>공종별내역서!L76</f>
        <v>0</v>
      </c>
      <c r="H9" s="123">
        <f t="shared" ref="H9" si="5">G9*D9</f>
        <v>0</v>
      </c>
      <c r="I9" s="123">
        <f>공종별내역서!L99</f>
        <v>0</v>
      </c>
      <c r="J9" s="123">
        <f t="shared" ref="J9" si="6">I9*D9</f>
        <v>0</v>
      </c>
      <c r="K9" s="123">
        <f t="shared" ref="K9" si="7">E9+G9+I9</f>
        <v>0</v>
      </c>
      <c r="L9" s="123">
        <f t="shared" ref="L9" si="8">F9+H9+J9</f>
        <v>0</v>
      </c>
      <c r="M9" s="121" t="s">
        <v>52</v>
      </c>
      <c r="N9" s="124" t="s">
        <v>993</v>
      </c>
      <c r="O9" s="124" t="s">
        <v>52</v>
      </c>
      <c r="P9" s="124" t="s">
        <v>55</v>
      </c>
      <c r="Q9" s="124" t="s">
        <v>52</v>
      </c>
      <c r="R9" s="125">
        <v>3</v>
      </c>
      <c r="S9" s="124" t="s">
        <v>52</v>
      </c>
      <c r="T9" s="126"/>
    </row>
    <row r="10" spans="1:20" s="120" customFormat="1" ht="30" customHeight="1" x14ac:dyDescent="0.3">
      <c r="A10" s="114" t="s">
        <v>1018</v>
      </c>
      <c r="B10" s="114" t="s">
        <v>52</v>
      </c>
      <c r="C10" s="114"/>
      <c r="D10" s="127">
        <v>1</v>
      </c>
      <c r="E10" s="128"/>
      <c r="F10" s="128">
        <f t="shared" si="1"/>
        <v>0</v>
      </c>
      <c r="G10" s="128">
        <f>H13</f>
        <v>0</v>
      </c>
      <c r="H10" s="128">
        <f t="shared" si="2"/>
        <v>0</v>
      </c>
      <c r="I10" s="128">
        <f>공종별내역서!L123</f>
        <v>0</v>
      </c>
      <c r="J10" s="128">
        <f t="shared" si="3"/>
        <v>0</v>
      </c>
      <c r="K10" s="128">
        <f t="shared" si="0"/>
        <v>0</v>
      </c>
      <c r="L10" s="128">
        <f t="shared" si="0"/>
        <v>0</v>
      </c>
      <c r="M10" s="114" t="s">
        <v>52</v>
      </c>
      <c r="N10" s="118" t="s">
        <v>997</v>
      </c>
      <c r="O10" s="118" t="s">
        <v>52</v>
      </c>
      <c r="P10" s="118" t="s">
        <v>53</v>
      </c>
      <c r="Q10" s="118" t="s">
        <v>52</v>
      </c>
      <c r="R10" s="120">
        <v>2</v>
      </c>
      <c r="S10" s="118" t="s">
        <v>52</v>
      </c>
      <c r="T10" s="129"/>
    </row>
    <row r="11" spans="1:20" s="68" customFormat="1" ht="30" customHeight="1" x14ac:dyDescent="0.3">
      <c r="A11" s="62" t="s">
        <v>1019</v>
      </c>
      <c r="B11" s="62" t="s">
        <v>52</v>
      </c>
      <c r="C11" s="62"/>
      <c r="D11" s="78">
        <v>1</v>
      </c>
      <c r="E11" s="79">
        <f>공종별내역서!L147</f>
        <v>0</v>
      </c>
      <c r="F11" s="79">
        <f t="shared" si="1"/>
        <v>0</v>
      </c>
      <c r="G11" s="79">
        <f>H12</f>
        <v>0</v>
      </c>
      <c r="H11" s="79">
        <f t="shared" si="2"/>
        <v>0</v>
      </c>
      <c r="I11" s="79">
        <f>J12</f>
        <v>0</v>
      </c>
      <c r="J11" s="79">
        <f t="shared" si="3"/>
        <v>0</v>
      </c>
      <c r="K11" s="79">
        <f t="shared" si="0"/>
        <v>0</v>
      </c>
      <c r="L11" s="79">
        <f t="shared" si="0"/>
        <v>0</v>
      </c>
      <c r="M11" s="62" t="s">
        <v>52</v>
      </c>
      <c r="N11" s="66" t="s">
        <v>997</v>
      </c>
      <c r="O11" s="66" t="s">
        <v>52</v>
      </c>
      <c r="P11" s="66" t="s">
        <v>53</v>
      </c>
      <c r="Q11" s="66" t="s">
        <v>52</v>
      </c>
      <c r="R11" s="68">
        <v>2</v>
      </c>
      <c r="S11" s="66" t="s">
        <v>52</v>
      </c>
      <c r="T11" s="80"/>
    </row>
    <row r="12" spans="1:20" s="68" customFormat="1" ht="30" customHeight="1" x14ac:dyDescent="0.3">
      <c r="A12" s="62" t="s">
        <v>1020</v>
      </c>
      <c r="B12" s="62" t="s">
        <v>52</v>
      </c>
      <c r="C12" s="62"/>
      <c r="D12" s="78">
        <v>1</v>
      </c>
      <c r="E12" s="79">
        <f>공종별내역서!L170</f>
        <v>0</v>
      </c>
      <c r="F12" s="79">
        <f t="shared" si="1"/>
        <v>0</v>
      </c>
      <c r="G12" s="79">
        <f>H13</f>
        <v>0</v>
      </c>
      <c r="H12" s="79">
        <f t="shared" si="2"/>
        <v>0</v>
      </c>
      <c r="I12" s="79">
        <f>J13</f>
        <v>0</v>
      </c>
      <c r="J12" s="79">
        <f t="shared" si="3"/>
        <v>0</v>
      </c>
      <c r="K12" s="79">
        <f t="shared" si="0"/>
        <v>0</v>
      </c>
      <c r="L12" s="79">
        <f t="shared" si="0"/>
        <v>0</v>
      </c>
      <c r="M12" s="62" t="s">
        <v>52</v>
      </c>
      <c r="N12" s="66" t="s">
        <v>997</v>
      </c>
      <c r="O12" s="66" t="s">
        <v>52</v>
      </c>
      <c r="P12" s="66" t="s">
        <v>53</v>
      </c>
      <c r="Q12" s="66" t="s">
        <v>52</v>
      </c>
      <c r="R12" s="68">
        <v>2</v>
      </c>
      <c r="S12" s="66" t="s">
        <v>52</v>
      </c>
      <c r="T12" s="80"/>
    </row>
    <row r="13" spans="1:20" ht="30" customHeight="1" x14ac:dyDescent="0.3">
      <c r="A13" s="6"/>
      <c r="B13" s="6"/>
      <c r="C13" s="6"/>
      <c r="D13" s="6"/>
      <c r="E13" s="6"/>
      <c r="F13" s="6"/>
      <c r="G13" s="6"/>
      <c r="H13" s="6"/>
      <c r="I13" s="6"/>
      <c r="J13" s="6"/>
      <c r="K13" s="6"/>
      <c r="L13" s="6"/>
      <c r="M13" s="6"/>
      <c r="T13" s="3"/>
    </row>
    <row r="14" spans="1:20" ht="30" customHeight="1" x14ac:dyDescent="0.3">
      <c r="A14" s="6"/>
      <c r="B14" s="6"/>
      <c r="C14" s="6"/>
      <c r="D14" s="6"/>
      <c r="E14" s="6"/>
      <c r="F14" s="6"/>
      <c r="G14" s="6"/>
      <c r="H14" s="6"/>
      <c r="I14" s="6"/>
      <c r="J14" s="6"/>
      <c r="K14" s="6"/>
      <c r="L14" s="6"/>
      <c r="M14" s="6"/>
      <c r="T14" s="3"/>
    </row>
    <row r="15" spans="1:20" ht="30" customHeight="1" x14ac:dyDescent="0.3">
      <c r="A15" s="6"/>
      <c r="B15" s="6"/>
      <c r="C15" s="6"/>
      <c r="D15" s="6"/>
      <c r="E15" s="6"/>
      <c r="F15" s="6"/>
      <c r="G15" s="6"/>
      <c r="H15" s="6"/>
      <c r="I15" s="6"/>
      <c r="J15" s="6"/>
      <c r="K15" s="6"/>
      <c r="L15" s="6"/>
      <c r="M15" s="6"/>
      <c r="T15" s="3"/>
    </row>
    <row r="16" spans="1:20" ht="30" customHeight="1" x14ac:dyDescent="0.3">
      <c r="A16" s="6"/>
      <c r="B16" s="6"/>
      <c r="C16" s="6"/>
      <c r="D16" s="6"/>
      <c r="E16" s="6"/>
      <c r="F16" s="6"/>
      <c r="G16" s="6"/>
      <c r="H16" s="6"/>
      <c r="I16" s="6"/>
      <c r="J16" s="6"/>
      <c r="K16" s="6"/>
      <c r="L16" s="6"/>
      <c r="M16" s="6"/>
      <c r="T16" s="3"/>
    </row>
    <row r="17" spans="1:20" ht="30" customHeight="1" x14ac:dyDescent="0.3">
      <c r="A17" s="6"/>
      <c r="B17" s="6"/>
      <c r="C17" s="6"/>
      <c r="D17" s="6"/>
      <c r="E17" s="6"/>
      <c r="F17" s="6"/>
      <c r="G17" s="6"/>
      <c r="H17" s="6"/>
      <c r="I17" s="6"/>
      <c r="J17" s="6"/>
      <c r="K17" s="6"/>
      <c r="L17" s="6"/>
      <c r="M17" s="6"/>
      <c r="T17" s="3"/>
    </row>
    <row r="18" spans="1:20" ht="30" customHeight="1" x14ac:dyDescent="0.3">
      <c r="A18" s="6"/>
      <c r="B18" s="6"/>
      <c r="C18" s="6"/>
      <c r="D18" s="6"/>
      <c r="E18" s="6"/>
      <c r="F18" s="6"/>
      <c r="G18" s="6"/>
      <c r="H18" s="6"/>
      <c r="I18" s="6"/>
      <c r="J18" s="6"/>
      <c r="K18" s="6"/>
      <c r="L18" s="6"/>
      <c r="M18" s="6"/>
      <c r="T18" s="3"/>
    </row>
    <row r="19" spans="1:20" ht="30" customHeight="1" x14ac:dyDescent="0.3">
      <c r="A19" s="6"/>
      <c r="B19" s="6"/>
      <c r="C19" s="6"/>
      <c r="D19" s="6"/>
      <c r="E19" s="6"/>
      <c r="F19" s="6"/>
      <c r="G19" s="6"/>
      <c r="H19" s="6"/>
      <c r="I19" s="6"/>
      <c r="J19" s="6"/>
      <c r="K19" s="6"/>
      <c r="L19" s="6"/>
      <c r="M19" s="6"/>
      <c r="T19" s="3"/>
    </row>
    <row r="20" spans="1:20" ht="30" customHeight="1" x14ac:dyDescent="0.3">
      <c r="A20" s="6"/>
      <c r="B20" s="6"/>
      <c r="C20" s="6"/>
      <c r="D20" s="6"/>
      <c r="E20" s="6"/>
      <c r="F20" s="6"/>
      <c r="G20" s="6"/>
      <c r="H20" s="6"/>
      <c r="I20" s="6"/>
      <c r="J20" s="6"/>
      <c r="K20" s="6"/>
      <c r="L20" s="6"/>
      <c r="M20" s="6"/>
      <c r="T20" s="3"/>
    </row>
    <row r="21" spans="1:20" ht="30" customHeight="1" x14ac:dyDescent="0.3">
      <c r="A21" s="6"/>
      <c r="B21" s="6"/>
      <c r="C21" s="6"/>
      <c r="D21" s="6"/>
      <c r="E21" s="6"/>
      <c r="F21" s="6"/>
      <c r="G21" s="6"/>
      <c r="H21" s="6"/>
      <c r="I21" s="6"/>
      <c r="J21" s="6"/>
      <c r="K21" s="6"/>
      <c r="L21" s="6"/>
      <c r="M21" s="6"/>
      <c r="T21" s="3"/>
    </row>
    <row r="22" spans="1:20" ht="30" customHeight="1" x14ac:dyDescent="0.3">
      <c r="A22" s="6"/>
      <c r="B22" s="6"/>
      <c r="C22" s="6"/>
      <c r="D22" s="6"/>
      <c r="E22" s="6"/>
      <c r="F22" s="6"/>
      <c r="G22" s="6"/>
      <c r="H22" s="6"/>
      <c r="I22" s="6"/>
      <c r="J22" s="6"/>
      <c r="K22" s="6"/>
      <c r="L22" s="6"/>
      <c r="M22" s="6"/>
      <c r="T22" s="3"/>
    </row>
    <row r="23" spans="1:20" ht="30" customHeight="1" x14ac:dyDescent="0.3">
      <c r="A23" s="6"/>
      <c r="B23" s="6"/>
      <c r="C23" s="6"/>
      <c r="D23" s="6"/>
      <c r="E23" s="6"/>
      <c r="F23" s="6"/>
      <c r="G23" s="6"/>
      <c r="H23" s="6"/>
      <c r="I23" s="6"/>
      <c r="J23" s="6"/>
      <c r="K23" s="6"/>
      <c r="L23" s="6"/>
      <c r="M23" s="6"/>
      <c r="T23" s="3"/>
    </row>
    <row r="24" spans="1:20" ht="30" customHeight="1" x14ac:dyDescent="0.3">
      <c r="A24" s="6"/>
      <c r="B24" s="6"/>
      <c r="C24" s="6"/>
      <c r="D24" s="6"/>
      <c r="E24" s="6"/>
      <c r="F24" s="6"/>
      <c r="G24" s="6"/>
      <c r="H24" s="6"/>
      <c r="I24" s="6"/>
      <c r="J24" s="6"/>
      <c r="K24" s="6"/>
      <c r="L24" s="6"/>
      <c r="M24" s="6"/>
      <c r="T24" s="3"/>
    </row>
    <row r="25" spans="1:20" ht="30" customHeight="1" x14ac:dyDescent="0.3">
      <c r="A25" s="6"/>
      <c r="B25" s="6"/>
      <c r="C25" s="6"/>
      <c r="D25" s="6"/>
      <c r="E25" s="6"/>
      <c r="F25" s="6"/>
      <c r="G25" s="6"/>
      <c r="H25" s="6"/>
      <c r="I25" s="6"/>
      <c r="J25" s="6"/>
      <c r="K25" s="6"/>
      <c r="L25" s="6"/>
      <c r="M25" s="6"/>
      <c r="T25" s="3"/>
    </row>
    <row r="26" spans="1:20" ht="30" customHeight="1" x14ac:dyDescent="0.3">
      <c r="A26" s="6"/>
      <c r="B26" s="6"/>
      <c r="C26" s="6"/>
      <c r="D26" s="6"/>
      <c r="E26" s="6"/>
      <c r="F26" s="6"/>
      <c r="G26" s="6"/>
      <c r="H26" s="6"/>
      <c r="I26" s="6"/>
      <c r="J26" s="6"/>
      <c r="K26" s="6"/>
      <c r="L26" s="6"/>
      <c r="M26" s="6"/>
      <c r="T26" s="3"/>
    </row>
    <row r="27" spans="1:20" ht="30" customHeight="1" x14ac:dyDescent="0.3">
      <c r="A27" s="6" t="s">
        <v>227</v>
      </c>
      <c r="B27" s="6"/>
      <c r="C27" s="6"/>
      <c r="D27" s="6"/>
      <c r="E27" s="6"/>
      <c r="F27" s="7">
        <f>F5</f>
        <v>0</v>
      </c>
      <c r="G27" s="6"/>
      <c r="H27" s="7">
        <f>H5</f>
        <v>0</v>
      </c>
      <c r="I27" s="6"/>
      <c r="J27" s="7">
        <f>J5</f>
        <v>0</v>
      </c>
      <c r="K27" s="6"/>
      <c r="L27" s="7">
        <f>L5</f>
        <v>0</v>
      </c>
      <c r="M27" s="6"/>
      <c r="T27" s="3"/>
    </row>
  </sheetData>
  <mergeCells count="18">
    <mergeCell ref="A1:M1"/>
    <mergeCell ref="A2:M2"/>
    <mergeCell ref="A3:A4"/>
    <mergeCell ref="B3:B4"/>
    <mergeCell ref="C3:C4"/>
    <mergeCell ref="D3:D4"/>
    <mergeCell ref="E3:F3"/>
    <mergeCell ref="G3:H3"/>
    <mergeCell ref="I3:J3"/>
    <mergeCell ref="K3:L3"/>
    <mergeCell ref="S3:S4"/>
    <mergeCell ref="T3:T4"/>
    <mergeCell ref="M3:M4"/>
    <mergeCell ref="N3:N4"/>
    <mergeCell ref="O3:O4"/>
    <mergeCell ref="P3:P4"/>
    <mergeCell ref="Q3:Q4"/>
    <mergeCell ref="R3:R4"/>
  </mergeCells>
  <phoneticPr fontId="1" type="noConversion"/>
  <pageMargins left="0.78740157480314965" right="0.19685039370078741" top="0.39370078740157483" bottom="0.39370078740157483" header="0" footer="0"/>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171"/>
  <sheetViews>
    <sheetView view="pageBreakPreview" topLeftCell="A5" zoomScale="85" zoomScaleNormal="100" zoomScaleSheetLayoutView="85" workbookViewId="0">
      <selection activeCell="E149" sqref="E149"/>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155" t="s">
        <v>1</v>
      </c>
      <c r="B1" s="155"/>
      <c r="C1" s="155"/>
      <c r="D1" s="155"/>
      <c r="E1" s="155"/>
      <c r="F1" s="155"/>
      <c r="G1" s="155"/>
      <c r="H1" s="155"/>
      <c r="I1" s="155"/>
      <c r="J1" s="155"/>
      <c r="K1" s="155"/>
      <c r="L1" s="155"/>
      <c r="M1" s="155"/>
    </row>
    <row r="2" spans="1:48" ht="30" customHeight="1" x14ac:dyDescent="0.3">
      <c r="A2" s="152" t="s">
        <v>2</v>
      </c>
      <c r="B2" s="152" t="s">
        <v>3</v>
      </c>
      <c r="C2" s="152" t="s">
        <v>4</v>
      </c>
      <c r="D2" s="152" t="s">
        <v>5</v>
      </c>
      <c r="E2" s="152" t="s">
        <v>6</v>
      </c>
      <c r="F2" s="152"/>
      <c r="G2" s="152" t="s">
        <v>9</v>
      </c>
      <c r="H2" s="152"/>
      <c r="I2" s="152" t="s">
        <v>10</v>
      </c>
      <c r="J2" s="152"/>
      <c r="K2" s="152" t="s">
        <v>11</v>
      </c>
      <c r="L2" s="152"/>
      <c r="M2" s="152" t="s">
        <v>12</v>
      </c>
      <c r="N2" s="151" t="s">
        <v>20</v>
      </c>
      <c r="O2" s="151" t="s">
        <v>14</v>
      </c>
      <c r="P2" s="151" t="s">
        <v>21</v>
      </c>
      <c r="Q2" s="151" t="s">
        <v>13</v>
      </c>
      <c r="R2" s="151" t="s">
        <v>22</v>
      </c>
      <c r="S2" s="151" t="s">
        <v>23</v>
      </c>
      <c r="T2" s="151" t="s">
        <v>24</v>
      </c>
      <c r="U2" s="151" t="s">
        <v>25</v>
      </c>
      <c r="V2" s="151" t="s">
        <v>26</v>
      </c>
      <c r="W2" s="151" t="s">
        <v>27</v>
      </c>
      <c r="X2" s="151" t="s">
        <v>28</v>
      </c>
      <c r="Y2" s="151" t="s">
        <v>29</v>
      </c>
      <c r="Z2" s="151" t="s">
        <v>30</v>
      </c>
      <c r="AA2" s="151" t="s">
        <v>31</v>
      </c>
      <c r="AB2" s="151" t="s">
        <v>32</v>
      </c>
      <c r="AC2" s="151" t="s">
        <v>33</v>
      </c>
      <c r="AD2" s="151" t="s">
        <v>34</v>
      </c>
      <c r="AE2" s="151" t="s">
        <v>35</v>
      </c>
      <c r="AF2" s="151" t="s">
        <v>36</v>
      </c>
      <c r="AG2" s="151" t="s">
        <v>37</v>
      </c>
      <c r="AH2" s="151" t="s">
        <v>38</v>
      </c>
      <c r="AI2" s="151" t="s">
        <v>39</v>
      </c>
      <c r="AJ2" s="151" t="s">
        <v>40</v>
      </c>
      <c r="AK2" s="151" t="s">
        <v>41</v>
      </c>
      <c r="AL2" s="151" t="s">
        <v>42</v>
      </c>
      <c r="AM2" s="151" t="s">
        <v>43</v>
      </c>
      <c r="AN2" s="151" t="s">
        <v>44</v>
      </c>
      <c r="AO2" s="151" t="s">
        <v>45</v>
      </c>
      <c r="AP2" s="151" t="s">
        <v>46</v>
      </c>
      <c r="AQ2" s="151" t="s">
        <v>47</v>
      </c>
      <c r="AR2" s="151" t="s">
        <v>48</v>
      </c>
      <c r="AS2" s="151" t="s">
        <v>16</v>
      </c>
      <c r="AT2" s="151" t="s">
        <v>17</v>
      </c>
      <c r="AU2" s="151" t="s">
        <v>49</v>
      </c>
      <c r="AV2" s="151" t="s">
        <v>50</v>
      </c>
    </row>
    <row r="3" spans="1:48" ht="30" customHeight="1" x14ac:dyDescent="0.3">
      <c r="A3" s="152"/>
      <c r="B3" s="152"/>
      <c r="C3" s="152"/>
      <c r="D3" s="152"/>
      <c r="E3" s="2" t="s">
        <v>7</v>
      </c>
      <c r="F3" s="2" t="s">
        <v>8</v>
      </c>
      <c r="G3" s="2" t="s">
        <v>7</v>
      </c>
      <c r="H3" s="2" t="s">
        <v>8</v>
      </c>
      <c r="I3" s="2" t="s">
        <v>7</v>
      </c>
      <c r="J3" s="2" t="s">
        <v>8</v>
      </c>
      <c r="K3" s="2" t="s">
        <v>7</v>
      </c>
      <c r="L3" s="2" t="s">
        <v>8</v>
      </c>
      <c r="M3" s="152"/>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row>
    <row r="4" spans="1:48" ht="30" customHeight="1" x14ac:dyDescent="0.3">
      <c r="A4" s="5" t="s">
        <v>56</v>
      </c>
      <c r="B4" s="6"/>
      <c r="C4" s="6"/>
      <c r="D4" s="6"/>
      <c r="E4" s="6"/>
      <c r="F4" s="6"/>
      <c r="G4" s="6"/>
      <c r="H4" s="6"/>
      <c r="I4" s="6"/>
      <c r="J4" s="6"/>
      <c r="K4" s="6"/>
      <c r="L4" s="6"/>
      <c r="M4" s="6"/>
      <c r="Q4" s="1" t="s">
        <v>57</v>
      </c>
    </row>
    <row r="5" spans="1:48" ht="30" customHeight="1" x14ac:dyDescent="0.3">
      <c r="A5" s="5" t="s">
        <v>58</v>
      </c>
      <c r="B5" s="5" t="s">
        <v>59</v>
      </c>
      <c r="C5" s="5" t="s">
        <v>60</v>
      </c>
      <c r="D5" s="6">
        <v>498</v>
      </c>
      <c r="E5" s="7">
        <f>TRUNC(단가대비표!O22,0)</f>
        <v>0</v>
      </c>
      <c r="F5" s="7">
        <f t="shared" ref="F5:F40" si="0">TRUNC(E5*D5, 0)</f>
        <v>0</v>
      </c>
      <c r="G5" s="7">
        <f>TRUNC(단가대비표!P22,0)</f>
        <v>0</v>
      </c>
      <c r="H5" s="7">
        <f t="shared" ref="H5:H40" si="1">TRUNC(G5*D5, 0)</f>
        <v>0</v>
      </c>
      <c r="I5" s="7">
        <f>TRUNC(단가대비표!V22,0)</f>
        <v>0</v>
      </c>
      <c r="J5" s="7">
        <f t="shared" ref="J5:J40" si="2">TRUNC(I5*D5, 0)</f>
        <v>0</v>
      </c>
      <c r="K5" s="7">
        <f t="shared" ref="K5:K40" si="3">TRUNC(E5+G5+I5, 0)</f>
        <v>0</v>
      </c>
      <c r="L5" s="7">
        <f t="shared" ref="L5:L40" si="4">TRUNC(F5+H5+J5, 0)</f>
        <v>0</v>
      </c>
      <c r="M5" s="5" t="s">
        <v>61</v>
      </c>
      <c r="N5" s="1" t="s">
        <v>62</v>
      </c>
      <c r="O5" s="1" t="s">
        <v>52</v>
      </c>
      <c r="P5" s="1" t="s">
        <v>52</v>
      </c>
      <c r="Q5" s="1" t="s">
        <v>57</v>
      </c>
      <c r="R5" s="1" t="s">
        <v>63</v>
      </c>
      <c r="S5" s="1" t="s">
        <v>63</v>
      </c>
      <c r="T5" s="1" t="s">
        <v>64</v>
      </c>
      <c r="AR5" s="1" t="s">
        <v>52</v>
      </c>
      <c r="AS5" s="1" t="s">
        <v>52</v>
      </c>
      <c r="AU5" s="1" t="s">
        <v>65</v>
      </c>
      <c r="AV5">
        <v>14144</v>
      </c>
    </row>
    <row r="6" spans="1:48" ht="30" customHeight="1" x14ac:dyDescent="0.3">
      <c r="A6" s="5" t="s">
        <v>66</v>
      </c>
      <c r="B6" s="5" t="s">
        <v>67</v>
      </c>
      <c r="C6" s="5" t="s">
        <v>68</v>
      </c>
      <c r="D6" s="6">
        <v>1</v>
      </c>
      <c r="E6" s="7">
        <f>TRUNC(단가대비표!O37,0)</f>
        <v>0</v>
      </c>
      <c r="F6" s="7">
        <f t="shared" si="0"/>
        <v>0</v>
      </c>
      <c r="G6" s="7">
        <f>TRUNC(단가대비표!P37,0)</f>
        <v>0</v>
      </c>
      <c r="H6" s="7">
        <f t="shared" si="1"/>
        <v>0</v>
      </c>
      <c r="I6" s="7">
        <f>TRUNC(단가대비표!V37,0)</f>
        <v>0</v>
      </c>
      <c r="J6" s="7">
        <f t="shared" si="2"/>
        <v>0</v>
      </c>
      <c r="K6" s="7">
        <f t="shared" si="3"/>
        <v>0</v>
      </c>
      <c r="L6" s="7">
        <f t="shared" si="4"/>
        <v>0</v>
      </c>
      <c r="M6" s="5" t="s">
        <v>61</v>
      </c>
      <c r="N6" s="1" t="s">
        <v>69</v>
      </c>
      <c r="O6" s="1" t="s">
        <v>52</v>
      </c>
      <c r="P6" s="1" t="s">
        <v>52</v>
      </c>
      <c r="Q6" s="1" t="s">
        <v>57</v>
      </c>
      <c r="R6" s="1" t="s">
        <v>63</v>
      </c>
      <c r="S6" s="1" t="s">
        <v>63</v>
      </c>
      <c r="T6" s="1" t="s">
        <v>64</v>
      </c>
      <c r="AR6" s="1" t="s">
        <v>52</v>
      </c>
      <c r="AS6" s="1" t="s">
        <v>52</v>
      </c>
      <c r="AU6" s="1" t="s">
        <v>70</v>
      </c>
      <c r="AV6">
        <v>14109</v>
      </c>
    </row>
    <row r="7" spans="1:48" ht="30" customHeight="1" x14ac:dyDescent="0.3">
      <c r="A7" s="5" t="s">
        <v>71</v>
      </c>
      <c r="B7" s="5" t="s">
        <v>72</v>
      </c>
      <c r="C7" s="5" t="s">
        <v>73</v>
      </c>
      <c r="D7" s="6">
        <v>1</v>
      </c>
      <c r="E7" s="7">
        <f>TRUNC(단가대비표!O38,0)</f>
        <v>0</v>
      </c>
      <c r="F7" s="7">
        <f t="shared" si="0"/>
        <v>0</v>
      </c>
      <c r="G7" s="7">
        <f>TRUNC(단가대비표!P38,0)</f>
        <v>0</v>
      </c>
      <c r="H7" s="7">
        <f t="shared" si="1"/>
        <v>0</v>
      </c>
      <c r="I7" s="7">
        <f>TRUNC(단가대비표!V38,0)</f>
        <v>0</v>
      </c>
      <c r="J7" s="7">
        <f t="shared" si="2"/>
        <v>0</v>
      </c>
      <c r="K7" s="7">
        <f t="shared" si="3"/>
        <v>0</v>
      </c>
      <c r="L7" s="7">
        <f t="shared" si="4"/>
        <v>0</v>
      </c>
      <c r="M7" s="5" t="s">
        <v>61</v>
      </c>
      <c r="N7" s="1" t="s">
        <v>74</v>
      </c>
      <c r="O7" s="1" t="s">
        <v>52</v>
      </c>
      <c r="P7" s="1" t="s">
        <v>52</v>
      </c>
      <c r="Q7" s="1" t="s">
        <v>57</v>
      </c>
      <c r="R7" s="1" t="s">
        <v>63</v>
      </c>
      <c r="S7" s="1" t="s">
        <v>63</v>
      </c>
      <c r="T7" s="1" t="s">
        <v>64</v>
      </c>
      <c r="AR7" s="1" t="s">
        <v>52</v>
      </c>
      <c r="AS7" s="1" t="s">
        <v>52</v>
      </c>
      <c r="AU7" s="1" t="s">
        <v>75</v>
      </c>
      <c r="AV7">
        <v>14143</v>
      </c>
    </row>
    <row r="8" spans="1:48" ht="30" customHeight="1" x14ac:dyDescent="0.3">
      <c r="A8" s="5" t="s">
        <v>76</v>
      </c>
      <c r="B8" s="5" t="s">
        <v>59</v>
      </c>
      <c r="C8" s="5" t="s">
        <v>73</v>
      </c>
      <c r="D8" s="6">
        <v>498</v>
      </c>
      <c r="E8" s="7">
        <f>TRUNC(일위대가목록!E4,0)</f>
        <v>0</v>
      </c>
      <c r="F8" s="7">
        <f t="shared" si="0"/>
        <v>0</v>
      </c>
      <c r="G8" s="7">
        <f>TRUNC(일위대가목록!F4,0)</f>
        <v>0</v>
      </c>
      <c r="H8" s="7">
        <f t="shared" si="1"/>
        <v>0</v>
      </c>
      <c r="I8" s="7">
        <f>TRUNC(일위대가목록!G4,0)</f>
        <v>0</v>
      </c>
      <c r="J8" s="7">
        <f t="shared" si="2"/>
        <v>0</v>
      </c>
      <c r="K8" s="7">
        <f t="shared" si="3"/>
        <v>0</v>
      </c>
      <c r="L8" s="7">
        <f t="shared" si="4"/>
        <v>0</v>
      </c>
      <c r="M8" s="5" t="s">
        <v>77</v>
      </c>
      <c r="N8" s="1" t="s">
        <v>78</v>
      </c>
      <c r="O8" s="1" t="s">
        <v>52</v>
      </c>
      <c r="P8" s="1" t="s">
        <v>52</v>
      </c>
      <c r="Q8" s="1" t="s">
        <v>57</v>
      </c>
      <c r="R8" s="1" t="s">
        <v>64</v>
      </c>
      <c r="S8" s="1" t="s">
        <v>63</v>
      </c>
      <c r="T8" s="1" t="s">
        <v>63</v>
      </c>
      <c r="AR8" s="1" t="s">
        <v>52</v>
      </c>
      <c r="AS8" s="1" t="s">
        <v>52</v>
      </c>
      <c r="AU8" s="1" t="s">
        <v>79</v>
      </c>
      <c r="AV8">
        <v>14150</v>
      </c>
    </row>
    <row r="9" spans="1:48" ht="30" customHeight="1" x14ac:dyDescent="0.3">
      <c r="A9" s="5" t="s">
        <v>80</v>
      </c>
      <c r="B9" s="5" t="s">
        <v>67</v>
      </c>
      <c r="C9" s="5" t="s">
        <v>81</v>
      </c>
      <c r="D9" s="6">
        <v>1</v>
      </c>
      <c r="E9" s="7">
        <f>TRUNC(일위대가목록!E5,0)</f>
        <v>0</v>
      </c>
      <c r="F9" s="7">
        <f t="shared" si="0"/>
        <v>0</v>
      </c>
      <c r="G9" s="7">
        <f>TRUNC(일위대가목록!F5,0)</f>
        <v>0</v>
      </c>
      <c r="H9" s="7">
        <f t="shared" si="1"/>
        <v>0</v>
      </c>
      <c r="I9" s="7">
        <f>TRUNC(일위대가목록!G5,0)</f>
        <v>0</v>
      </c>
      <c r="J9" s="7">
        <f t="shared" si="2"/>
        <v>0</v>
      </c>
      <c r="K9" s="7">
        <f t="shared" si="3"/>
        <v>0</v>
      </c>
      <c r="L9" s="7">
        <f t="shared" si="4"/>
        <v>0</v>
      </c>
      <c r="M9" s="5" t="s">
        <v>82</v>
      </c>
      <c r="N9" s="1" t="s">
        <v>83</v>
      </c>
      <c r="O9" s="1" t="s">
        <v>52</v>
      </c>
      <c r="P9" s="1" t="s">
        <v>52</v>
      </c>
      <c r="Q9" s="1" t="s">
        <v>57</v>
      </c>
      <c r="R9" s="1" t="s">
        <v>64</v>
      </c>
      <c r="S9" s="1" t="s">
        <v>63</v>
      </c>
      <c r="T9" s="1" t="s">
        <v>63</v>
      </c>
      <c r="AR9" s="1" t="s">
        <v>52</v>
      </c>
      <c r="AS9" s="1" t="s">
        <v>52</v>
      </c>
      <c r="AU9" s="1" t="s">
        <v>84</v>
      </c>
      <c r="AV9">
        <v>14188</v>
      </c>
    </row>
    <row r="10" spans="1:48" ht="30" customHeight="1" x14ac:dyDescent="0.3">
      <c r="A10" s="5" t="s">
        <v>85</v>
      </c>
      <c r="B10" s="5" t="s">
        <v>86</v>
      </c>
      <c r="C10" s="5" t="s">
        <v>81</v>
      </c>
      <c r="D10" s="6">
        <v>1</v>
      </c>
      <c r="E10" s="7">
        <f>TRUNC(일위대가목록!E6,0)</f>
        <v>0</v>
      </c>
      <c r="F10" s="7">
        <f t="shared" si="0"/>
        <v>0</v>
      </c>
      <c r="G10" s="7">
        <f>TRUNC(일위대가목록!F6,0)</f>
        <v>0</v>
      </c>
      <c r="H10" s="7">
        <f t="shared" si="1"/>
        <v>0</v>
      </c>
      <c r="I10" s="7">
        <f>TRUNC(일위대가목록!G6,0)</f>
        <v>0</v>
      </c>
      <c r="J10" s="7">
        <f t="shared" si="2"/>
        <v>0</v>
      </c>
      <c r="K10" s="7">
        <f t="shared" si="3"/>
        <v>0</v>
      </c>
      <c r="L10" s="7">
        <f t="shared" si="4"/>
        <v>0</v>
      </c>
      <c r="M10" s="5" t="s">
        <v>87</v>
      </c>
      <c r="N10" s="1" t="s">
        <v>88</v>
      </c>
      <c r="O10" s="1" t="s">
        <v>52</v>
      </c>
      <c r="P10" s="1" t="s">
        <v>52</v>
      </c>
      <c r="Q10" s="1" t="s">
        <v>57</v>
      </c>
      <c r="R10" s="1" t="s">
        <v>64</v>
      </c>
      <c r="S10" s="1" t="s">
        <v>63</v>
      </c>
      <c r="T10" s="1" t="s">
        <v>63</v>
      </c>
      <c r="AR10" s="1" t="s">
        <v>52</v>
      </c>
      <c r="AS10" s="1" t="s">
        <v>52</v>
      </c>
      <c r="AU10" s="1" t="s">
        <v>89</v>
      </c>
      <c r="AV10">
        <v>14189</v>
      </c>
    </row>
    <row r="11" spans="1:48" ht="30" customHeight="1" x14ac:dyDescent="0.3">
      <c r="A11" s="5" t="s">
        <v>90</v>
      </c>
      <c r="B11" s="5" t="s">
        <v>91</v>
      </c>
      <c r="C11" s="5" t="s">
        <v>73</v>
      </c>
      <c r="D11" s="6">
        <v>7</v>
      </c>
      <c r="E11" s="7">
        <f>TRUNC(일위대가목록!E7,0)</f>
        <v>0</v>
      </c>
      <c r="F11" s="7">
        <f t="shared" si="0"/>
        <v>0</v>
      </c>
      <c r="G11" s="7">
        <f>TRUNC(일위대가목록!F7,0)</f>
        <v>0</v>
      </c>
      <c r="H11" s="7">
        <f t="shared" si="1"/>
        <v>0</v>
      </c>
      <c r="I11" s="7">
        <f>TRUNC(일위대가목록!G7,0)</f>
        <v>0</v>
      </c>
      <c r="J11" s="7">
        <f t="shared" si="2"/>
        <v>0</v>
      </c>
      <c r="K11" s="7">
        <f t="shared" si="3"/>
        <v>0</v>
      </c>
      <c r="L11" s="7">
        <f t="shared" si="4"/>
        <v>0</v>
      </c>
      <c r="M11" s="5" t="s">
        <v>92</v>
      </c>
      <c r="N11" s="1" t="s">
        <v>93</v>
      </c>
      <c r="O11" s="1" t="s">
        <v>52</v>
      </c>
      <c r="P11" s="1" t="s">
        <v>52</v>
      </c>
      <c r="Q11" s="1" t="s">
        <v>57</v>
      </c>
      <c r="R11" s="1" t="s">
        <v>64</v>
      </c>
      <c r="S11" s="1" t="s">
        <v>63</v>
      </c>
      <c r="T11" s="1" t="s">
        <v>63</v>
      </c>
      <c r="AR11" s="1" t="s">
        <v>52</v>
      </c>
      <c r="AS11" s="1" t="s">
        <v>52</v>
      </c>
      <c r="AU11" s="1" t="s">
        <v>94</v>
      </c>
      <c r="AV11">
        <v>14164</v>
      </c>
    </row>
    <row r="12" spans="1:48" ht="30" customHeight="1" x14ac:dyDescent="0.3">
      <c r="A12" s="5" t="s">
        <v>90</v>
      </c>
      <c r="B12" s="5" t="s">
        <v>95</v>
      </c>
      <c r="C12" s="5" t="s">
        <v>73</v>
      </c>
      <c r="D12" s="6">
        <v>28</v>
      </c>
      <c r="E12" s="7">
        <f>TRUNC(일위대가목록!E8,0)</f>
        <v>0</v>
      </c>
      <c r="F12" s="7">
        <f t="shared" si="0"/>
        <v>0</v>
      </c>
      <c r="G12" s="7">
        <f>TRUNC(일위대가목록!F8,0)</f>
        <v>0</v>
      </c>
      <c r="H12" s="7">
        <f t="shared" si="1"/>
        <v>0</v>
      </c>
      <c r="I12" s="7">
        <f>TRUNC(일위대가목록!G8,0)</f>
        <v>0</v>
      </c>
      <c r="J12" s="7">
        <f t="shared" si="2"/>
        <v>0</v>
      </c>
      <c r="K12" s="7">
        <f t="shared" si="3"/>
        <v>0</v>
      </c>
      <c r="L12" s="7">
        <f t="shared" si="4"/>
        <v>0</v>
      </c>
      <c r="M12" s="5" t="s">
        <v>96</v>
      </c>
      <c r="N12" s="1" t="s">
        <v>97</v>
      </c>
      <c r="O12" s="1" t="s">
        <v>52</v>
      </c>
      <c r="P12" s="1" t="s">
        <v>52</v>
      </c>
      <c r="Q12" s="1" t="s">
        <v>57</v>
      </c>
      <c r="R12" s="1" t="s">
        <v>64</v>
      </c>
      <c r="S12" s="1" t="s">
        <v>63</v>
      </c>
      <c r="T12" s="1" t="s">
        <v>63</v>
      </c>
      <c r="AR12" s="1" t="s">
        <v>52</v>
      </c>
      <c r="AS12" s="1" t="s">
        <v>52</v>
      </c>
      <c r="AU12" s="1" t="s">
        <v>98</v>
      </c>
      <c r="AV12">
        <v>14163</v>
      </c>
    </row>
    <row r="13" spans="1:48" ht="30" customHeight="1" x14ac:dyDescent="0.3">
      <c r="A13" s="5" t="s">
        <v>99</v>
      </c>
      <c r="B13" s="5" t="s">
        <v>100</v>
      </c>
      <c r="C13" s="5" t="s">
        <v>101</v>
      </c>
      <c r="D13" s="6">
        <v>7</v>
      </c>
      <c r="E13" s="7">
        <f>TRUNC(일위대가목록!E9,0)</f>
        <v>0</v>
      </c>
      <c r="F13" s="7">
        <f t="shared" si="0"/>
        <v>0</v>
      </c>
      <c r="G13" s="7">
        <f>TRUNC(일위대가목록!F9,0)</f>
        <v>0</v>
      </c>
      <c r="H13" s="7">
        <f t="shared" si="1"/>
        <v>0</v>
      </c>
      <c r="I13" s="7">
        <f>TRUNC(일위대가목록!G9,0)</f>
        <v>0</v>
      </c>
      <c r="J13" s="7">
        <f t="shared" si="2"/>
        <v>0</v>
      </c>
      <c r="K13" s="7">
        <f t="shared" si="3"/>
        <v>0</v>
      </c>
      <c r="L13" s="7">
        <f t="shared" si="4"/>
        <v>0</v>
      </c>
      <c r="M13" s="5" t="s">
        <v>102</v>
      </c>
      <c r="N13" s="1" t="s">
        <v>103</v>
      </c>
      <c r="O13" s="1" t="s">
        <v>52</v>
      </c>
      <c r="P13" s="1" t="s">
        <v>52</v>
      </c>
      <c r="Q13" s="1" t="s">
        <v>57</v>
      </c>
      <c r="R13" s="1" t="s">
        <v>64</v>
      </c>
      <c r="S13" s="1" t="s">
        <v>63</v>
      </c>
      <c r="T13" s="1" t="s">
        <v>63</v>
      </c>
      <c r="AR13" s="1" t="s">
        <v>52</v>
      </c>
      <c r="AS13" s="1" t="s">
        <v>52</v>
      </c>
      <c r="AU13" s="1" t="s">
        <v>104</v>
      </c>
      <c r="AV13">
        <v>14177</v>
      </c>
    </row>
    <row r="14" spans="1:48" ht="30" customHeight="1" x14ac:dyDescent="0.3">
      <c r="A14" s="5" t="s">
        <v>105</v>
      </c>
      <c r="B14" s="5" t="s">
        <v>106</v>
      </c>
      <c r="C14" s="5" t="s">
        <v>81</v>
      </c>
      <c r="D14" s="6">
        <v>7</v>
      </c>
      <c r="E14" s="7">
        <f>TRUNC(일위대가목록!E10,0)</f>
        <v>0</v>
      </c>
      <c r="F14" s="7">
        <f t="shared" si="0"/>
        <v>0</v>
      </c>
      <c r="G14" s="7">
        <f>TRUNC(일위대가목록!F10,0)</f>
        <v>0</v>
      </c>
      <c r="H14" s="7">
        <f t="shared" si="1"/>
        <v>0</v>
      </c>
      <c r="I14" s="7">
        <f>TRUNC(일위대가목록!G10,0)</f>
        <v>0</v>
      </c>
      <c r="J14" s="7">
        <f t="shared" si="2"/>
        <v>0</v>
      </c>
      <c r="K14" s="7">
        <f t="shared" si="3"/>
        <v>0</v>
      </c>
      <c r="L14" s="7">
        <f t="shared" si="4"/>
        <v>0</v>
      </c>
      <c r="M14" s="5" t="s">
        <v>107</v>
      </c>
      <c r="N14" s="1" t="s">
        <v>108</v>
      </c>
      <c r="O14" s="1" t="s">
        <v>52</v>
      </c>
      <c r="P14" s="1" t="s">
        <v>52</v>
      </c>
      <c r="Q14" s="1" t="s">
        <v>57</v>
      </c>
      <c r="R14" s="1" t="s">
        <v>64</v>
      </c>
      <c r="S14" s="1" t="s">
        <v>63</v>
      </c>
      <c r="T14" s="1" t="s">
        <v>63</v>
      </c>
      <c r="AR14" s="1" t="s">
        <v>52</v>
      </c>
      <c r="AS14" s="1" t="s">
        <v>52</v>
      </c>
      <c r="AU14" s="1" t="s">
        <v>109</v>
      </c>
      <c r="AV14">
        <v>14178</v>
      </c>
    </row>
    <row r="15" spans="1:48" ht="30" customHeight="1" x14ac:dyDescent="0.3">
      <c r="A15" s="5" t="s">
        <v>110</v>
      </c>
      <c r="B15" s="5" t="s">
        <v>111</v>
      </c>
      <c r="C15" s="5" t="s">
        <v>60</v>
      </c>
      <c r="D15" s="6">
        <v>20</v>
      </c>
      <c r="E15" s="7">
        <f>TRUNC(단가대비표!O49,0)</f>
        <v>0</v>
      </c>
      <c r="F15" s="7">
        <f t="shared" si="0"/>
        <v>0</v>
      </c>
      <c r="G15" s="7">
        <f>TRUNC(단가대비표!P49,0)</f>
        <v>0</v>
      </c>
      <c r="H15" s="7">
        <f t="shared" si="1"/>
        <v>0</v>
      </c>
      <c r="I15" s="7">
        <f>TRUNC(단가대비표!V49,0)</f>
        <v>0</v>
      </c>
      <c r="J15" s="7">
        <f t="shared" si="2"/>
        <v>0</v>
      </c>
      <c r="K15" s="7">
        <f t="shared" si="3"/>
        <v>0</v>
      </c>
      <c r="L15" s="7">
        <f t="shared" si="4"/>
        <v>0</v>
      </c>
      <c r="M15" s="5" t="s">
        <v>52</v>
      </c>
      <c r="N15" s="1" t="s">
        <v>112</v>
      </c>
      <c r="O15" s="1" t="s">
        <v>52</v>
      </c>
      <c r="P15" s="1" t="s">
        <v>52</v>
      </c>
      <c r="Q15" s="1" t="s">
        <v>57</v>
      </c>
      <c r="R15" s="1" t="s">
        <v>63</v>
      </c>
      <c r="S15" s="1" t="s">
        <v>63</v>
      </c>
      <c r="T15" s="1" t="s">
        <v>64</v>
      </c>
      <c r="AR15" s="1" t="s">
        <v>52</v>
      </c>
      <c r="AS15" s="1" t="s">
        <v>52</v>
      </c>
      <c r="AU15" s="1" t="s">
        <v>113</v>
      </c>
      <c r="AV15">
        <v>14179</v>
      </c>
    </row>
    <row r="16" spans="1:48" ht="30" customHeight="1" x14ac:dyDescent="0.3">
      <c r="A16" s="5" t="s">
        <v>110</v>
      </c>
      <c r="B16" s="5" t="s">
        <v>114</v>
      </c>
      <c r="C16" s="5" t="s">
        <v>60</v>
      </c>
      <c r="D16" s="6">
        <v>8</v>
      </c>
      <c r="E16" s="7">
        <f>TRUNC(단가대비표!O50,0)</f>
        <v>0</v>
      </c>
      <c r="F16" s="7">
        <f t="shared" si="0"/>
        <v>0</v>
      </c>
      <c r="G16" s="7">
        <f>TRUNC(단가대비표!P50,0)</f>
        <v>0</v>
      </c>
      <c r="H16" s="7">
        <f t="shared" si="1"/>
        <v>0</v>
      </c>
      <c r="I16" s="7">
        <f>TRUNC(단가대비표!V50,0)</f>
        <v>0</v>
      </c>
      <c r="J16" s="7">
        <f t="shared" si="2"/>
        <v>0</v>
      </c>
      <c r="K16" s="7">
        <f t="shared" si="3"/>
        <v>0</v>
      </c>
      <c r="L16" s="7">
        <f t="shared" si="4"/>
        <v>0</v>
      </c>
      <c r="M16" s="5" t="s">
        <v>52</v>
      </c>
      <c r="N16" s="1" t="s">
        <v>115</v>
      </c>
      <c r="O16" s="1" t="s">
        <v>52</v>
      </c>
      <c r="P16" s="1" t="s">
        <v>52</v>
      </c>
      <c r="Q16" s="1" t="s">
        <v>57</v>
      </c>
      <c r="R16" s="1" t="s">
        <v>63</v>
      </c>
      <c r="S16" s="1" t="s">
        <v>63</v>
      </c>
      <c r="T16" s="1" t="s">
        <v>64</v>
      </c>
      <c r="AR16" s="1" t="s">
        <v>52</v>
      </c>
      <c r="AS16" s="1" t="s">
        <v>52</v>
      </c>
      <c r="AU16" s="1" t="s">
        <v>116</v>
      </c>
      <c r="AV16">
        <v>14180</v>
      </c>
    </row>
    <row r="17" spans="1:48" ht="30" customHeight="1" x14ac:dyDescent="0.3">
      <c r="A17" s="5" t="s">
        <v>117</v>
      </c>
      <c r="B17" s="5" t="s">
        <v>118</v>
      </c>
      <c r="C17" s="5" t="s">
        <v>119</v>
      </c>
      <c r="D17" s="6">
        <v>1</v>
      </c>
      <c r="E17" s="7">
        <f>TRUNC(일위대가목록!E11,0)</f>
        <v>0</v>
      </c>
      <c r="F17" s="7">
        <f t="shared" si="0"/>
        <v>0</v>
      </c>
      <c r="G17" s="7">
        <f>TRUNC(일위대가목록!F11,0)</f>
        <v>0</v>
      </c>
      <c r="H17" s="7">
        <f t="shared" si="1"/>
        <v>0</v>
      </c>
      <c r="I17" s="7">
        <f>TRUNC(일위대가목록!G11,0)</f>
        <v>0</v>
      </c>
      <c r="J17" s="7">
        <f t="shared" si="2"/>
        <v>0</v>
      </c>
      <c r="K17" s="7">
        <f t="shared" si="3"/>
        <v>0</v>
      </c>
      <c r="L17" s="7">
        <f t="shared" si="4"/>
        <v>0</v>
      </c>
      <c r="M17" s="5" t="s">
        <v>120</v>
      </c>
      <c r="N17" s="1" t="s">
        <v>121</v>
      </c>
      <c r="O17" s="1" t="s">
        <v>52</v>
      </c>
      <c r="P17" s="1" t="s">
        <v>52</v>
      </c>
      <c r="Q17" s="1" t="s">
        <v>57</v>
      </c>
      <c r="R17" s="1" t="s">
        <v>64</v>
      </c>
      <c r="S17" s="1" t="s">
        <v>63</v>
      </c>
      <c r="T17" s="1" t="s">
        <v>63</v>
      </c>
      <c r="AR17" s="1" t="s">
        <v>52</v>
      </c>
      <c r="AS17" s="1" t="s">
        <v>52</v>
      </c>
      <c r="AU17" s="1" t="s">
        <v>122</v>
      </c>
      <c r="AV17">
        <v>14112</v>
      </c>
    </row>
    <row r="18" spans="1:48" ht="30" customHeight="1" x14ac:dyDescent="0.3">
      <c r="A18" s="5" t="s">
        <v>123</v>
      </c>
      <c r="B18" s="5" t="s">
        <v>124</v>
      </c>
      <c r="C18" s="5" t="s">
        <v>60</v>
      </c>
      <c r="D18" s="6">
        <v>1</v>
      </c>
      <c r="E18" s="7">
        <f>TRUNC(일위대가목록!E12,0)</f>
        <v>0</v>
      </c>
      <c r="F18" s="7">
        <f t="shared" si="0"/>
        <v>0</v>
      </c>
      <c r="G18" s="7">
        <f>TRUNC(일위대가목록!F12,0)</f>
        <v>0</v>
      </c>
      <c r="H18" s="7">
        <f t="shared" si="1"/>
        <v>0</v>
      </c>
      <c r="I18" s="7">
        <f>TRUNC(일위대가목록!G12,0)</f>
        <v>0</v>
      </c>
      <c r="J18" s="7">
        <f t="shared" si="2"/>
        <v>0</v>
      </c>
      <c r="K18" s="7">
        <f t="shared" si="3"/>
        <v>0</v>
      </c>
      <c r="L18" s="7">
        <f t="shared" si="4"/>
        <v>0</v>
      </c>
      <c r="M18" s="5" t="s">
        <v>125</v>
      </c>
      <c r="N18" s="1" t="s">
        <v>126</v>
      </c>
      <c r="O18" s="1" t="s">
        <v>52</v>
      </c>
      <c r="P18" s="1" t="s">
        <v>52</v>
      </c>
      <c r="Q18" s="1" t="s">
        <v>57</v>
      </c>
      <c r="R18" s="1" t="s">
        <v>64</v>
      </c>
      <c r="S18" s="1" t="s">
        <v>63</v>
      </c>
      <c r="T18" s="1" t="s">
        <v>63</v>
      </c>
      <c r="AR18" s="1" t="s">
        <v>52</v>
      </c>
      <c r="AS18" s="1" t="s">
        <v>52</v>
      </c>
      <c r="AU18" s="1" t="s">
        <v>127</v>
      </c>
      <c r="AV18">
        <v>14088</v>
      </c>
    </row>
    <row r="19" spans="1:48" ht="30" customHeight="1" x14ac:dyDescent="0.3">
      <c r="A19" s="5" t="s">
        <v>128</v>
      </c>
      <c r="B19" s="5" t="s">
        <v>129</v>
      </c>
      <c r="C19" s="5" t="s">
        <v>60</v>
      </c>
      <c r="D19" s="6">
        <v>12</v>
      </c>
      <c r="E19" s="7">
        <f>TRUNC(일위대가목록!E13,0)</f>
        <v>0</v>
      </c>
      <c r="F19" s="7">
        <f t="shared" si="0"/>
        <v>0</v>
      </c>
      <c r="G19" s="7">
        <f>TRUNC(일위대가목록!F13,0)</f>
        <v>0</v>
      </c>
      <c r="H19" s="7">
        <f t="shared" si="1"/>
        <v>0</v>
      </c>
      <c r="I19" s="7">
        <f>TRUNC(일위대가목록!G13,0)</f>
        <v>0</v>
      </c>
      <c r="J19" s="7">
        <f t="shared" si="2"/>
        <v>0</v>
      </c>
      <c r="K19" s="7">
        <f t="shared" si="3"/>
        <v>0</v>
      </c>
      <c r="L19" s="7">
        <f t="shared" si="4"/>
        <v>0</v>
      </c>
      <c r="M19" s="5" t="s">
        <v>130</v>
      </c>
      <c r="N19" s="1" t="s">
        <v>131</v>
      </c>
      <c r="O19" s="1" t="s">
        <v>52</v>
      </c>
      <c r="P19" s="1" t="s">
        <v>52</v>
      </c>
      <c r="Q19" s="1" t="s">
        <v>57</v>
      </c>
      <c r="R19" s="1" t="s">
        <v>64</v>
      </c>
      <c r="S19" s="1" t="s">
        <v>63</v>
      </c>
      <c r="T19" s="1" t="s">
        <v>63</v>
      </c>
      <c r="AR19" s="1" t="s">
        <v>52</v>
      </c>
      <c r="AS19" s="1" t="s">
        <v>52</v>
      </c>
      <c r="AU19" s="1" t="s">
        <v>132</v>
      </c>
      <c r="AV19">
        <v>14113</v>
      </c>
    </row>
    <row r="20" spans="1:48" ht="30" customHeight="1" x14ac:dyDescent="0.3">
      <c r="A20" s="5" t="s">
        <v>133</v>
      </c>
      <c r="B20" s="5" t="s">
        <v>134</v>
      </c>
      <c r="C20" s="5" t="s">
        <v>81</v>
      </c>
      <c r="D20" s="6">
        <v>12</v>
      </c>
      <c r="E20" s="7">
        <f>TRUNC(일위대가목록!E14,0)</f>
        <v>0</v>
      </c>
      <c r="F20" s="7">
        <f t="shared" si="0"/>
        <v>0</v>
      </c>
      <c r="G20" s="7">
        <f>TRUNC(일위대가목록!F14,0)</f>
        <v>0</v>
      </c>
      <c r="H20" s="7">
        <f t="shared" si="1"/>
        <v>0</v>
      </c>
      <c r="I20" s="7">
        <f>TRUNC(일위대가목록!G14,0)</f>
        <v>0</v>
      </c>
      <c r="J20" s="7">
        <f t="shared" si="2"/>
        <v>0</v>
      </c>
      <c r="K20" s="7">
        <f t="shared" si="3"/>
        <v>0</v>
      </c>
      <c r="L20" s="7">
        <f t="shared" si="4"/>
        <v>0</v>
      </c>
      <c r="M20" s="5" t="s">
        <v>135</v>
      </c>
      <c r="N20" s="1" t="s">
        <v>136</v>
      </c>
      <c r="O20" s="1" t="s">
        <v>52</v>
      </c>
      <c r="P20" s="1" t="s">
        <v>52</v>
      </c>
      <c r="Q20" s="1" t="s">
        <v>57</v>
      </c>
      <c r="R20" s="1" t="s">
        <v>64</v>
      </c>
      <c r="S20" s="1" t="s">
        <v>63</v>
      </c>
      <c r="T20" s="1" t="s">
        <v>63</v>
      </c>
      <c r="AR20" s="1" t="s">
        <v>52</v>
      </c>
      <c r="AS20" s="1" t="s">
        <v>52</v>
      </c>
      <c r="AU20" s="1" t="s">
        <v>137</v>
      </c>
      <c r="AV20">
        <v>14181</v>
      </c>
    </row>
    <row r="21" spans="1:48" ht="30" customHeight="1" x14ac:dyDescent="0.3">
      <c r="A21" s="5" t="s">
        <v>138</v>
      </c>
      <c r="B21" s="5" t="s">
        <v>139</v>
      </c>
      <c r="C21" s="5" t="s">
        <v>140</v>
      </c>
      <c r="D21" s="6">
        <v>122</v>
      </c>
      <c r="E21" s="7">
        <f>TRUNC(중기단가목록!E4,0)</f>
        <v>0</v>
      </c>
      <c r="F21" s="7">
        <f t="shared" si="0"/>
        <v>0</v>
      </c>
      <c r="G21" s="7">
        <f>TRUNC(중기단가목록!F4,0)</f>
        <v>0</v>
      </c>
      <c r="H21" s="7">
        <f t="shared" si="1"/>
        <v>0</v>
      </c>
      <c r="I21" s="7">
        <f>TRUNC(중기단가목록!G4,0)</f>
        <v>0</v>
      </c>
      <c r="J21" s="7">
        <f t="shared" si="2"/>
        <v>0</v>
      </c>
      <c r="K21" s="7">
        <f t="shared" si="3"/>
        <v>0</v>
      </c>
      <c r="L21" s="7">
        <f t="shared" si="4"/>
        <v>0</v>
      </c>
      <c r="M21" s="5" t="s">
        <v>141</v>
      </c>
      <c r="N21" s="1" t="s">
        <v>142</v>
      </c>
      <c r="O21" s="1" t="s">
        <v>52</v>
      </c>
      <c r="P21" s="1" t="s">
        <v>52</v>
      </c>
      <c r="Q21" s="1" t="s">
        <v>57</v>
      </c>
      <c r="R21" s="1" t="s">
        <v>63</v>
      </c>
      <c r="S21" s="1" t="s">
        <v>64</v>
      </c>
      <c r="T21" s="1" t="s">
        <v>63</v>
      </c>
      <c r="AR21" s="1" t="s">
        <v>52</v>
      </c>
      <c r="AS21" s="1" t="s">
        <v>52</v>
      </c>
      <c r="AU21" s="1" t="s">
        <v>143</v>
      </c>
      <c r="AV21">
        <v>14190</v>
      </c>
    </row>
    <row r="22" spans="1:48" ht="30" customHeight="1" x14ac:dyDescent="0.3">
      <c r="A22" s="5" t="s">
        <v>144</v>
      </c>
      <c r="B22" s="5" t="s">
        <v>145</v>
      </c>
      <c r="C22" s="5" t="s">
        <v>140</v>
      </c>
      <c r="D22" s="6">
        <v>122</v>
      </c>
      <c r="E22" s="7">
        <f>TRUNC(중기단가목록!E5,0)</f>
        <v>0</v>
      </c>
      <c r="F22" s="7">
        <f t="shared" si="0"/>
        <v>0</v>
      </c>
      <c r="G22" s="7">
        <f>TRUNC(중기단가목록!F5,0)</f>
        <v>0</v>
      </c>
      <c r="H22" s="7">
        <f t="shared" si="1"/>
        <v>0</v>
      </c>
      <c r="I22" s="7">
        <f>TRUNC(중기단가목록!G5,0)</f>
        <v>0</v>
      </c>
      <c r="J22" s="7">
        <f t="shared" si="2"/>
        <v>0</v>
      </c>
      <c r="K22" s="7">
        <f t="shared" si="3"/>
        <v>0</v>
      </c>
      <c r="L22" s="7">
        <f t="shared" si="4"/>
        <v>0</v>
      </c>
      <c r="M22" s="5" t="s">
        <v>146</v>
      </c>
      <c r="N22" s="1" t="s">
        <v>147</v>
      </c>
      <c r="O22" s="1" t="s">
        <v>52</v>
      </c>
      <c r="P22" s="1" t="s">
        <v>52</v>
      </c>
      <c r="Q22" s="1" t="s">
        <v>57</v>
      </c>
      <c r="R22" s="1" t="s">
        <v>63</v>
      </c>
      <c r="S22" s="1" t="s">
        <v>64</v>
      </c>
      <c r="T22" s="1" t="s">
        <v>63</v>
      </c>
      <c r="AR22" s="1" t="s">
        <v>52</v>
      </c>
      <c r="AS22" s="1" t="s">
        <v>52</v>
      </c>
      <c r="AU22" s="1" t="s">
        <v>148</v>
      </c>
      <c r="AV22">
        <v>14191</v>
      </c>
    </row>
    <row r="23" spans="1:48" ht="30" customHeight="1" x14ac:dyDescent="0.3">
      <c r="A23" s="5" t="s">
        <v>149</v>
      </c>
      <c r="B23" s="5" t="s">
        <v>150</v>
      </c>
      <c r="C23" s="5" t="s">
        <v>151</v>
      </c>
      <c r="D23" s="6">
        <v>563</v>
      </c>
      <c r="E23" s="7">
        <f>TRUNC(일위대가목록!E15,0)</f>
        <v>0</v>
      </c>
      <c r="F23" s="7">
        <f t="shared" si="0"/>
        <v>0</v>
      </c>
      <c r="G23" s="7">
        <f>TRUNC(일위대가목록!F15,0)</f>
        <v>0</v>
      </c>
      <c r="H23" s="7">
        <f t="shared" si="1"/>
        <v>0</v>
      </c>
      <c r="I23" s="7">
        <f>TRUNC(일위대가목록!G15,0)</f>
        <v>0</v>
      </c>
      <c r="J23" s="7">
        <f t="shared" si="2"/>
        <v>0</v>
      </c>
      <c r="K23" s="7">
        <f t="shared" si="3"/>
        <v>0</v>
      </c>
      <c r="L23" s="7">
        <f t="shared" si="4"/>
        <v>0</v>
      </c>
      <c r="M23" s="5" t="s">
        <v>152</v>
      </c>
      <c r="N23" s="1" t="s">
        <v>153</v>
      </c>
      <c r="O23" s="1" t="s">
        <v>52</v>
      </c>
      <c r="P23" s="1" t="s">
        <v>52</v>
      </c>
      <c r="Q23" s="1" t="s">
        <v>57</v>
      </c>
      <c r="R23" s="1" t="s">
        <v>64</v>
      </c>
      <c r="S23" s="1" t="s">
        <v>63</v>
      </c>
      <c r="T23" s="1" t="s">
        <v>63</v>
      </c>
      <c r="AR23" s="1" t="s">
        <v>52</v>
      </c>
      <c r="AS23" s="1" t="s">
        <v>52</v>
      </c>
      <c r="AU23" s="1" t="s">
        <v>154</v>
      </c>
      <c r="AV23">
        <v>14095</v>
      </c>
    </row>
    <row r="24" spans="1:48" ht="30" customHeight="1" x14ac:dyDescent="0.3">
      <c r="A24" s="5" t="s">
        <v>155</v>
      </c>
      <c r="B24" s="5" t="s">
        <v>156</v>
      </c>
      <c r="C24" s="5" t="s">
        <v>151</v>
      </c>
      <c r="D24" s="6">
        <v>94</v>
      </c>
      <c r="E24" s="7">
        <f>TRUNC(일위대가목록!E16,0)</f>
        <v>0</v>
      </c>
      <c r="F24" s="7">
        <f t="shared" si="0"/>
        <v>0</v>
      </c>
      <c r="G24" s="7">
        <f>TRUNC(일위대가목록!F16,0)</f>
        <v>0</v>
      </c>
      <c r="H24" s="7">
        <f t="shared" si="1"/>
        <v>0</v>
      </c>
      <c r="I24" s="7">
        <f>TRUNC(일위대가목록!G16,0)</f>
        <v>0</v>
      </c>
      <c r="J24" s="7">
        <f t="shared" si="2"/>
        <v>0</v>
      </c>
      <c r="K24" s="7">
        <f t="shared" si="3"/>
        <v>0</v>
      </c>
      <c r="L24" s="7">
        <f t="shared" si="4"/>
        <v>0</v>
      </c>
      <c r="M24" s="5" t="s">
        <v>157</v>
      </c>
      <c r="N24" s="1" t="s">
        <v>158</v>
      </c>
      <c r="O24" s="1" t="s">
        <v>52</v>
      </c>
      <c r="P24" s="1" t="s">
        <v>52</v>
      </c>
      <c r="Q24" s="1" t="s">
        <v>57</v>
      </c>
      <c r="R24" s="1" t="s">
        <v>64</v>
      </c>
      <c r="S24" s="1" t="s">
        <v>63</v>
      </c>
      <c r="T24" s="1" t="s">
        <v>63</v>
      </c>
      <c r="AR24" s="1" t="s">
        <v>52</v>
      </c>
      <c r="AS24" s="1" t="s">
        <v>52</v>
      </c>
      <c r="AU24" s="1" t="s">
        <v>159</v>
      </c>
      <c r="AV24">
        <v>14182</v>
      </c>
    </row>
    <row r="25" spans="1:48" ht="30" customHeight="1" x14ac:dyDescent="0.3">
      <c r="A25" s="5" t="s">
        <v>155</v>
      </c>
      <c r="B25" s="5" t="s">
        <v>160</v>
      </c>
      <c r="C25" s="5" t="s">
        <v>151</v>
      </c>
      <c r="D25" s="6">
        <v>401</v>
      </c>
      <c r="E25" s="7">
        <f>TRUNC(일위대가목록!E17,0)</f>
        <v>0</v>
      </c>
      <c r="F25" s="7">
        <f t="shared" si="0"/>
        <v>0</v>
      </c>
      <c r="G25" s="7">
        <f>TRUNC(일위대가목록!F17,0)</f>
        <v>0</v>
      </c>
      <c r="H25" s="7">
        <f t="shared" si="1"/>
        <v>0</v>
      </c>
      <c r="I25" s="7">
        <f>TRUNC(일위대가목록!G17,0)</f>
        <v>0</v>
      </c>
      <c r="J25" s="7">
        <f t="shared" si="2"/>
        <v>0</v>
      </c>
      <c r="K25" s="7">
        <f t="shared" si="3"/>
        <v>0</v>
      </c>
      <c r="L25" s="7">
        <f t="shared" si="4"/>
        <v>0</v>
      </c>
      <c r="M25" s="5" t="s">
        <v>161</v>
      </c>
      <c r="N25" s="1" t="s">
        <v>162</v>
      </c>
      <c r="O25" s="1" t="s">
        <v>52</v>
      </c>
      <c r="P25" s="1" t="s">
        <v>52</v>
      </c>
      <c r="Q25" s="1" t="s">
        <v>57</v>
      </c>
      <c r="R25" s="1" t="s">
        <v>64</v>
      </c>
      <c r="S25" s="1" t="s">
        <v>63</v>
      </c>
      <c r="T25" s="1" t="s">
        <v>63</v>
      </c>
      <c r="AR25" s="1" t="s">
        <v>52</v>
      </c>
      <c r="AS25" s="1" t="s">
        <v>52</v>
      </c>
      <c r="AU25" s="1" t="s">
        <v>163</v>
      </c>
      <c r="AV25">
        <v>14125</v>
      </c>
    </row>
    <row r="26" spans="1:48" ht="30" customHeight="1" x14ac:dyDescent="0.3">
      <c r="A26" s="5" t="s">
        <v>155</v>
      </c>
      <c r="B26" s="5" t="s">
        <v>164</v>
      </c>
      <c r="C26" s="5" t="s">
        <v>151</v>
      </c>
      <c r="D26" s="6">
        <v>337</v>
      </c>
      <c r="E26" s="7">
        <f>TRUNC(일위대가목록!E18,0)</f>
        <v>0</v>
      </c>
      <c r="F26" s="7">
        <f t="shared" si="0"/>
        <v>0</v>
      </c>
      <c r="G26" s="7">
        <f>TRUNC(일위대가목록!F18,0)</f>
        <v>0</v>
      </c>
      <c r="H26" s="7">
        <f t="shared" si="1"/>
        <v>0</v>
      </c>
      <c r="I26" s="7">
        <f>TRUNC(일위대가목록!G18,0)</f>
        <v>0</v>
      </c>
      <c r="J26" s="7">
        <f t="shared" si="2"/>
        <v>0</v>
      </c>
      <c r="K26" s="7">
        <f t="shared" si="3"/>
        <v>0</v>
      </c>
      <c r="L26" s="7">
        <f t="shared" si="4"/>
        <v>0</v>
      </c>
      <c r="M26" s="5" t="s">
        <v>165</v>
      </c>
      <c r="N26" s="1" t="s">
        <v>166</v>
      </c>
      <c r="O26" s="1" t="s">
        <v>52</v>
      </c>
      <c r="P26" s="1" t="s">
        <v>52</v>
      </c>
      <c r="Q26" s="1" t="s">
        <v>57</v>
      </c>
      <c r="R26" s="1" t="s">
        <v>64</v>
      </c>
      <c r="S26" s="1" t="s">
        <v>63</v>
      </c>
      <c r="T26" s="1" t="s">
        <v>63</v>
      </c>
      <c r="AR26" s="1" t="s">
        <v>52</v>
      </c>
      <c r="AS26" s="1" t="s">
        <v>52</v>
      </c>
      <c r="AU26" s="1" t="s">
        <v>167</v>
      </c>
      <c r="AV26">
        <v>14126</v>
      </c>
    </row>
    <row r="27" spans="1:48" ht="30" customHeight="1" x14ac:dyDescent="0.3">
      <c r="A27" s="5" t="s">
        <v>168</v>
      </c>
      <c r="B27" s="5" t="s">
        <v>169</v>
      </c>
      <c r="C27" s="5" t="s">
        <v>151</v>
      </c>
      <c r="D27" s="6">
        <v>509</v>
      </c>
      <c r="E27" s="7">
        <f>TRUNC(일위대가목록!E19,0)</f>
        <v>0</v>
      </c>
      <c r="F27" s="7">
        <f t="shared" si="0"/>
        <v>0</v>
      </c>
      <c r="G27" s="7">
        <f>TRUNC(일위대가목록!F19,0)</f>
        <v>0</v>
      </c>
      <c r="H27" s="7">
        <f t="shared" si="1"/>
        <v>0</v>
      </c>
      <c r="I27" s="7">
        <f>TRUNC(일위대가목록!G19,0)</f>
        <v>0</v>
      </c>
      <c r="J27" s="7">
        <f t="shared" si="2"/>
        <v>0</v>
      </c>
      <c r="K27" s="7">
        <f t="shared" si="3"/>
        <v>0</v>
      </c>
      <c r="L27" s="7">
        <f t="shared" si="4"/>
        <v>0</v>
      </c>
      <c r="M27" s="5" t="s">
        <v>170</v>
      </c>
      <c r="N27" s="1" t="s">
        <v>171</v>
      </c>
      <c r="O27" s="1" t="s">
        <v>52</v>
      </c>
      <c r="P27" s="1" t="s">
        <v>52</v>
      </c>
      <c r="Q27" s="1" t="s">
        <v>57</v>
      </c>
      <c r="R27" s="1" t="s">
        <v>64</v>
      </c>
      <c r="S27" s="1" t="s">
        <v>63</v>
      </c>
      <c r="T27" s="1" t="s">
        <v>63</v>
      </c>
      <c r="AR27" s="1" t="s">
        <v>52</v>
      </c>
      <c r="AS27" s="1" t="s">
        <v>52</v>
      </c>
      <c r="AU27" s="1" t="s">
        <v>172</v>
      </c>
      <c r="AV27">
        <v>14183</v>
      </c>
    </row>
    <row r="28" spans="1:48" ht="30" customHeight="1" x14ac:dyDescent="0.3">
      <c r="A28" s="5" t="s">
        <v>173</v>
      </c>
      <c r="B28" s="5" t="s">
        <v>174</v>
      </c>
      <c r="C28" s="5" t="s">
        <v>175</v>
      </c>
      <c r="D28" s="6">
        <v>858</v>
      </c>
      <c r="E28" s="7">
        <f>TRUNC(단가대비표!O11,0)</f>
        <v>0</v>
      </c>
      <c r="F28" s="7">
        <f t="shared" si="0"/>
        <v>0</v>
      </c>
      <c r="G28" s="7">
        <f>TRUNC(단가대비표!P11,0)</f>
        <v>0</v>
      </c>
      <c r="H28" s="7">
        <f t="shared" si="1"/>
        <v>0</v>
      </c>
      <c r="I28" s="7">
        <f>TRUNC(단가대비표!V11,0)</f>
        <v>0</v>
      </c>
      <c r="J28" s="7">
        <f t="shared" si="2"/>
        <v>0</v>
      </c>
      <c r="K28" s="7">
        <f t="shared" si="3"/>
        <v>0</v>
      </c>
      <c r="L28" s="7">
        <f t="shared" si="4"/>
        <v>0</v>
      </c>
      <c r="M28" s="5" t="s">
        <v>52</v>
      </c>
      <c r="N28" s="1" t="s">
        <v>176</v>
      </c>
      <c r="O28" s="1" t="s">
        <v>52</v>
      </c>
      <c r="P28" s="1" t="s">
        <v>52</v>
      </c>
      <c r="Q28" s="1" t="s">
        <v>57</v>
      </c>
      <c r="R28" s="1" t="s">
        <v>63</v>
      </c>
      <c r="S28" s="1" t="s">
        <v>63</v>
      </c>
      <c r="T28" s="1" t="s">
        <v>64</v>
      </c>
      <c r="AR28" s="1" t="s">
        <v>52</v>
      </c>
      <c r="AS28" s="1" t="s">
        <v>52</v>
      </c>
      <c r="AU28" s="1" t="s">
        <v>177</v>
      </c>
      <c r="AV28">
        <v>14123</v>
      </c>
    </row>
    <row r="29" spans="1:48" ht="30" customHeight="1" x14ac:dyDescent="0.3">
      <c r="A29" s="5" t="s">
        <v>178</v>
      </c>
      <c r="B29" s="5" t="s">
        <v>174</v>
      </c>
      <c r="C29" s="5" t="s">
        <v>175</v>
      </c>
      <c r="D29" s="6">
        <v>858</v>
      </c>
      <c r="E29" s="7">
        <f>TRUNC(일위대가목록!E20,0)</f>
        <v>0</v>
      </c>
      <c r="F29" s="7">
        <f t="shared" si="0"/>
        <v>0</v>
      </c>
      <c r="G29" s="7">
        <f>TRUNC(일위대가목록!F20,0)</f>
        <v>0</v>
      </c>
      <c r="H29" s="7">
        <f t="shared" si="1"/>
        <v>0</v>
      </c>
      <c r="I29" s="7">
        <f>TRUNC(일위대가목록!G20,0)</f>
        <v>0</v>
      </c>
      <c r="J29" s="7">
        <f t="shared" si="2"/>
        <v>0</v>
      </c>
      <c r="K29" s="7">
        <f t="shared" si="3"/>
        <v>0</v>
      </c>
      <c r="L29" s="7">
        <f t="shared" si="4"/>
        <v>0</v>
      </c>
      <c r="M29" s="5" t="s">
        <v>179</v>
      </c>
      <c r="N29" s="1" t="s">
        <v>180</v>
      </c>
      <c r="O29" s="1" t="s">
        <v>52</v>
      </c>
      <c r="P29" s="1" t="s">
        <v>52</v>
      </c>
      <c r="Q29" s="1" t="s">
        <v>57</v>
      </c>
      <c r="R29" s="1" t="s">
        <v>64</v>
      </c>
      <c r="S29" s="1" t="s">
        <v>63</v>
      </c>
      <c r="T29" s="1" t="s">
        <v>63</v>
      </c>
      <c r="AR29" s="1" t="s">
        <v>52</v>
      </c>
      <c r="AS29" s="1" t="s">
        <v>52</v>
      </c>
      <c r="AU29" s="1" t="s">
        <v>181</v>
      </c>
      <c r="AV29">
        <v>14172</v>
      </c>
    </row>
    <row r="30" spans="1:48" ht="30" customHeight="1" x14ac:dyDescent="0.3">
      <c r="A30" s="5" t="s">
        <v>173</v>
      </c>
      <c r="B30" s="5" t="s">
        <v>182</v>
      </c>
      <c r="C30" s="5" t="s">
        <v>175</v>
      </c>
      <c r="D30" s="6">
        <v>652</v>
      </c>
      <c r="E30" s="7">
        <f>TRUNC(단가대비표!O12,0)</f>
        <v>0</v>
      </c>
      <c r="F30" s="7">
        <f t="shared" si="0"/>
        <v>0</v>
      </c>
      <c r="G30" s="7">
        <f>TRUNC(단가대비표!P12,0)</f>
        <v>0</v>
      </c>
      <c r="H30" s="7">
        <f t="shared" si="1"/>
        <v>0</v>
      </c>
      <c r="I30" s="7">
        <f>TRUNC(단가대비표!V12,0)</f>
        <v>0</v>
      </c>
      <c r="J30" s="7">
        <f t="shared" si="2"/>
        <v>0</v>
      </c>
      <c r="K30" s="7">
        <f t="shared" si="3"/>
        <v>0</v>
      </c>
      <c r="L30" s="7">
        <f t="shared" si="4"/>
        <v>0</v>
      </c>
      <c r="M30" s="5" t="s">
        <v>52</v>
      </c>
      <c r="N30" s="1" t="s">
        <v>183</v>
      </c>
      <c r="O30" s="1" t="s">
        <v>52</v>
      </c>
      <c r="P30" s="1" t="s">
        <v>52</v>
      </c>
      <c r="Q30" s="1" t="s">
        <v>57</v>
      </c>
      <c r="R30" s="1" t="s">
        <v>63</v>
      </c>
      <c r="S30" s="1" t="s">
        <v>63</v>
      </c>
      <c r="T30" s="1" t="s">
        <v>64</v>
      </c>
      <c r="AR30" s="1" t="s">
        <v>52</v>
      </c>
      <c r="AS30" s="1" t="s">
        <v>52</v>
      </c>
      <c r="AU30" s="1" t="s">
        <v>184</v>
      </c>
      <c r="AV30">
        <v>14184</v>
      </c>
    </row>
    <row r="31" spans="1:48" ht="30" customHeight="1" x14ac:dyDescent="0.3">
      <c r="A31" s="5" t="s">
        <v>178</v>
      </c>
      <c r="B31" s="5" t="s">
        <v>182</v>
      </c>
      <c r="C31" s="5" t="s">
        <v>175</v>
      </c>
      <c r="D31" s="6">
        <v>652</v>
      </c>
      <c r="E31" s="7">
        <f>TRUNC(일위대가목록!E21,0)</f>
        <v>0</v>
      </c>
      <c r="F31" s="7">
        <f t="shared" si="0"/>
        <v>0</v>
      </c>
      <c r="G31" s="7">
        <f>TRUNC(일위대가목록!F21,0)</f>
        <v>0</v>
      </c>
      <c r="H31" s="7">
        <f t="shared" si="1"/>
        <v>0</v>
      </c>
      <c r="I31" s="7">
        <f>TRUNC(일위대가목록!G21,0)</f>
        <v>0</v>
      </c>
      <c r="J31" s="7">
        <f t="shared" si="2"/>
        <v>0</v>
      </c>
      <c r="K31" s="7">
        <f t="shared" si="3"/>
        <v>0</v>
      </c>
      <c r="L31" s="7">
        <f t="shared" si="4"/>
        <v>0</v>
      </c>
      <c r="M31" s="5" t="s">
        <v>185</v>
      </c>
      <c r="N31" s="1" t="s">
        <v>186</v>
      </c>
      <c r="O31" s="1" t="s">
        <v>52</v>
      </c>
      <c r="P31" s="1" t="s">
        <v>52</v>
      </c>
      <c r="Q31" s="1" t="s">
        <v>57</v>
      </c>
      <c r="R31" s="1" t="s">
        <v>64</v>
      </c>
      <c r="S31" s="1" t="s">
        <v>63</v>
      </c>
      <c r="T31" s="1" t="s">
        <v>63</v>
      </c>
      <c r="AR31" s="1" t="s">
        <v>52</v>
      </c>
      <c r="AS31" s="1" t="s">
        <v>52</v>
      </c>
      <c r="AU31" s="1" t="s">
        <v>187</v>
      </c>
      <c r="AV31">
        <v>14185</v>
      </c>
    </row>
    <row r="32" spans="1:48" ht="30" customHeight="1" x14ac:dyDescent="0.3">
      <c r="A32" s="5" t="s">
        <v>173</v>
      </c>
      <c r="B32" s="5" t="s">
        <v>188</v>
      </c>
      <c r="C32" s="5" t="s">
        <v>175</v>
      </c>
      <c r="D32" s="6">
        <v>46</v>
      </c>
      <c r="E32" s="7">
        <f>TRUNC(단가대비표!O13,0)</f>
        <v>0</v>
      </c>
      <c r="F32" s="7">
        <f t="shared" si="0"/>
        <v>0</v>
      </c>
      <c r="G32" s="7">
        <f>TRUNC(단가대비표!P13,0)</f>
        <v>0</v>
      </c>
      <c r="H32" s="7">
        <f t="shared" si="1"/>
        <v>0</v>
      </c>
      <c r="I32" s="7">
        <f>TRUNC(단가대비표!V13,0)</f>
        <v>0</v>
      </c>
      <c r="J32" s="7">
        <f t="shared" si="2"/>
        <v>0</v>
      </c>
      <c r="K32" s="7">
        <f t="shared" si="3"/>
        <v>0</v>
      </c>
      <c r="L32" s="7">
        <f t="shared" si="4"/>
        <v>0</v>
      </c>
      <c r="M32" s="5" t="s">
        <v>52</v>
      </c>
      <c r="N32" s="1" t="s">
        <v>189</v>
      </c>
      <c r="O32" s="1" t="s">
        <v>52</v>
      </c>
      <c r="P32" s="1" t="s">
        <v>52</v>
      </c>
      <c r="Q32" s="1" t="s">
        <v>57</v>
      </c>
      <c r="R32" s="1" t="s">
        <v>63</v>
      </c>
      <c r="S32" s="1" t="s">
        <v>63</v>
      </c>
      <c r="T32" s="1" t="s">
        <v>64</v>
      </c>
      <c r="AR32" s="1" t="s">
        <v>52</v>
      </c>
      <c r="AS32" s="1" t="s">
        <v>52</v>
      </c>
      <c r="AU32" s="1" t="s">
        <v>190</v>
      </c>
      <c r="AV32">
        <v>14119</v>
      </c>
    </row>
    <row r="33" spans="1:48" ht="30" customHeight="1" x14ac:dyDescent="0.3">
      <c r="A33" s="5" t="s">
        <v>178</v>
      </c>
      <c r="B33" s="5" t="s">
        <v>188</v>
      </c>
      <c r="C33" s="5" t="s">
        <v>175</v>
      </c>
      <c r="D33" s="6">
        <v>46</v>
      </c>
      <c r="E33" s="7">
        <f>TRUNC(일위대가목록!E22,0)</f>
        <v>0</v>
      </c>
      <c r="F33" s="7">
        <f t="shared" si="0"/>
        <v>0</v>
      </c>
      <c r="G33" s="7">
        <f>TRUNC(일위대가목록!F22,0)</f>
        <v>0</v>
      </c>
      <c r="H33" s="7">
        <f t="shared" si="1"/>
        <v>0</v>
      </c>
      <c r="I33" s="7">
        <f>TRUNC(일위대가목록!G22,0)</f>
        <v>0</v>
      </c>
      <c r="J33" s="7">
        <f t="shared" si="2"/>
        <v>0</v>
      </c>
      <c r="K33" s="7">
        <f t="shared" si="3"/>
        <v>0</v>
      </c>
      <c r="L33" s="7">
        <f t="shared" si="4"/>
        <v>0</v>
      </c>
      <c r="M33" s="5" t="s">
        <v>191</v>
      </c>
      <c r="N33" s="1" t="s">
        <v>192</v>
      </c>
      <c r="O33" s="1" t="s">
        <v>52</v>
      </c>
      <c r="P33" s="1" t="s">
        <v>52</v>
      </c>
      <c r="Q33" s="1" t="s">
        <v>57</v>
      </c>
      <c r="R33" s="1" t="s">
        <v>64</v>
      </c>
      <c r="S33" s="1" t="s">
        <v>63</v>
      </c>
      <c r="T33" s="1" t="s">
        <v>63</v>
      </c>
      <c r="AR33" s="1" t="s">
        <v>52</v>
      </c>
      <c r="AS33" s="1" t="s">
        <v>52</v>
      </c>
      <c r="AU33" s="1" t="s">
        <v>193</v>
      </c>
      <c r="AV33">
        <v>14120</v>
      </c>
    </row>
    <row r="34" spans="1:48" ht="30" customHeight="1" x14ac:dyDescent="0.3">
      <c r="A34" s="5" t="s">
        <v>173</v>
      </c>
      <c r="B34" s="5" t="s">
        <v>194</v>
      </c>
      <c r="C34" s="5" t="s">
        <v>175</v>
      </c>
      <c r="D34" s="6">
        <v>544</v>
      </c>
      <c r="E34" s="7">
        <f>TRUNC(일위대가목록!E23,0)</f>
        <v>0</v>
      </c>
      <c r="F34" s="7">
        <f t="shared" si="0"/>
        <v>0</v>
      </c>
      <c r="G34" s="7">
        <f>TRUNC(일위대가목록!F23,0)</f>
        <v>0</v>
      </c>
      <c r="H34" s="7">
        <f t="shared" si="1"/>
        <v>0</v>
      </c>
      <c r="I34" s="7">
        <f>TRUNC(일위대가목록!G23,0)</f>
        <v>0</v>
      </c>
      <c r="J34" s="7">
        <f t="shared" si="2"/>
        <v>0</v>
      </c>
      <c r="K34" s="7">
        <f t="shared" si="3"/>
        <v>0</v>
      </c>
      <c r="L34" s="7">
        <f t="shared" si="4"/>
        <v>0</v>
      </c>
      <c r="M34" s="5" t="s">
        <v>195</v>
      </c>
      <c r="N34" s="1" t="s">
        <v>196</v>
      </c>
      <c r="O34" s="1" t="s">
        <v>52</v>
      </c>
      <c r="P34" s="1" t="s">
        <v>52</v>
      </c>
      <c r="Q34" s="1" t="s">
        <v>57</v>
      </c>
      <c r="R34" s="1" t="s">
        <v>64</v>
      </c>
      <c r="S34" s="1" t="s">
        <v>63</v>
      </c>
      <c r="T34" s="1" t="s">
        <v>63</v>
      </c>
      <c r="AR34" s="1" t="s">
        <v>52</v>
      </c>
      <c r="AS34" s="1" t="s">
        <v>52</v>
      </c>
      <c r="AU34" s="1" t="s">
        <v>197</v>
      </c>
      <c r="AV34">
        <v>14186</v>
      </c>
    </row>
    <row r="35" spans="1:48" ht="30" customHeight="1" x14ac:dyDescent="0.3">
      <c r="A35" s="5" t="s">
        <v>198</v>
      </c>
      <c r="B35" s="5" t="s">
        <v>199</v>
      </c>
      <c r="C35" s="5" t="s">
        <v>175</v>
      </c>
      <c r="D35" s="6">
        <v>429</v>
      </c>
      <c r="E35" s="7">
        <f>TRUNC(일위대가목록!E24,0)</f>
        <v>0</v>
      </c>
      <c r="F35" s="7">
        <f t="shared" si="0"/>
        <v>0</v>
      </c>
      <c r="G35" s="7">
        <f>TRUNC(일위대가목록!F24,0)</f>
        <v>0</v>
      </c>
      <c r="H35" s="7">
        <f t="shared" si="1"/>
        <v>0</v>
      </c>
      <c r="I35" s="7">
        <f>TRUNC(일위대가목록!G24,0)</f>
        <v>0</v>
      </c>
      <c r="J35" s="7">
        <f t="shared" si="2"/>
        <v>0</v>
      </c>
      <c r="K35" s="7">
        <f t="shared" si="3"/>
        <v>0</v>
      </c>
      <c r="L35" s="7">
        <f t="shared" si="4"/>
        <v>0</v>
      </c>
      <c r="M35" s="5" t="s">
        <v>200</v>
      </c>
      <c r="N35" s="1" t="s">
        <v>201</v>
      </c>
      <c r="O35" s="1" t="s">
        <v>52</v>
      </c>
      <c r="P35" s="1" t="s">
        <v>52</v>
      </c>
      <c r="Q35" s="1" t="s">
        <v>57</v>
      </c>
      <c r="R35" s="1" t="s">
        <v>64</v>
      </c>
      <c r="S35" s="1" t="s">
        <v>63</v>
      </c>
      <c r="T35" s="1" t="s">
        <v>63</v>
      </c>
      <c r="AR35" s="1" t="s">
        <v>52</v>
      </c>
      <c r="AS35" s="1" t="s">
        <v>52</v>
      </c>
      <c r="AU35" s="1" t="s">
        <v>202</v>
      </c>
      <c r="AV35">
        <v>14118</v>
      </c>
    </row>
    <row r="36" spans="1:48" ht="30" customHeight="1" x14ac:dyDescent="0.3">
      <c r="A36" s="5" t="s">
        <v>198</v>
      </c>
      <c r="B36" s="5" t="s">
        <v>203</v>
      </c>
      <c r="C36" s="5" t="s">
        <v>175</v>
      </c>
      <c r="D36" s="6">
        <v>326</v>
      </c>
      <c r="E36" s="7">
        <f>TRUNC(일위대가목록!E25,0)</f>
        <v>0</v>
      </c>
      <c r="F36" s="7">
        <f t="shared" si="0"/>
        <v>0</v>
      </c>
      <c r="G36" s="7">
        <f>TRUNC(일위대가목록!F25,0)</f>
        <v>0</v>
      </c>
      <c r="H36" s="7">
        <f t="shared" si="1"/>
        <v>0</v>
      </c>
      <c r="I36" s="7">
        <f>TRUNC(일위대가목록!G25,0)</f>
        <v>0</v>
      </c>
      <c r="J36" s="7">
        <f t="shared" si="2"/>
        <v>0</v>
      </c>
      <c r="K36" s="7">
        <f t="shared" si="3"/>
        <v>0</v>
      </c>
      <c r="L36" s="7">
        <f t="shared" si="4"/>
        <v>0</v>
      </c>
      <c r="M36" s="5" t="s">
        <v>204</v>
      </c>
      <c r="N36" s="1" t="s">
        <v>205</v>
      </c>
      <c r="O36" s="1" t="s">
        <v>52</v>
      </c>
      <c r="P36" s="1" t="s">
        <v>52</v>
      </c>
      <c r="Q36" s="1" t="s">
        <v>57</v>
      </c>
      <c r="R36" s="1" t="s">
        <v>64</v>
      </c>
      <c r="S36" s="1" t="s">
        <v>63</v>
      </c>
      <c r="T36" s="1" t="s">
        <v>63</v>
      </c>
      <c r="AR36" s="1" t="s">
        <v>52</v>
      </c>
      <c r="AS36" s="1" t="s">
        <v>52</v>
      </c>
      <c r="AU36" s="1" t="s">
        <v>206</v>
      </c>
      <c r="AV36">
        <v>14187</v>
      </c>
    </row>
    <row r="37" spans="1:48" ht="30" customHeight="1" x14ac:dyDescent="0.3">
      <c r="A37" s="5" t="s">
        <v>207</v>
      </c>
      <c r="B37" s="5" t="s">
        <v>208</v>
      </c>
      <c r="C37" s="5" t="s">
        <v>60</v>
      </c>
      <c r="D37" s="6">
        <v>4</v>
      </c>
      <c r="E37" s="7">
        <f>TRUNC(일위대가목록!E26,0)</f>
        <v>0</v>
      </c>
      <c r="F37" s="7">
        <f t="shared" si="0"/>
        <v>0</v>
      </c>
      <c r="G37" s="7">
        <f>TRUNC(일위대가목록!F26,0)</f>
        <v>0</v>
      </c>
      <c r="H37" s="7">
        <f t="shared" si="1"/>
        <v>0</v>
      </c>
      <c r="I37" s="7">
        <f>TRUNC(일위대가목록!G26,0)</f>
        <v>0</v>
      </c>
      <c r="J37" s="7">
        <f t="shared" si="2"/>
        <v>0</v>
      </c>
      <c r="K37" s="7">
        <f t="shared" si="3"/>
        <v>0</v>
      </c>
      <c r="L37" s="7">
        <f t="shared" si="4"/>
        <v>0</v>
      </c>
      <c r="M37" s="5" t="s">
        <v>209</v>
      </c>
      <c r="N37" s="1" t="s">
        <v>210</v>
      </c>
      <c r="O37" s="1" t="s">
        <v>52</v>
      </c>
      <c r="P37" s="1" t="s">
        <v>52</v>
      </c>
      <c r="Q37" s="1" t="s">
        <v>57</v>
      </c>
      <c r="R37" s="1" t="s">
        <v>64</v>
      </c>
      <c r="S37" s="1" t="s">
        <v>63</v>
      </c>
      <c r="T37" s="1" t="s">
        <v>63</v>
      </c>
      <c r="AR37" s="1" t="s">
        <v>52</v>
      </c>
      <c r="AS37" s="1" t="s">
        <v>52</v>
      </c>
      <c r="AU37" s="1" t="s">
        <v>211</v>
      </c>
      <c r="AV37">
        <v>14117</v>
      </c>
    </row>
    <row r="38" spans="1:48" ht="30" customHeight="1" x14ac:dyDescent="0.3">
      <c r="A38" s="5" t="s">
        <v>212</v>
      </c>
      <c r="B38" s="5" t="s">
        <v>213</v>
      </c>
      <c r="C38" s="5" t="s">
        <v>151</v>
      </c>
      <c r="D38" s="6">
        <v>50</v>
      </c>
      <c r="E38" s="7">
        <f>TRUNC(일위대가목록!E27,0)</f>
        <v>0</v>
      </c>
      <c r="F38" s="7">
        <f t="shared" si="0"/>
        <v>0</v>
      </c>
      <c r="G38" s="7">
        <f>TRUNC(일위대가목록!F27,0)</f>
        <v>0</v>
      </c>
      <c r="H38" s="7">
        <f t="shared" si="1"/>
        <v>0</v>
      </c>
      <c r="I38" s="7">
        <f>TRUNC(일위대가목록!G27,0)</f>
        <v>0</v>
      </c>
      <c r="J38" s="7">
        <f t="shared" si="2"/>
        <v>0</v>
      </c>
      <c r="K38" s="7">
        <f t="shared" si="3"/>
        <v>0</v>
      </c>
      <c r="L38" s="7">
        <f t="shared" si="4"/>
        <v>0</v>
      </c>
      <c r="M38" s="5" t="s">
        <v>214</v>
      </c>
      <c r="N38" s="1" t="s">
        <v>215</v>
      </c>
      <c r="O38" s="1" t="s">
        <v>52</v>
      </c>
      <c r="P38" s="1" t="s">
        <v>52</v>
      </c>
      <c r="Q38" s="1" t="s">
        <v>57</v>
      </c>
      <c r="R38" s="1" t="s">
        <v>64</v>
      </c>
      <c r="S38" s="1" t="s">
        <v>63</v>
      </c>
      <c r="T38" s="1" t="s">
        <v>63</v>
      </c>
      <c r="AR38" s="1" t="s">
        <v>52</v>
      </c>
      <c r="AS38" s="1" t="s">
        <v>52</v>
      </c>
      <c r="AU38" s="1" t="s">
        <v>216</v>
      </c>
      <c r="AV38">
        <v>14114</v>
      </c>
    </row>
    <row r="39" spans="1:48" ht="30" customHeight="1" x14ac:dyDescent="0.3">
      <c r="A39" s="5" t="s">
        <v>217</v>
      </c>
      <c r="B39" s="5" t="s">
        <v>218</v>
      </c>
      <c r="C39" s="5" t="s">
        <v>219</v>
      </c>
      <c r="D39" s="6">
        <v>1.58</v>
      </c>
      <c r="E39" s="7">
        <f>TRUNC(일위대가목록!E28,0)</f>
        <v>0</v>
      </c>
      <c r="F39" s="7">
        <f t="shared" si="0"/>
        <v>0</v>
      </c>
      <c r="G39" s="7">
        <f>TRUNC(일위대가목록!F28,0)</f>
        <v>0</v>
      </c>
      <c r="H39" s="7">
        <f t="shared" si="1"/>
        <v>0</v>
      </c>
      <c r="I39" s="7">
        <f>TRUNC(일위대가목록!G28,0)</f>
        <v>0</v>
      </c>
      <c r="J39" s="7">
        <f t="shared" si="2"/>
        <v>0</v>
      </c>
      <c r="K39" s="7">
        <f t="shared" si="3"/>
        <v>0</v>
      </c>
      <c r="L39" s="7">
        <f t="shared" si="4"/>
        <v>0</v>
      </c>
      <c r="M39" s="5" t="s">
        <v>220</v>
      </c>
      <c r="N39" s="1" t="s">
        <v>221</v>
      </c>
      <c r="O39" s="1" t="s">
        <v>52</v>
      </c>
      <c r="P39" s="1" t="s">
        <v>52</v>
      </c>
      <c r="Q39" s="1" t="s">
        <v>57</v>
      </c>
      <c r="R39" s="1" t="s">
        <v>64</v>
      </c>
      <c r="S39" s="1" t="s">
        <v>63</v>
      </c>
      <c r="T39" s="1" t="s">
        <v>63</v>
      </c>
      <c r="AR39" s="1" t="s">
        <v>52</v>
      </c>
      <c r="AS39" s="1" t="s">
        <v>52</v>
      </c>
      <c r="AU39" s="1" t="s">
        <v>222</v>
      </c>
      <c r="AV39">
        <v>14115</v>
      </c>
    </row>
    <row r="40" spans="1:48" ht="30" customHeight="1" x14ac:dyDescent="0.3">
      <c r="A40" s="5" t="s">
        <v>223</v>
      </c>
      <c r="B40" s="5" t="s">
        <v>52</v>
      </c>
      <c r="C40" s="5" t="s">
        <v>140</v>
      </c>
      <c r="D40" s="6">
        <v>1.58</v>
      </c>
      <c r="E40" s="7">
        <f>TRUNC(일위대가목록!E29,0)</f>
        <v>0</v>
      </c>
      <c r="F40" s="7">
        <f t="shared" si="0"/>
        <v>0</v>
      </c>
      <c r="G40" s="7">
        <f>TRUNC(일위대가목록!F29,0)</f>
        <v>0</v>
      </c>
      <c r="H40" s="7">
        <f t="shared" si="1"/>
        <v>0</v>
      </c>
      <c r="I40" s="7">
        <f>TRUNC(일위대가목록!G29,0)</f>
        <v>0</v>
      </c>
      <c r="J40" s="7">
        <f t="shared" si="2"/>
        <v>0</v>
      </c>
      <c r="K40" s="7">
        <f t="shared" si="3"/>
        <v>0</v>
      </c>
      <c r="L40" s="7">
        <f t="shared" si="4"/>
        <v>0</v>
      </c>
      <c r="M40" s="5" t="s">
        <v>224</v>
      </c>
      <c r="N40" s="1" t="s">
        <v>225</v>
      </c>
      <c r="O40" s="1" t="s">
        <v>52</v>
      </c>
      <c r="P40" s="1" t="s">
        <v>52</v>
      </c>
      <c r="Q40" s="1" t="s">
        <v>57</v>
      </c>
      <c r="R40" s="1" t="s">
        <v>64</v>
      </c>
      <c r="S40" s="1" t="s">
        <v>63</v>
      </c>
      <c r="T40" s="1" t="s">
        <v>63</v>
      </c>
      <c r="AR40" s="1" t="s">
        <v>52</v>
      </c>
      <c r="AS40" s="1" t="s">
        <v>52</v>
      </c>
      <c r="AU40" s="1" t="s">
        <v>226</v>
      </c>
      <c r="AV40">
        <v>14175</v>
      </c>
    </row>
    <row r="41" spans="1:48" ht="30" customHeight="1" x14ac:dyDescent="0.3">
      <c r="A41" s="6"/>
      <c r="B41" s="6"/>
      <c r="C41" s="6"/>
      <c r="D41" s="6"/>
      <c r="E41" s="6"/>
      <c r="F41" s="6"/>
      <c r="G41" s="6"/>
      <c r="H41" s="6"/>
      <c r="I41" s="6"/>
      <c r="J41" s="6"/>
      <c r="K41" s="6"/>
      <c r="L41" s="6"/>
      <c r="M41" s="6"/>
    </row>
    <row r="42" spans="1:48" ht="30" customHeight="1" x14ac:dyDescent="0.3">
      <c r="A42" s="6"/>
      <c r="B42" s="6"/>
      <c r="C42" s="6"/>
      <c r="D42" s="6"/>
      <c r="E42" s="6"/>
      <c r="F42" s="6"/>
      <c r="G42" s="6"/>
      <c r="H42" s="6"/>
      <c r="I42" s="6"/>
      <c r="J42" s="6"/>
      <c r="K42" s="6"/>
      <c r="L42" s="6"/>
      <c r="M42" s="6"/>
    </row>
    <row r="43" spans="1:48" ht="30" customHeight="1" x14ac:dyDescent="0.3">
      <c r="A43" s="6"/>
      <c r="B43" s="6"/>
      <c r="C43" s="6"/>
      <c r="D43" s="6"/>
      <c r="E43" s="6"/>
      <c r="F43" s="6"/>
      <c r="G43" s="6"/>
      <c r="H43" s="6"/>
      <c r="I43" s="6"/>
      <c r="J43" s="6"/>
      <c r="K43" s="6"/>
      <c r="L43" s="6"/>
      <c r="M43" s="6"/>
    </row>
    <row r="44" spans="1:48" ht="30" customHeight="1" x14ac:dyDescent="0.3">
      <c r="A44" s="6"/>
      <c r="B44" s="6"/>
      <c r="C44" s="6"/>
      <c r="D44" s="6"/>
      <c r="E44" s="6"/>
      <c r="F44" s="6"/>
      <c r="G44" s="6"/>
      <c r="H44" s="6"/>
      <c r="I44" s="6"/>
      <c r="J44" s="6"/>
      <c r="K44" s="6"/>
      <c r="L44" s="6"/>
      <c r="M44" s="6"/>
    </row>
    <row r="45" spans="1:48" ht="30" customHeight="1" x14ac:dyDescent="0.3">
      <c r="A45" s="6"/>
      <c r="B45" s="6"/>
      <c r="C45" s="6"/>
      <c r="D45" s="6"/>
      <c r="E45" s="6"/>
      <c r="F45" s="6"/>
      <c r="G45" s="6"/>
      <c r="H45" s="6"/>
      <c r="I45" s="6"/>
      <c r="J45" s="6"/>
      <c r="K45" s="6"/>
      <c r="L45" s="6"/>
      <c r="M45" s="6"/>
    </row>
    <row r="46" spans="1:48" ht="30" customHeight="1" x14ac:dyDescent="0.3">
      <c r="A46" s="6"/>
      <c r="B46" s="6"/>
      <c r="C46" s="6"/>
      <c r="D46" s="6"/>
      <c r="E46" s="6"/>
      <c r="F46" s="6"/>
      <c r="G46" s="6"/>
      <c r="H46" s="6"/>
      <c r="I46" s="6"/>
      <c r="J46" s="6"/>
      <c r="K46" s="6"/>
      <c r="L46" s="6"/>
      <c r="M46" s="6"/>
    </row>
    <row r="47" spans="1:48" ht="30" customHeight="1" x14ac:dyDescent="0.3">
      <c r="A47" s="6"/>
      <c r="B47" s="6"/>
      <c r="C47" s="6"/>
      <c r="D47" s="6"/>
      <c r="E47" s="6"/>
      <c r="F47" s="6"/>
      <c r="G47" s="6"/>
      <c r="H47" s="6"/>
      <c r="I47" s="6"/>
      <c r="J47" s="6"/>
      <c r="K47" s="6"/>
      <c r="L47" s="6"/>
      <c r="M47" s="6"/>
    </row>
    <row r="48" spans="1:48" ht="30" customHeight="1" x14ac:dyDescent="0.3">
      <c r="A48" s="6"/>
      <c r="B48" s="6"/>
      <c r="C48" s="6"/>
      <c r="D48" s="6"/>
      <c r="E48" s="6"/>
      <c r="F48" s="6"/>
      <c r="G48" s="6"/>
      <c r="H48" s="6"/>
      <c r="I48" s="6"/>
      <c r="J48" s="6"/>
      <c r="K48" s="6"/>
      <c r="L48" s="6"/>
      <c r="M48" s="6"/>
    </row>
    <row r="49" spans="1:48" ht="30" customHeight="1" x14ac:dyDescent="0.3">
      <c r="A49" s="6"/>
      <c r="B49" s="6"/>
      <c r="C49" s="6"/>
      <c r="D49" s="6"/>
      <c r="E49" s="6"/>
      <c r="F49" s="6"/>
      <c r="G49" s="6"/>
      <c r="H49" s="6"/>
      <c r="I49" s="6"/>
      <c r="J49" s="6"/>
      <c r="K49" s="6"/>
      <c r="L49" s="6"/>
      <c r="M49" s="6"/>
    </row>
    <row r="50" spans="1:48" ht="30" customHeight="1" x14ac:dyDescent="0.3">
      <c r="A50" s="6"/>
      <c r="B50" s="6"/>
      <c r="C50" s="6"/>
      <c r="D50" s="6"/>
      <c r="E50" s="6"/>
      <c r="F50" s="6"/>
      <c r="G50" s="6"/>
      <c r="H50" s="6"/>
      <c r="I50" s="6"/>
      <c r="J50" s="6"/>
      <c r="K50" s="6"/>
      <c r="L50" s="6"/>
      <c r="M50" s="6"/>
    </row>
    <row r="51" spans="1:48" ht="30" customHeight="1" x14ac:dyDescent="0.3">
      <c r="A51" s="6" t="s">
        <v>227</v>
      </c>
      <c r="B51" s="6"/>
      <c r="C51" s="6"/>
      <c r="D51" s="6"/>
      <c r="E51" s="6"/>
      <c r="F51" s="7">
        <f>SUM(F5:F50)</f>
        <v>0</v>
      </c>
      <c r="G51" s="6"/>
      <c r="H51" s="7">
        <f>SUM(H5:H50)</f>
        <v>0</v>
      </c>
      <c r="I51" s="6"/>
      <c r="J51" s="7">
        <f>SUM(J5:J50)</f>
        <v>0</v>
      </c>
      <c r="K51" s="6"/>
      <c r="L51" s="7">
        <f>SUM(L5:L50)</f>
        <v>0</v>
      </c>
      <c r="M51" s="6"/>
      <c r="N51" t="s">
        <v>228</v>
      </c>
    </row>
    <row r="52" spans="1:48" ht="30" customHeight="1" x14ac:dyDescent="0.3">
      <c r="A52" s="70" t="s">
        <v>992</v>
      </c>
      <c r="B52" s="71"/>
      <c r="C52" s="71"/>
      <c r="D52" s="71"/>
      <c r="E52" s="71"/>
      <c r="F52" s="71"/>
      <c r="G52" s="71"/>
      <c r="H52" s="71"/>
      <c r="I52" s="71"/>
      <c r="J52" s="71"/>
      <c r="K52" s="71"/>
      <c r="L52" s="71"/>
      <c r="M52" s="71"/>
      <c r="N52" s="72"/>
      <c r="O52" s="72"/>
      <c r="P52" s="72"/>
      <c r="Q52" s="73" t="s">
        <v>993</v>
      </c>
      <c r="R52" s="72"/>
      <c r="S52" s="72"/>
      <c r="T52" s="72"/>
      <c r="U52" s="72"/>
      <c r="V52" s="72"/>
      <c r="W52" s="72"/>
      <c r="X52" s="72"/>
      <c r="Y52" s="72"/>
      <c r="Z52" s="72"/>
      <c r="AA52" s="72"/>
      <c r="AB52" s="72"/>
      <c r="AC52" s="72"/>
      <c r="AD52" s="72"/>
      <c r="AE52" s="72"/>
      <c r="AF52" s="72"/>
      <c r="AG52" s="72"/>
      <c r="AH52" s="72"/>
      <c r="AI52" s="72"/>
      <c r="AJ52" s="72"/>
      <c r="AK52" s="72"/>
      <c r="AL52" s="72"/>
      <c r="AM52" s="72"/>
      <c r="AN52" s="72"/>
      <c r="AO52" s="72"/>
      <c r="AP52" s="72"/>
      <c r="AQ52" s="72"/>
      <c r="AR52" s="72"/>
      <c r="AS52" s="72"/>
      <c r="AT52" s="72"/>
      <c r="AU52" s="72"/>
      <c r="AV52" s="72"/>
    </row>
    <row r="53" spans="1:48" ht="30" customHeight="1" x14ac:dyDescent="0.3">
      <c r="A53" s="48" t="s">
        <v>994</v>
      </c>
      <c r="B53" s="48"/>
      <c r="C53" s="48" t="s">
        <v>971</v>
      </c>
      <c r="D53" s="49">
        <v>1</v>
      </c>
      <c r="E53" s="50"/>
      <c r="F53" s="50">
        <f t="shared" ref="F53" si="5">TRUNC(E53*D53, 0)</f>
        <v>0</v>
      </c>
      <c r="G53" s="74" t="str">
        <f>교통통제!CH4</f>
        <v>0</v>
      </c>
      <c r="H53" s="50">
        <f t="shared" ref="H53" si="6">TRUNC(G53*D53, 0)</f>
        <v>0</v>
      </c>
      <c r="I53" s="50"/>
      <c r="J53" s="50">
        <f t="shared" ref="J53" si="7">TRUNC(I53*D53, 0)</f>
        <v>0</v>
      </c>
      <c r="K53" s="50">
        <f t="shared" ref="K53:L53" si="8">TRUNC(E53+G53+I53, 0)</f>
        <v>0</v>
      </c>
      <c r="L53" s="50">
        <f t="shared" si="8"/>
        <v>0</v>
      </c>
      <c r="M53" s="48"/>
      <c r="N53" s="1" t="s">
        <v>995</v>
      </c>
      <c r="O53" s="1" t="s">
        <v>52</v>
      </c>
      <c r="P53" s="1" t="s">
        <v>52</v>
      </c>
      <c r="Q53" s="1" t="s">
        <v>993</v>
      </c>
      <c r="R53" s="1" t="s">
        <v>64</v>
      </c>
      <c r="S53" s="1" t="s">
        <v>63</v>
      </c>
      <c r="T53" s="1" t="s">
        <v>63</v>
      </c>
      <c r="AR53" s="1" t="s">
        <v>52</v>
      </c>
      <c r="AS53" s="1" t="s">
        <v>52</v>
      </c>
      <c r="AU53" s="1" t="s">
        <v>996</v>
      </c>
      <c r="AV53">
        <v>12662</v>
      </c>
    </row>
    <row r="54" spans="1:48" ht="30" customHeight="1" x14ac:dyDescent="0.3">
      <c r="A54" s="48"/>
      <c r="B54" s="48"/>
      <c r="C54" s="48"/>
      <c r="D54" s="49"/>
      <c r="E54" s="50"/>
      <c r="F54" s="50"/>
      <c r="G54" s="50"/>
      <c r="H54" s="50"/>
      <c r="I54" s="50"/>
      <c r="J54" s="50"/>
      <c r="K54" s="50"/>
      <c r="L54" s="50"/>
      <c r="M54" s="48"/>
      <c r="N54" s="1"/>
      <c r="O54" s="1"/>
      <c r="P54" s="1"/>
      <c r="Q54" s="1"/>
      <c r="R54" s="1"/>
      <c r="S54" s="1"/>
      <c r="T54" s="1"/>
      <c r="AR54" s="1"/>
      <c r="AS54" s="1"/>
      <c r="AU54" s="1"/>
    </row>
    <row r="55" spans="1:48" ht="30" customHeight="1" x14ac:dyDescent="0.3">
      <c r="A55" s="48"/>
      <c r="B55" s="48"/>
      <c r="C55" s="48"/>
      <c r="D55" s="49"/>
      <c r="E55" s="50"/>
      <c r="F55" s="50"/>
      <c r="G55" s="50"/>
      <c r="H55" s="50"/>
      <c r="I55" s="50"/>
      <c r="J55" s="50"/>
      <c r="K55" s="50"/>
      <c r="L55" s="50"/>
      <c r="M55" s="48"/>
      <c r="N55" s="1"/>
      <c r="O55" s="1"/>
      <c r="P55" s="1"/>
      <c r="Q55" s="1"/>
      <c r="R55" s="1"/>
      <c r="S55" s="1"/>
      <c r="T55" s="1"/>
      <c r="AR55" s="1"/>
      <c r="AS55" s="1"/>
      <c r="AU55" s="1"/>
    </row>
    <row r="56" spans="1:48" ht="30" customHeight="1" x14ac:dyDescent="0.3">
      <c r="A56" s="48"/>
      <c r="B56" s="48"/>
      <c r="C56" s="48"/>
      <c r="D56" s="49"/>
      <c r="E56" s="50"/>
      <c r="F56" s="50"/>
      <c r="G56" s="50"/>
      <c r="H56" s="50"/>
      <c r="I56" s="50"/>
      <c r="J56" s="50"/>
      <c r="K56" s="50"/>
      <c r="L56" s="50"/>
      <c r="M56" s="48"/>
      <c r="N56" s="1"/>
      <c r="O56" s="1"/>
      <c r="P56" s="1"/>
      <c r="Q56" s="1"/>
      <c r="R56" s="1"/>
      <c r="S56" s="1"/>
      <c r="T56" s="1"/>
      <c r="AR56" s="1"/>
      <c r="AS56" s="1"/>
      <c r="AU56" s="1"/>
    </row>
    <row r="57" spans="1:48" ht="30" customHeight="1" x14ac:dyDescent="0.3">
      <c r="A57" s="48"/>
      <c r="B57" s="48"/>
      <c r="C57" s="48"/>
      <c r="D57" s="49"/>
      <c r="E57" s="50"/>
      <c r="F57" s="50"/>
      <c r="G57" s="50"/>
      <c r="H57" s="50"/>
      <c r="I57" s="50"/>
      <c r="J57" s="50"/>
      <c r="K57" s="50"/>
      <c r="L57" s="50"/>
      <c r="M57" s="48"/>
      <c r="N57" s="1"/>
      <c r="O57" s="1"/>
      <c r="P57" s="1"/>
      <c r="Q57" s="1"/>
      <c r="R57" s="1"/>
      <c r="S57" s="1"/>
      <c r="T57" s="1"/>
      <c r="AR57" s="1"/>
      <c r="AS57" s="1"/>
      <c r="AU57" s="1"/>
    </row>
    <row r="58" spans="1:48" ht="30" customHeight="1" x14ac:dyDescent="0.3">
      <c r="A58" s="48"/>
      <c r="B58" s="48"/>
      <c r="C58" s="48"/>
      <c r="D58" s="49"/>
      <c r="E58" s="50"/>
      <c r="F58" s="50"/>
      <c r="G58" s="50"/>
      <c r="H58" s="50"/>
      <c r="I58" s="50"/>
      <c r="J58" s="50"/>
      <c r="K58" s="50"/>
      <c r="L58" s="50"/>
      <c r="M58" s="48"/>
      <c r="N58" s="1"/>
      <c r="O58" s="1"/>
      <c r="P58" s="1"/>
      <c r="Q58" s="1"/>
      <c r="R58" s="1"/>
      <c r="S58" s="1"/>
      <c r="T58" s="1"/>
      <c r="AR58" s="1"/>
      <c r="AS58" s="1"/>
      <c r="AU58" s="1"/>
    </row>
    <row r="59" spans="1:48" ht="30" customHeight="1" x14ac:dyDescent="0.3">
      <c r="A59" s="48"/>
      <c r="B59" s="48"/>
      <c r="C59" s="48"/>
      <c r="D59" s="49"/>
      <c r="E59" s="50"/>
      <c r="F59" s="50"/>
      <c r="G59" s="50"/>
      <c r="H59" s="50"/>
      <c r="I59" s="50"/>
      <c r="J59" s="50"/>
      <c r="K59" s="50"/>
      <c r="L59" s="50"/>
      <c r="M59" s="48"/>
      <c r="N59" s="1"/>
      <c r="O59" s="1"/>
      <c r="P59" s="1"/>
      <c r="Q59" s="1"/>
      <c r="R59" s="1"/>
      <c r="S59" s="1"/>
      <c r="T59" s="1"/>
      <c r="AR59" s="1"/>
      <c r="AS59" s="1"/>
      <c r="AU59" s="1"/>
    </row>
    <row r="60" spans="1:48" ht="30" customHeight="1" x14ac:dyDescent="0.3">
      <c r="A60" s="49"/>
      <c r="B60" s="49"/>
      <c r="C60" s="49"/>
      <c r="D60" s="49"/>
      <c r="E60" s="49"/>
      <c r="F60" s="49"/>
      <c r="G60" s="49"/>
      <c r="H60" s="49"/>
      <c r="I60" s="49"/>
      <c r="J60" s="49"/>
      <c r="K60" s="49"/>
      <c r="L60" s="49"/>
      <c r="M60" s="49"/>
    </row>
    <row r="61" spans="1:48" ht="30" customHeight="1" x14ac:dyDescent="0.3">
      <c r="A61" s="49"/>
      <c r="B61" s="49"/>
      <c r="C61" s="49"/>
      <c r="D61" s="49"/>
      <c r="E61" s="49"/>
      <c r="F61" s="49"/>
      <c r="G61" s="49"/>
      <c r="H61" s="49"/>
      <c r="I61" s="49"/>
      <c r="J61" s="49"/>
      <c r="K61" s="49"/>
      <c r="L61" s="49"/>
      <c r="M61" s="49"/>
    </row>
    <row r="62" spans="1:48" ht="30" customHeight="1" x14ac:dyDescent="0.3">
      <c r="A62" s="49"/>
      <c r="B62" s="49"/>
      <c r="C62" s="49"/>
      <c r="D62" s="49"/>
      <c r="E62" s="49"/>
      <c r="F62" s="49"/>
      <c r="G62" s="49"/>
      <c r="H62" s="49"/>
      <c r="I62" s="49"/>
      <c r="J62" s="49"/>
      <c r="K62" s="49"/>
      <c r="L62" s="49"/>
      <c r="M62" s="49"/>
    </row>
    <row r="63" spans="1:48" ht="30" customHeight="1" x14ac:dyDescent="0.3">
      <c r="A63" s="49"/>
      <c r="B63" s="49"/>
      <c r="C63" s="49"/>
      <c r="D63" s="49"/>
      <c r="E63" s="49"/>
      <c r="F63" s="49"/>
      <c r="G63" s="49"/>
      <c r="H63" s="49"/>
      <c r="I63" s="49"/>
      <c r="J63" s="49"/>
      <c r="K63" s="49"/>
      <c r="L63" s="49"/>
      <c r="M63" s="49"/>
    </row>
    <row r="64" spans="1:48" ht="30" customHeight="1" x14ac:dyDescent="0.3">
      <c r="A64" s="49"/>
      <c r="B64" s="49"/>
      <c r="C64" s="49"/>
      <c r="D64" s="49"/>
      <c r="E64" s="49"/>
      <c r="F64" s="49"/>
      <c r="G64" s="49"/>
      <c r="H64" s="49"/>
      <c r="I64" s="49"/>
      <c r="J64" s="49"/>
      <c r="K64" s="49"/>
      <c r="L64" s="49"/>
      <c r="M64" s="49"/>
    </row>
    <row r="65" spans="1:14" ht="30" customHeight="1" x14ac:dyDescent="0.3">
      <c r="A65" s="49"/>
      <c r="B65" s="49"/>
      <c r="C65" s="49"/>
      <c r="D65" s="49"/>
      <c r="E65" s="49"/>
      <c r="F65" s="49"/>
      <c r="G65" s="49"/>
      <c r="H65" s="49"/>
      <c r="I65" s="49"/>
      <c r="J65" s="49"/>
      <c r="K65" s="49"/>
      <c r="L65" s="49"/>
      <c r="M65" s="49"/>
    </row>
    <row r="66" spans="1:14" ht="30" customHeight="1" x14ac:dyDescent="0.3">
      <c r="A66" s="49"/>
      <c r="B66" s="49"/>
      <c r="C66" s="49"/>
      <c r="D66" s="49"/>
      <c r="E66" s="49"/>
      <c r="F66" s="49"/>
      <c r="G66" s="49"/>
      <c r="H66" s="49"/>
      <c r="I66" s="49"/>
      <c r="J66" s="49"/>
      <c r="K66" s="49"/>
      <c r="L66" s="49"/>
      <c r="M66" s="49"/>
    </row>
    <row r="67" spans="1:14" ht="30" customHeight="1" x14ac:dyDescent="0.3">
      <c r="A67" s="49"/>
      <c r="B67" s="49"/>
      <c r="C67" s="49"/>
      <c r="D67" s="49"/>
      <c r="E67" s="49"/>
      <c r="F67" s="49"/>
      <c r="G67" s="49"/>
      <c r="H67" s="49"/>
      <c r="I67" s="49"/>
      <c r="J67" s="49"/>
      <c r="K67" s="49"/>
      <c r="L67" s="49"/>
      <c r="M67" s="49"/>
    </row>
    <row r="68" spans="1:14" ht="30" customHeight="1" x14ac:dyDescent="0.3">
      <c r="A68" s="49"/>
      <c r="B68" s="49"/>
      <c r="C68" s="49"/>
      <c r="D68" s="49"/>
      <c r="E68" s="49"/>
      <c r="F68" s="49"/>
      <c r="G68" s="49"/>
      <c r="H68" s="49"/>
      <c r="I68" s="49"/>
      <c r="J68" s="49"/>
      <c r="K68" s="49"/>
      <c r="L68" s="49"/>
      <c r="M68" s="49"/>
    </row>
    <row r="69" spans="1:14" ht="30" customHeight="1" x14ac:dyDescent="0.3">
      <c r="A69" s="49"/>
      <c r="B69" s="49"/>
      <c r="C69" s="49"/>
      <c r="D69" s="49"/>
      <c r="E69" s="49"/>
      <c r="F69" s="49"/>
      <c r="G69" s="49"/>
      <c r="H69" s="49"/>
      <c r="I69" s="49"/>
      <c r="J69" s="49"/>
      <c r="K69" s="49"/>
      <c r="L69" s="49"/>
      <c r="M69" s="49"/>
    </row>
    <row r="70" spans="1:14" ht="30" customHeight="1" x14ac:dyDescent="0.3">
      <c r="A70" s="49"/>
      <c r="B70" s="49"/>
      <c r="C70" s="49"/>
      <c r="D70" s="49"/>
      <c r="E70" s="49"/>
      <c r="F70" s="49"/>
      <c r="G70" s="49"/>
      <c r="H70" s="49"/>
      <c r="I70" s="49"/>
      <c r="J70" s="49"/>
      <c r="K70" s="49"/>
      <c r="L70" s="49"/>
      <c r="M70" s="49"/>
    </row>
    <row r="71" spans="1:14" ht="30" customHeight="1" x14ac:dyDescent="0.3">
      <c r="A71" s="49"/>
      <c r="B71" s="49"/>
      <c r="C71" s="49"/>
      <c r="D71" s="49"/>
      <c r="E71" s="49"/>
      <c r="F71" s="49"/>
      <c r="G71" s="49"/>
      <c r="H71" s="49"/>
      <c r="I71" s="49"/>
      <c r="J71" s="49"/>
      <c r="K71" s="49"/>
      <c r="L71" s="49"/>
      <c r="M71" s="49"/>
    </row>
    <row r="72" spans="1:14" ht="30" customHeight="1" x14ac:dyDescent="0.3">
      <c r="A72" s="49"/>
      <c r="B72" s="49"/>
      <c r="C72" s="49"/>
      <c r="D72" s="49"/>
      <c r="E72" s="49"/>
      <c r="F72" s="49"/>
      <c r="G72" s="49"/>
      <c r="H72" s="49"/>
      <c r="I72" s="49"/>
      <c r="J72" s="49"/>
      <c r="K72" s="49"/>
      <c r="L72" s="49"/>
      <c r="M72" s="49"/>
    </row>
    <row r="73" spans="1:14" ht="30" customHeight="1" x14ac:dyDescent="0.3">
      <c r="A73" s="49"/>
      <c r="B73" s="49"/>
      <c r="C73" s="49"/>
      <c r="D73" s="49"/>
      <c r="E73" s="49"/>
      <c r="F73" s="49"/>
      <c r="G73" s="49"/>
      <c r="H73" s="49"/>
      <c r="I73" s="49"/>
      <c r="J73" s="49"/>
      <c r="K73" s="49"/>
      <c r="L73" s="49"/>
      <c r="M73" s="49"/>
    </row>
    <row r="74" spans="1:14" ht="30" customHeight="1" x14ac:dyDescent="0.3">
      <c r="A74" s="49"/>
      <c r="B74" s="49"/>
      <c r="C74" s="49"/>
      <c r="D74" s="49"/>
      <c r="E74" s="49"/>
      <c r="F74" s="49"/>
      <c r="G74" s="49"/>
      <c r="H74" s="49"/>
      <c r="I74" s="49"/>
      <c r="J74" s="49"/>
      <c r="K74" s="49"/>
      <c r="L74" s="49"/>
      <c r="M74" s="49"/>
    </row>
    <row r="75" spans="1:14" ht="30" customHeight="1" x14ac:dyDescent="0.3">
      <c r="A75" s="49" t="s">
        <v>227</v>
      </c>
      <c r="B75" s="49"/>
      <c r="C75" s="49"/>
      <c r="D75" s="49"/>
      <c r="E75" s="49"/>
      <c r="F75" s="50">
        <f>SUM(F53:F74)</f>
        <v>0</v>
      </c>
      <c r="G75" s="49"/>
      <c r="H75" s="50">
        <f>SUM(H53:H74)</f>
        <v>0</v>
      </c>
      <c r="I75" s="49"/>
      <c r="J75" s="50">
        <f>SUM(J53:J74)</f>
        <v>0</v>
      </c>
      <c r="K75" s="49"/>
      <c r="L75" s="50">
        <f>SUM(L53:L74)</f>
        <v>0</v>
      </c>
      <c r="M75" s="49"/>
      <c r="N75" t="s">
        <v>228</v>
      </c>
    </row>
    <row r="76" spans="1:14" ht="30" customHeight="1" x14ac:dyDescent="0.3">
      <c r="A76" s="48" t="s">
        <v>1017</v>
      </c>
      <c r="B76" s="49"/>
      <c r="C76" s="49"/>
      <c r="D76" s="49"/>
      <c r="E76" s="49"/>
      <c r="F76" s="49"/>
      <c r="G76" s="49"/>
      <c r="H76" s="49"/>
      <c r="I76" s="49"/>
      <c r="J76" s="49"/>
      <c r="K76" s="49"/>
      <c r="L76" s="49"/>
      <c r="M76" s="49"/>
    </row>
    <row r="77" spans="1:14" ht="30" customHeight="1" x14ac:dyDescent="0.3">
      <c r="A77" s="48"/>
      <c r="B77" s="48"/>
      <c r="C77" s="61"/>
      <c r="D77" s="75"/>
      <c r="E77" s="50"/>
      <c r="F77" s="76"/>
      <c r="G77" s="50"/>
      <c r="H77" s="50"/>
      <c r="I77" s="50"/>
      <c r="J77" s="50"/>
      <c r="K77" s="50"/>
      <c r="L77" s="50"/>
      <c r="M77" s="48"/>
    </row>
    <row r="78" spans="1:14" ht="30" customHeight="1" x14ac:dyDescent="0.3">
      <c r="A78" s="48" t="s">
        <v>987</v>
      </c>
      <c r="B78" s="48" t="s">
        <v>988</v>
      </c>
      <c r="C78" s="61" t="s">
        <v>985</v>
      </c>
      <c r="D78" s="75">
        <v>3.63</v>
      </c>
      <c r="E78" s="50"/>
      <c r="F78" s="76"/>
      <c r="G78" s="50">
        <v>0</v>
      </c>
      <c r="H78" s="50">
        <f t="shared" ref="H78" si="9">TRUNC(G78*D78, 0)</f>
        <v>0</v>
      </c>
      <c r="I78" s="50">
        <f>단가대비표!V57</f>
        <v>0</v>
      </c>
      <c r="J78" s="50">
        <f t="shared" ref="J78" si="10">TRUNC(I78*D78, 0)</f>
        <v>0</v>
      </c>
      <c r="K78" s="50">
        <f t="shared" ref="K78" si="11">TRUNC(E78+G78+I78, 0)</f>
        <v>0</v>
      </c>
      <c r="L78" s="50">
        <f t="shared" ref="L78" si="12">TRUNC(F78+H78+J78, 0)</f>
        <v>0</v>
      </c>
      <c r="M78" s="48"/>
    </row>
    <row r="79" spans="1:14" ht="30" customHeight="1" x14ac:dyDescent="0.3">
      <c r="A79" s="48"/>
      <c r="B79" s="48"/>
      <c r="C79" s="61"/>
      <c r="D79" s="75"/>
      <c r="E79" s="50"/>
      <c r="F79" s="76"/>
      <c r="G79" s="50"/>
      <c r="H79" s="50"/>
      <c r="I79" s="50"/>
      <c r="J79" s="50"/>
      <c r="K79" s="50"/>
      <c r="L79" s="50"/>
      <c r="M79" s="48"/>
    </row>
    <row r="80" spans="1:14" ht="30" customHeight="1" x14ac:dyDescent="0.3">
      <c r="A80" s="48"/>
      <c r="B80" s="48"/>
      <c r="C80" s="61"/>
      <c r="D80" s="75"/>
      <c r="E80" s="50"/>
      <c r="F80" s="76"/>
      <c r="G80" s="50"/>
      <c r="H80" s="50"/>
      <c r="I80" s="50"/>
      <c r="J80" s="50"/>
      <c r="K80" s="50"/>
      <c r="L80" s="50"/>
      <c r="M80" s="48"/>
    </row>
    <row r="81" spans="1:13" ht="30" customHeight="1" x14ac:dyDescent="0.3">
      <c r="A81" s="48"/>
      <c r="B81" s="48"/>
      <c r="C81" s="61"/>
      <c r="D81" s="75"/>
      <c r="E81" s="50"/>
      <c r="F81" s="76"/>
      <c r="G81" s="50"/>
      <c r="H81" s="50"/>
      <c r="I81" s="50"/>
      <c r="J81" s="50"/>
      <c r="K81" s="50"/>
      <c r="L81" s="50"/>
      <c r="M81" s="48"/>
    </row>
    <row r="82" spans="1:13" ht="30" customHeight="1" x14ac:dyDescent="0.3">
      <c r="A82" s="48"/>
      <c r="B82" s="48"/>
      <c r="C82" s="61"/>
      <c r="D82" s="75"/>
      <c r="E82" s="50"/>
      <c r="F82" s="76"/>
      <c r="G82" s="50"/>
      <c r="H82" s="50"/>
      <c r="I82" s="50"/>
      <c r="J82" s="50"/>
      <c r="K82" s="50"/>
      <c r="L82" s="50"/>
      <c r="M82" s="48"/>
    </row>
    <row r="83" spans="1:13" ht="30" customHeight="1" x14ac:dyDescent="0.3">
      <c r="A83" s="48"/>
      <c r="B83" s="48"/>
      <c r="C83" s="61"/>
      <c r="D83" s="75"/>
      <c r="E83" s="50"/>
      <c r="F83" s="76"/>
      <c r="G83" s="50"/>
      <c r="H83" s="50"/>
      <c r="I83" s="50"/>
      <c r="J83" s="50"/>
      <c r="K83" s="50"/>
      <c r="L83" s="50"/>
      <c r="M83" s="48"/>
    </row>
    <row r="84" spans="1:13" ht="30" customHeight="1" x14ac:dyDescent="0.3">
      <c r="A84" s="48"/>
      <c r="B84" s="48"/>
      <c r="C84" s="61"/>
      <c r="D84" s="75"/>
      <c r="E84" s="50"/>
      <c r="F84" s="76"/>
      <c r="G84" s="50"/>
      <c r="H84" s="50"/>
      <c r="I84" s="50"/>
      <c r="J84" s="50"/>
      <c r="K84" s="50"/>
      <c r="L84" s="50"/>
      <c r="M84" s="48"/>
    </row>
    <row r="85" spans="1:13" ht="30" customHeight="1" x14ac:dyDescent="0.3">
      <c r="A85" s="48"/>
      <c r="B85" s="48"/>
      <c r="C85" s="61"/>
      <c r="D85" s="75"/>
      <c r="E85" s="50"/>
      <c r="F85" s="76"/>
      <c r="G85" s="50"/>
      <c r="H85" s="50"/>
      <c r="I85" s="50"/>
      <c r="J85" s="50"/>
      <c r="K85" s="50"/>
      <c r="L85" s="50"/>
      <c r="M85" s="48"/>
    </row>
    <row r="86" spans="1:13" ht="30" customHeight="1" x14ac:dyDescent="0.3">
      <c r="A86" s="48"/>
      <c r="B86" s="48"/>
      <c r="C86" s="48"/>
      <c r="D86" s="49"/>
      <c r="E86" s="50"/>
      <c r="F86" s="50"/>
      <c r="G86" s="50"/>
      <c r="H86" s="50"/>
      <c r="I86" s="50"/>
      <c r="J86" s="50"/>
      <c r="K86" s="50"/>
      <c r="L86" s="50"/>
      <c r="M86" s="48"/>
    </row>
    <row r="87" spans="1:13" ht="30" customHeight="1" x14ac:dyDescent="0.3">
      <c r="A87" s="48"/>
      <c r="B87" s="48"/>
      <c r="C87" s="48"/>
      <c r="D87" s="49"/>
      <c r="E87" s="50"/>
      <c r="F87" s="50"/>
      <c r="G87" s="50"/>
      <c r="H87" s="50"/>
      <c r="I87" s="50"/>
      <c r="J87" s="50"/>
      <c r="K87" s="50"/>
      <c r="L87" s="50"/>
      <c r="M87" s="48"/>
    </row>
    <row r="88" spans="1:13" ht="30" customHeight="1" x14ac:dyDescent="0.3">
      <c r="A88" s="49"/>
      <c r="B88" s="49"/>
      <c r="C88" s="49"/>
      <c r="D88" s="49"/>
      <c r="E88" s="49"/>
      <c r="F88" s="49"/>
      <c r="G88" s="49"/>
      <c r="H88" s="49"/>
      <c r="I88" s="49"/>
      <c r="J88" s="49"/>
      <c r="K88" s="49"/>
      <c r="L88" s="49"/>
      <c r="M88" s="49"/>
    </row>
    <row r="89" spans="1:13" ht="30" customHeight="1" x14ac:dyDescent="0.3">
      <c r="A89" s="49"/>
      <c r="B89" s="49"/>
      <c r="C89" s="49"/>
      <c r="D89" s="49"/>
      <c r="E89" s="49"/>
      <c r="F89" s="49"/>
      <c r="G89" s="49"/>
      <c r="H89" s="49"/>
      <c r="I89" s="49"/>
      <c r="J89" s="49"/>
      <c r="K89" s="49"/>
      <c r="L89" s="49"/>
      <c r="M89" s="49"/>
    </row>
    <row r="90" spans="1:13" ht="30" customHeight="1" x14ac:dyDescent="0.3">
      <c r="A90" s="49"/>
      <c r="B90" s="49"/>
      <c r="C90" s="49"/>
      <c r="D90" s="49"/>
      <c r="E90" s="49"/>
      <c r="F90" s="49"/>
      <c r="G90" s="49"/>
      <c r="H90" s="49"/>
      <c r="I90" s="49"/>
      <c r="J90" s="49"/>
      <c r="K90" s="49"/>
      <c r="L90" s="49"/>
      <c r="M90" s="49"/>
    </row>
    <row r="91" spans="1:13" ht="30" customHeight="1" x14ac:dyDescent="0.3">
      <c r="A91" s="49"/>
      <c r="B91" s="49"/>
      <c r="C91" s="49"/>
      <c r="D91" s="49"/>
      <c r="E91" s="49"/>
      <c r="F91" s="49"/>
      <c r="G91" s="49"/>
      <c r="H91" s="49"/>
      <c r="I91" s="49"/>
      <c r="J91" s="49"/>
      <c r="K91" s="49"/>
      <c r="L91" s="49"/>
      <c r="M91" s="49"/>
    </row>
    <row r="92" spans="1:13" ht="30" customHeight="1" x14ac:dyDescent="0.3">
      <c r="A92" s="49"/>
      <c r="B92" s="49"/>
      <c r="C92" s="49"/>
      <c r="D92" s="49"/>
      <c r="E92" s="49"/>
      <c r="F92" s="49"/>
      <c r="G92" s="49"/>
      <c r="H92" s="49"/>
      <c r="I92" s="49"/>
      <c r="J92" s="49"/>
      <c r="K92" s="49"/>
      <c r="L92" s="49"/>
      <c r="M92" s="49"/>
    </row>
    <row r="93" spans="1:13" ht="30" customHeight="1" x14ac:dyDescent="0.3">
      <c r="A93" s="49"/>
      <c r="B93" s="49"/>
      <c r="C93" s="49"/>
      <c r="D93" s="49"/>
      <c r="E93" s="49"/>
      <c r="F93" s="49"/>
      <c r="G93" s="49"/>
      <c r="H93" s="49"/>
      <c r="I93" s="49"/>
      <c r="J93" s="49"/>
      <c r="K93" s="49"/>
      <c r="L93" s="49"/>
      <c r="M93" s="49"/>
    </row>
    <row r="94" spans="1:13" ht="30" customHeight="1" x14ac:dyDescent="0.3">
      <c r="A94" s="49"/>
      <c r="B94" s="49"/>
      <c r="C94" s="49"/>
      <c r="D94" s="49"/>
      <c r="E94" s="49"/>
      <c r="F94" s="49"/>
      <c r="G94" s="49"/>
      <c r="H94" s="49"/>
      <c r="I94" s="49"/>
      <c r="J94" s="49"/>
      <c r="K94" s="49"/>
      <c r="L94" s="49"/>
      <c r="M94" s="49"/>
    </row>
    <row r="95" spans="1:13" ht="30" customHeight="1" x14ac:dyDescent="0.3">
      <c r="A95" s="49"/>
      <c r="B95" s="49"/>
      <c r="C95" s="49"/>
      <c r="D95" s="49"/>
      <c r="E95" s="49"/>
      <c r="F95" s="49"/>
      <c r="G95" s="49"/>
      <c r="H95" s="49"/>
      <c r="I95" s="49"/>
      <c r="J95" s="49"/>
      <c r="K95" s="49"/>
      <c r="L95" s="49"/>
      <c r="M95" s="49"/>
    </row>
    <row r="96" spans="1:13" ht="30" customHeight="1" x14ac:dyDescent="0.3">
      <c r="A96" s="49"/>
      <c r="B96" s="49"/>
      <c r="C96" s="49"/>
      <c r="D96" s="49"/>
      <c r="E96" s="49"/>
      <c r="F96" s="49"/>
      <c r="G96" s="49"/>
      <c r="H96" s="49"/>
      <c r="I96" s="49"/>
      <c r="J96" s="49"/>
      <c r="K96" s="49"/>
      <c r="L96" s="49"/>
      <c r="M96" s="49"/>
    </row>
    <row r="97" spans="1:13" ht="30" customHeight="1" x14ac:dyDescent="0.3">
      <c r="A97" s="49"/>
      <c r="B97" s="49"/>
      <c r="C97" s="49"/>
      <c r="D97" s="49"/>
      <c r="E97" s="49"/>
      <c r="F97" s="49"/>
      <c r="G97" s="49"/>
      <c r="H97" s="49"/>
      <c r="I97" s="49"/>
      <c r="J97" s="49"/>
      <c r="K97" s="49"/>
      <c r="L97" s="49"/>
      <c r="M97" s="49"/>
    </row>
    <row r="98" spans="1:13" ht="30" customHeight="1" x14ac:dyDescent="0.3">
      <c r="A98" s="49"/>
      <c r="B98" s="49"/>
      <c r="C98" s="49"/>
      <c r="D98" s="49"/>
      <c r="E98" s="49"/>
      <c r="F98" s="49"/>
      <c r="G98" s="49"/>
      <c r="H98" s="49"/>
      <c r="I98" s="49"/>
      <c r="J98" s="49"/>
      <c r="K98" s="49"/>
      <c r="L98" s="49"/>
      <c r="M98" s="49"/>
    </row>
    <row r="99" spans="1:13" ht="30" customHeight="1" x14ac:dyDescent="0.3">
      <c r="A99" s="49" t="s">
        <v>227</v>
      </c>
      <c r="B99" s="49"/>
      <c r="C99" s="49"/>
      <c r="D99" s="49"/>
      <c r="E99" s="49"/>
      <c r="F99" s="50">
        <f>SUM(F77:F98)</f>
        <v>0</v>
      </c>
      <c r="G99" s="49"/>
      <c r="H99" s="50"/>
      <c r="I99" s="49"/>
      <c r="J99" s="50">
        <f>SUM(J77:J98)</f>
        <v>0</v>
      </c>
      <c r="K99" s="49"/>
      <c r="L99" s="50">
        <f>SUM(L77:L98)</f>
        <v>0</v>
      </c>
      <c r="M99" s="49"/>
    </row>
    <row r="100" spans="1:13" ht="30" customHeight="1" x14ac:dyDescent="0.3">
      <c r="A100" s="48" t="s">
        <v>1018</v>
      </c>
      <c r="B100" s="49"/>
      <c r="C100" s="49"/>
      <c r="D100" s="49"/>
      <c r="E100" s="49"/>
      <c r="F100" s="49"/>
      <c r="G100" s="49"/>
      <c r="H100" s="49"/>
      <c r="I100" s="49"/>
      <c r="J100" s="49"/>
      <c r="K100" s="49"/>
      <c r="L100" s="49"/>
      <c r="M100" s="49"/>
    </row>
    <row r="101" spans="1:13" ht="30" customHeight="1" x14ac:dyDescent="0.3">
      <c r="A101" s="48" t="s">
        <v>983</v>
      </c>
      <c r="B101" s="48" t="s">
        <v>984</v>
      </c>
      <c r="C101" s="61" t="s">
        <v>985</v>
      </c>
      <c r="D101" s="75">
        <v>3.63</v>
      </c>
      <c r="E101" s="50"/>
      <c r="F101" s="76"/>
      <c r="G101" s="50">
        <v>0</v>
      </c>
      <c r="H101" s="50">
        <f t="shared" ref="H101:H103" si="13">TRUNC(G101*D101, 0)</f>
        <v>0</v>
      </c>
      <c r="I101" s="50">
        <f>단가대비표!V56</f>
        <v>0</v>
      </c>
      <c r="J101" s="50">
        <f t="shared" ref="J101:J103" si="14">TRUNC(I101*D101, 0)</f>
        <v>0</v>
      </c>
      <c r="K101" s="50">
        <f t="shared" ref="K101:L103" si="15">TRUNC(E101+G101+I101, 0)</f>
        <v>0</v>
      </c>
      <c r="L101" s="50">
        <f t="shared" si="15"/>
        <v>0</v>
      </c>
      <c r="M101" s="48"/>
    </row>
    <row r="102" spans="1:13" ht="30" customHeight="1" x14ac:dyDescent="0.3">
      <c r="A102" s="48"/>
      <c r="B102" s="48"/>
      <c r="C102" s="61"/>
      <c r="D102" s="75"/>
      <c r="E102" s="50"/>
      <c r="F102" s="76"/>
      <c r="G102" s="50"/>
      <c r="H102" s="50"/>
      <c r="I102" s="50"/>
      <c r="J102" s="50"/>
      <c r="K102" s="50"/>
      <c r="L102" s="50"/>
      <c r="M102" s="48"/>
    </row>
    <row r="103" spans="1:13" ht="30" customHeight="1" x14ac:dyDescent="0.3">
      <c r="A103" s="48" t="s">
        <v>990</v>
      </c>
      <c r="B103" s="48" t="s">
        <v>988</v>
      </c>
      <c r="C103" s="61" t="s">
        <v>985</v>
      </c>
      <c r="D103" s="75">
        <f>D101</f>
        <v>3.63</v>
      </c>
      <c r="E103" s="50"/>
      <c r="F103" s="76"/>
      <c r="G103" s="50">
        <v>0</v>
      </c>
      <c r="H103" s="50">
        <f t="shared" si="13"/>
        <v>0</v>
      </c>
      <c r="I103" s="50">
        <f>단가대비표!V58</f>
        <v>0</v>
      </c>
      <c r="J103" s="50">
        <f t="shared" si="14"/>
        <v>0</v>
      </c>
      <c r="K103" s="50">
        <f t="shared" si="15"/>
        <v>0</v>
      </c>
      <c r="L103" s="50">
        <f t="shared" si="15"/>
        <v>0</v>
      </c>
      <c r="M103" s="48"/>
    </row>
    <row r="104" spans="1:13" ht="30" customHeight="1" x14ac:dyDescent="0.3">
      <c r="A104" s="48"/>
      <c r="B104" s="48"/>
      <c r="C104" s="61"/>
      <c r="D104" s="75"/>
      <c r="E104" s="50"/>
      <c r="F104" s="76"/>
      <c r="G104" s="50"/>
      <c r="H104" s="50"/>
      <c r="I104" s="50"/>
      <c r="J104" s="50"/>
      <c r="K104" s="50"/>
      <c r="L104" s="50"/>
      <c r="M104" s="48"/>
    </row>
    <row r="105" spans="1:13" ht="30" customHeight="1" x14ac:dyDescent="0.3">
      <c r="A105" s="48"/>
      <c r="B105" s="48"/>
      <c r="C105" s="61"/>
      <c r="D105" s="75"/>
      <c r="E105" s="50"/>
      <c r="F105" s="76"/>
      <c r="G105" s="50"/>
      <c r="H105" s="50"/>
      <c r="I105" s="50"/>
      <c r="J105" s="50"/>
      <c r="K105" s="50"/>
      <c r="L105" s="50"/>
      <c r="M105" s="48"/>
    </row>
    <row r="106" spans="1:13" ht="30" customHeight="1" x14ac:dyDescent="0.3">
      <c r="A106" s="48"/>
      <c r="B106" s="48"/>
      <c r="C106" s="61"/>
      <c r="D106" s="75"/>
      <c r="E106" s="50"/>
      <c r="F106" s="76"/>
      <c r="G106" s="50"/>
      <c r="H106" s="50"/>
      <c r="I106" s="50"/>
      <c r="J106" s="50"/>
      <c r="K106" s="50"/>
      <c r="L106" s="50"/>
      <c r="M106" s="48"/>
    </row>
    <row r="107" spans="1:13" ht="30" customHeight="1" x14ac:dyDescent="0.3">
      <c r="A107" s="48"/>
      <c r="B107" s="48"/>
      <c r="C107" s="61"/>
      <c r="D107" s="75"/>
      <c r="E107" s="50"/>
      <c r="F107" s="76"/>
      <c r="G107" s="50"/>
      <c r="H107" s="50"/>
      <c r="I107" s="50"/>
      <c r="J107" s="50"/>
      <c r="K107" s="50"/>
      <c r="L107" s="50"/>
      <c r="M107" s="48"/>
    </row>
    <row r="108" spans="1:13" ht="30" customHeight="1" x14ac:dyDescent="0.3">
      <c r="A108" s="48"/>
      <c r="B108" s="48"/>
      <c r="C108" s="61"/>
      <c r="D108" s="75"/>
      <c r="E108" s="50"/>
      <c r="F108" s="76"/>
      <c r="G108" s="50"/>
      <c r="H108" s="50"/>
      <c r="I108" s="50"/>
      <c r="J108" s="50"/>
      <c r="K108" s="50"/>
      <c r="L108" s="50"/>
      <c r="M108" s="48"/>
    </row>
    <row r="109" spans="1:13" ht="30" customHeight="1" x14ac:dyDescent="0.3">
      <c r="A109" s="48"/>
      <c r="B109" s="48"/>
      <c r="C109" s="61"/>
      <c r="D109" s="75"/>
      <c r="E109" s="50"/>
      <c r="F109" s="76"/>
      <c r="G109" s="50"/>
      <c r="H109" s="50"/>
      <c r="I109" s="50"/>
      <c r="J109" s="50"/>
      <c r="K109" s="50"/>
      <c r="L109" s="50"/>
      <c r="M109" s="48"/>
    </row>
    <row r="110" spans="1:13" ht="30" customHeight="1" x14ac:dyDescent="0.3">
      <c r="A110" s="48"/>
      <c r="B110" s="48"/>
      <c r="C110" s="48"/>
      <c r="D110" s="49"/>
      <c r="E110" s="50"/>
      <c r="F110" s="50"/>
      <c r="G110" s="50"/>
      <c r="H110" s="50"/>
      <c r="I110" s="50"/>
      <c r="J110" s="50"/>
      <c r="K110" s="50"/>
      <c r="L110" s="50"/>
      <c r="M110" s="48"/>
    </row>
    <row r="111" spans="1:13" ht="30" customHeight="1" x14ac:dyDescent="0.3">
      <c r="A111" s="48"/>
      <c r="B111" s="48"/>
      <c r="C111" s="48"/>
      <c r="D111" s="49"/>
      <c r="E111" s="50"/>
      <c r="F111" s="50"/>
      <c r="G111" s="50"/>
      <c r="H111" s="50"/>
      <c r="I111" s="50"/>
      <c r="J111" s="50"/>
      <c r="K111" s="50"/>
      <c r="L111" s="50"/>
      <c r="M111" s="48"/>
    </row>
    <row r="112" spans="1:13" ht="30" customHeight="1" x14ac:dyDescent="0.3">
      <c r="A112" s="49"/>
      <c r="B112" s="49"/>
      <c r="C112" s="49"/>
      <c r="D112" s="49"/>
      <c r="E112" s="49"/>
      <c r="F112" s="49"/>
      <c r="G112" s="49"/>
      <c r="H112" s="49"/>
      <c r="I112" s="49"/>
      <c r="J112" s="49"/>
      <c r="K112" s="49"/>
      <c r="L112" s="49"/>
      <c r="M112" s="49"/>
    </row>
    <row r="113" spans="1:13" ht="30" customHeight="1" x14ac:dyDescent="0.3">
      <c r="A113" s="49"/>
      <c r="B113" s="49"/>
      <c r="C113" s="49"/>
      <c r="D113" s="49"/>
      <c r="E113" s="49"/>
      <c r="F113" s="49"/>
      <c r="G113" s="49"/>
      <c r="H113" s="49"/>
      <c r="I113" s="49"/>
      <c r="J113" s="49"/>
      <c r="K113" s="49"/>
      <c r="L113" s="49"/>
      <c r="M113" s="49"/>
    </row>
    <row r="114" spans="1:13" ht="30" customHeight="1" x14ac:dyDescent="0.3">
      <c r="A114" s="49"/>
      <c r="B114" s="49"/>
      <c r="C114" s="49"/>
      <c r="D114" s="49"/>
      <c r="E114" s="49"/>
      <c r="F114" s="49"/>
      <c r="G114" s="49"/>
      <c r="H114" s="49"/>
      <c r="I114" s="49"/>
      <c r="J114" s="49"/>
      <c r="K114" s="49"/>
      <c r="L114" s="49"/>
      <c r="M114" s="49"/>
    </row>
    <row r="115" spans="1:13" ht="30" customHeight="1" x14ac:dyDescent="0.3">
      <c r="A115" s="49"/>
      <c r="B115" s="49"/>
      <c r="C115" s="49"/>
      <c r="D115" s="49"/>
      <c r="E115" s="49"/>
      <c r="F115" s="49"/>
      <c r="G115" s="49"/>
      <c r="H115" s="49"/>
      <c r="I115" s="49"/>
      <c r="J115" s="49"/>
      <c r="K115" s="49"/>
      <c r="L115" s="49"/>
      <c r="M115" s="49"/>
    </row>
    <row r="116" spans="1:13" ht="30" customHeight="1" x14ac:dyDescent="0.3">
      <c r="A116" s="49"/>
      <c r="B116" s="49"/>
      <c r="C116" s="49"/>
      <c r="D116" s="49"/>
      <c r="E116" s="49"/>
      <c r="F116" s="49"/>
      <c r="G116" s="49"/>
      <c r="H116" s="49"/>
      <c r="I116" s="49"/>
      <c r="J116" s="49"/>
      <c r="K116" s="49"/>
      <c r="L116" s="49"/>
      <c r="M116" s="49"/>
    </row>
    <row r="117" spans="1:13" ht="30" customHeight="1" x14ac:dyDescent="0.3">
      <c r="A117" s="49"/>
      <c r="B117" s="49"/>
      <c r="C117" s="49"/>
      <c r="D117" s="49"/>
      <c r="E117" s="49"/>
      <c r="F117" s="49"/>
      <c r="G117" s="49"/>
      <c r="H117" s="49"/>
      <c r="I117" s="49"/>
      <c r="J117" s="49"/>
      <c r="K117" s="49"/>
      <c r="L117" s="49"/>
      <c r="M117" s="49"/>
    </row>
    <row r="118" spans="1:13" ht="30" customHeight="1" x14ac:dyDescent="0.3">
      <c r="A118" s="49"/>
      <c r="B118" s="49"/>
      <c r="C118" s="49"/>
      <c r="D118" s="49"/>
      <c r="E118" s="49"/>
      <c r="F118" s="49"/>
      <c r="G118" s="49"/>
      <c r="H118" s="49"/>
      <c r="I118" s="49"/>
      <c r="J118" s="49"/>
      <c r="K118" s="49"/>
      <c r="L118" s="49"/>
      <c r="M118" s="49"/>
    </row>
    <row r="119" spans="1:13" ht="30" customHeight="1" x14ac:dyDescent="0.3">
      <c r="A119" s="49"/>
      <c r="B119" s="49"/>
      <c r="C119" s="49"/>
      <c r="D119" s="49"/>
      <c r="E119" s="49"/>
      <c r="F119" s="49"/>
      <c r="G119" s="49"/>
      <c r="H119" s="49"/>
      <c r="I119" s="49"/>
      <c r="J119" s="49"/>
      <c r="K119" s="49"/>
      <c r="L119" s="49"/>
      <c r="M119" s="49"/>
    </row>
    <row r="120" spans="1:13" ht="30" customHeight="1" x14ac:dyDescent="0.3">
      <c r="A120" s="49"/>
      <c r="B120" s="49"/>
      <c r="C120" s="49"/>
      <c r="D120" s="49"/>
      <c r="E120" s="49"/>
      <c r="F120" s="49"/>
      <c r="G120" s="49"/>
      <c r="H120" s="49"/>
      <c r="I120" s="49"/>
      <c r="J120" s="49"/>
      <c r="K120" s="49"/>
      <c r="L120" s="49"/>
      <c r="M120" s="49"/>
    </row>
    <row r="121" spans="1:13" ht="30" customHeight="1" x14ac:dyDescent="0.3">
      <c r="A121" s="49"/>
      <c r="B121" s="49"/>
      <c r="C121" s="49"/>
      <c r="D121" s="49"/>
      <c r="E121" s="49"/>
      <c r="F121" s="49"/>
      <c r="G121" s="49"/>
      <c r="H121" s="49"/>
      <c r="I121" s="49"/>
      <c r="J121" s="49"/>
      <c r="K121" s="49"/>
      <c r="L121" s="49"/>
      <c r="M121" s="49"/>
    </row>
    <row r="122" spans="1:13" ht="30" customHeight="1" x14ac:dyDescent="0.3">
      <c r="A122" s="49"/>
      <c r="B122" s="49"/>
      <c r="C122" s="49"/>
      <c r="D122" s="49"/>
      <c r="E122" s="49"/>
      <c r="F122" s="49"/>
      <c r="G122" s="49"/>
      <c r="H122" s="49"/>
      <c r="I122" s="49"/>
      <c r="J122" s="49"/>
      <c r="K122" s="49"/>
      <c r="L122" s="49"/>
      <c r="M122" s="49"/>
    </row>
    <row r="123" spans="1:13" ht="30" customHeight="1" x14ac:dyDescent="0.3">
      <c r="A123" s="49" t="s">
        <v>227</v>
      </c>
      <c r="B123" s="49"/>
      <c r="C123" s="49"/>
      <c r="D123" s="49"/>
      <c r="E123" s="49"/>
      <c r="F123" s="50">
        <f>SUM(F101:F122)</f>
        <v>0</v>
      </c>
      <c r="G123" s="49"/>
      <c r="H123" s="50"/>
      <c r="I123" s="49"/>
      <c r="J123" s="50">
        <f>SUM(J101:J122)</f>
        <v>0</v>
      </c>
      <c r="K123" s="49"/>
      <c r="L123" s="50">
        <f>SUM(L101:L122)</f>
        <v>0</v>
      </c>
      <c r="M123" s="49"/>
    </row>
    <row r="124" spans="1:13" ht="30" customHeight="1" x14ac:dyDescent="0.3">
      <c r="A124" s="48" t="s">
        <v>1019</v>
      </c>
      <c r="B124" s="52"/>
      <c r="C124" s="49"/>
      <c r="D124" s="49"/>
      <c r="E124" s="49"/>
      <c r="F124" s="49"/>
      <c r="G124" s="49"/>
      <c r="H124" s="49"/>
      <c r="I124" s="49"/>
      <c r="J124" s="49"/>
      <c r="K124" s="49"/>
      <c r="L124" s="49"/>
      <c r="M124" s="49"/>
    </row>
    <row r="125" spans="1:13" ht="30" customHeight="1" x14ac:dyDescent="0.3">
      <c r="A125" s="48" t="s">
        <v>66</v>
      </c>
      <c r="B125" s="48" t="s">
        <v>67</v>
      </c>
      <c r="C125" s="48" t="s">
        <v>68</v>
      </c>
      <c r="D125" s="49">
        <v>1</v>
      </c>
      <c r="E125" s="50"/>
      <c r="F125" s="76">
        <f t="shared" ref="F125:F127" si="16">TRUNC(E125*D125, 0)</f>
        <v>0</v>
      </c>
      <c r="G125" s="50">
        <v>0</v>
      </c>
      <c r="H125" s="50">
        <f t="shared" ref="H125:H127" si="17">TRUNC(G125*D125, 0)</f>
        <v>0</v>
      </c>
      <c r="I125" s="50">
        <v>0</v>
      </c>
      <c r="J125" s="50">
        <f t="shared" ref="J125:J127" si="18">TRUNC(I125*D125, 0)</f>
        <v>0</v>
      </c>
      <c r="K125" s="50">
        <f t="shared" ref="K125:L127" si="19">TRUNC(E125+G125+I125, 0)</f>
        <v>0</v>
      </c>
      <c r="L125" s="50">
        <f t="shared" si="19"/>
        <v>0</v>
      </c>
      <c r="M125" s="48"/>
    </row>
    <row r="126" spans="1:13" ht="30" customHeight="1" x14ac:dyDescent="0.3">
      <c r="A126" s="48" t="s">
        <v>71</v>
      </c>
      <c r="B126" s="48" t="s">
        <v>72</v>
      </c>
      <c r="C126" s="48" t="s">
        <v>73</v>
      </c>
      <c r="D126" s="49">
        <v>1</v>
      </c>
      <c r="E126" s="50"/>
      <c r="F126" s="76">
        <f t="shared" si="16"/>
        <v>0</v>
      </c>
      <c r="G126" s="50"/>
      <c r="H126" s="50">
        <f t="shared" si="17"/>
        <v>0</v>
      </c>
      <c r="I126" s="50"/>
      <c r="J126" s="50">
        <f t="shared" si="18"/>
        <v>0</v>
      </c>
      <c r="K126" s="50">
        <f t="shared" si="19"/>
        <v>0</v>
      </c>
      <c r="L126" s="50">
        <f t="shared" si="19"/>
        <v>0</v>
      </c>
      <c r="M126" s="48"/>
    </row>
    <row r="127" spans="1:13" ht="30" customHeight="1" x14ac:dyDescent="0.3">
      <c r="A127" s="48" t="s">
        <v>973</v>
      </c>
      <c r="B127" s="48" t="s">
        <v>974</v>
      </c>
      <c r="C127" s="48" t="s">
        <v>971</v>
      </c>
      <c r="D127" s="49">
        <v>1</v>
      </c>
      <c r="E127" s="50"/>
      <c r="F127" s="76">
        <f t="shared" si="16"/>
        <v>0</v>
      </c>
      <c r="G127" s="50"/>
      <c r="H127" s="50">
        <f t="shared" si="17"/>
        <v>0</v>
      </c>
      <c r="I127" s="50"/>
      <c r="J127" s="50">
        <f t="shared" si="18"/>
        <v>0</v>
      </c>
      <c r="K127" s="50">
        <f t="shared" si="19"/>
        <v>0</v>
      </c>
      <c r="L127" s="50">
        <f t="shared" si="19"/>
        <v>0</v>
      </c>
      <c r="M127" s="48"/>
    </row>
    <row r="128" spans="1:13" ht="30" customHeight="1" x14ac:dyDescent="0.3">
      <c r="A128" s="48"/>
      <c r="B128" s="48"/>
      <c r="C128" s="48"/>
      <c r="D128" s="49"/>
      <c r="E128" s="50"/>
      <c r="F128" s="76"/>
      <c r="G128" s="50"/>
      <c r="H128" s="50"/>
      <c r="I128" s="50"/>
      <c r="J128" s="50"/>
      <c r="K128" s="50"/>
      <c r="L128" s="50"/>
      <c r="M128" s="48"/>
    </row>
    <row r="129" spans="1:17" ht="30" customHeight="1" x14ac:dyDescent="0.3">
      <c r="A129" s="48"/>
      <c r="B129" s="48"/>
      <c r="C129" s="48"/>
      <c r="D129" s="49"/>
      <c r="E129" s="50"/>
      <c r="F129" s="76"/>
      <c r="G129" s="50"/>
      <c r="H129" s="50"/>
      <c r="I129" s="50"/>
      <c r="J129" s="50"/>
      <c r="K129" s="50"/>
      <c r="L129" s="50"/>
      <c r="M129" s="48"/>
    </row>
    <row r="130" spans="1:17" ht="30" customHeight="1" x14ac:dyDescent="0.3">
      <c r="A130" s="48"/>
      <c r="B130" s="48"/>
      <c r="C130" s="48"/>
      <c r="D130" s="49"/>
      <c r="E130" s="50"/>
      <c r="F130" s="76"/>
      <c r="G130" s="50"/>
      <c r="H130" s="50"/>
      <c r="I130" s="50"/>
      <c r="J130" s="50"/>
      <c r="K130" s="50"/>
      <c r="L130" s="50"/>
      <c r="M130" s="48"/>
    </row>
    <row r="131" spans="1:17" ht="30" customHeight="1" x14ac:dyDescent="0.3">
      <c r="A131" s="48"/>
      <c r="B131" s="48"/>
      <c r="C131" s="48"/>
      <c r="D131" s="49"/>
      <c r="E131" s="50"/>
      <c r="F131" s="76"/>
      <c r="G131" s="50"/>
      <c r="H131" s="50"/>
      <c r="I131" s="50"/>
      <c r="J131" s="50"/>
      <c r="K131" s="50"/>
      <c r="L131" s="50"/>
      <c r="M131" s="48"/>
    </row>
    <row r="132" spans="1:17" ht="30" customHeight="1" x14ac:dyDescent="0.3">
      <c r="A132" s="48"/>
      <c r="B132" s="48"/>
      <c r="C132" s="48"/>
      <c r="D132" s="49"/>
      <c r="E132" s="50"/>
      <c r="F132" s="76"/>
      <c r="G132" s="50"/>
      <c r="H132" s="50"/>
      <c r="I132" s="50"/>
      <c r="J132" s="50"/>
      <c r="K132" s="50"/>
      <c r="L132" s="50"/>
      <c r="M132" s="48"/>
    </row>
    <row r="133" spans="1:17" ht="30" customHeight="1" x14ac:dyDescent="0.3">
      <c r="A133" s="48"/>
      <c r="B133" s="48"/>
      <c r="C133" s="48"/>
      <c r="D133" s="49"/>
      <c r="E133" s="50"/>
      <c r="F133" s="76"/>
      <c r="G133" s="50"/>
      <c r="H133" s="50"/>
      <c r="I133" s="50"/>
      <c r="J133" s="50"/>
      <c r="K133" s="50"/>
      <c r="L133" s="50"/>
      <c r="M133" s="48"/>
    </row>
    <row r="134" spans="1:17" ht="30" customHeight="1" x14ac:dyDescent="0.3">
      <c r="A134" s="48"/>
      <c r="B134" s="48"/>
      <c r="C134" s="48"/>
      <c r="D134" s="49"/>
      <c r="E134" s="50"/>
      <c r="F134" s="76"/>
      <c r="G134" s="50"/>
      <c r="H134" s="50"/>
      <c r="I134" s="50"/>
      <c r="J134" s="50"/>
      <c r="K134" s="50"/>
      <c r="L134" s="50"/>
      <c r="M134" s="48"/>
    </row>
    <row r="135" spans="1:17" ht="30" customHeight="1" x14ac:dyDescent="0.3">
      <c r="A135" s="48"/>
      <c r="B135" s="48"/>
      <c r="C135" s="48"/>
      <c r="D135" s="49"/>
      <c r="E135" s="50"/>
      <c r="F135" s="76"/>
      <c r="G135" s="50"/>
      <c r="H135" s="50"/>
      <c r="I135" s="50"/>
      <c r="J135" s="50"/>
      <c r="K135" s="50"/>
      <c r="L135" s="50"/>
      <c r="M135" s="48"/>
    </row>
    <row r="136" spans="1:17" ht="30" customHeight="1" x14ac:dyDescent="0.3">
      <c r="A136" s="48"/>
      <c r="B136" s="48"/>
      <c r="C136" s="48"/>
      <c r="D136" s="49"/>
      <c r="E136" s="50"/>
      <c r="F136" s="76"/>
      <c r="G136" s="50"/>
      <c r="H136" s="50"/>
      <c r="I136" s="50"/>
      <c r="J136" s="50"/>
      <c r="K136" s="50"/>
      <c r="L136" s="50"/>
      <c r="M136" s="48"/>
    </row>
    <row r="137" spans="1:17" ht="30" customHeight="1" x14ac:dyDescent="0.3">
      <c r="A137" s="49"/>
      <c r="B137" s="49"/>
      <c r="C137" s="49"/>
      <c r="D137" s="49"/>
      <c r="E137" s="49"/>
      <c r="F137" s="49"/>
      <c r="G137" s="49"/>
      <c r="H137" s="49"/>
      <c r="I137" s="49"/>
      <c r="J137" s="49"/>
      <c r="K137" s="49"/>
      <c r="L137" s="49"/>
      <c r="M137" s="49"/>
    </row>
    <row r="138" spans="1:17" ht="30" customHeight="1" x14ac:dyDescent="0.3">
      <c r="A138" s="48"/>
      <c r="B138" s="77"/>
      <c r="C138" s="48"/>
      <c r="D138" s="49"/>
      <c r="E138" s="50"/>
      <c r="F138" s="76"/>
      <c r="G138" s="50"/>
      <c r="H138" s="50"/>
      <c r="I138" s="50"/>
      <c r="J138" s="50"/>
      <c r="K138" s="50"/>
      <c r="L138" s="50"/>
      <c r="M138" s="48"/>
    </row>
    <row r="139" spans="1:17" ht="30" customHeight="1" x14ac:dyDescent="0.3">
      <c r="A139" s="48"/>
      <c r="B139" s="77"/>
      <c r="C139" s="48"/>
      <c r="D139" s="49"/>
      <c r="E139" s="50"/>
      <c r="F139" s="76"/>
      <c r="G139" s="50"/>
      <c r="H139" s="50"/>
      <c r="I139" s="50"/>
      <c r="J139" s="50"/>
      <c r="K139" s="50"/>
      <c r="L139" s="50"/>
      <c r="M139" s="48"/>
    </row>
    <row r="140" spans="1:17" ht="30" customHeight="1" x14ac:dyDescent="0.3">
      <c r="A140" s="48"/>
      <c r="B140" s="48"/>
      <c r="C140" s="48"/>
      <c r="D140" s="49"/>
      <c r="E140" s="49"/>
      <c r="F140" s="49"/>
      <c r="G140" s="49"/>
      <c r="H140" s="49"/>
      <c r="I140" s="49"/>
      <c r="J140" s="49"/>
      <c r="K140" s="49"/>
      <c r="L140" s="49"/>
      <c r="M140" s="49"/>
    </row>
    <row r="141" spans="1:17" ht="30" customHeight="1" x14ac:dyDescent="0.3">
      <c r="A141" s="49"/>
      <c r="B141" s="49"/>
      <c r="C141" s="49"/>
      <c r="D141" s="49"/>
      <c r="E141" s="49"/>
      <c r="F141" s="49"/>
      <c r="G141" s="49"/>
      <c r="H141" s="49"/>
      <c r="I141" s="49"/>
      <c r="J141" s="49"/>
      <c r="K141" s="49"/>
      <c r="L141" s="49"/>
      <c r="M141" s="49"/>
    </row>
    <row r="142" spans="1:17" ht="30" customHeight="1" x14ac:dyDescent="0.3">
      <c r="A142" s="49"/>
      <c r="B142" s="49"/>
      <c r="C142" s="49"/>
      <c r="D142" s="49"/>
      <c r="E142" s="49"/>
      <c r="F142" s="49"/>
      <c r="G142" s="49"/>
      <c r="H142" s="49"/>
      <c r="I142" s="49"/>
      <c r="J142" s="49"/>
      <c r="K142" s="49"/>
      <c r="L142" s="49"/>
      <c r="M142" s="49"/>
    </row>
    <row r="143" spans="1:17" ht="30" customHeight="1" x14ac:dyDescent="0.3">
      <c r="A143" s="49" t="s">
        <v>975</v>
      </c>
      <c r="B143" s="49"/>
      <c r="C143" s="55"/>
      <c r="D143" s="49"/>
      <c r="E143" s="49"/>
      <c r="F143" s="50"/>
      <c r="G143" s="49"/>
      <c r="H143" s="50">
        <f>SUM(H126:H142)</f>
        <v>0</v>
      </c>
      <c r="I143" s="49"/>
      <c r="J143" s="50">
        <f>SUM(J126:J142)</f>
        <v>0</v>
      </c>
      <c r="K143" s="49"/>
      <c r="L143" s="50">
        <f>SUM(L125:L142)</f>
        <v>0</v>
      </c>
      <c r="M143" s="50"/>
      <c r="Q143" s="1" t="s">
        <v>976</v>
      </c>
    </row>
    <row r="144" spans="1:17" ht="30" customHeight="1" x14ac:dyDescent="0.3">
      <c r="A144" s="49"/>
      <c r="B144" s="49"/>
      <c r="C144" s="55"/>
      <c r="D144" s="49"/>
      <c r="E144" s="49"/>
      <c r="F144" s="50"/>
      <c r="G144" s="49"/>
      <c r="H144" s="50"/>
      <c r="I144" s="49"/>
      <c r="J144" s="50"/>
      <c r="K144" s="49"/>
      <c r="L144" s="50"/>
      <c r="M144" s="50"/>
      <c r="Q144" s="1"/>
    </row>
    <row r="145" spans="1:17" ht="30" customHeight="1" x14ac:dyDescent="0.3">
      <c r="A145" s="49" t="s">
        <v>977</v>
      </c>
      <c r="B145" s="49" t="s">
        <v>978</v>
      </c>
      <c r="C145" s="54" t="s">
        <v>971</v>
      </c>
      <c r="D145" s="49">
        <v>1</v>
      </c>
      <c r="E145" s="50">
        <f>SUM(F125:F142)*0.54%</f>
        <v>0</v>
      </c>
      <c r="F145" s="50">
        <f>SUM(E145*D145, 0)</f>
        <v>0</v>
      </c>
      <c r="G145" s="50"/>
      <c r="H145" s="50">
        <f>TRUNC(G145*D145, 0)</f>
        <v>0</v>
      </c>
      <c r="I145" s="50"/>
      <c r="J145" s="50">
        <f>TRUNC(I145*D145, 0)</f>
        <v>0</v>
      </c>
      <c r="K145" s="50">
        <f>SUM(E145+G145+I145, 0)</f>
        <v>0</v>
      </c>
      <c r="L145" s="56">
        <f>ROUNDUP(SUM(K145), 0)</f>
        <v>0</v>
      </c>
      <c r="M145" s="56"/>
    </row>
    <row r="146" spans="1:17" ht="30" customHeight="1" x14ac:dyDescent="0.3">
      <c r="A146" s="49"/>
      <c r="B146" s="49"/>
      <c r="C146" s="54"/>
      <c r="D146" s="49"/>
      <c r="E146" s="50"/>
      <c r="F146" s="50"/>
      <c r="G146" s="50"/>
      <c r="H146" s="50"/>
      <c r="I146" s="50"/>
      <c r="J146" s="50"/>
      <c r="K146" s="50"/>
      <c r="L146" s="56"/>
      <c r="M146" s="56"/>
    </row>
    <row r="147" spans="1:17" ht="30" customHeight="1" x14ac:dyDescent="0.3">
      <c r="A147" s="49" t="s">
        <v>227</v>
      </c>
      <c r="B147" s="49"/>
      <c r="C147" s="55"/>
      <c r="D147" s="49"/>
      <c r="E147" s="49"/>
      <c r="F147" s="50"/>
      <c r="G147" s="49"/>
      <c r="H147" s="50">
        <f>SUM(H127:H145)</f>
        <v>0</v>
      </c>
      <c r="I147" s="49"/>
      <c r="J147" s="50">
        <f>SUM(J127:J145)</f>
        <v>0</v>
      </c>
      <c r="K147" s="49"/>
      <c r="L147" s="56">
        <f>ROUNDUP(SUM(L143:L145),-3)</f>
        <v>0</v>
      </c>
      <c r="M147" s="56" t="s">
        <v>979</v>
      </c>
      <c r="Q147" s="1" t="s">
        <v>976</v>
      </c>
    </row>
    <row r="148" spans="1:17" ht="30" customHeight="1" x14ac:dyDescent="0.3">
      <c r="A148" s="48" t="s">
        <v>1020</v>
      </c>
      <c r="B148" s="49"/>
      <c r="C148" s="49"/>
      <c r="D148" s="49"/>
      <c r="E148" s="49"/>
      <c r="F148" s="49"/>
      <c r="G148" s="49"/>
      <c r="H148" s="49"/>
      <c r="I148" s="49"/>
      <c r="J148" s="49"/>
      <c r="K148" s="49"/>
      <c r="L148" s="49"/>
      <c r="M148" s="49"/>
    </row>
    <row r="149" spans="1:17" ht="30" customHeight="1" x14ac:dyDescent="0.3">
      <c r="A149" s="48" t="s">
        <v>58</v>
      </c>
      <c r="B149" s="48" t="s">
        <v>59</v>
      </c>
      <c r="C149" s="48" t="s">
        <v>60</v>
      </c>
      <c r="D149" s="49">
        <v>498</v>
      </c>
      <c r="E149" s="50"/>
      <c r="F149" s="76">
        <f t="shared" ref="F149" si="20">TRUNC(E149*D149, 0)</f>
        <v>0</v>
      </c>
      <c r="G149" s="50">
        <v>0</v>
      </c>
      <c r="H149" s="50">
        <f t="shared" ref="H149" si="21">TRUNC(G149*D149, 0)</f>
        <v>0</v>
      </c>
      <c r="I149" s="50">
        <v>0</v>
      </c>
      <c r="J149" s="50">
        <f t="shared" ref="J149" si="22">TRUNC(I149*D149, 0)</f>
        <v>0</v>
      </c>
      <c r="K149" s="50">
        <f t="shared" ref="K149:L149" si="23">TRUNC(E149+G149+I149, 0)</f>
        <v>0</v>
      </c>
      <c r="L149" s="50">
        <f t="shared" si="23"/>
        <v>0</v>
      </c>
      <c r="M149" s="48"/>
    </row>
    <row r="150" spans="1:17" ht="30" customHeight="1" x14ac:dyDescent="0.3">
      <c r="A150" s="48"/>
      <c r="B150" s="48"/>
      <c r="C150" s="48"/>
      <c r="D150" s="49"/>
      <c r="E150" s="50"/>
      <c r="F150" s="76"/>
      <c r="G150" s="50"/>
      <c r="H150" s="50"/>
      <c r="I150" s="50"/>
      <c r="J150" s="50"/>
      <c r="K150" s="50"/>
      <c r="L150" s="50"/>
      <c r="M150" s="48"/>
    </row>
    <row r="151" spans="1:17" ht="30" customHeight="1" x14ac:dyDescent="0.3">
      <c r="A151" s="48"/>
      <c r="B151" s="48"/>
      <c r="C151" s="48"/>
      <c r="D151" s="49"/>
      <c r="E151" s="50"/>
      <c r="F151" s="76"/>
      <c r="G151" s="50"/>
      <c r="H151" s="50"/>
      <c r="I151" s="50"/>
      <c r="J151" s="50"/>
      <c r="K151" s="50"/>
      <c r="L151" s="50"/>
      <c r="M151" s="48"/>
    </row>
    <row r="152" spans="1:17" ht="30" customHeight="1" x14ac:dyDescent="0.3">
      <c r="A152" s="48"/>
      <c r="B152" s="48"/>
      <c r="C152" s="48"/>
      <c r="D152" s="49"/>
      <c r="E152" s="50"/>
      <c r="F152" s="76"/>
      <c r="G152" s="50"/>
      <c r="H152" s="50"/>
      <c r="I152" s="50"/>
      <c r="J152" s="50"/>
      <c r="K152" s="50"/>
      <c r="L152" s="50"/>
      <c r="M152" s="48"/>
    </row>
    <row r="153" spans="1:17" ht="30" customHeight="1" x14ac:dyDescent="0.3">
      <c r="A153" s="48"/>
      <c r="B153" s="48"/>
      <c r="C153" s="48"/>
      <c r="D153" s="49"/>
      <c r="E153" s="50"/>
      <c r="F153" s="76"/>
      <c r="G153" s="50"/>
      <c r="H153" s="50"/>
      <c r="I153" s="50"/>
      <c r="J153" s="50"/>
      <c r="K153" s="50"/>
      <c r="L153" s="50"/>
      <c r="M153" s="48"/>
    </row>
    <row r="154" spans="1:17" ht="30" customHeight="1" x14ac:dyDescent="0.3">
      <c r="A154" s="48"/>
      <c r="B154" s="48"/>
      <c r="C154" s="48"/>
      <c r="D154" s="49"/>
      <c r="E154" s="50"/>
      <c r="F154" s="76"/>
      <c r="G154" s="50"/>
      <c r="H154" s="50"/>
      <c r="I154" s="50"/>
      <c r="J154" s="50"/>
      <c r="K154" s="50"/>
      <c r="L154" s="50"/>
      <c r="M154" s="48"/>
    </row>
    <row r="155" spans="1:17" ht="30" customHeight="1" x14ac:dyDescent="0.3">
      <c r="A155" s="48"/>
      <c r="B155" s="48"/>
      <c r="C155" s="48"/>
      <c r="D155" s="49"/>
      <c r="E155" s="50"/>
      <c r="F155" s="76"/>
      <c r="G155" s="50"/>
      <c r="H155" s="50"/>
      <c r="I155" s="50"/>
      <c r="J155" s="50"/>
      <c r="K155" s="50"/>
      <c r="L155" s="50"/>
      <c r="M155" s="48"/>
    </row>
    <row r="156" spans="1:17" ht="30" customHeight="1" x14ac:dyDescent="0.3">
      <c r="A156" s="48"/>
      <c r="B156" s="48"/>
      <c r="C156" s="48"/>
      <c r="D156" s="49"/>
      <c r="E156" s="50"/>
      <c r="F156" s="76"/>
      <c r="G156" s="50"/>
      <c r="H156" s="50"/>
      <c r="I156" s="50"/>
      <c r="J156" s="50"/>
      <c r="K156" s="50"/>
      <c r="L156" s="50"/>
      <c r="M156" s="48"/>
    </row>
    <row r="157" spans="1:17" ht="30" customHeight="1" x14ac:dyDescent="0.3">
      <c r="A157" s="48"/>
      <c r="B157" s="48"/>
      <c r="C157" s="48"/>
      <c r="D157" s="49"/>
      <c r="E157" s="50"/>
      <c r="F157" s="76"/>
      <c r="G157" s="50"/>
      <c r="H157" s="50"/>
      <c r="I157" s="50"/>
      <c r="J157" s="50"/>
      <c r="K157" s="50"/>
      <c r="L157" s="50"/>
      <c r="M157" s="48"/>
    </row>
    <row r="158" spans="1:17" ht="30" customHeight="1" x14ac:dyDescent="0.3">
      <c r="A158" s="48"/>
      <c r="B158" s="48"/>
      <c r="C158" s="48"/>
      <c r="D158" s="49"/>
      <c r="E158" s="50"/>
      <c r="F158" s="76"/>
      <c r="G158" s="50"/>
      <c r="H158" s="50"/>
      <c r="I158" s="50"/>
      <c r="J158" s="50"/>
      <c r="K158" s="50"/>
      <c r="L158" s="50"/>
      <c r="M158" s="48"/>
    </row>
    <row r="159" spans="1:17" ht="30" customHeight="1" x14ac:dyDescent="0.3">
      <c r="A159" s="48"/>
      <c r="B159" s="48"/>
      <c r="C159" s="48"/>
      <c r="D159" s="49"/>
      <c r="E159" s="50"/>
      <c r="F159" s="76"/>
      <c r="G159" s="50"/>
      <c r="H159" s="50"/>
      <c r="I159" s="50"/>
      <c r="J159" s="50"/>
      <c r="K159" s="50"/>
      <c r="L159" s="50"/>
      <c r="M159" s="48"/>
    </row>
    <row r="160" spans="1:17" ht="30" customHeight="1" x14ac:dyDescent="0.3">
      <c r="A160" s="48"/>
      <c r="B160" s="48"/>
      <c r="C160" s="48"/>
      <c r="D160" s="49"/>
      <c r="E160" s="50"/>
      <c r="F160" s="76"/>
      <c r="G160" s="50"/>
      <c r="H160" s="50"/>
      <c r="I160" s="50"/>
      <c r="J160" s="50"/>
      <c r="K160" s="50"/>
      <c r="L160" s="50"/>
      <c r="M160" s="48"/>
    </row>
    <row r="161" spans="1:20" ht="30" customHeight="1" x14ac:dyDescent="0.3">
      <c r="A161" s="49"/>
      <c r="B161" s="49"/>
      <c r="C161" s="49"/>
      <c r="D161" s="49"/>
      <c r="E161" s="49"/>
      <c r="F161" s="49"/>
      <c r="G161" s="49"/>
      <c r="H161" s="49"/>
      <c r="I161" s="49"/>
      <c r="J161" s="49"/>
      <c r="K161" s="49"/>
      <c r="L161" s="49"/>
      <c r="M161" s="49"/>
    </row>
    <row r="162" spans="1:20" ht="30" customHeight="1" x14ac:dyDescent="0.3">
      <c r="A162" s="48"/>
      <c r="B162" s="77"/>
      <c r="C162" s="48"/>
      <c r="D162" s="49"/>
      <c r="E162" s="50"/>
      <c r="F162" s="76"/>
      <c r="G162" s="50"/>
      <c r="H162" s="50"/>
      <c r="I162" s="50"/>
      <c r="J162" s="50"/>
      <c r="K162" s="50"/>
      <c r="L162" s="50"/>
      <c r="M162" s="48"/>
    </row>
    <row r="163" spans="1:20" ht="30" customHeight="1" x14ac:dyDescent="0.3">
      <c r="A163" s="48"/>
      <c r="B163" s="77"/>
      <c r="C163" s="48"/>
      <c r="D163" s="49"/>
      <c r="E163" s="50"/>
      <c r="F163" s="76"/>
      <c r="G163" s="50"/>
      <c r="H163" s="50"/>
      <c r="I163" s="50"/>
      <c r="J163" s="50"/>
      <c r="K163" s="50"/>
      <c r="L163" s="50"/>
      <c r="M163" s="48"/>
    </row>
    <row r="164" spans="1:20" ht="30" customHeight="1" x14ac:dyDescent="0.3">
      <c r="A164" s="48"/>
      <c r="B164" s="48"/>
      <c r="C164" s="48"/>
      <c r="D164" s="49"/>
      <c r="E164" s="49"/>
      <c r="F164" s="49"/>
      <c r="G164" s="49"/>
      <c r="H164" s="49"/>
      <c r="I164" s="49"/>
      <c r="J164" s="49"/>
      <c r="K164" s="49"/>
      <c r="L164" s="49"/>
      <c r="M164" s="49"/>
    </row>
    <row r="165" spans="1:20" ht="30" customHeight="1" x14ac:dyDescent="0.3">
      <c r="A165" s="49"/>
      <c r="B165" s="49"/>
      <c r="C165" s="49"/>
      <c r="D165" s="49"/>
      <c r="E165" s="49"/>
      <c r="F165" s="49"/>
      <c r="G165" s="49"/>
      <c r="H165" s="49"/>
      <c r="I165" s="49"/>
      <c r="J165" s="49"/>
      <c r="K165" s="49"/>
      <c r="L165" s="49"/>
      <c r="M165" s="49"/>
    </row>
    <row r="166" spans="1:20" ht="30" customHeight="1" x14ac:dyDescent="0.3">
      <c r="A166" s="49" t="s">
        <v>980</v>
      </c>
      <c r="B166" s="48"/>
      <c r="C166" s="48" t="s">
        <v>971</v>
      </c>
      <c r="D166" s="49">
        <v>1</v>
      </c>
      <c r="E166" s="50"/>
      <c r="F166" s="50"/>
      <c r="G166" s="50"/>
      <c r="H166" s="50"/>
      <c r="I166" s="50"/>
      <c r="J166" s="50"/>
      <c r="K166" s="50"/>
      <c r="L166" s="51">
        <f>SUM(L149:L165)</f>
        <v>0</v>
      </c>
      <c r="M166" s="49"/>
    </row>
    <row r="167" spans="1:20" ht="30" customHeight="1" x14ac:dyDescent="0.3">
      <c r="A167" s="49" t="s">
        <v>981</v>
      </c>
      <c r="B167" s="57"/>
      <c r="C167" s="48" t="s">
        <v>982</v>
      </c>
      <c r="D167" s="49">
        <v>10</v>
      </c>
      <c r="E167" s="50"/>
      <c r="F167" s="50"/>
      <c r="G167" s="50"/>
      <c r="H167" s="50"/>
      <c r="I167" s="50"/>
      <c r="J167" s="50"/>
      <c r="K167" s="50"/>
      <c r="L167" s="51">
        <f>TRUNC(L166*10%)</f>
        <v>0</v>
      </c>
      <c r="M167" s="49"/>
      <c r="Q167" s="1" t="s">
        <v>976</v>
      </c>
    </row>
    <row r="168" spans="1:20" ht="30" customHeight="1" x14ac:dyDescent="0.3">
      <c r="A168" s="49"/>
      <c r="B168" s="57"/>
      <c r="C168" s="48"/>
      <c r="D168" s="49"/>
      <c r="E168" s="50"/>
      <c r="F168" s="50"/>
      <c r="G168" s="50"/>
      <c r="H168" s="50"/>
      <c r="I168" s="50"/>
      <c r="J168" s="50"/>
      <c r="K168" s="50"/>
      <c r="L168" s="51"/>
      <c r="M168" s="49"/>
      <c r="Q168" s="1"/>
    </row>
    <row r="169" spans="1:20" ht="30" customHeight="1" x14ac:dyDescent="0.3">
      <c r="A169" s="48"/>
      <c r="B169" s="48"/>
      <c r="C169" s="58"/>
      <c r="D169" s="49"/>
      <c r="E169" s="50"/>
      <c r="F169" s="50"/>
      <c r="G169" s="50"/>
      <c r="H169" s="50"/>
      <c r="I169" s="50"/>
      <c r="J169" s="50"/>
      <c r="K169" s="50"/>
      <c r="L169" s="50"/>
      <c r="M169" s="49"/>
    </row>
    <row r="170" spans="1:20" ht="30" customHeight="1" x14ac:dyDescent="0.3">
      <c r="A170" s="49" t="s">
        <v>972</v>
      </c>
      <c r="B170" s="49"/>
      <c r="C170" s="49"/>
      <c r="D170" s="49"/>
      <c r="E170" s="49"/>
      <c r="F170" s="59"/>
      <c r="G170" s="49"/>
      <c r="H170" s="50">
        <f>H153</f>
        <v>0</v>
      </c>
      <c r="I170" s="49"/>
      <c r="J170" s="50">
        <f>J153</f>
        <v>0</v>
      </c>
      <c r="K170" s="49"/>
      <c r="L170" s="59">
        <f>ROUNDUP(SUM(L166:L167),-3)</f>
        <v>0</v>
      </c>
      <c r="M170" s="56" t="s">
        <v>979</v>
      </c>
      <c r="T170" s="3"/>
    </row>
    <row r="171" spans="1:20" ht="30" customHeight="1" x14ac:dyDescent="0.3">
      <c r="A171" s="49"/>
      <c r="B171" s="49"/>
      <c r="C171" s="49"/>
      <c r="D171" s="49"/>
      <c r="E171" s="49"/>
      <c r="F171" s="59"/>
      <c r="G171" s="49"/>
      <c r="H171" s="50"/>
      <c r="I171" s="49"/>
      <c r="J171" s="50"/>
      <c r="K171" s="49"/>
      <c r="L171" s="59"/>
      <c r="M171" s="53"/>
      <c r="T171" s="3"/>
    </row>
  </sheetData>
  <mergeCells count="45">
    <mergeCell ref="S2:S3"/>
    <mergeCell ref="A1:M1"/>
    <mergeCell ref="A2:A3"/>
    <mergeCell ref="B2:B3"/>
    <mergeCell ref="C2:C3"/>
    <mergeCell ref="D2:D3"/>
    <mergeCell ref="E2:F2"/>
    <mergeCell ref="G2:H2"/>
    <mergeCell ref="I2:J2"/>
    <mergeCell ref="K2:L2"/>
    <mergeCell ref="M2:M3"/>
    <mergeCell ref="N2:N3"/>
    <mergeCell ref="O2:O3"/>
    <mergeCell ref="P2:P3"/>
    <mergeCell ref="Q2:Q3"/>
    <mergeCell ref="R2:R3"/>
    <mergeCell ref="AE2:AE3"/>
    <mergeCell ref="T2:T3"/>
    <mergeCell ref="U2:U3"/>
    <mergeCell ref="V2:V3"/>
    <mergeCell ref="W2:W3"/>
    <mergeCell ref="X2:X3"/>
    <mergeCell ref="Y2:Y3"/>
    <mergeCell ref="Z2:Z3"/>
    <mergeCell ref="AA2:AA3"/>
    <mergeCell ref="AB2:AB3"/>
    <mergeCell ref="AC2:AC3"/>
    <mergeCell ref="AD2:AD3"/>
    <mergeCell ref="AQ2:AQ3"/>
    <mergeCell ref="AF2:AF3"/>
    <mergeCell ref="AG2:AG3"/>
    <mergeCell ref="AH2:AH3"/>
    <mergeCell ref="AI2:AI3"/>
    <mergeCell ref="AJ2:AJ3"/>
    <mergeCell ref="AK2:AK3"/>
    <mergeCell ref="AL2:AL3"/>
    <mergeCell ref="AM2:AM3"/>
    <mergeCell ref="AN2:AN3"/>
    <mergeCell ref="AO2:AO3"/>
    <mergeCell ref="AP2:AP3"/>
    <mergeCell ref="AR2:AR3"/>
    <mergeCell ref="AS2:AS3"/>
    <mergeCell ref="AT2:AT3"/>
    <mergeCell ref="AU2:AU3"/>
    <mergeCell ref="AV2:AV3"/>
  </mergeCells>
  <phoneticPr fontId="1" type="noConversion"/>
  <pageMargins left="0.78740157480314965" right="0.19685039370078741" top="0.39370078740157483" bottom="0.39370078740157483" header="0" footer="0"/>
  <pageSetup paperSize="9" scale="64" fitToHeight="0" orientation="landscape" r:id="rId1"/>
  <rowBreaks count="1" manualBreakCount="1">
    <brk id="5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2"/>
  <sheetViews>
    <sheetView view="pageBreakPreview" topLeftCell="B1" zoomScale="85" zoomScaleNormal="100" zoomScaleSheetLayoutView="85" workbookViewId="0">
      <selection activeCell="D43" sqref="D43"/>
    </sheetView>
  </sheetViews>
  <sheetFormatPr defaultRowHeight="16.5" x14ac:dyDescent="0.3"/>
  <cols>
    <col min="1" max="1" width="11.625" hidden="1" customWidth="1"/>
    <col min="2" max="3" width="30.625" customWidth="1"/>
    <col min="4" max="4" width="4.625" customWidth="1"/>
    <col min="5" max="8" width="13.625" customWidth="1"/>
    <col min="9" max="9" width="8.625" customWidth="1"/>
    <col min="10" max="10" width="12.625" customWidth="1"/>
    <col min="11" max="14" width="2.625" hidden="1" customWidth="1"/>
  </cols>
  <sheetData>
    <row r="1" spans="1:14" ht="30" customHeight="1" x14ac:dyDescent="0.3">
      <c r="A1" s="154" t="s">
        <v>229</v>
      </c>
      <c r="B1" s="154"/>
      <c r="C1" s="154"/>
      <c r="D1" s="154"/>
      <c r="E1" s="154"/>
      <c r="F1" s="154"/>
      <c r="G1" s="154"/>
      <c r="H1" s="154"/>
      <c r="I1" s="154"/>
      <c r="J1" s="154"/>
    </row>
    <row r="2" spans="1:14" ht="30" customHeight="1" x14ac:dyDescent="0.3">
      <c r="A2" s="155" t="s">
        <v>1</v>
      </c>
      <c r="B2" s="155"/>
      <c r="C2" s="155"/>
      <c r="D2" s="155"/>
      <c r="E2" s="155"/>
      <c r="F2" s="155"/>
      <c r="G2" s="155"/>
      <c r="H2" s="155"/>
      <c r="I2" s="155"/>
      <c r="J2" s="155"/>
    </row>
    <row r="3" spans="1:14" ht="30" customHeight="1" x14ac:dyDescent="0.3">
      <c r="A3" s="2" t="s">
        <v>230</v>
      </c>
      <c r="B3" s="2" t="s">
        <v>2</v>
      </c>
      <c r="C3" s="2" t="s">
        <v>3</v>
      </c>
      <c r="D3" s="2" t="s">
        <v>4</v>
      </c>
      <c r="E3" s="2" t="s">
        <v>231</v>
      </c>
      <c r="F3" s="2" t="s">
        <v>232</v>
      </c>
      <c r="G3" s="2" t="s">
        <v>233</v>
      </c>
      <c r="H3" s="2" t="s">
        <v>234</v>
      </c>
      <c r="I3" s="2" t="s">
        <v>235</v>
      </c>
      <c r="J3" s="2" t="s">
        <v>236</v>
      </c>
      <c r="K3" s="1" t="s">
        <v>237</v>
      </c>
      <c r="L3" s="1" t="s">
        <v>238</v>
      </c>
      <c r="M3" s="1" t="s">
        <v>239</v>
      </c>
      <c r="N3" s="1" t="s">
        <v>240</v>
      </c>
    </row>
    <row r="4" spans="1:14" ht="30" customHeight="1" x14ac:dyDescent="0.3">
      <c r="A4" s="5" t="s">
        <v>78</v>
      </c>
      <c r="B4" s="5" t="s">
        <v>76</v>
      </c>
      <c r="C4" s="5" t="s">
        <v>59</v>
      </c>
      <c r="D4" s="5" t="s">
        <v>73</v>
      </c>
      <c r="E4" s="10">
        <f>일위대가!F8</f>
        <v>0</v>
      </c>
      <c r="F4" s="10">
        <f>일위대가!H8</f>
        <v>0</v>
      </c>
      <c r="G4" s="10">
        <f>일위대가!J8</f>
        <v>0</v>
      </c>
      <c r="H4" s="10">
        <f t="shared" ref="H4:H32" si="0">E4+F4+G4</f>
        <v>0</v>
      </c>
      <c r="I4" s="5" t="s">
        <v>77</v>
      </c>
      <c r="J4" s="5" t="s">
        <v>52</v>
      </c>
      <c r="K4" s="1" t="s">
        <v>52</v>
      </c>
      <c r="L4" s="1" t="s">
        <v>52</v>
      </c>
      <c r="M4" s="1" t="s">
        <v>250</v>
      </c>
      <c r="N4" s="1" t="s">
        <v>52</v>
      </c>
    </row>
    <row r="5" spans="1:14" ht="30" customHeight="1" x14ac:dyDescent="0.3">
      <c r="A5" s="5" t="s">
        <v>83</v>
      </c>
      <c r="B5" s="5" t="s">
        <v>80</v>
      </c>
      <c r="C5" s="5" t="s">
        <v>67</v>
      </c>
      <c r="D5" s="5" t="s">
        <v>81</v>
      </c>
      <c r="E5" s="10">
        <f>일위대가!F14</f>
        <v>0</v>
      </c>
      <c r="F5" s="10">
        <f>일위대가!H14</f>
        <v>0</v>
      </c>
      <c r="G5" s="10">
        <f>일위대가!J14</f>
        <v>0</v>
      </c>
      <c r="H5" s="10">
        <f t="shared" si="0"/>
        <v>0</v>
      </c>
      <c r="I5" s="5" t="s">
        <v>82</v>
      </c>
      <c r="J5" s="5" t="s">
        <v>52</v>
      </c>
      <c r="K5" s="1" t="s">
        <v>52</v>
      </c>
      <c r="L5" s="1" t="s">
        <v>52</v>
      </c>
      <c r="M5" s="1" t="s">
        <v>266</v>
      </c>
      <c r="N5" s="1" t="s">
        <v>52</v>
      </c>
    </row>
    <row r="6" spans="1:14" ht="30" customHeight="1" x14ac:dyDescent="0.3">
      <c r="A6" s="5" t="s">
        <v>88</v>
      </c>
      <c r="B6" s="5" t="s">
        <v>85</v>
      </c>
      <c r="C6" s="5" t="s">
        <v>86</v>
      </c>
      <c r="D6" s="5" t="s">
        <v>81</v>
      </c>
      <c r="E6" s="10">
        <f>일위대가!F24</f>
        <v>0</v>
      </c>
      <c r="F6" s="10">
        <f>일위대가!H24</f>
        <v>0</v>
      </c>
      <c r="G6" s="10">
        <f>일위대가!J24</f>
        <v>0</v>
      </c>
      <c r="H6" s="10">
        <f t="shared" si="0"/>
        <v>0</v>
      </c>
      <c r="I6" s="5" t="s">
        <v>87</v>
      </c>
      <c r="J6" s="5" t="s">
        <v>52</v>
      </c>
      <c r="K6" s="1" t="s">
        <v>52</v>
      </c>
      <c r="L6" s="1" t="s">
        <v>52</v>
      </c>
      <c r="M6" s="1" t="s">
        <v>272</v>
      </c>
      <c r="N6" s="1" t="s">
        <v>52</v>
      </c>
    </row>
    <row r="7" spans="1:14" ht="30" customHeight="1" x14ac:dyDescent="0.3">
      <c r="A7" s="5" t="s">
        <v>93</v>
      </c>
      <c r="B7" s="5" t="s">
        <v>90</v>
      </c>
      <c r="C7" s="5" t="s">
        <v>91</v>
      </c>
      <c r="D7" s="5" t="s">
        <v>73</v>
      </c>
      <c r="E7" s="10">
        <f>일위대가!F30</f>
        <v>0</v>
      </c>
      <c r="F7" s="10">
        <f>일위대가!H30</f>
        <v>0</v>
      </c>
      <c r="G7" s="10">
        <f>일위대가!J30</f>
        <v>0</v>
      </c>
      <c r="H7" s="10">
        <f t="shared" si="0"/>
        <v>0</v>
      </c>
      <c r="I7" s="5" t="s">
        <v>92</v>
      </c>
      <c r="J7" s="5" t="s">
        <v>52</v>
      </c>
      <c r="K7" s="1" t="s">
        <v>52</v>
      </c>
      <c r="L7" s="1" t="s">
        <v>52</v>
      </c>
      <c r="M7" s="1" t="s">
        <v>288</v>
      </c>
      <c r="N7" s="1" t="s">
        <v>52</v>
      </c>
    </row>
    <row r="8" spans="1:14" ht="30" customHeight="1" x14ac:dyDescent="0.3">
      <c r="A8" s="5" t="s">
        <v>97</v>
      </c>
      <c r="B8" s="5" t="s">
        <v>90</v>
      </c>
      <c r="C8" s="5" t="s">
        <v>95</v>
      </c>
      <c r="D8" s="5" t="s">
        <v>73</v>
      </c>
      <c r="E8" s="10">
        <f>일위대가!F36</f>
        <v>0</v>
      </c>
      <c r="F8" s="10">
        <f>일위대가!H36</f>
        <v>0</v>
      </c>
      <c r="G8" s="10">
        <f>일위대가!J36</f>
        <v>0</v>
      </c>
      <c r="H8" s="10">
        <f t="shared" si="0"/>
        <v>0</v>
      </c>
      <c r="I8" s="5" t="s">
        <v>96</v>
      </c>
      <c r="J8" s="5" t="s">
        <v>52</v>
      </c>
      <c r="K8" s="1" t="s">
        <v>52</v>
      </c>
      <c r="L8" s="1" t="s">
        <v>52</v>
      </c>
      <c r="M8" s="1" t="s">
        <v>288</v>
      </c>
      <c r="N8" s="1" t="s">
        <v>52</v>
      </c>
    </row>
    <row r="9" spans="1:14" ht="30" customHeight="1" x14ac:dyDescent="0.3">
      <c r="A9" s="5" t="s">
        <v>103</v>
      </c>
      <c r="B9" s="5" t="s">
        <v>99</v>
      </c>
      <c r="C9" s="5" t="s">
        <v>100</v>
      </c>
      <c r="D9" s="5" t="s">
        <v>101</v>
      </c>
      <c r="E9" s="10">
        <f>일위대가!F42</f>
        <v>0</v>
      </c>
      <c r="F9" s="10">
        <f>일위대가!H42</f>
        <v>0</v>
      </c>
      <c r="G9" s="10">
        <f>일위대가!J42</f>
        <v>0</v>
      </c>
      <c r="H9" s="10">
        <f t="shared" si="0"/>
        <v>0</v>
      </c>
      <c r="I9" s="5" t="s">
        <v>102</v>
      </c>
      <c r="J9" s="5" t="s">
        <v>52</v>
      </c>
      <c r="K9" s="1" t="s">
        <v>52</v>
      </c>
      <c r="L9" s="1" t="s">
        <v>52</v>
      </c>
      <c r="M9" s="1" t="s">
        <v>299</v>
      </c>
      <c r="N9" s="1" t="s">
        <v>52</v>
      </c>
    </row>
    <row r="10" spans="1:14" ht="30" customHeight="1" x14ac:dyDescent="0.3">
      <c r="A10" s="5" t="s">
        <v>108</v>
      </c>
      <c r="B10" s="5" t="s">
        <v>105</v>
      </c>
      <c r="C10" s="5" t="s">
        <v>106</v>
      </c>
      <c r="D10" s="5" t="s">
        <v>81</v>
      </c>
      <c r="E10" s="10">
        <f>일위대가!F49</f>
        <v>0</v>
      </c>
      <c r="F10" s="10">
        <f>일위대가!H49</f>
        <v>0</v>
      </c>
      <c r="G10" s="10">
        <f>일위대가!J49</f>
        <v>0</v>
      </c>
      <c r="H10" s="10">
        <f t="shared" si="0"/>
        <v>0</v>
      </c>
      <c r="I10" s="5" t="s">
        <v>107</v>
      </c>
      <c r="J10" s="5" t="s">
        <v>52</v>
      </c>
      <c r="K10" s="1" t="s">
        <v>52</v>
      </c>
      <c r="L10" s="1" t="s">
        <v>52</v>
      </c>
      <c r="M10" s="1" t="s">
        <v>272</v>
      </c>
      <c r="N10" s="1" t="s">
        <v>52</v>
      </c>
    </row>
    <row r="11" spans="1:14" ht="30" customHeight="1" x14ac:dyDescent="0.3">
      <c r="A11" s="5" t="s">
        <v>121</v>
      </c>
      <c r="B11" s="5" t="s">
        <v>117</v>
      </c>
      <c r="C11" s="5" t="s">
        <v>118</v>
      </c>
      <c r="D11" s="5" t="s">
        <v>119</v>
      </c>
      <c r="E11" s="10">
        <f>일위대가!F68</f>
        <v>0</v>
      </c>
      <c r="F11" s="10">
        <f>일위대가!H68</f>
        <v>0</v>
      </c>
      <c r="G11" s="10">
        <f>일위대가!J68</f>
        <v>0</v>
      </c>
      <c r="H11" s="10">
        <f t="shared" si="0"/>
        <v>0</v>
      </c>
      <c r="I11" s="5" t="s">
        <v>120</v>
      </c>
      <c r="J11" s="5" t="s">
        <v>52</v>
      </c>
      <c r="K11" s="1" t="s">
        <v>52</v>
      </c>
      <c r="L11" s="1" t="s">
        <v>52</v>
      </c>
      <c r="M11" s="1" t="s">
        <v>312</v>
      </c>
      <c r="N11" s="1" t="s">
        <v>52</v>
      </c>
    </row>
    <row r="12" spans="1:14" ht="30" customHeight="1" x14ac:dyDescent="0.3">
      <c r="A12" s="5" t="s">
        <v>126</v>
      </c>
      <c r="B12" s="5" t="s">
        <v>123</v>
      </c>
      <c r="C12" s="5" t="s">
        <v>124</v>
      </c>
      <c r="D12" s="5" t="s">
        <v>60</v>
      </c>
      <c r="E12" s="10">
        <f>일위대가!F79</f>
        <v>0</v>
      </c>
      <c r="F12" s="10">
        <f>일위대가!H79</f>
        <v>0</v>
      </c>
      <c r="G12" s="10">
        <f>일위대가!J79</f>
        <v>0</v>
      </c>
      <c r="H12" s="10">
        <f t="shared" si="0"/>
        <v>0</v>
      </c>
      <c r="I12" s="5" t="s">
        <v>125</v>
      </c>
      <c r="J12" s="5" t="s">
        <v>52</v>
      </c>
      <c r="K12" s="1" t="s">
        <v>52</v>
      </c>
      <c r="L12" s="1" t="s">
        <v>52</v>
      </c>
      <c r="M12" s="1" t="s">
        <v>360</v>
      </c>
      <c r="N12" s="1" t="s">
        <v>52</v>
      </c>
    </row>
    <row r="13" spans="1:14" ht="30" customHeight="1" x14ac:dyDescent="0.3">
      <c r="A13" s="5" t="s">
        <v>131</v>
      </c>
      <c r="B13" s="5" t="s">
        <v>128</v>
      </c>
      <c r="C13" s="5" t="s">
        <v>129</v>
      </c>
      <c r="D13" s="5" t="s">
        <v>60</v>
      </c>
      <c r="E13" s="10">
        <f>일위대가!F85</f>
        <v>0</v>
      </c>
      <c r="F13" s="10">
        <f>일위대가!H85</f>
        <v>0</v>
      </c>
      <c r="G13" s="10">
        <f>일위대가!J85</f>
        <v>0</v>
      </c>
      <c r="H13" s="10">
        <f t="shared" si="0"/>
        <v>0</v>
      </c>
      <c r="I13" s="5" t="s">
        <v>130</v>
      </c>
      <c r="J13" s="5" t="s">
        <v>52</v>
      </c>
      <c r="K13" s="1" t="s">
        <v>52</v>
      </c>
      <c r="L13" s="1" t="s">
        <v>52</v>
      </c>
      <c r="M13" s="1" t="s">
        <v>376</v>
      </c>
      <c r="N13" s="1" t="s">
        <v>52</v>
      </c>
    </row>
    <row r="14" spans="1:14" ht="30" customHeight="1" x14ac:dyDescent="0.3">
      <c r="A14" s="5" t="s">
        <v>136</v>
      </c>
      <c r="B14" s="5" t="s">
        <v>133</v>
      </c>
      <c r="C14" s="5" t="s">
        <v>134</v>
      </c>
      <c r="D14" s="5" t="s">
        <v>81</v>
      </c>
      <c r="E14" s="10">
        <f>일위대가!F91</f>
        <v>0</v>
      </c>
      <c r="F14" s="10">
        <f>일위대가!H91</f>
        <v>0</v>
      </c>
      <c r="G14" s="10">
        <f>일위대가!J91</f>
        <v>0</v>
      </c>
      <c r="H14" s="10">
        <f t="shared" si="0"/>
        <v>0</v>
      </c>
      <c r="I14" s="5" t="s">
        <v>135</v>
      </c>
      <c r="J14" s="5" t="s">
        <v>52</v>
      </c>
      <c r="K14" s="1" t="s">
        <v>52</v>
      </c>
      <c r="L14" s="1" t="s">
        <v>52</v>
      </c>
      <c r="M14" s="1" t="s">
        <v>383</v>
      </c>
      <c r="N14" s="1" t="s">
        <v>52</v>
      </c>
    </row>
    <row r="15" spans="1:14" ht="30" customHeight="1" x14ac:dyDescent="0.3">
      <c r="A15" s="5" t="s">
        <v>153</v>
      </c>
      <c r="B15" s="5" t="s">
        <v>149</v>
      </c>
      <c r="C15" s="5" t="s">
        <v>150</v>
      </c>
      <c r="D15" s="5" t="s">
        <v>151</v>
      </c>
      <c r="E15" s="10">
        <f>일위대가!F98</f>
        <v>0</v>
      </c>
      <c r="F15" s="10">
        <f>일위대가!H98</f>
        <v>0</v>
      </c>
      <c r="G15" s="10">
        <f>일위대가!J98</f>
        <v>0</v>
      </c>
      <c r="H15" s="10">
        <f t="shared" si="0"/>
        <v>0</v>
      </c>
      <c r="I15" s="5" t="s">
        <v>152</v>
      </c>
      <c r="J15" s="5" t="s">
        <v>52</v>
      </c>
      <c r="K15" s="1" t="s">
        <v>52</v>
      </c>
      <c r="L15" s="1" t="s">
        <v>52</v>
      </c>
      <c r="M15" s="1" t="s">
        <v>389</v>
      </c>
      <c r="N15" s="1" t="s">
        <v>52</v>
      </c>
    </row>
    <row r="16" spans="1:14" ht="30" customHeight="1" x14ac:dyDescent="0.3">
      <c r="A16" s="5" t="s">
        <v>158</v>
      </c>
      <c r="B16" s="5" t="s">
        <v>155</v>
      </c>
      <c r="C16" s="5" t="s">
        <v>156</v>
      </c>
      <c r="D16" s="5" t="s">
        <v>151</v>
      </c>
      <c r="E16" s="10">
        <f>일위대가!F107</f>
        <v>0</v>
      </c>
      <c r="F16" s="10">
        <f>일위대가!H107</f>
        <v>0</v>
      </c>
      <c r="G16" s="10">
        <f>일위대가!J107</f>
        <v>0</v>
      </c>
      <c r="H16" s="10">
        <f t="shared" si="0"/>
        <v>0</v>
      </c>
      <c r="I16" s="5" t="s">
        <v>157</v>
      </c>
      <c r="J16" s="5" t="s">
        <v>52</v>
      </c>
      <c r="K16" s="1" t="s">
        <v>52</v>
      </c>
      <c r="L16" s="1" t="s">
        <v>52</v>
      </c>
      <c r="M16" s="1" t="s">
        <v>399</v>
      </c>
      <c r="N16" s="1" t="s">
        <v>52</v>
      </c>
    </row>
    <row r="17" spans="1:14" ht="30" customHeight="1" x14ac:dyDescent="0.3">
      <c r="A17" s="5" t="s">
        <v>162</v>
      </c>
      <c r="B17" s="5" t="s">
        <v>155</v>
      </c>
      <c r="C17" s="5" t="s">
        <v>160</v>
      </c>
      <c r="D17" s="5" t="s">
        <v>151</v>
      </c>
      <c r="E17" s="10">
        <f>일위대가!F116</f>
        <v>0</v>
      </c>
      <c r="F17" s="10">
        <f>일위대가!H116</f>
        <v>0</v>
      </c>
      <c r="G17" s="10">
        <f>일위대가!J116</f>
        <v>0</v>
      </c>
      <c r="H17" s="10">
        <f t="shared" si="0"/>
        <v>0</v>
      </c>
      <c r="I17" s="5" t="s">
        <v>161</v>
      </c>
      <c r="J17" s="5" t="s">
        <v>52</v>
      </c>
      <c r="K17" s="1" t="s">
        <v>52</v>
      </c>
      <c r="L17" s="1" t="s">
        <v>52</v>
      </c>
      <c r="M17" s="1" t="s">
        <v>413</v>
      </c>
      <c r="N17" s="1" t="s">
        <v>52</v>
      </c>
    </row>
    <row r="18" spans="1:14" ht="30" customHeight="1" x14ac:dyDescent="0.3">
      <c r="A18" s="5" t="s">
        <v>166</v>
      </c>
      <c r="B18" s="5" t="s">
        <v>155</v>
      </c>
      <c r="C18" s="5" t="s">
        <v>164</v>
      </c>
      <c r="D18" s="5" t="s">
        <v>151</v>
      </c>
      <c r="E18" s="10">
        <f>일위대가!F125</f>
        <v>0</v>
      </c>
      <c r="F18" s="10">
        <f>일위대가!H125</f>
        <v>0</v>
      </c>
      <c r="G18" s="10">
        <f>일위대가!J125</f>
        <v>0</v>
      </c>
      <c r="H18" s="10">
        <f t="shared" si="0"/>
        <v>0</v>
      </c>
      <c r="I18" s="5" t="s">
        <v>165</v>
      </c>
      <c r="J18" s="5" t="s">
        <v>52</v>
      </c>
      <c r="K18" s="1" t="s">
        <v>52</v>
      </c>
      <c r="L18" s="1" t="s">
        <v>52</v>
      </c>
      <c r="M18" s="1" t="s">
        <v>413</v>
      </c>
      <c r="N18" s="1" t="s">
        <v>52</v>
      </c>
    </row>
    <row r="19" spans="1:14" ht="30" customHeight="1" x14ac:dyDescent="0.3">
      <c r="A19" s="5" t="s">
        <v>171</v>
      </c>
      <c r="B19" s="5" t="s">
        <v>168</v>
      </c>
      <c r="C19" s="5" t="s">
        <v>169</v>
      </c>
      <c r="D19" s="5" t="s">
        <v>151</v>
      </c>
      <c r="E19" s="10">
        <f>일위대가!F131</f>
        <v>0</v>
      </c>
      <c r="F19" s="10">
        <f>일위대가!H131</f>
        <v>0</v>
      </c>
      <c r="G19" s="10">
        <f>일위대가!J131</f>
        <v>0</v>
      </c>
      <c r="H19" s="10">
        <f t="shared" si="0"/>
        <v>0</v>
      </c>
      <c r="I19" s="5" t="s">
        <v>170</v>
      </c>
      <c r="J19" s="5" t="s">
        <v>52</v>
      </c>
      <c r="K19" s="1" t="s">
        <v>52</v>
      </c>
      <c r="L19" s="1" t="s">
        <v>52</v>
      </c>
      <c r="M19" s="1" t="s">
        <v>430</v>
      </c>
      <c r="N19" s="1" t="s">
        <v>52</v>
      </c>
    </row>
    <row r="20" spans="1:14" ht="30" customHeight="1" x14ac:dyDescent="0.3">
      <c r="A20" s="5" t="s">
        <v>180</v>
      </c>
      <c r="B20" s="5" t="s">
        <v>178</v>
      </c>
      <c r="C20" s="5" t="s">
        <v>174</v>
      </c>
      <c r="D20" s="5" t="s">
        <v>175</v>
      </c>
      <c r="E20" s="10">
        <f>일위대가!F139</f>
        <v>0</v>
      </c>
      <c r="F20" s="10">
        <f>일위대가!H139</f>
        <v>0</v>
      </c>
      <c r="G20" s="10">
        <f>일위대가!J139</f>
        <v>0</v>
      </c>
      <c r="H20" s="10">
        <f t="shared" si="0"/>
        <v>0</v>
      </c>
      <c r="I20" s="5" t="s">
        <v>179</v>
      </c>
      <c r="J20" s="5" t="s">
        <v>52</v>
      </c>
      <c r="K20" s="1" t="s">
        <v>52</v>
      </c>
      <c r="L20" s="1" t="s">
        <v>52</v>
      </c>
      <c r="M20" s="1" t="s">
        <v>436</v>
      </c>
      <c r="N20" s="1" t="s">
        <v>52</v>
      </c>
    </row>
    <row r="21" spans="1:14" ht="30" customHeight="1" x14ac:dyDescent="0.3">
      <c r="A21" s="5" t="s">
        <v>186</v>
      </c>
      <c r="B21" s="5" t="s">
        <v>178</v>
      </c>
      <c r="C21" s="5" t="s">
        <v>182</v>
      </c>
      <c r="D21" s="5" t="s">
        <v>175</v>
      </c>
      <c r="E21" s="10">
        <f>일위대가!F147</f>
        <v>0</v>
      </c>
      <c r="F21" s="10">
        <f>일위대가!H147</f>
        <v>0</v>
      </c>
      <c r="G21" s="10">
        <f>일위대가!J147</f>
        <v>0</v>
      </c>
      <c r="H21" s="10">
        <f t="shared" si="0"/>
        <v>0</v>
      </c>
      <c r="I21" s="5" t="s">
        <v>185</v>
      </c>
      <c r="J21" s="5" t="s">
        <v>52</v>
      </c>
      <c r="K21" s="1" t="s">
        <v>52</v>
      </c>
      <c r="L21" s="1" t="s">
        <v>52</v>
      </c>
      <c r="M21" s="1" t="s">
        <v>436</v>
      </c>
      <c r="N21" s="1" t="s">
        <v>52</v>
      </c>
    </row>
    <row r="22" spans="1:14" ht="30" customHeight="1" x14ac:dyDescent="0.3">
      <c r="A22" s="5" t="s">
        <v>192</v>
      </c>
      <c r="B22" s="5" t="s">
        <v>178</v>
      </c>
      <c r="C22" s="5" t="s">
        <v>188</v>
      </c>
      <c r="D22" s="5" t="s">
        <v>175</v>
      </c>
      <c r="E22" s="10">
        <f>일위대가!F155</f>
        <v>0</v>
      </c>
      <c r="F22" s="10">
        <f>일위대가!H155</f>
        <v>0</v>
      </c>
      <c r="G22" s="10">
        <f>일위대가!J155</f>
        <v>0</v>
      </c>
      <c r="H22" s="10">
        <f t="shared" si="0"/>
        <v>0</v>
      </c>
      <c r="I22" s="5" t="s">
        <v>191</v>
      </c>
      <c r="J22" s="5" t="s">
        <v>52</v>
      </c>
      <c r="K22" s="1" t="s">
        <v>52</v>
      </c>
      <c r="L22" s="1" t="s">
        <v>52</v>
      </c>
      <c r="M22" s="1" t="s">
        <v>436</v>
      </c>
      <c r="N22" s="1" t="s">
        <v>52</v>
      </c>
    </row>
    <row r="23" spans="1:14" ht="30" customHeight="1" x14ac:dyDescent="0.3">
      <c r="A23" s="5" t="s">
        <v>196</v>
      </c>
      <c r="B23" s="5" t="s">
        <v>173</v>
      </c>
      <c r="C23" s="5" t="s">
        <v>194</v>
      </c>
      <c r="D23" s="5" t="s">
        <v>175</v>
      </c>
      <c r="E23" s="10">
        <f>일위대가!F163</f>
        <v>0</v>
      </c>
      <c r="F23" s="10">
        <f>일위대가!H163</f>
        <v>0</v>
      </c>
      <c r="G23" s="10">
        <f>일위대가!J163</f>
        <v>0</v>
      </c>
      <c r="H23" s="10">
        <f t="shared" si="0"/>
        <v>0</v>
      </c>
      <c r="I23" s="5" t="s">
        <v>195</v>
      </c>
      <c r="J23" s="5" t="s">
        <v>52</v>
      </c>
      <c r="K23" s="1" t="s">
        <v>52</v>
      </c>
      <c r="L23" s="1" t="s">
        <v>52</v>
      </c>
      <c r="M23" s="1" t="s">
        <v>458</v>
      </c>
      <c r="N23" s="1" t="s">
        <v>52</v>
      </c>
    </row>
    <row r="24" spans="1:14" ht="30" customHeight="1" x14ac:dyDescent="0.3">
      <c r="A24" s="5" t="s">
        <v>201</v>
      </c>
      <c r="B24" s="5" t="s">
        <v>198</v>
      </c>
      <c r="C24" s="5" t="s">
        <v>199</v>
      </c>
      <c r="D24" s="5" t="s">
        <v>175</v>
      </c>
      <c r="E24" s="10">
        <f>일위대가!F170</f>
        <v>0</v>
      </c>
      <c r="F24" s="10">
        <f>일위대가!H170</f>
        <v>0</v>
      </c>
      <c r="G24" s="10">
        <f>일위대가!J170</f>
        <v>0</v>
      </c>
      <c r="H24" s="10">
        <f t="shared" si="0"/>
        <v>0</v>
      </c>
      <c r="I24" s="5" t="s">
        <v>200</v>
      </c>
      <c r="J24" s="5" t="s">
        <v>52</v>
      </c>
      <c r="K24" s="1" t="s">
        <v>52</v>
      </c>
      <c r="L24" s="1" t="s">
        <v>52</v>
      </c>
      <c r="M24" s="1" t="s">
        <v>360</v>
      </c>
      <c r="N24" s="1" t="s">
        <v>52</v>
      </c>
    </row>
    <row r="25" spans="1:14" ht="30" customHeight="1" x14ac:dyDescent="0.3">
      <c r="A25" s="5" t="s">
        <v>205</v>
      </c>
      <c r="B25" s="5" t="s">
        <v>198</v>
      </c>
      <c r="C25" s="5" t="s">
        <v>203</v>
      </c>
      <c r="D25" s="5" t="s">
        <v>175</v>
      </c>
      <c r="E25" s="10">
        <f>일위대가!F177</f>
        <v>0</v>
      </c>
      <c r="F25" s="10">
        <f>일위대가!H177</f>
        <v>0</v>
      </c>
      <c r="G25" s="10">
        <f>일위대가!J177</f>
        <v>0</v>
      </c>
      <c r="H25" s="10">
        <f t="shared" si="0"/>
        <v>0</v>
      </c>
      <c r="I25" s="5" t="s">
        <v>204</v>
      </c>
      <c r="J25" s="5" t="s">
        <v>52</v>
      </c>
      <c r="K25" s="1" t="s">
        <v>52</v>
      </c>
      <c r="L25" s="1" t="s">
        <v>52</v>
      </c>
      <c r="M25" s="1" t="s">
        <v>360</v>
      </c>
      <c r="N25" s="1" t="s">
        <v>52</v>
      </c>
    </row>
    <row r="26" spans="1:14" ht="30" customHeight="1" x14ac:dyDescent="0.3">
      <c r="A26" s="5" t="s">
        <v>210</v>
      </c>
      <c r="B26" s="5" t="s">
        <v>207</v>
      </c>
      <c r="C26" s="5" t="s">
        <v>208</v>
      </c>
      <c r="D26" s="5" t="s">
        <v>60</v>
      </c>
      <c r="E26" s="10">
        <f>일위대가!F183</f>
        <v>0</v>
      </c>
      <c r="F26" s="10">
        <f>일위대가!H183</f>
        <v>0</v>
      </c>
      <c r="G26" s="10">
        <f>일위대가!J183</f>
        <v>0</v>
      </c>
      <c r="H26" s="10">
        <f t="shared" si="0"/>
        <v>0</v>
      </c>
      <c r="I26" s="5" t="s">
        <v>209</v>
      </c>
      <c r="J26" s="5" t="s">
        <v>52</v>
      </c>
      <c r="K26" s="1" t="s">
        <v>52</v>
      </c>
      <c r="L26" s="1" t="s">
        <v>52</v>
      </c>
      <c r="M26" s="1" t="s">
        <v>478</v>
      </c>
      <c r="N26" s="1" t="s">
        <v>52</v>
      </c>
    </row>
    <row r="27" spans="1:14" ht="30" customHeight="1" x14ac:dyDescent="0.3">
      <c r="A27" s="5" t="s">
        <v>215</v>
      </c>
      <c r="B27" s="5" t="s">
        <v>212</v>
      </c>
      <c r="C27" s="5" t="s">
        <v>213</v>
      </c>
      <c r="D27" s="5" t="s">
        <v>151</v>
      </c>
      <c r="E27" s="10">
        <f>일위대가!F187</f>
        <v>0</v>
      </c>
      <c r="F27" s="10">
        <f>일위대가!H187</f>
        <v>0</v>
      </c>
      <c r="G27" s="10">
        <f>일위대가!J187</f>
        <v>0</v>
      </c>
      <c r="H27" s="10">
        <f t="shared" si="0"/>
        <v>0</v>
      </c>
      <c r="I27" s="5" t="s">
        <v>214</v>
      </c>
      <c r="J27" s="5" t="s">
        <v>52</v>
      </c>
      <c r="K27" s="1" t="s">
        <v>52</v>
      </c>
      <c r="L27" s="1" t="s">
        <v>52</v>
      </c>
      <c r="M27" s="1" t="s">
        <v>52</v>
      </c>
      <c r="N27" s="1" t="s">
        <v>52</v>
      </c>
    </row>
    <row r="28" spans="1:14" ht="30" customHeight="1" x14ac:dyDescent="0.3">
      <c r="A28" s="5" t="s">
        <v>221</v>
      </c>
      <c r="B28" s="5" t="s">
        <v>217</v>
      </c>
      <c r="C28" s="5" t="s">
        <v>218</v>
      </c>
      <c r="D28" s="5" t="s">
        <v>219</v>
      </c>
      <c r="E28" s="10">
        <f>일위대가!F191</f>
        <v>0</v>
      </c>
      <c r="F28" s="10">
        <f>일위대가!H191</f>
        <v>0</v>
      </c>
      <c r="G28" s="10">
        <f>일위대가!J191</f>
        <v>0</v>
      </c>
      <c r="H28" s="10">
        <f t="shared" si="0"/>
        <v>0</v>
      </c>
      <c r="I28" s="5" t="s">
        <v>220</v>
      </c>
      <c r="J28" s="5" t="s">
        <v>52</v>
      </c>
      <c r="K28" s="1" t="s">
        <v>52</v>
      </c>
      <c r="L28" s="1" t="s">
        <v>52</v>
      </c>
      <c r="M28" s="1" t="s">
        <v>52</v>
      </c>
      <c r="N28" s="1" t="s">
        <v>52</v>
      </c>
    </row>
    <row r="29" spans="1:14" ht="30" customHeight="1" x14ac:dyDescent="0.3">
      <c r="A29" s="5" t="s">
        <v>225</v>
      </c>
      <c r="B29" s="5" t="s">
        <v>223</v>
      </c>
      <c r="C29" s="5" t="s">
        <v>52</v>
      </c>
      <c r="D29" s="5" t="s">
        <v>140</v>
      </c>
      <c r="E29" s="10">
        <f>일위대가!F204</f>
        <v>0</v>
      </c>
      <c r="F29" s="10">
        <f>일위대가!H204</f>
        <v>0</v>
      </c>
      <c r="G29" s="10">
        <f>일위대가!J204</f>
        <v>0</v>
      </c>
      <c r="H29" s="10">
        <f t="shared" si="0"/>
        <v>0</v>
      </c>
      <c r="I29" s="5" t="s">
        <v>224</v>
      </c>
      <c r="J29" s="5" t="s">
        <v>52</v>
      </c>
      <c r="K29" s="1" t="s">
        <v>52</v>
      </c>
      <c r="L29" s="1" t="s">
        <v>52</v>
      </c>
      <c r="M29" s="1" t="s">
        <v>52</v>
      </c>
      <c r="N29" s="1" t="s">
        <v>52</v>
      </c>
    </row>
    <row r="30" spans="1:14" ht="30" customHeight="1" x14ac:dyDescent="0.3">
      <c r="A30" s="5" t="s">
        <v>532</v>
      </c>
      <c r="B30" s="5" t="s">
        <v>533</v>
      </c>
      <c r="C30" s="5" t="s">
        <v>534</v>
      </c>
      <c r="D30" s="5" t="s">
        <v>535</v>
      </c>
      <c r="E30" s="10">
        <f>일위대가!F211</f>
        <v>0</v>
      </c>
      <c r="F30" s="10">
        <f>일위대가!H211</f>
        <v>0</v>
      </c>
      <c r="G30" s="10">
        <f>일위대가!J211</f>
        <v>0</v>
      </c>
      <c r="H30" s="10">
        <f t="shared" si="0"/>
        <v>0</v>
      </c>
      <c r="I30" s="5" t="s">
        <v>536</v>
      </c>
      <c r="J30" s="5" t="s">
        <v>52</v>
      </c>
      <c r="K30" s="1" t="s">
        <v>537</v>
      </c>
      <c r="L30" s="1" t="s">
        <v>52</v>
      </c>
      <c r="M30" s="1" t="s">
        <v>52</v>
      </c>
      <c r="N30" s="1" t="s">
        <v>64</v>
      </c>
    </row>
    <row r="31" spans="1:14" ht="30" customHeight="1" x14ac:dyDescent="0.3">
      <c r="A31" s="5" t="s">
        <v>552</v>
      </c>
      <c r="B31" s="5" t="s">
        <v>553</v>
      </c>
      <c r="C31" s="5" t="s">
        <v>554</v>
      </c>
      <c r="D31" s="5" t="s">
        <v>535</v>
      </c>
      <c r="E31" s="10">
        <f>일위대가!F218</f>
        <v>0</v>
      </c>
      <c r="F31" s="10">
        <f>일위대가!H218</f>
        <v>0</v>
      </c>
      <c r="G31" s="10">
        <f>일위대가!J218</f>
        <v>0</v>
      </c>
      <c r="H31" s="10">
        <f t="shared" si="0"/>
        <v>0</v>
      </c>
      <c r="I31" s="5" t="s">
        <v>555</v>
      </c>
      <c r="J31" s="5" t="s">
        <v>52</v>
      </c>
      <c r="K31" s="1" t="s">
        <v>537</v>
      </c>
      <c r="L31" s="1" t="s">
        <v>52</v>
      </c>
      <c r="M31" s="1" t="s">
        <v>556</v>
      </c>
      <c r="N31" s="1" t="s">
        <v>64</v>
      </c>
    </row>
    <row r="32" spans="1:14" ht="30" customHeight="1" x14ac:dyDescent="0.3">
      <c r="A32" s="5" t="s">
        <v>341</v>
      </c>
      <c r="B32" s="5" t="s">
        <v>338</v>
      </c>
      <c r="C32" s="5" t="s">
        <v>339</v>
      </c>
      <c r="D32" s="5" t="s">
        <v>140</v>
      </c>
      <c r="E32" s="10">
        <f>일위대가!F222</f>
        <v>0</v>
      </c>
      <c r="F32" s="10">
        <f>일위대가!H222</f>
        <v>0</v>
      </c>
      <c r="G32" s="10">
        <f>일위대가!J222</f>
        <v>0</v>
      </c>
      <c r="H32" s="10">
        <f t="shared" si="0"/>
        <v>0</v>
      </c>
      <c r="I32" s="5" t="s">
        <v>340</v>
      </c>
      <c r="J32" s="5" t="s">
        <v>52</v>
      </c>
      <c r="K32" s="1" t="s">
        <v>52</v>
      </c>
      <c r="L32" s="1" t="s">
        <v>52</v>
      </c>
      <c r="M32" s="1" t="s">
        <v>571</v>
      </c>
      <c r="N32" s="1" t="s">
        <v>52</v>
      </c>
    </row>
  </sheetData>
  <mergeCells count="2">
    <mergeCell ref="A1:J1"/>
    <mergeCell ref="A2:J2"/>
  </mergeCells>
  <phoneticPr fontId="1" type="noConversion"/>
  <pageMargins left="0.78740157480314965" right="0.19685039370078741" top="0.39370078740157483" bottom="0.39370078740157483" header="0" footer="0"/>
  <pageSetup paperSize="9" scale="8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222"/>
  <sheetViews>
    <sheetView view="pageBreakPreview" topLeftCell="A184" zoomScale="85" zoomScaleNormal="100" zoomScaleSheetLayoutView="85" workbookViewId="0">
      <selection activeCell="G18" sqref="G18"/>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35" width="2.625" hidden="1" customWidth="1"/>
    <col min="36" max="36" width="1.625" hidden="1" customWidth="1"/>
    <col min="37" max="37" width="24.625" hidden="1" customWidth="1"/>
    <col min="38" max="39" width="2.625" hidden="1" customWidth="1"/>
  </cols>
  <sheetData>
    <row r="1" spans="1:39" ht="30" customHeight="1" x14ac:dyDescent="0.3">
      <c r="A1" s="155" t="s">
        <v>1</v>
      </c>
      <c r="B1" s="155"/>
      <c r="C1" s="155"/>
      <c r="D1" s="155"/>
      <c r="E1" s="155"/>
      <c r="F1" s="155"/>
      <c r="G1" s="155"/>
      <c r="H1" s="155"/>
      <c r="I1" s="155"/>
      <c r="J1" s="155"/>
      <c r="K1" s="155"/>
      <c r="L1" s="155"/>
      <c r="M1" s="155"/>
    </row>
    <row r="2" spans="1:39" ht="30" customHeight="1" x14ac:dyDescent="0.3">
      <c r="A2" s="152" t="s">
        <v>2</v>
      </c>
      <c r="B2" s="152" t="s">
        <v>3</v>
      </c>
      <c r="C2" s="152" t="s">
        <v>4</v>
      </c>
      <c r="D2" s="152" t="s">
        <v>5</v>
      </c>
      <c r="E2" s="152" t="s">
        <v>6</v>
      </c>
      <c r="F2" s="152"/>
      <c r="G2" s="152" t="s">
        <v>9</v>
      </c>
      <c r="H2" s="152"/>
      <c r="I2" s="152" t="s">
        <v>10</v>
      </c>
      <c r="J2" s="152"/>
      <c r="K2" s="152" t="s">
        <v>11</v>
      </c>
      <c r="L2" s="152"/>
      <c r="M2" s="152" t="s">
        <v>12</v>
      </c>
      <c r="N2" s="151" t="s">
        <v>241</v>
      </c>
      <c r="O2" s="151" t="s">
        <v>20</v>
      </c>
      <c r="P2" s="151" t="s">
        <v>22</v>
      </c>
      <c r="Q2" s="151" t="s">
        <v>23</v>
      </c>
      <c r="R2" s="151" t="s">
        <v>24</v>
      </c>
      <c r="S2" s="151" t="s">
        <v>25</v>
      </c>
      <c r="T2" s="151" t="s">
        <v>26</v>
      </c>
      <c r="U2" s="151" t="s">
        <v>27</v>
      </c>
      <c r="V2" s="151" t="s">
        <v>28</v>
      </c>
      <c r="W2" s="151" t="s">
        <v>29</v>
      </c>
      <c r="X2" s="151" t="s">
        <v>30</v>
      </c>
      <c r="Y2" s="151" t="s">
        <v>31</v>
      </c>
      <c r="Z2" s="151" t="s">
        <v>32</v>
      </c>
      <c r="AA2" s="151" t="s">
        <v>33</v>
      </c>
      <c r="AB2" s="151" t="s">
        <v>34</v>
      </c>
      <c r="AC2" s="151" t="s">
        <v>35</v>
      </c>
      <c r="AD2" s="151" t="s">
        <v>242</v>
      </c>
      <c r="AE2" s="151" t="s">
        <v>243</v>
      </c>
      <c r="AF2" s="151" t="s">
        <v>244</v>
      </c>
      <c r="AG2" s="151" t="s">
        <v>245</v>
      </c>
      <c r="AH2" s="151" t="s">
        <v>246</v>
      </c>
      <c r="AI2" s="151" t="s">
        <v>247</v>
      </c>
      <c r="AJ2" s="151" t="s">
        <v>48</v>
      </c>
      <c r="AK2" s="151" t="s">
        <v>248</v>
      </c>
      <c r="AL2" s="1" t="s">
        <v>240</v>
      </c>
      <c r="AM2" s="1" t="s">
        <v>21</v>
      </c>
    </row>
    <row r="3" spans="1:39" ht="30" customHeight="1" x14ac:dyDescent="0.3">
      <c r="A3" s="152"/>
      <c r="B3" s="152"/>
      <c r="C3" s="152"/>
      <c r="D3" s="152"/>
      <c r="E3" s="2" t="s">
        <v>7</v>
      </c>
      <c r="F3" s="2" t="s">
        <v>8</v>
      </c>
      <c r="G3" s="2" t="s">
        <v>7</v>
      </c>
      <c r="H3" s="2" t="s">
        <v>8</v>
      </c>
      <c r="I3" s="2" t="s">
        <v>7</v>
      </c>
      <c r="J3" s="2" t="s">
        <v>8</v>
      </c>
      <c r="K3" s="2" t="s">
        <v>7</v>
      </c>
      <c r="L3" s="2" t="s">
        <v>8</v>
      </c>
      <c r="M3" s="152"/>
      <c r="N3" s="151"/>
      <c r="O3" s="151"/>
      <c r="P3" s="151"/>
      <c r="Q3" s="151"/>
      <c r="R3" s="151"/>
      <c r="S3" s="151"/>
      <c r="T3" s="151"/>
      <c r="U3" s="151"/>
      <c r="V3" s="151"/>
      <c r="W3" s="151"/>
      <c r="X3" s="151"/>
      <c r="Y3" s="151"/>
      <c r="Z3" s="151"/>
      <c r="AA3" s="151"/>
      <c r="AB3" s="151"/>
      <c r="AC3" s="151"/>
      <c r="AD3" s="151"/>
      <c r="AE3" s="151"/>
      <c r="AF3" s="151"/>
      <c r="AG3" s="151"/>
      <c r="AH3" s="151"/>
      <c r="AI3" s="151"/>
      <c r="AJ3" s="151"/>
      <c r="AK3" s="151"/>
    </row>
    <row r="4" spans="1:39" ht="30" customHeight="1" x14ac:dyDescent="0.3">
      <c r="A4" s="156" t="s">
        <v>249</v>
      </c>
      <c r="B4" s="156"/>
      <c r="C4" s="156"/>
      <c r="D4" s="156"/>
      <c r="E4" s="157"/>
      <c r="F4" s="158"/>
      <c r="G4" s="157"/>
      <c r="H4" s="158"/>
      <c r="I4" s="157"/>
      <c r="J4" s="158"/>
      <c r="K4" s="157"/>
      <c r="L4" s="158"/>
      <c r="M4" s="156"/>
      <c r="N4" s="1" t="s">
        <v>78</v>
      </c>
    </row>
    <row r="5" spans="1:39" ht="30" customHeight="1" x14ac:dyDescent="0.3">
      <c r="A5" s="5" t="s">
        <v>76</v>
      </c>
      <c r="B5" s="5" t="s">
        <v>59</v>
      </c>
      <c r="C5" s="5" t="s">
        <v>73</v>
      </c>
      <c r="D5" s="6">
        <v>1</v>
      </c>
      <c r="E5" s="9">
        <f>단가대비표!O23</f>
        <v>0</v>
      </c>
      <c r="F5" s="10">
        <f>TRUNC(E5*D5,1)</f>
        <v>0</v>
      </c>
      <c r="G5" s="9">
        <f>단가대비표!P23</f>
        <v>0</v>
      </c>
      <c r="H5" s="10">
        <f>TRUNC(G5*D5,1)</f>
        <v>0</v>
      </c>
      <c r="I5" s="9">
        <f>단가대비표!V23</f>
        <v>0</v>
      </c>
      <c r="J5" s="10">
        <f>TRUNC(I5*D5,1)</f>
        <v>0</v>
      </c>
      <c r="K5" s="9">
        <f t="shared" ref="K5:L7" si="0">TRUNC(E5+G5+I5,1)</f>
        <v>0</v>
      </c>
      <c r="L5" s="10">
        <f t="shared" si="0"/>
        <v>0</v>
      </c>
      <c r="M5" s="5" t="s">
        <v>251</v>
      </c>
      <c r="N5" s="1" t="s">
        <v>78</v>
      </c>
      <c r="O5" s="1" t="s">
        <v>252</v>
      </c>
      <c r="P5" s="1" t="s">
        <v>63</v>
      </c>
      <c r="Q5" s="1" t="s">
        <v>63</v>
      </c>
      <c r="R5" s="1" t="s">
        <v>64</v>
      </c>
      <c r="AJ5" s="1" t="s">
        <v>52</v>
      </c>
      <c r="AK5" s="1" t="s">
        <v>253</v>
      </c>
      <c r="AL5" s="1" t="s">
        <v>52</v>
      </c>
      <c r="AM5" s="1" t="s">
        <v>52</v>
      </c>
    </row>
    <row r="6" spans="1:39" ht="30" customHeight="1" x14ac:dyDescent="0.3">
      <c r="A6" s="5" t="s">
        <v>254</v>
      </c>
      <c r="B6" s="5" t="s">
        <v>255</v>
      </c>
      <c r="C6" s="5" t="s">
        <v>256</v>
      </c>
      <c r="D6" s="6">
        <f>공량산출근거서_일위대가!K6</f>
        <v>2.3E-2</v>
      </c>
      <c r="E6" s="9">
        <f>단가대비표!O66</f>
        <v>0</v>
      </c>
      <c r="F6" s="10">
        <f>TRUNC(E6*D6,1)</f>
        <v>0</v>
      </c>
      <c r="G6" s="9">
        <f>단가대비표!P66</f>
        <v>0</v>
      </c>
      <c r="H6" s="10">
        <f>TRUNC(G6*D6,1)</f>
        <v>0</v>
      </c>
      <c r="I6" s="9">
        <f>단가대비표!V66</f>
        <v>0</v>
      </c>
      <c r="J6" s="10">
        <f>TRUNC(I6*D6,1)</f>
        <v>0</v>
      </c>
      <c r="K6" s="9">
        <f t="shared" si="0"/>
        <v>0</v>
      </c>
      <c r="L6" s="10">
        <f t="shared" si="0"/>
        <v>0</v>
      </c>
      <c r="M6" s="5" t="s">
        <v>52</v>
      </c>
      <c r="N6" s="1" t="s">
        <v>78</v>
      </c>
      <c r="O6" s="1" t="s">
        <v>257</v>
      </c>
      <c r="P6" s="1" t="s">
        <v>63</v>
      </c>
      <c r="Q6" s="1" t="s">
        <v>63</v>
      </c>
      <c r="R6" s="1" t="s">
        <v>64</v>
      </c>
      <c r="V6">
        <v>1</v>
      </c>
      <c r="AJ6" s="1" t="s">
        <v>52</v>
      </c>
      <c r="AK6" s="1" t="s">
        <v>258</v>
      </c>
      <c r="AL6" s="1" t="s">
        <v>52</v>
      </c>
      <c r="AM6" s="1" t="s">
        <v>52</v>
      </c>
    </row>
    <row r="7" spans="1:39" ht="30" customHeight="1" x14ac:dyDescent="0.3">
      <c r="A7" s="5" t="s">
        <v>259</v>
      </c>
      <c r="B7" s="5" t="s">
        <v>260</v>
      </c>
      <c r="C7" s="5" t="s">
        <v>261</v>
      </c>
      <c r="D7" s="6">
        <v>1</v>
      </c>
      <c r="E7" s="9">
        <f>TRUNC(SUMIF(V5:V7, RIGHTB(O7, 1), H5:H7)*U7, 2)</f>
        <v>0</v>
      </c>
      <c r="F7" s="10">
        <f>TRUNC(E7*D7,1)</f>
        <v>0</v>
      </c>
      <c r="G7" s="9">
        <v>0</v>
      </c>
      <c r="H7" s="10">
        <f>TRUNC(G7*D7,1)</f>
        <v>0</v>
      </c>
      <c r="I7" s="9">
        <v>0</v>
      </c>
      <c r="J7" s="10">
        <f>TRUNC(I7*D7,1)</f>
        <v>0</v>
      </c>
      <c r="K7" s="9">
        <f t="shared" si="0"/>
        <v>0</v>
      </c>
      <c r="L7" s="10">
        <f t="shared" si="0"/>
        <v>0</v>
      </c>
      <c r="M7" s="5" t="s">
        <v>52</v>
      </c>
      <c r="N7" s="1" t="s">
        <v>78</v>
      </c>
      <c r="O7" s="1" t="s">
        <v>262</v>
      </c>
      <c r="P7" s="1" t="s">
        <v>63</v>
      </c>
      <c r="Q7" s="1" t="s">
        <v>63</v>
      </c>
      <c r="R7" s="1" t="s">
        <v>63</v>
      </c>
      <c r="S7">
        <v>1</v>
      </c>
      <c r="T7">
        <v>0</v>
      </c>
      <c r="U7">
        <v>0.03</v>
      </c>
      <c r="AJ7" s="1" t="s">
        <v>52</v>
      </c>
      <c r="AK7" s="1" t="s">
        <v>263</v>
      </c>
      <c r="AL7" s="1" t="s">
        <v>52</v>
      </c>
      <c r="AM7" s="1" t="s">
        <v>52</v>
      </c>
    </row>
    <row r="8" spans="1:39" ht="30" customHeight="1" x14ac:dyDescent="0.3">
      <c r="A8" s="5" t="s">
        <v>264</v>
      </c>
      <c r="B8" s="5" t="s">
        <v>52</v>
      </c>
      <c r="C8" s="5" t="s">
        <v>52</v>
      </c>
      <c r="D8" s="6"/>
      <c r="E8" s="9"/>
      <c r="F8" s="10">
        <f>TRUNC(SUMIF(N5:N7, N4, F5:F7),0)</f>
        <v>0</v>
      </c>
      <c r="G8" s="9"/>
      <c r="H8" s="10">
        <f>TRUNC(SUMIF(N5:N7, N4, H5:H7),0)</f>
        <v>0</v>
      </c>
      <c r="I8" s="9"/>
      <c r="J8" s="10">
        <f>TRUNC(SUMIF(N5:N7, N4, J5:J7),0)</f>
        <v>0</v>
      </c>
      <c r="K8" s="9"/>
      <c r="L8" s="10">
        <f>F8+H8+J8</f>
        <v>0</v>
      </c>
      <c r="M8" s="5" t="s">
        <v>52</v>
      </c>
      <c r="N8" s="1" t="s">
        <v>228</v>
      </c>
      <c r="O8" s="1" t="s">
        <v>228</v>
      </c>
      <c r="P8" s="1" t="s">
        <v>52</v>
      </c>
      <c r="Q8" s="1" t="s">
        <v>52</v>
      </c>
      <c r="R8" s="1" t="s">
        <v>52</v>
      </c>
      <c r="AJ8" s="1" t="s">
        <v>52</v>
      </c>
      <c r="AK8" s="1" t="s">
        <v>52</v>
      </c>
      <c r="AL8" s="1" t="s">
        <v>52</v>
      </c>
      <c r="AM8" s="1" t="s">
        <v>52</v>
      </c>
    </row>
    <row r="9" spans="1:39" ht="30" customHeight="1" x14ac:dyDescent="0.3">
      <c r="A9" s="6"/>
      <c r="B9" s="6"/>
      <c r="C9" s="6"/>
      <c r="D9" s="6"/>
      <c r="E9" s="9"/>
      <c r="F9" s="10"/>
      <c r="G9" s="9"/>
      <c r="H9" s="10"/>
      <c r="I9" s="9"/>
      <c r="J9" s="10"/>
      <c r="K9" s="9"/>
      <c r="L9" s="10"/>
      <c r="M9" s="6"/>
    </row>
    <row r="10" spans="1:39" ht="30" customHeight="1" x14ac:dyDescent="0.3">
      <c r="A10" s="156" t="s">
        <v>265</v>
      </c>
      <c r="B10" s="156"/>
      <c r="C10" s="156"/>
      <c r="D10" s="156"/>
      <c r="E10" s="157"/>
      <c r="F10" s="158"/>
      <c r="G10" s="157"/>
      <c r="H10" s="158"/>
      <c r="I10" s="157"/>
      <c r="J10" s="158"/>
      <c r="K10" s="157"/>
      <c r="L10" s="158"/>
      <c r="M10" s="156"/>
      <c r="N10" s="1" t="s">
        <v>83</v>
      </c>
    </row>
    <row r="11" spans="1:39" ht="30" customHeight="1" x14ac:dyDescent="0.3">
      <c r="A11" s="5" t="s">
        <v>80</v>
      </c>
      <c r="B11" s="5" t="s">
        <v>67</v>
      </c>
      <c r="C11" s="5" t="s">
        <v>68</v>
      </c>
      <c r="D11" s="6">
        <v>1</v>
      </c>
      <c r="E11" s="9">
        <f>단가대비표!O39</f>
        <v>0</v>
      </c>
      <c r="F11" s="10">
        <f>TRUNC(E11*D11,1)</f>
        <v>0</v>
      </c>
      <c r="G11" s="9">
        <f>단가대비표!P39</f>
        <v>0</v>
      </c>
      <c r="H11" s="10">
        <f>TRUNC(G11*D11,1)</f>
        <v>0</v>
      </c>
      <c r="I11" s="9">
        <f>단가대비표!V39</f>
        <v>0</v>
      </c>
      <c r="J11" s="10">
        <f>TRUNC(I11*D11,1)</f>
        <v>0</v>
      </c>
      <c r="K11" s="9">
        <f t="shared" ref="K11:L13" si="1">TRUNC(E11+G11+I11,1)</f>
        <v>0</v>
      </c>
      <c r="L11" s="10">
        <f t="shared" si="1"/>
        <v>0</v>
      </c>
      <c r="M11" s="5" t="s">
        <v>251</v>
      </c>
      <c r="N11" s="1" t="s">
        <v>83</v>
      </c>
      <c r="O11" s="1" t="s">
        <v>267</v>
      </c>
      <c r="P11" s="1" t="s">
        <v>63</v>
      </c>
      <c r="Q11" s="1" t="s">
        <v>63</v>
      </c>
      <c r="R11" s="1" t="s">
        <v>64</v>
      </c>
      <c r="AJ11" s="1" t="s">
        <v>52</v>
      </c>
      <c r="AK11" s="1" t="s">
        <v>268</v>
      </c>
      <c r="AL11" s="1" t="s">
        <v>52</v>
      </c>
      <c r="AM11" s="1" t="s">
        <v>52</v>
      </c>
    </row>
    <row r="12" spans="1:39" ht="30" customHeight="1" x14ac:dyDescent="0.3">
      <c r="A12" s="5" t="s">
        <v>254</v>
      </c>
      <c r="B12" s="5" t="s">
        <v>255</v>
      </c>
      <c r="C12" s="5" t="s">
        <v>256</v>
      </c>
      <c r="D12" s="6">
        <f>공량산출근거서_일위대가!K9</f>
        <v>1.23</v>
      </c>
      <c r="E12" s="9">
        <f>단가대비표!O66</f>
        <v>0</v>
      </c>
      <c r="F12" s="10">
        <f>TRUNC(E12*D12,1)</f>
        <v>0</v>
      </c>
      <c r="G12" s="9">
        <f>단가대비표!P66</f>
        <v>0</v>
      </c>
      <c r="H12" s="10">
        <f>TRUNC(G12*D12,1)</f>
        <v>0</v>
      </c>
      <c r="I12" s="9">
        <f>단가대비표!V66</f>
        <v>0</v>
      </c>
      <c r="J12" s="10">
        <f>TRUNC(I12*D12,1)</f>
        <v>0</v>
      </c>
      <c r="K12" s="9">
        <f t="shared" si="1"/>
        <v>0</v>
      </c>
      <c r="L12" s="10">
        <f t="shared" si="1"/>
        <v>0</v>
      </c>
      <c r="M12" s="5" t="s">
        <v>52</v>
      </c>
      <c r="N12" s="1" t="s">
        <v>83</v>
      </c>
      <c r="O12" s="1" t="s">
        <v>257</v>
      </c>
      <c r="P12" s="1" t="s">
        <v>63</v>
      </c>
      <c r="Q12" s="1" t="s">
        <v>63</v>
      </c>
      <c r="R12" s="1" t="s">
        <v>64</v>
      </c>
      <c r="V12">
        <v>1</v>
      </c>
      <c r="AJ12" s="1" t="s">
        <v>52</v>
      </c>
      <c r="AK12" s="1" t="s">
        <v>269</v>
      </c>
      <c r="AL12" s="1" t="s">
        <v>52</v>
      </c>
      <c r="AM12" s="1" t="s">
        <v>52</v>
      </c>
    </row>
    <row r="13" spans="1:39" ht="30" customHeight="1" x14ac:dyDescent="0.3">
      <c r="A13" s="5" t="s">
        <v>259</v>
      </c>
      <c r="B13" s="5" t="s">
        <v>260</v>
      </c>
      <c r="C13" s="5" t="s">
        <v>261</v>
      </c>
      <c r="D13" s="6">
        <v>1</v>
      </c>
      <c r="E13" s="9">
        <f>TRUNC(SUMIF(V11:V13, RIGHTB(O13, 1), H11:H13)*U13, 2)</f>
        <v>0</v>
      </c>
      <c r="F13" s="10">
        <f>TRUNC(E13*D13,1)</f>
        <v>0</v>
      </c>
      <c r="G13" s="9">
        <v>0</v>
      </c>
      <c r="H13" s="10">
        <f>TRUNC(G13*D13,1)</f>
        <v>0</v>
      </c>
      <c r="I13" s="9">
        <v>0</v>
      </c>
      <c r="J13" s="10">
        <f>TRUNC(I13*D13,1)</f>
        <v>0</v>
      </c>
      <c r="K13" s="9">
        <f t="shared" si="1"/>
        <v>0</v>
      </c>
      <c r="L13" s="10">
        <f t="shared" si="1"/>
        <v>0</v>
      </c>
      <c r="M13" s="5" t="s">
        <v>52</v>
      </c>
      <c r="N13" s="1" t="s">
        <v>83</v>
      </c>
      <c r="O13" s="1" t="s">
        <v>262</v>
      </c>
      <c r="P13" s="1" t="s">
        <v>63</v>
      </c>
      <c r="Q13" s="1" t="s">
        <v>63</v>
      </c>
      <c r="R13" s="1" t="s">
        <v>63</v>
      </c>
      <c r="S13">
        <v>1</v>
      </c>
      <c r="T13">
        <v>0</v>
      </c>
      <c r="U13">
        <v>0.03</v>
      </c>
      <c r="AJ13" s="1" t="s">
        <v>52</v>
      </c>
      <c r="AK13" s="1" t="s">
        <v>270</v>
      </c>
      <c r="AL13" s="1" t="s">
        <v>52</v>
      </c>
      <c r="AM13" s="1" t="s">
        <v>52</v>
      </c>
    </row>
    <row r="14" spans="1:39" ht="30" customHeight="1" x14ac:dyDescent="0.3">
      <c r="A14" s="5" t="s">
        <v>264</v>
      </c>
      <c r="B14" s="5" t="s">
        <v>52</v>
      </c>
      <c r="C14" s="5" t="s">
        <v>52</v>
      </c>
      <c r="D14" s="6"/>
      <c r="E14" s="9"/>
      <c r="F14" s="10">
        <f>TRUNC(SUMIF(N11:N13, N10, F11:F13),0)</f>
        <v>0</v>
      </c>
      <c r="G14" s="9"/>
      <c r="H14" s="10">
        <f>TRUNC(SUMIF(N11:N13, N10, H11:H13),0)</f>
        <v>0</v>
      </c>
      <c r="I14" s="9"/>
      <c r="J14" s="10">
        <f>TRUNC(SUMIF(N11:N13, N10, J11:J13),0)</f>
        <v>0</v>
      </c>
      <c r="K14" s="9"/>
      <c r="L14" s="10">
        <f>F14+H14+J14</f>
        <v>0</v>
      </c>
      <c r="M14" s="5" t="s">
        <v>52</v>
      </c>
      <c r="N14" s="1" t="s">
        <v>228</v>
      </c>
      <c r="O14" s="1" t="s">
        <v>228</v>
      </c>
      <c r="P14" s="1" t="s">
        <v>52</v>
      </c>
      <c r="Q14" s="1" t="s">
        <v>52</v>
      </c>
      <c r="R14" s="1" t="s">
        <v>52</v>
      </c>
      <c r="AJ14" s="1" t="s">
        <v>52</v>
      </c>
      <c r="AK14" s="1" t="s">
        <v>52</v>
      </c>
      <c r="AL14" s="1" t="s">
        <v>52</v>
      </c>
      <c r="AM14" s="1" t="s">
        <v>52</v>
      </c>
    </row>
    <row r="15" spans="1:39" ht="30" customHeight="1" x14ac:dyDescent="0.3">
      <c r="A15" s="6"/>
      <c r="B15" s="6"/>
      <c r="C15" s="6"/>
      <c r="D15" s="6"/>
      <c r="E15" s="9"/>
      <c r="F15" s="10"/>
      <c r="G15" s="9"/>
      <c r="H15" s="10"/>
      <c r="I15" s="9"/>
      <c r="J15" s="10"/>
      <c r="K15" s="9"/>
      <c r="L15" s="10"/>
      <c r="M15" s="6"/>
    </row>
    <row r="16" spans="1:39" ht="30" customHeight="1" x14ac:dyDescent="0.3">
      <c r="A16" s="156" t="s">
        <v>271</v>
      </c>
      <c r="B16" s="156"/>
      <c r="C16" s="156"/>
      <c r="D16" s="156"/>
      <c r="E16" s="157"/>
      <c r="F16" s="158"/>
      <c r="G16" s="157"/>
      <c r="H16" s="158"/>
      <c r="I16" s="157"/>
      <c r="J16" s="158"/>
      <c r="K16" s="157"/>
      <c r="L16" s="158"/>
      <c r="M16" s="156"/>
      <c r="N16" s="1" t="s">
        <v>88</v>
      </c>
    </row>
    <row r="17" spans="1:39" ht="30" customHeight="1" x14ac:dyDescent="0.3">
      <c r="A17" s="5" t="s">
        <v>85</v>
      </c>
      <c r="B17" s="5" t="s">
        <v>86</v>
      </c>
      <c r="C17" s="5" t="s">
        <v>81</v>
      </c>
      <c r="D17" s="6">
        <v>1</v>
      </c>
      <c r="E17" s="9">
        <f>단가대비표!O21</f>
        <v>0</v>
      </c>
      <c r="F17" s="10">
        <f t="shared" ref="F17:F23" si="2">TRUNC(E17*D17,1)</f>
        <v>0</v>
      </c>
      <c r="G17" s="9">
        <f>단가대비표!P21</f>
        <v>0</v>
      </c>
      <c r="H17" s="10">
        <f t="shared" ref="H17:H23" si="3">TRUNC(G17*D17,1)</f>
        <v>0</v>
      </c>
      <c r="I17" s="9">
        <f>단가대비표!V21</f>
        <v>0</v>
      </c>
      <c r="J17" s="10">
        <f t="shared" ref="J17:J23" si="4">TRUNC(I17*D17,1)</f>
        <v>0</v>
      </c>
      <c r="K17" s="9">
        <f t="shared" ref="K17:L23" si="5">TRUNC(E17+G17+I17,1)</f>
        <v>0</v>
      </c>
      <c r="L17" s="10">
        <f t="shared" si="5"/>
        <v>0</v>
      </c>
      <c r="M17" s="5" t="s">
        <v>52</v>
      </c>
      <c r="N17" s="1" t="s">
        <v>88</v>
      </c>
      <c r="O17" s="1" t="s">
        <v>273</v>
      </c>
      <c r="P17" s="1" t="s">
        <v>63</v>
      </c>
      <c r="Q17" s="1" t="s">
        <v>63</v>
      </c>
      <c r="R17" s="1" t="s">
        <v>64</v>
      </c>
      <c r="AJ17" s="1" t="s">
        <v>52</v>
      </c>
      <c r="AK17" s="1" t="s">
        <v>274</v>
      </c>
      <c r="AL17" s="1" t="s">
        <v>52</v>
      </c>
      <c r="AM17" s="1" t="s">
        <v>52</v>
      </c>
    </row>
    <row r="18" spans="1:39" ht="30" customHeight="1" x14ac:dyDescent="0.3">
      <c r="A18" s="5" t="s">
        <v>275</v>
      </c>
      <c r="B18" s="5" t="s">
        <v>276</v>
      </c>
      <c r="C18" s="5" t="s">
        <v>81</v>
      </c>
      <c r="D18" s="6">
        <v>1</v>
      </c>
      <c r="E18" s="9">
        <f>중기단가목록!E6</f>
        <v>0</v>
      </c>
      <c r="F18" s="10">
        <f t="shared" si="2"/>
        <v>0</v>
      </c>
      <c r="G18" s="9">
        <f>중기단가목록!F6</f>
        <v>0</v>
      </c>
      <c r="H18" s="10">
        <f t="shared" si="3"/>
        <v>0</v>
      </c>
      <c r="I18" s="9">
        <f>중기단가목록!G6</f>
        <v>0</v>
      </c>
      <c r="J18" s="10">
        <f t="shared" si="4"/>
        <v>0</v>
      </c>
      <c r="K18" s="9">
        <f t="shared" si="5"/>
        <v>0</v>
      </c>
      <c r="L18" s="10">
        <f t="shared" si="5"/>
        <v>0</v>
      </c>
      <c r="M18" s="5" t="s">
        <v>277</v>
      </c>
      <c r="N18" s="1" t="s">
        <v>88</v>
      </c>
      <c r="O18" s="1" t="s">
        <v>278</v>
      </c>
      <c r="P18" s="1" t="s">
        <v>63</v>
      </c>
      <c r="Q18" s="1" t="s">
        <v>64</v>
      </c>
      <c r="R18" s="1" t="s">
        <v>63</v>
      </c>
      <c r="AJ18" s="1" t="s">
        <v>52</v>
      </c>
      <c r="AK18" s="1" t="s">
        <v>279</v>
      </c>
      <c r="AL18" s="1" t="s">
        <v>52</v>
      </c>
      <c r="AM18" s="1" t="s">
        <v>52</v>
      </c>
    </row>
    <row r="19" spans="1:39" ht="30" customHeight="1" x14ac:dyDescent="0.3">
      <c r="A19" s="5" t="s">
        <v>138</v>
      </c>
      <c r="B19" s="5" t="s">
        <v>139</v>
      </c>
      <c r="C19" s="5" t="s">
        <v>140</v>
      </c>
      <c r="D19" s="6">
        <v>1.54</v>
      </c>
      <c r="E19" s="9">
        <f>중기단가목록!E4</f>
        <v>0</v>
      </c>
      <c r="F19" s="10">
        <f t="shared" si="2"/>
        <v>0</v>
      </c>
      <c r="G19" s="9">
        <f>중기단가목록!F4</f>
        <v>0</v>
      </c>
      <c r="H19" s="10">
        <f t="shared" si="3"/>
        <v>0</v>
      </c>
      <c r="I19" s="9">
        <f>중기단가목록!G4</f>
        <v>0</v>
      </c>
      <c r="J19" s="10">
        <f t="shared" si="4"/>
        <v>0</v>
      </c>
      <c r="K19" s="9">
        <f t="shared" si="5"/>
        <v>0</v>
      </c>
      <c r="L19" s="10">
        <f t="shared" si="5"/>
        <v>0</v>
      </c>
      <c r="M19" s="5" t="s">
        <v>141</v>
      </c>
      <c r="N19" s="1" t="s">
        <v>88</v>
      </c>
      <c r="O19" s="1" t="s">
        <v>142</v>
      </c>
      <c r="P19" s="1" t="s">
        <v>63</v>
      </c>
      <c r="Q19" s="1" t="s">
        <v>64</v>
      </c>
      <c r="R19" s="1" t="s">
        <v>63</v>
      </c>
      <c r="V19">
        <v>1</v>
      </c>
      <c r="AJ19" s="1" t="s">
        <v>52</v>
      </c>
      <c r="AK19" s="1" t="s">
        <v>280</v>
      </c>
      <c r="AL19" s="1" t="s">
        <v>52</v>
      </c>
      <c r="AM19" s="1" t="s">
        <v>52</v>
      </c>
    </row>
    <row r="20" spans="1:39" ht="30" customHeight="1" x14ac:dyDescent="0.3">
      <c r="A20" s="5" t="s">
        <v>144</v>
      </c>
      <c r="B20" s="5" t="s">
        <v>145</v>
      </c>
      <c r="C20" s="5" t="s">
        <v>140</v>
      </c>
      <c r="D20" s="6">
        <v>1.2310000000000001</v>
      </c>
      <c r="E20" s="9">
        <f>중기단가목록!E5</f>
        <v>0</v>
      </c>
      <c r="F20" s="10">
        <f t="shared" si="2"/>
        <v>0</v>
      </c>
      <c r="G20" s="9">
        <f>중기단가목록!F5</f>
        <v>0</v>
      </c>
      <c r="H20" s="10">
        <f t="shared" si="3"/>
        <v>0</v>
      </c>
      <c r="I20" s="9">
        <f>중기단가목록!G5</f>
        <v>0</v>
      </c>
      <c r="J20" s="10">
        <f t="shared" si="4"/>
        <v>0</v>
      </c>
      <c r="K20" s="9">
        <f t="shared" si="5"/>
        <v>0</v>
      </c>
      <c r="L20" s="10">
        <f t="shared" si="5"/>
        <v>0</v>
      </c>
      <c r="M20" s="5" t="s">
        <v>146</v>
      </c>
      <c r="N20" s="1" t="s">
        <v>88</v>
      </c>
      <c r="O20" s="1" t="s">
        <v>147</v>
      </c>
      <c r="P20" s="1" t="s">
        <v>63</v>
      </c>
      <c r="Q20" s="1" t="s">
        <v>64</v>
      </c>
      <c r="R20" s="1" t="s">
        <v>63</v>
      </c>
      <c r="V20">
        <v>1</v>
      </c>
      <c r="AJ20" s="1" t="s">
        <v>52</v>
      </c>
      <c r="AK20" s="1" t="s">
        <v>281</v>
      </c>
      <c r="AL20" s="1" t="s">
        <v>52</v>
      </c>
      <c r="AM20" s="1" t="s">
        <v>52</v>
      </c>
    </row>
    <row r="21" spans="1:39" ht="30" customHeight="1" x14ac:dyDescent="0.3">
      <c r="A21" s="5" t="s">
        <v>282</v>
      </c>
      <c r="B21" s="5" t="s">
        <v>255</v>
      </c>
      <c r="C21" s="5" t="s">
        <v>256</v>
      </c>
      <c r="D21" s="6">
        <f>공량산출근거서_일위대가!K13</f>
        <v>0.19</v>
      </c>
      <c r="E21" s="9">
        <f>단가대비표!O60</f>
        <v>0</v>
      </c>
      <c r="F21" s="10">
        <f t="shared" si="2"/>
        <v>0</v>
      </c>
      <c r="G21" s="9">
        <f>단가대비표!P60</f>
        <v>0</v>
      </c>
      <c r="H21" s="10">
        <f t="shared" si="3"/>
        <v>0</v>
      </c>
      <c r="I21" s="9">
        <f>단가대비표!V60</f>
        <v>0</v>
      </c>
      <c r="J21" s="10">
        <f t="shared" si="4"/>
        <v>0</v>
      </c>
      <c r="K21" s="9">
        <f t="shared" si="5"/>
        <v>0</v>
      </c>
      <c r="L21" s="10">
        <f t="shared" si="5"/>
        <v>0</v>
      </c>
      <c r="M21" s="5" t="s">
        <v>52</v>
      </c>
      <c r="N21" s="1" t="s">
        <v>88</v>
      </c>
      <c r="O21" s="1" t="s">
        <v>283</v>
      </c>
      <c r="P21" s="1" t="s">
        <v>63</v>
      </c>
      <c r="Q21" s="1" t="s">
        <v>63</v>
      </c>
      <c r="R21" s="1" t="s">
        <v>64</v>
      </c>
      <c r="AJ21" s="1" t="s">
        <v>52</v>
      </c>
      <c r="AK21" s="1" t="s">
        <v>284</v>
      </c>
      <c r="AL21" s="1" t="s">
        <v>52</v>
      </c>
      <c r="AM21" s="1" t="s">
        <v>52</v>
      </c>
    </row>
    <row r="22" spans="1:39" ht="30" customHeight="1" x14ac:dyDescent="0.3">
      <c r="A22" s="5" t="s">
        <v>254</v>
      </c>
      <c r="B22" s="5" t="s">
        <v>255</v>
      </c>
      <c r="C22" s="5" t="s">
        <v>256</v>
      </c>
      <c r="D22" s="6">
        <f>공량산출근거서_일위대가!K14</f>
        <v>0.08</v>
      </c>
      <c r="E22" s="9">
        <f>단가대비표!O66</f>
        <v>0</v>
      </c>
      <c r="F22" s="10">
        <f t="shared" si="2"/>
        <v>0</v>
      </c>
      <c r="G22" s="9">
        <f>단가대비표!P66</f>
        <v>0</v>
      </c>
      <c r="H22" s="10">
        <f t="shared" si="3"/>
        <v>0</v>
      </c>
      <c r="I22" s="9">
        <f>단가대비표!V66</f>
        <v>0</v>
      </c>
      <c r="J22" s="10">
        <f t="shared" si="4"/>
        <v>0</v>
      </c>
      <c r="K22" s="9">
        <f t="shared" si="5"/>
        <v>0</v>
      </c>
      <c r="L22" s="10">
        <f t="shared" si="5"/>
        <v>0</v>
      </c>
      <c r="M22" s="5" t="s">
        <v>52</v>
      </c>
      <c r="N22" s="1" t="s">
        <v>88</v>
      </c>
      <c r="O22" s="1" t="s">
        <v>257</v>
      </c>
      <c r="P22" s="1" t="s">
        <v>63</v>
      </c>
      <c r="Q22" s="1" t="s">
        <v>63</v>
      </c>
      <c r="R22" s="1" t="s">
        <v>64</v>
      </c>
      <c r="AJ22" s="1" t="s">
        <v>52</v>
      </c>
      <c r="AK22" s="1" t="s">
        <v>285</v>
      </c>
      <c r="AL22" s="1" t="s">
        <v>52</v>
      </c>
      <c r="AM22" s="1" t="s">
        <v>52</v>
      </c>
    </row>
    <row r="23" spans="1:39" ht="30" customHeight="1" x14ac:dyDescent="0.3">
      <c r="A23" s="5" t="s">
        <v>259</v>
      </c>
      <c r="B23" s="5" t="s">
        <v>260</v>
      </c>
      <c r="C23" s="5" t="s">
        <v>261</v>
      </c>
      <c r="D23" s="6">
        <v>1</v>
      </c>
      <c r="E23" s="9">
        <f>TRUNC(SUMIF(V17:V23, RIGHTB(O23, 1), H17:H23)*U23, 2)</f>
        <v>0</v>
      </c>
      <c r="F23" s="10">
        <f t="shared" si="2"/>
        <v>0</v>
      </c>
      <c r="G23" s="9">
        <v>0</v>
      </c>
      <c r="H23" s="10">
        <f t="shared" si="3"/>
        <v>0</v>
      </c>
      <c r="I23" s="9">
        <v>0</v>
      </c>
      <c r="J23" s="10">
        <f t="shared" si="4"/>
        <v>0</v>
      </c>
      <c r="K23" s="9">
        <f t="shared" si="5"/>
        <v>0</v>
      </c>
      <c r="L23" s="10">
        <f t="shared" si="5"/>
        <v>0</v>
      </c>
      <c r="M23" s="5" t="s">
        <v>52</v>
      </c>
      <c r="N23" s="1" t="s">
        <v>88</v>
      </c>
      <c r="O23" s="1" t="s">
        <v>262</v>
      </c>
      <c r="P23" s="1" t="s">
        <v>63</v>
      </c>
      <c r="Q23" s="1" t="s">
        <v>63</v>
      </c>
      <c r="R23" s="1" t="s">
        <v>63</v>
      </c>
      <c r="S23">
        <v>1</v>
      </c>
      <c r="T23">
        <v>0</v>
      </c>
      <c r="U23">
        <v>0.03</v>
      </c>
      <c r="AJ23" s="1" t="s">
        <v>52</v>
      </c>
      <c r="AK23" s="1" t="s">
        <v>286</v>
      </c>
      <c r="AL23" s="1" t="s">
        <v>52</v>
      </c>
      <c r="AM23" s="1" t="s">
        <v>52</v>
      </c>
    </row>
    <row r="24" spans="1:39" ht="30" customHeight="1" x14ac:dyDescent="0.3">
      <c r="A24" s="5" t="s">
        <v>264</v>
      </c>
      <c r="B24" s="5" t="s">
        <v>52</v>
      </c>
      <c r="C24" s="5" t="s">
        <v>52</v>
      </c>
      <c r="D24" s="6"/>
      <c r="E24" s="9"/>
      <c r="F24" s="10">
        <f>TRUNC(SUMIF(N17:N23, N16, F17:F23),0)</f>
        <v>0</v>
      </c>
      <c r="G24" s="9"/>
      <c r="H24" s="10">
        <f>TRUNC(SUMIF(N17:N23, N16, H17:H23),0)</f>
        <v>0</v>
      </c>
      <c r="I24" s="9"/>
      <c r="J24" s="10">
        <f>TRUNC(SUMIF(N17:N23, N16, J17:J23),0)</f>
        <v>0</v>
      </c>
      <c r="K24" s="9"/>
      <c r="L24" s="10">
        <f>F24+H24+J24</f>
        <v>0</v>
      </c>
      <c r="M24" s="5" t="s">
        <v>52</v>
      </c>
      <c r="N24" s="1" t="s">
        <v>228</v>
      </c>
      <c r="O24" s="1" t="s">
        <v>228</v>
      </c>
      <c r="P24" s="1" t="s">
        <v>52</v>
      </c>
      <c r="Q24" s="1" t="s">
        <v>52</v>
      </c>
      <c r="R24" s="1" t="s">
        <v>52</v>
      </c>
      <c r="AJ24" s="1" t="s">
        <v>52</v>
      </c>
      <c r="AK24" s="1" t="s">
        <v>52</v>
      </c>
      <c r="AL24" s="1" t="s">
        <v>52</v>
      </c>
      <c r="AM24" s="1" t="s">
        <v>52</v>
      </c>
    </row>
    <row r="25" spans="1:39" ht="30" customHeight="1" x14ac:dyDescent="0.3">
      <c r="A25" s="6"/>
      <c r="B25" s="6"/>
      <c r="C25" s="6"/>
      <c r="D25" s="6"/>
      <c r="E25" s="9"/>
      <c r="F25" s="10"/>
      <c r="G25" s="9"/>
      <c r="H25" s="10"/>
      <c r="I25" s="9"/>
      <c r="J25" s="10"/>
      <c r="K25" s="9"/>
      <c r="L25" s="10"/>
      <c r="M25" s="6"/>
    </row>
    <row r="26" spans="1:39" ht="29.1" customHeight="1" x14ac:dyDescent="0.3">
      <c r="A26" s="156" t="s">
        <v>287</v>
      </c>
      <c r="B26" s="156"/>
      <c r="C26" s="156"/>
      <c r="D26" s="156"/>
      <c r="E26" s="157"/>
      <c r="F26" s="158"/>
      <c r="G26" s="157"/>
      <c r="H26" s="158"/>
      <c r="I26" s="157"/>
      <c r="J26" s="158"/>
      <c r="K26" s="157"/>
      <c r="L26" s="158"/>
      <c r="M26" s="156"/>
      <c r="N26" s="1" t="s">
        <v>93</v>
      </c>
    </row>
    <row r="27" spans="1:39" ht="29.1" customHeight="1" x14ac:dyDescent="0.3">
      <c r="A27" s="5" t="s">
        <v>90</v>
      </c>
      <c r="B27" s="5" t="s">
        <v>91</v>
      </c>
      <c r="C27" s="5" t="s">
        <v>60</v>
      </c>
      <c r="D27" s="6">
        <v>1</v>
      </c>
      <c r="E27" s="9">
        <f>단가대비표!O47</f>
        <v>0</v>
      </c>
      <c r="F27" s="10">
        <f>TRUNC(E27*D27,1)</f>
        <v>0</v>
      </c>
      <c r="G27" s="9">
        <f>단가대비표!P47</f>
        <v>0</v>
      </c>
      <c r="H27" s="10">
        <f>TRUNC(G27*D27,1)</f>
        <v>0</v>
      </c>
      <c r="I27" s="9">
        <f>단가대비표!V47</f>
        <v>0</v>
      </c>
      <c r="J27" s="10">
        <f>TRUNC(I27*D27,1)</f>
        <v>0</v>
      </c>
      <c r="K27" s="9">
        <f t="shared" ref="K27:L29" si="6">TRUNC(E27+G27+I27,1)</f>
        <v>0</v>
      </c>
      <c r="L27" s="10">
        <f t="shared" si="6"/>
        <v>0</v>
      </c>
      <c r="M27" s="5" t="s">
        <v>52</v>
      </c>
      <c r="N27" s="1" t="s">
        <v>93</v>
      </c>
      <c r="O27" s="1" t="s">
        <v>289</v>
      </c>
      <c r="P27" s="1" t="s">
        <v>63</v>
      </c>
      <c r="Q27" s="1" t="s">
        <v>63</v>
      </c>
      <c r="R27" s="1" t="s">
        <v>64</v>
      </c>
      <c r="AJ27" s="1" t="s">
        <v>52</v>
      </c>
      <c r="AK27" s="1" t="s">
        <v>290</v>
      </c>
      <c r="AL27" s="1" t="s">
        <v>52</v>
      </c>
      <c r="AM27" s="1" t="s">
        <v>52</v>
      </c>
    </row>
    <row r="28" spans="1:39" ht="29.1" customHeight="1" x14ac:dyDescent="0.3">
      <c r="A28" s="5" t="s">
        <v>254</v>
      </c>
      <c r="B28" s="5" t="s">
        <v>255</v>
      </c>
      <c r="C28" s="5" t="s">
        <v>256</v>
      </c>
      <c r="D28" s="6">
        <f>공량산출근거서_일위대가!K17</f>
        <v>0.182</v>
      </c>
      <c r="E28" s="9">
        <f>단가대비표!O66</f>
        <v>0</v>
      </c>
      <c r="F28" s="10">
        <f>TRUNC(E28*D28,1)</f>
        <v>0</v>
      </c>
      <c r="G28" s="9">
        <f>단가대비표!P66</f>
        <v>0</v>
      </c>
      <c r="H28" s="10">
        <f>TRUNC(G28*D28,1)</f>
        <v>0</v>
      </c>
      <c r="I28" s="9">
        <f>단가대비표!V66</f>
        <v>0</v>
      </c>
      <c r="J28" s="10">
        <f>TRUNC(I28*D28,1)</f>
        <v>0</v>
      </c>
      <c r="K28" s="9">
        <f t="shared" si="6"/>
        <v>0</v>
      </c>
      <c r="L28" s="10">
        <f t="shared" si="6"/>
        <v>0</v>
      </c>
      <c r="M28" s="5" t="s">
        <v>52</v>
      </c>
      <c r="N28" s="1" t="s">
        <v>93</v>
      </c>
      <c r="O28" s="1" t="s">
        <v>257</v>
      </c>
      <c r="P28" s="1" t="s">
        <v>63</v>
      </c>
      <c r="Q28" s="1" t="s">
        <v>63</v>
      </c>
      <c r="R28" s="1" t="s">
        <v>64</v>
      </c>
      <c r="V28">
        <v>1</v>
      </c>
      <c r="AJ28" s="1" t="s">
        <v>52</v>
      </c>
      <c r="AK28" s="1" t="s">
        <v>291</v>
      </c>
      <c r="AL28" s="1" t="s">
        <v>52</v>
      </c>
      <c r="AM28" s="1" t="s">
        <v>52</v>
      </c>
    </row>
    <row r="29" spans="1:39" ht="29.1" customHeight="1" x14ac:dyDescent="0.3">
      <c r="A29" s="5" t="s">
        <v>259</v>
      </c>
      <c r="B29" s="5" t="s">
        <v>260</v>
      </c>
      <c r="C29" s="5" t="s">
        <v>261</v>
      </c>
      <c r="D29" s="6">
        <v>1</v>
      </c>
      <c r="E29" s="9">
        <f>TRUNC(SUMIF(V27:V29, RIGHTB(O29, 1), H27:H29)*U29, 2)</f>
        <v>0</v>
      </c>
      <c r="F29" s="10">
        <f>TRUNC(E29*D29,1)</f>
        <v>0</v>
      </c>
      <c r="G29" s="9">
        <v>0</v>
      </c>
      <c r="H29" s="10">
        <f>TRUNC(G29*D29,1)</f>
        <v>0</v>
      </c>
      <c r="I29" s="9">
        <v>0</v>
      </c>
      <c r="J29" s="10">
        <f>TRUNC(I29*D29,1)</f>
        <v>0</v>
      </c>
      <c r="K29" s="9">
        <f t="shared" si="6"/>
        <v>0</v>
      </c>
      <c r="L29" s="10">
        <f t="shared" si="6"/>
        <v>0</v>
      </c>
      <c r="M29" s="5" t="s">
        <v>52</v>
      </c>
      <c r="N29" s="1" t="s">
        <v>93</v>
      </c>
      <c r="O29" s="1" t="s">
        <v>262</v>
      </c>
      <c r="P29" s="1" t="s">
        <v>63</v>
      </c>
      <c r="Q29" s="1" t="s">
        <v>63</v>
      </c>
      <c r="R29" s="1" t="s">
        <v>63</v>
      </c>
      <c r="S29">
        <v>1</v>
      </c>
      <c r="T29">
        <v>0</v>
      </c>
      <c r="U29">
        <v>0.03</v>
      </c>
      <c r="AJ29" s="1" t="s">
        <v>52</v>
      </c>
      <c r="AK29" s="1" t="s">
        <v>292</v>
      </c>
      <c r="AL29" s="1" t="s">
        <v>52</v>
      </c>
      <c r="AM29" s="1" t="s">
        <v>52</v>
      </c>
    </row>
    <row r="30" spans="1:39" ht="29.1" customHeight="1" x14ac:dyDescent="0.3">
      <c r="A30" s="5" t="s">
        <v>264</v>
      </c>
      <c r="B30" s="5" t="s">
        <v>52</v>
      </c>
      <c r="C30" s="5" t="s">
        <v>52</v>
      </c>
      <c r="D30" s="6"/>
      <c r="E30" s="9"/>
      <c r="F30" s="10">
        <f>TRUNC(SUMIF(N27:N29, N26, F27:F29),0)</f>
        <v>0</v>
      </c>
      <c r="G30" s="9"/>
      <c r="H30" s="10">
        <f>TRUNC(SUMIF(N27:N29, N26, H27:H29),0)</f>
        <v>0</v>
      </c>
      <c r="I30" s="9"/>
      <c r="J30" s="10">
        <f>TRUNC(SUMIF(N27:N29, N26, J27:J29),0)</f>
        <v>0</v>
      </c>
      <c r="K30" s="9"/>
      <c r="L30" s="10">
        <f>F30+H30+J30</f>
        <v>0</v>
      </c>
      <c r="M30" s="5" t="s">
        <v>52</v>
      </c>
      <c r="N30" s="1" t="s">
        <v>228</v>
      </c>
      <c r="O30" s="1" t="s">
        <v>228</v>
      </c>
      <c r="P30" s="1" t="s">
        <v>52</v>
      </c>
      <c r="Q30" s="1" t="s">
        <v>52</v>
      </c>
      <c r="R30" s="1" t="s">
        <v>52</v>
      </c>
      <c r="AJ30" s="1" t="s">
        <v>52</v>
      </c>
      <c r="AK30" s="1" t="s">
        <v>52</v>
      </c>
      <c r="AL30" s="1" t="s">
        <v>52</v>
      </c>
      <c r="AM30" s="1" t="s">
        <v>52</v>
      </c>
    </row>
    <row r="31" spans="1:39" ht="29.1" customHeight="1" x14ac:dyDescent="0.3">
      <c r="A31" s="6"/>
      <c r="B31" s="6"/>
      <c r="C31" s="6"/>
      <c r="D31" s="6"/>
      <c r="E31" s="9"/>
      <c r="F31" s="10"/>
      <c r="G31" s="9"/>
      <c r="H31" s="10"/>
      <c r="I31" s="9"/>
      <c r="J31" s="10"/>
      <c r="K31" s="9"/>
      <c r="L31" s="10"/>
      <c r="M31" s="6"/>
    </row>
    <row r="32" spans="1:39" ht="29.1" customHeight="1" x14ac:dyDescent="0.3">
      <c r="A32" s="156" t="s">
        <v>293</v>
      </c>
      <c r="B32" s="156"/>
      <c r="C32" s="156"/>
      <c r="D32" s="156"/>
      <c r="E32" s="157"/>
      <c r="F32" s="158"/>
      <c r="G32" s="157"/>
      <c r="H32" s="158"/>
      <c r="I32" s="157"/>
      <c r="J32" s="158"/>
      <c r="K32" s="157"/>
      <c r="L32" s="158"/>
      <c r="M32" s="156"/>
      <c r="N32" s="1" t="s">
        <v>97</v>
      </c>
    </row>
    <row r="33" spans="1:39" ht="29.1" customHeight="1" x14ac:dyDescent="0.3">
      <c r="A33" s="5" t="s">
        <v>90</v>
      </c>
      <c r="B33" s="5" t="s">
        <v>95</v>
      </c>
      <c r="C33" s="5" t="s">
        <v>60</v>
      </c>
      <c r="D33" s="6">
        <v>1</v>
      </c>
      <c r="E33" s="9">
        <f>단가대비표!O48</f>
        <v>0</v>
      </c>
      <c r="F33" s="10">
        <f>TRUNC(E33*D33,1)</f>
        <v>0</v>
      </c>
      <c r="G33" s="9">
        <f>단가대비표!P48</f>
        <v>0</v>
      </c>
      <c r="H33" s="10">
        <f>TRUNC(G33*D33,1)</f>
        <v>0</v>
      </c>
      <c r="I33" s="9">
        <f>단가대비표!V48</f>
        <v>0</v>
      </c>
      <c r="J33" s="10">
        <f>TRUNC(I33*D33,1)</f>
        <v>0</v>
      </c>
      <c r="K33" s="9">
        <f t="shared" ref="K33:L35" si="7">TRUNC(E33+G33+I33,1)</f>
        <v>0</v>
      </c>
      <c r="L33" s="10">
        <f t="shared" si="7"/>
        <v>0</v>
      </c>
      <c r="M33" s="5" t="s">
        <v>52</v>
      </c>
      <c r="N33" s="1" t="s">
        <v>97</v>
      </c>
      <c r="O33" s="1" t="s">
        <v>294</v>
      </c>
      <c r="P33" s="1" t="s">
        <v>63</v>
      </c>
      <c r="Q33" s="1" t="s">
        <v>63</v>
      </c>
      <c r="R33" s="1" t="s">
        <v>64</v>
      </c>
      <c r="AJ33" s="1" t="s">
        <v>52</v>
      </c>
      <c r="AK33" s="1" t="s">
        <v>295</v>
      </c>
      <c r="AL33" s="1" t="s">
        <v>52</v>
      </c>
      <c r="AM33" s="1" t="s">
        <v>52</v>
      </c>
    </row>
    <row r="34" spans="1:39" ht="29.1" customHeight="1" x14ac:dyDescent="0.3">
      <c r="A34" s="5" t="s">
        <v>254</v>
      </c>
      <c r="B34" s="5" t="s">
        <v>255</v>
      </c>
      <c r="C34" s="5" t="s">
        <v>256</v>
      </c>
      <c r="D34" s="6">
        <f>공량산출근거서_일위대가!K20</f>
        <v>0.13300000000000001</v>
      </c>
      <c r="E34" s="9">
        <f>단가대비표!O66</f>
        <v>0</v>
      </c>
      <c r="F34" s="10">
        <f>TRUNC(E34*D34,1)</f>
        <v>0</v>
      </c>
      <c r="G34" s="9">
        <f>단가대비표!P66</f>
        <v>0</v>
      </c>
      <c r="H34" s="10">
        <f>TRUNC(G34*D34,1)</f>
        <v>0</v>
      </c>
      <c r="I34" s="9">
        <f>단가대비표!V66</f>
        <v>0</v>
      </c>
      <c r="J34" s="10">
        <f>TRUNC(I34*D34,1)</f>
        <v>0</v>
      </c>
      <c r="K34" s="9">
        <f t="shared" si="7"/>
        <v>0</v>
      </c>
      <c r="L34" s="10">
        <f t="shared" si="7"/>
        <v>0</v>
      </c>
      <c r="M34" s="5" t="s">
        <v>52</v>
      </c>
      <c r="N34" s="1" t="s">
        <v>97</v>
      </c>
      <c r="O34" s="1" t="s">
        <v>257</v>
      </c>
      <c r="P34" s="1" t="s">
        <v>63</v>
      </c>
      <c r="Q34" s="1" t="s">
        <v>63</v>
      </c>
      <c r="R34" s="1" t="s">
        <v>64</v>
      </c>
      <c r="V34">
        <v>1</v>
      </c>
      <c r="AJ34" s="1" t="s">
        <v>52</v>
      </c>
      <c r="AK34" s="1" t="s">
        <v>296</v>
      </c>
      <c r="AL34" s="1" t="s">
        <v>52</v>
      </c>
      <c r="AM34" s="1" t="s">
        <v>52</v>
      </c>
    </row>
    <row r="35" spans="1:39" ht="29.1" customHeight="1" x14ac:dyDescent="0.3">
      <c r="A35" s="5" t="s">
        <v>259</v>
      </c>
      <c r="B35" s="5" t="s">
        <v>260</v>
      </c>
      <c r="C35" s="5" t="s">
        <v>261</v>
      </c>
      <c r="D35" s="6">
        <v>1</v>
      </c>
      <c r="E35" s="9">
        <f>TRUNC(SUMIF(V33:V35, RIGHTB(O35, 1), H33:H35)*U35, 2)</f>
        <v>0</v>
      </c>
      <c r="F35" s="10">
        <f>TRUNC(E35*D35,1)</f>
        <v>0</v>
      </c>
      <c r="G35" s="9">
        <v>0</v>
      </c>
      <c r="H35" s="10">
        <f>TRUNC(G35*D35,1)</f>
        <v>0</v>
      </c>
      <c r="I35" s="9">
        <v>0</v>
      </c>
      <c r="J35" s="10">
        <f>TRUNC(I35*D35,1)</f>
        <v>0</v>
      </c>
      <c r="K35" s="9">
        <f t="shared" si="7"/>
        <v>0</v>
      </c>
      <c r="L35" s="10">
        <f t="shared" si="7"/>
        <v>0</v>
      </c>
      <c r="M35" s="5" t="s">
        <v>52</v>
      </c>
      <c r="N35" s="1" t="s">
        <v>97</v>
      </c>
      <c r="O35" s="1" t="s">
        <v>262</v>
      </c>
      <c r="P35" s="1" t="s">
        <v>63</v>
      </c>
      <c r="Q35" s="1" t="s">
        <v>63</v>
      </c>
      <c r="R35" s="1" t="s">
        <v>63</v>
      </c>
      <c r="S35">
        <v>1</v>
      </c>
      <c r="T35">
        <v>0</v>
      </c>
      <c r="U35">
        <v>0.03</v>
      </c>
      <c r="AJ35" s="1" t="s">
        <v>52</v>
      </c>
      <c r="AK35" s="1" t="s">
        <v>297</v>
      </c>
      <c r="AL35" s="1" t="s">
        <v>52</v>
      </c>
      <c r="AM35" s="1" t="s">
        <v>52</v>
      </c>
    </row>
    <row r="36" spans="1:39" ht="29.1" customHeight="1" x14ac:dyDescent="0.3">
      <c r="A36" s="5" t="s">
        <v>264</v>
      </c>
      <c r="B36" s="5" t="s">
        <v>52</v>
      </c>
      <c r="C36" s="5" t="s">
        <v>52</v>
      </c>
      <c r="D36" s="6"/>
      <c r="E36" s="9"/>
      <c r="F36" s="10">
        <f>TRUNC(SUMIF(N33:N35, N32, F33:F35),0)</f>
        <v>0</v>
      </c>
      <c r="G36" s="9"/>
      <c r="H36" s="10">
        <f>TRUNC(SUMIF(N33:N35, N32, H33:H35),0)</f>
        <v>0</v>
      </c>
      <c r="I36" s="9"/>
      <c r="J36" s="10">
        <f>TRUNC(SUMIF(N33:N35, N32, J33:J35),0)</f>
        <v>0</v>
      </c>
      <c r="K36" s="9"/>
      <c r="L36" s="10">
        <f>F36+H36+J36</f>
        <v>0</v>
      </c>
      <c r="M36" s="5" t="s">
        <v>52</v>
      </c>
      <c r="N36" s="1" t="s">
        <v>228</v>
      </c>
      <c r="O36" s="1" t="s">
        <v>228</v>
      </c>
      <c r="P36" s="1" t="s">
        <v>52</v>
      </c>
      <c r="Q36" s="1" t="s">
        <v>52</v>
      </c>
      <c r="R36" s="1" t="s">
        <v>52</v>
      </c>
      <c r="AJ36" s="1" t="s">
        <v>52</v>
      </c>
      <c r="AK36" s="1" t="s">
        <v>52</v>
      </c>
      <c r="AL36" s="1" t="s">
        <v>52</v>
      </c>
      <c r="AM36" s="1" t="s">
        <v>52</v>
      </c>
    </row>
    <row r="37" spans="1:39" ht="29.1" customHeight="1" x14ac:dyDescent="0.3">
      <c r="A37" s="6"/>
      <c r="B37" s="6"/>
      <c r="C37" s="6"/>
      <c r="D37" s="6"/>
      <c r="E37" s="9"/>
      <c r="F37" s="10"/>
      <c r="G37" s="9"/>
      <c r="H37" s="10"/>
      <c r="I37" s="9"/>
      <c r="J37" s="10"/>
      <c r="K37" s="9"/>
      <c r="L37" s="10"/>
      <c r="M37" s="6"/>
    </row>
    <row r="38" spans="1:39" ht="29.1" customHeight="1" x14ac:dyDescent="0.3">
      <c r="A38" s="156" t="s">
        <v>298</v>
      </c>
      <c r="B38" s="156"/>
      <c r="C38" s="156"/>
      <c r="D38" s="156"/>
      <c r="E38" s="157"/>
      <c r="F38" s="158"/>
      <c r="G38" s="157"/>
      <c r="H38" s="158"/>
      <c r="I38" s="157"/>
      <c r="J38" s="158"/>
      <c r="K38" s="157"/>
      <c r="L38" s="158"/>
      <c r="M38" s="156"/>
      <c r="N38" s="1" t="s">
        <v>103</v>
      </c>
    </row>
    <row r="39" spans="1:39" ht="29.1" customHeight="1" x14ac:dyDescent="0.3">
      <c r="A39" s="5" t="s">
        <v>99</v>
      </c>
      <c r="B39" s="5" t="s">
        <v>100</v>
      </c>
      <c r="C39" s="5" t="s">
        <v>68</v>
      </c>
      <c r="D39" s="6">
        <v>1</v>
      </c>
      <c r="E39" s="9">
        <f>단가대비표!O40</f>
        <v>0</v>
      </c>
      <c r="F39" s="10">
        <f>TRUNC(E39*D39,1)</f>
        <v>0</v>
      </c>
      <c r="G39" s="9">
        <f>단가대비표!P40</f>
        <v>0</v>
      </c>
      <c r="H39" s="10">
        <f>TRUNC(G39*D39,1)</f>
        <v>0</v>
      </c>
      <c r="I39" s="9">
        <f>단가대비표!V40</f>
        <v>0</v>
      </c>
      <c r="J39" s="10">
        <f>TRUNC(I39*D39,1)</f>
        <v>0</v>
      </c>
      <c r="K39" s="9">
        <f t="shared" ref="K39:L41" si="8">TRUNC(E39+G39+I39,1)</f>
        <v>0</v>
      </c>
      <c r="L39" s="10">
        <f t="shared" si="8"/>
        <v>0</v>
      </c>
      <c r="M39" s="5" t="s">
        <v>52</v>
      </c>
      <c r="N39" s="1" t="s">
        <v>103</v>
      </c>
      <c r="O39" s="1" t="s">
        <v>300</v>
      </c>
      <c r="P39" s="1" t="s">
        <v>63</v>
      </c>
      <c r="Q39" s="1" t="s">
        <v>63</v>
      </c>
      <c r="R39" s="1" t="s">
        <v>64</v>
      </c>
      <c r="AJ39" s="1" t="s">
        <v>52</v>
      </c>
      <c r="AK39" s="1" t="s">
        <v>301</v>
      </c>
      <c r="AL39" s="1" t="s">
        <v>52</v>
      </c>
      <c r="AM39" s="1" t="s">
        <v>52</v>
      </c>
    </row>
    <row r="40" spans="1:39" ht="29.1" customHeight="1" x14ac:dyDescent="0.3">
      <c r="A40" s="5" t="s">
        <v>254</v>
      </c>
      <c r="B40" s="5" t="s">
        <v>255</v>
      </c>
      <c r="C40" s="5" t="s">
        <v>256</v>
      </c>
      <c r="D40" s="6">
        <f>공량산출근거서_일위대가!K23</f>
        <v>0.1827</v>
      </c>
      <c r="E40" s="9">
        <f>단가대비표!O66</f>
        <v>0</v>
      </c>
      <c r="F40" s="10">
        <f>TRUNC(E40*D40,1)</f>
        <v>0</v>
      </c>
      <c r="G40" s="9">
        <f>단가대비표!P66</f>
        <v>0</v>
      </c>
      <c r="H40" s="10">
        <f>TRUNC(G40*D40,1)</f>
        <v>0</v>
      </c>
      <c r="I40" s="9">
        <f>단가대비표!V66</f>
        <v>0</v>
      </c>
      <c r="J40" s="10">
        <f>TRUNC(I40*D40,1)</f>
        <v>0</v>
      </c>
      <c r="K40" s="9">
        <f t="shared" si="8"/>
        <v>0</v>
      </c>
      <c r="L40" s="10">
        <f t="shared" si="8"/>
        <v>0</v>
      </c>
      <c r="M40" s="5" t="s">
        <v>52</v>
      </c>
      <c r="N40" s="1" t="s">
        <v>103</v>
      </c>
      <c r="O40" s="1" t="s">
        <v>257</v>
      </c>
      <c r="P40" s="1" t="s">
        <v>63</v>
      </c>
      <c r="Q40" s="1" t="s">
        <v>63</v>
      </c>
      <c r="R40" s="1" t="s">
        <v>64</v>
      </c>
      <c r="V40">
        <v>1</v>
      </c>
      <c r="AJ40" s="1" t="s">
        <v>52</v>
      </c>
      <c r="AK40" s="1" t="s">
        <v>302</v>
      </c>
      <c r="AL40" s="1" t="s">
        <v>52</v>
      </c>
      <c r="AM40" s="1" t="s">
        <v>52</v>
      </c>
    </row>
    <row r="41" spans="1:39" ht="29.1" customHeight="1" x14ac:dyDescent="0.3">
      <c r="A41" s="5" t="s">
        <v>259</v>
      </c>
      <c r="B41" s="5" t="s">
        <v>260</v>
      </c>
      <c r="C41" s="5" t="s">
        <v>261</v>
      </c>
      <c r="D41" s="6">
        <v>1</v>
      </c>
      <c r="E41" s="9">
        <f>TRUNC(SUMIF(V39:V41, RIGHTB(O41, 1), H39:H41)*U41, 2)</f>
        <v>0</v>
      </c>
      <c r="F41" s="10">
        <f>TRUNC(E41*D41,1)</f>
        <v>0</v>
      </c>
      <c r="G41" s="9">
        <v>0</v>
      </c>
      <c r="H41" s="10">
        <f>TRUNC(G41*D41,1)</f>
        <v>0</v>
      </c>
      <c r="I41" s="9">
        <v>0</v>
      </c>
      <c r="J41" s="10">
        <f>TRUNC(I41*D41,1)</f>
        <v>0</v>
      </c>
      <c r="K41" s="9">
        <f t="shared" si="8"/>
        <v>0</v>
      </c>
      <c r="L41" s="10">
        <f t="shared" si="8"/>
        <v>0</v>
      </c>
      <c r="M41" s="5" t="s">
        <v>52</v>
      </c>
      <c r="N41" s="1" t="s">
        <v>103</v>
      </c>
      <c r="O41" s="1" t="s">
        <v>262</v>
      </c>
      <c r="P41" s="1" t="s">
        <v>63</v>
      </c>
      <c r="Q41" s="1" t="s">
        <v>63</v>
      </c>
      <c r="R41" s="1" t="s">
        <v>63</v>
      </c>
      <c r="S41">
        <v>1</v>
      </c>
      <c r="T41">
        <v>0</v>
      </c>
      <c r="U41">
        <v>0.03</v>
      </c>
      <c r="AJ41" s="1" t="s">
        <v>52</v>
      </c>
      <c r="AK41" s="1" t="s">
        <v>303</v>
      </c>
      <c r="AL41" s="1" t="s">
        <v>52</v>
      </c>
      <c r="AM41" s="1" t="s">
        <v>52</v>
      </c>
    </row>
    <row r="42" spans="1:39" ht="29.1" customHeight="1" x14ac:dyDescent="0.3">
      <c r="A42" s="5" t="s">
        <v>264</v>
      </c>
      <c r="B42" s="5" t="s">
        <v>52</v>
      </c>
      <c r="C42" s="5" t="s">
        <v>52</v>
      </c>
      <c r="D42" s="6"/>
      <c r="E42" s="9"/>
      <c r="F42" s="10">
        <f>TRUNC(SUMIF(N39:N41, N38, F39:F41),0)</f>
        <v>0</v>
      </c>
      <c r="G42" s="9"/>
      <c r="H42" s="10">
        <f>TRUNC(SUMIF(N39:N41, N38, H39:H41),0)</f>
        <v>0</v>
      </c>
      <c r="I42" s="9"/>
      <c r="J42" s="10">
        <f>TRUNC(SUMIF(N39:N41, N38, J39:J41),0)</f>
        <v>0</v>
      </c>
      <c r="K42" s="9"/>
      <c r="L42" s="10">
        <f>F42+H42+J42</f>
        <v>0</v>
      </c>
      <c r="M42" s="5" t="s">
        <v>52</v>
      </c>
      <c r="N42" s="1" t="s">
        <v>228</v>
      </c>
      <c r="O42" s="1" t="s">
        <v>228</v>
      </c>
      <c r="P42" s="1" t="s">
        <v>52</v>
      </c>
      <c r="Q42" s="1" t="s">
        <v>52</v>
      </c>
      <c r="R42" s="1" t="s">
        <v>52</v>
      </c>
      <c r="AJ42" s="1" t="s">
        <v>52</v>
      </c>
      <c r="AK42" s="1" t="s">
        <v>52</v>
      </c>
      <c r="AL42" s="1" t="s">
        <v>52</v>
      </c>
      <c r="AM42" s="1" t="s">
        <v>52</v>
      </c>
    </row>
    <row r="43" spans="1:39" ht="29.1" customHeight="1" x14ac:dyDescent="0.3">
      <c r="A43" s="6"/>
      <c r="B43" s="6"/>
      <c r="C43" s="6"/>
      <c r="D43" s="6"/>
      <c r="E43" s="9"/>
      <c r="F43" s="10"/>
      <c r="G43" s="9"/>
      <c r="H43" s="10"/>
      <c r="I43" s="9"/>
      <c r="J43" s="10"/>
      <c r="K43" s="9"/>
      <c r="L43" s="10"/>
      <c r="M43" s="6"/>
    </row>
    <row r="44" spans="1:39" ht="29.1" customHeight="1" x14ac:dyDescent="0.3">
      <c r="A44" s="156" t="s">
        <v>304</v>
      </c>
      <c r="B44" s="156"/>
      <c r="C44" s="156"/>
      <c r="D44" s="156"/>
      <c r="E44" s="157"/>
      <c r="F44" s="158"/>
      <c r="G44" s="157"/>
      <c r="H44" s="158"/>
      <c r="I44" s="157"/>
      <c r="J44" s="158"/>
      <c r="K44" s="157"/>
      <c r="L44" s="158"/>
      <c r="M44" s="156"/>
      <c r="N44" s="1" t="s">
        <v>108</v>
      </c>
    </row>
    <row r="45" spans="1:39" ht="29.1" customHeight="1" x14ac:dyDescent="0.3">
      <c r="A45" s="5" t="s">
        <v>305</v>
      </c>
      <c r="B45" s="5" t="s">
        <v>106</v>
      </c>
      <c r="C45" s="5" t="s">
        <v>81</v>
      </c>
      <c r="D45" s="6">
        <v>1</v>
      </c>
      <c r="E45" s="9">
        <f>단가대비표!O20</f>
        <v>0</v>
      </c>
      <c r="F45" s="10">
        <f>TRUNC(E45*D45,1)</f>
        <v>0</v>
      </c>
      <c r="G45" s="9">
        <f>단가대비표!P20</f>
        <v>0</v>
      </c>
      <c r="H45" s="10">
        <f>TRUNC(G45*D45,1)</f>
        <v>0</v>
      </c>
      <c r="I45" s="9">
        <f>단가대비표!V20</f>
        <v>0</v>
      </c>
      <c r="J45" s="10">
        <f>TRUNC(I45*D45,1)</f>
        <v>0</v>
      </c>
      <c r="K45" s="9">
        <f t="shared" ref="K45:L48" si="9">TRUNC(E45+G45+I45,1)</f>
        <v>0</v>
      </c>
      <c r="L45" s="10">
        <f t="shared" si="9"/>
        <v>0</v>
      </c>
      <c r="M45" s="5" t="s">
        <v>52</v>
      </c>
      <c r="N45" s="1" t="s">
        <v>108</v>
      </c>
      <c r="O45" s="1" t="s">
        <v>306</v>
      </c>
      <c r="P45" s="1" t="s">
        <v>63</v>
      </c>
      <c r="Q45" s="1" t="s">
        <v>63</v>
      </c>
      <c r="R45" s="1" t="s">
        <v>64</v>
      </c>
      <c r="AJ45" s="1" t="s">
        <v>52</v>
      </c>
      <c r="AK45" s="1" t="s">
        <v>307</v>
      </c>
      <c r="AL45" s="1" t="s">
        <v>52</v>
      </c>
      <c r="AM45" s="1" t="s">
        <v>52</v>
      </c>
    </row>
    <row r="46" spans="1:39" ht="29.1" customHeight="1" x14ac:dyDescent="0.3">
      <c r="A46" s="5" t="s">
        <v>282</v>
      </c>
      <c r="B46" s="5" t="s">
        <v>255</v>
      </c>
      <c r="C46" s="5" t="s">
        <v>256</v>
      </c>
      <c r="D46" s="6">
        <f>공량산출근거서_일위대가!K27</f>
        <v>0.19</v>
      </c>
      <c r="E46" s="9">
        <f>단가대비표!O60</f>
        <v>0</v>
      </c>
      <c r="F46" s="10">
        <f>TRUNC(E46*D46,1)</f>
        <v>0</v>
      </c>
      <c r="G46" s="9">
        <f>단가대비표!P60</f>
        <v>0</v>
      </c>
      <c r="H46" s="10">
        <f>TRUNC(G46*D46,1)</f>
        <v>0</v>
      </c>
      <c r="I46" s="9">
        <f>단가대비표!V60</f>
        <v>0</v>
      </c>
      <c r="J46" s="10">
        <f>TRUNC(I46*D46,1)</f>
        <v>0</v>
      </c>
      <c r="K46" s="9">
        <f t="shared" si="9"/>
        <v>0</v>
      </c>
      <c r="L46" s="10">
        <f t="shared" si="9"/>
        <v>0</v>
      </c>
      <c r="M46" s="5" t="s">
        <v>52</v>
      </c>
      <c r="N46" s="1" t="s">
        <v>108</v>
      </c>
      <c r="O46" s="1" t="s">
        <v>283</v>
      </c>
      <c r="P46" s="1" t="s">
        <v>63</v>
      </c>
      <c r="Q46" s="1" t="s">
        <v>63</v>
      </c>
      <c r="R46" s="1" t="s">
        <v>64</v>
      </c>
      <c r="V46">
        <v>1</v>
      </c>
      <c r="AJ46" s="1" t="s">
        <v>52</v>
      </c>
      <c r="AK46" s="1" t="s">
        <v>308</v>
      </c>
      <c r="AL46" s="1" t="s">
        <v>52</v>
      </c>
      <c r="AM46" s="1" t="s">
        <v>52</v>
      </c>
    </row>
    <row r="47" spans="1:39" ht="29.1" customHeight="1" x14ac:dyDescent="0.3">
      <c r="A47" s="5" t="s">
        <v>254</v>
      </c>
      <c r="B47" s="5" t="s">
        <v>255</v>
      </c>
      <c r="C47" s="5" t="s">
        <v>256</v>
      </c>
      <c r="D47" s="6">
        <f>공량산출근거서_일위대가!K28</f>
        <v>0.08</v>
      </c>
      <c r="E47" s="9">
        <f>단가대비표!O66</f>
        <v>0</v>
      </c>
      <c r="F47" s="10">
        <f>TRUNC(E47*D47,1)</f>
        <v>0</v>
      </c>
      <c r="G47" s="9">
        <f>단가대비표!P66</f>
        <v>0</v>
      </c>
      <c r="H47" s="10">
        <f>TRUNC(G47*D47,1)</f>
        <v>0</v>
      </c>
      <c r="I47" s="9">
        <f>단가대비표!V66</f>
        <v>0</v>
      </c>
      <c r="J47" s="10">
        <f>TRUNC(I47*D47,1)</f>
        <v>0</v>
      </c>
      <c r="K47" s="9">
        <f t="shared" si="9"/>
        <v>0</v>
      </c>
      <c r="L47" s="10">
        <f t="shared" si="9"/>
        <v>0</v>
      </c>
      <c r="M47" s="5" t="s">
        <v>52</v>
      </c>
      <c r="N47" s="1" t="s">
        <v>108</v>
      </c>
      <c r="O47" s="1" t="s">
        <v>257</v>
      </c>
      <c r="P47" s="1" t="s">
        <v>63</v>
      </c>
      <c r="Q47" s="1" t="s">
        <v>63</v>
      </c>
      <c r="R47" s="1" t="s">
        <v>64</v>
      </c>
      <c r="V47">
        <v>1</v>
      </c>
      <c r="AJ47" s="1" t="s">
        <v>52</v>
      </c>
      <c r="AK47" s="1" t="s">
        <v>309</v>
      </c>
      <c r="AL47" s="1" t="s">
        <v>52</v>
      </c>
      <c r="AM47" s="1" t="s">
        <v>52</v>
      </c>
    </row>
    <row r="48" spans="1:39" ht="29.1" customHeight="1" x14ac:dyDescent="0.3">
      <c r="A48" s="5" t="s">
        <v>259</v>
      </c>
      <c r="B48" s="5" t="s">
        <v>260</v>
      </c>
      <c r="C48" s="5" t="s">
        <v>261</v>
      </c>
      <c r="D48" s="6">
        <v>1</v>
      </c>
      <c r="E48" s="9">
        <f>TRUNC(SUMIF(V45:V48, RIGHTB(O48, 1), H45:H48)*U48, 2)</f>
        <v>0</v>
      </c>
      <c r="F48" s="10">
        <f>TRUNC(E48*D48,1)</f>
        <v>0</v>
      </c>
      <c r="G48" s="9">
        <v>0</v>
      </c>
      <c r="H48" s="10">
        <f>TRUNC(G48*D48,1)</f>
        <v>0</v>
      </c>
      <c r="I48" s="9">
        <v>0</v>
      </c>
      <c r="J48" s="10">
        <f>TRUNC(I48*D48,1)</f>
        <v>0</v>
      </c>
      <c r="K48" s="9">
        <f t="shared" si="9"/>
        <v>0</v>
      </c>
      <c r="L48" s="10">
        <f t="shared" si="9"/>
        <v>0</v>
      </c>
      <c r="M48" s="5" t="s">
        <v>52</v>
      </c>
      <c r="N48" s="1" t="s">
        <v>108</v>
      </c>
      <c r="O48" s="1" t="s">
        <v>262</v>
      </c>
      <c r="P48" s="1" t="s">
        <v>63</v>
      </c>
      <c r="Q48" s="1" t="s">
        <v>63</v>
      </c>
      <c r="R48" s="1" t="s">
        <v>63</v>
      </c>
      <c r="S48">
        <v>1</v>
      </c>
      <c r="T48">
        <v>0</v>
      </c>
      <c r="U48">
        <v>0.03</v>
      </c>
      <c r="AJ48" s="1" t="s">
        <v>52</v>
      </c>
      <c r="AK48" s="1" t="s">
        <v>310</v>
      </c>
      <c r="AL48" s="1" t="s">
        <v>52</v>
      </c>
      <c r="AM48" s="1" t="s">
        <v>52</v>
      </c>
    </row>
    <row r="49" spans="1:39" ht="29.1" customHeight="1" x14ac:dyDescent="0.3">
      <c r="A49" s="5" t="s">
        <v>264</v>
      </c>
      <c r="B49" s="5" t="s">
        <v>52</v>
      </c>
      <c r="C49" s="5" t="s">
        <v>52</v>
      </c>
      <c r="D49" s="6"/>
      <c r="E49" s="9"/>
      <c r="F49" s="10">
        <f>TRUNC(SUMIF(N45:N48, N44, F45:F48),0)</f>
        <v>0</v>
      </c>
      <c r="G49" s="9"/>
      <c r="H49" s="10">
        <f>TRUNC(SUMIF(N45:N48, N44, H45:H48),0)</f>
        <v>0</v>
      </c>
      <c r="I49" s="9"/>
      <c r="J49" s="10">
        <f>TRUNC(SUMIF(N45:N48, N44, J45:J48),0)</f>
        <v>0</v>
      </c>
      <c r="K49" s="9"/>
      <c r="L49" s="10">
        <f>F49+H49+J49</f>
        <v>0</v>
      </c>
      <c r="M49" s="5" t="s">
        <v>52</v>
      </c>
      <c r="N49" s="1" t="s">
        <v>228</v>
      </c>
      <c r="O49" s="1" t="s">
        <v>228</v>
      </c>
      <c r="P49" s="1" t="s">
        <v>52</v>
      </c>
      <c r="Q49" s="1" t="s">
        <v>52</v>
      </c>
      <c r="R49" s="1" t="s">
        <v>52</v>
      </c>
      <c r="AJ49" s="1" t="s">
        <v>52</v>
      </c>
      <c r="AK49" s="1" t="s">
        <v>52</v>
      </c>
      <c r="AL49" s="1" t="s">
        <v>52</v>
      </c>
      <c r="AM49" s="1" t="s">
        <v>52</v>
      </c>
    </row>
    <row r="50" spans="1:39" ht="29.1" customHeight="1" x14ac:dyDescent="0.3">
      <c r="A50" s="6"/>
      <c r="B50" s="6"/>
      <c r="C50" s="6"/>
      <c r="D50" s="6"/>
      <c r="E50" s="9"/>
      <c r="F50" s="10"/>
      <c r="G50" s="9"/>
      <c r="H50" s="10"/>
      <c r="I50" s="9"/>
      <c r="J50" s="10"/>
      <c r="K50" s="9"/>
      <c r="L50" s="10"/>
      <c r="M50" s="6"/>
    </row>
    <row r="51" spans="1:39" ht="30" customHeight="1" x14ac:dyDescent="0.3">
      <c r="A51" s="156" t="s">
        <v>311</v>
      </c>
      <c r="B51" s="156"/>
      <c r="C51" s="156"/>
      <c r="D51" s="156"/>
      <c r="E51" s="157"/>
      <c r="F51" s="158"/>
      <c r="G51" s="157"/>
      <c r="H51" s="158"/>
      <c r="I51" s="157"/>
      <c r="J51" s="158"/>
      <c r="K51" s="157"/>
      <c r="L51" s="158"/>
      <c r="M51" s="156"/>
      <c r="N51" s="1" t="s">
        <v>121</v>
      </c>
    </row>
    <row r="52" spans="1:39" ht="30" customHeight="1" x14ac:dyDescent="0.3">
      <c r="A52" s="5" t="s">
        <v>313</v>
      </c>
      <c r="B52" s="5" t="s">
        <v>314</v>
      </c>
      <c r="C52" s="5" t="s">
        <v>119</v>
      </c>
      <c r="D52" s="6">
        <v>1</v>
      </c>
      <c r="E52" s="9">
        <f>단가대비표!O19</f>
        <v>0</v>
      </c>
      <c r="F52" s="10">
        <f t="shared" ref="F52:F67" si="10">TRUNC(E52*D52,1)</f>
        <v>0</v>
      </c>
      <c r="G52" s="9">
        <f>단가대비표!P19</f>
        <v>0</v>
      </c>
      <c r="H52" s="10">
        <f t="shared" ref="H52:H67" si="11">TRUNC(G52*D52,1)</f>
        <v>0</v>
      </c>
      <c r="I52" s="9">
        <f>단가대비표!V19</f>
        <v>0</v>
      </c>
      <c r="J52" s="10">
        <f t="shared" ref="J52:J67" si="12">TRUNC(I52*D52,1)</f>
        <v>0</v>
      </c>
      <c r="K52" s="9">
        <f t="shared" ref="K52:K67" si="13">TRUNC(E52+G52+I52,1)</f>
        <v>0</v>
      </c>
      <c r="L52" s="10">
        <f t="shared" ref="L52:L67" si="14">TRUNC(F52+H52+J52,1)</f>
        <v>0</v>
      </c>
      <c r="M52" s="5" t="s">
        <v>52</v>
      </c>
      <c r="N52" s="1" t="s">
        <v>121</v>
      </c>
      <c r="O52" s="1" t="s">
        <v>315</v>
      </c>
      <c r="P52" s="1" t="s">
        <v>63</v>
      </c>
      <c r="Q52" s="1" t="s">
        <v>63</v>
      </c>
      <c r="R52" s="1" t="s">
        <v>64</v>
      </c>
      <c r="AJ52" s="1" t="s">
        <v>52</v>
      </c>
      <c r="AK52" s="1" t="s">
        <v>316</v>
      </c>
      <c r="AL52" s="1" t="s">
        <v>52</v>
      </c>
      <c r="AM52" s="1" t="s">
        <v>52</v>
      </c>
    </row>
    <row r="53" spans="1:39" ht="30" customHeight="1" x14ac:dyDescent="0.3">
      <c r="A53" s="5" t="s">
        <v>317</v>
      </c>
      <c r="B53" s="5" t="s">
        <v>318</v>
      </c>
      <c r="C53" s="5" t="s">
        <v>175</v>
      </c>
      <c r="D53" s="6">
        <v>5.5</v>
      </c>
      <c r="E53" s="9">
        <f>단가대비표!O9</f>
        <v>0</v>
      </c>
      <c r="F53" s="10">
        <f t="shared" si="10"/>
        <v>0</v>
      </c>
      <c r="G53" s="9">
        <f>단가대비표!P9</f>
        <v>0</v>
      </c>
      <c r="H53" s="10">
        <f t="shared" si="11"/>
        <v>0</v>
      </c>
      <c r="I53" s="9">
        <f>단가대비표!V9</f>
        <v>0</v>
      </c>
      <c r="J53" s="10">
        <f t="shared" si="12"/>
        <v>0</v>
      </c>
      <c r="K53" s="9">
        <f t="shared" si="13"/>
        <v>0</v>
      </c>
      <c r="L53" s="10">
        <f t="shared" si="14"/>
        <v>0</v>
      </c>
      <c r="M53" s="5" t="s">
        <v>52</v>
      </c>
      <c r="N53" s="1" t="s">
        <v>121</v>
      </c>
      <c r="O53" s="1" t="s">
        <v>319</v>
      </c>
      <c r="P53" s="1" t="s">
        <v>63</v>
      </c>
      <c r="Q53" s="1" t="s">
        <v>63</v>
      </c>
      <c r="R53" s="1" t="s">
        <v>64</v>
      </c>
      <c r="V53">
        <v>1</v>
      </c>
      <c r="AJ53" s="1" t="s">
        <v>52</v>
      </c>
      <c r="AK53" s="1" t="s">
        <v>320</v>
      </c>
      <c r="AL53" s="1" t="s">
        <v>52</v>
      </c>
      <c r="AM53" s="1" t="s">
        <v>52</v>
      </c>
    </row>
    <row r="54" spans="1:39" ht="30" customHeight="1" x14ac:dyDescent="0.3">
      <c r="A54" s="5" t="s">
        <v>321</v>
      </c>
      <c r="B54" s="5" t="s">
        <v>322</v>
      </c>
      <c r="C54" s="5" t="s">
        <v>119</v>
      </c>
      <c r="D54" s="6">
        <v>1</v>
      </c>
      <c r="E54" s="9">
        <f>단가대비표!O18</f>
        <v>0</v>
      </c>
      <c r="F54" s="10">
        <f t="shared" si="10"/>
        <v>0</v>
      </c>
      <c r="G54" s="9">
        <f>단가대비표!P18</f>
        <v>0</v>
      </c>
      <c r="H54" s="10">
        <f t="shared" si="11"/>
        <v>0</v>
      </c>
      <c r="I54" s="9">
        <f>단가대비표!V18</f>
        <v>0</v>
      </c>
      <c r="J54" s="10">
        <f t="shared" si="12"/>
        <v>0</v>
      </c>
      <c r="K54" s="9">
        <f t="shared" si="13"/>
        <v>0</v>
      </c>
      <c r="L54" s="10">
        <f t="shared" si="14"/>
        <v>0</v>
      </c>
      <c r="M54" s="5" t="s">
        <v>52</v>
      </c>
      <c r="N54" s="1" t="s">
        <v>121</v>
      </c>
      <c r="O54" s="1" t="s">
        <v>323</v>
      </c>
      <c r="P54" s="1" t="s">
        <v>63</v>
      </c>
      <c r="Q54" s="1" t="s">
        <v>63</v>
      </c>
      <c r="R54" s="1" t="s">
        <v>64</v>
      </c>
      <c r="AJ54" s="1" t="s">
        <v>52</v>
      </c>
      <c r="AK54" s="1" t="s">
        <v>324</v>
      </c>
      <c r="AL54" s="1" t="s">
        <v>52</v>
      </c>
      <c r="AM54" s="1" t="s">
        <v>52</v>
      </c>
    </row>
    <row r="55" spans="1:39" ht="30" customHeight="1" x14ac:dyDescent="0.3">
      <c r="A55" s="5" t="s">
        <v>325</v>
      </c>
      <c r="B55" s="5" t="s">
        <v>326</v>
      </c>
      <c r="C55" s="5" t="s">
        <v>261</v>
      </c>
      <c r="D55" s="6">
        <v>1</v>
      </c>
      <c r="E55" s="9">
        <f>TRUNC(SUMIF(V52:V67, RIGHTB(O55, 1), F52:F67)*U55, 2)</f>
        <v>0</v>
      </c>
      <c r="F55" s="10">
        <f t="shared" si="10"/>
        <v>0</v>
      </c>
      <c r="G55" s="9">
        <v>0</v>
      </c>
      <c r="H55" s="10">
        <f t="shared" si="11"/>
        <v>0</v>
      </c>
      <c r="I55" s="9">
        <v>0</v>
      </c>
      <c r="J55" s="10">
        <f t="shared" si="12"/>
        <v>0</v>
      </c>
      <c r="K55" s="9">
        <f t="shared" si="13"/>
        <v>0</v>
      </c>
      <c r="L55" s="10">
        <f t="shared" si="14"/>
        <v>0</v>
      </c>
      <c r="M55" s="5" t="s">
        <v>52</v>
      </c>
      <c r="N55" s="1" t="s">
        <v>121</v>
      </c>
      <c r="O55" s="1" t="s">
        <v>262</v>
      </c>
      <c r="P55" s="1" t="s">
        <v>63</v>
      </c>
      <c r="Q55" s="1" t="s">
        <v>63</v>
      </c>
      <c r="R55" s="1" t="s">
        <v>63</v>
      </c>
      <c r="S55">
        <v>0</v>
      </c>
      <c r="T55">
        <v>0</v>
      </c>
      <c r="U55">
        <v>0.02</v>
      </c>
      <c r="AJ55" s="1" t="s">
        <v>52</v>
      </c>
      <c r="AK55" s="1" t="s">
        <v>327</v>
      </c>
      <c r="AL55" s="1" t="s">
        <v>52</v>
      </c>
      <c r="AM55" s="1" t="s">
        <v>52</v>
      </c>
    </row>
    <row r="56" spans="1:39" ht="30" customHeight="1" x14ac:dyDescent="0.3">
      <c r="A56" s="5" t="s">
        <v>328</v>
      </c>
      <c r="B56" s="5" t="s">
        <v>329</v>
      </c>
      <c r="C56" s="5" t="s">
        <v>60</v>
      </c>
      <c r="D56" s="6">
        <v>1</v>
      </c>
      <c r="E56" s="9">
        <f>단가대비표!O44</f>
        <v>0</v>
      </c>
      <c r="F56" s="10">
        <f t="shared" si="10"/>
        <v>0</v>
      </c>
      <c r="G56" s="9">
        <f>단가대비표!P44</f>
        <v>0</v>
      </c>
      <c r="H56" s="10">
        <f t="shared" si="11"/>
        <v>0</v>
      </c>
      <c r="I56" s="9">
        <f>단가대비표!V44</f>
        <v>0</v>
      </c>
      <c r="J56" s="10">
        <f t="shared" si="12"/>
        <v>0</v>
      </c>
      <c r="K56" s="9">
        <f t="shared" si="13"/>
        <v>0</v>
      </c>
      <c r="L56" s="10">
        <f t="shared" si="14"/>
        <v>0</v>
      </c>
      <c r="M56" s="5" t="s">
        <v>52</v>
      </c>
      <c r="N56" s="1" t="s">
        <v>121</v>
      </c>
      <c r="O56" s="1" t="s">
        <v>330</v>
      </c>
      <c r="P56" s="1" t="s">
        <v>63</v>
      </c>
      <c r="Q56" s="1" t="s">
        <v>63</v>
      </c>
      <c r="R56" s="1" t="s">
        <v>64</v>
      </c>
      <c r="AJ56" s="1" t="s">
        <v>52</v>
      </c>
      <c r="AK56" s="1" t="s">
        <v>331</v>
      </c>
      <c r="AL56" s="1" t="s">
        <v>52</v>
      </c>
      <c r="AM56" s="1" t="s">
        <v>52</v>
      </c>
    </row>
    <row r="57" spans="1:39" ht="30" customHeight="1" x14ac:dyDescent="0.3">
      <c r="A57" s="5" t="s">
        <v>332</v>
      </c>
      <c r="B57" s="5" t="s">
        <v>333</v>
      </c>
      <c r="C57" s="5" t="s">
        <v>60</v>
      </c>
      <c r="D57" s="6">
        <v>1</v>
      </c>
      <c r="E57" s="9">
        <f>단가대비표!O42</f>
        <v>0</v>
      </c>
      <c r="F57" s="10">
        <f t="shared" si="10"/>
        <v>0</v>
      </c>
      <c r="G57" s="9">
        <f>단가대비표!P42</f>
        <v>0</v>
      </c>
      <c r="H57" s="10">
        <f t="shared" si="11"/>
        <v>0</v>
      </c>
      <c r="I57" s="9">
        <f>단가대비표!V42</f>
        <v>0</v>
      </c>
      <c r="J57" s="10">
        <f t="shared" si="12"/>
        <v>0</v>
      </c>
      <c r="K57" s="9">
        <f t="shared" si="13"/>
        <v>0</v>
      </c>
      <c r="L57" s="10">
        <f t="shared" si="14"/>
        <v>0</v>
      </c>
      <c r="M57" s="5" t="s">
        <v>52</v>
      </c>
      <c r="N57" s="1" t="s">
        <v>121</v>
      </c>
      <c r="O57" s="1" t="s">
        <v>334</v>
      </c>
      <c r="P57" s="1" t="s">
        <v>63</v>
      </c>
      <c r="Q57" s="1" t="s">
        <v>63</v>
      </c>
      <c r="R57" s="1" t="s">
        <v>64</v>
      </c>
      <c r="AJ57" s="1" t="s">
        <v>52</v>
      </c>
      <c r="AK57" s="1" t="s">
        <v>335</v>
      </c>
      <c r="AL57" s="1" t="s">
        <v>52</v>
      </c>
      <c r="AM57" s="1" t="s">
        <v>52</v>
      </c>
    </row>
    <row r="58" spans="1:39" ht="30" customHeight="1" x14ac:dyDescent="0.3">
      <c r="A58" s="5" t="s">
        <v>138</v>
      </c>
      <c r="B58" s="5" t="s">
        <v>139</v>
      </c>
      <c r="C58" s="5" t="s">
        <v>140</v>
      </c>
      <c r="D58" s="6">
        <v>0.60799999999999998</v>
      </c>
      <c r="E58" s="9">
        <f>중기단가목록!E4</f>
        <v>0</v>
      </c>
      <c r="F58" s="10">
        <f t="shared" si="10"/>
        <v>0</v>
      </c>
      <c r="G58" s="9">
        <f>중기단가목록!F4</f>
        <v>0</v>
      </c>
      <c r="H58" s="10">
        <f t="shared" si="11"/>
        <v>0</v>
      </c>
      <c r="I58" s="9">
        <f>중기단가목록!G4</f>
        <v>0</v>
      </c>
      <c r="J58" s="10">
        <f t="shared" si="12"/>
        <v>0</v>
      </c>
      <c r="K58" s="9">
        <f t="shared" si="13"/>
        <v>0</v>
      </c>
      <c r="L58" s="10">
        <f t="shared" si="14"/>
        <v>0</v>
      </c>
      <c r="M58" s="5" t="s">
        <v>141</v>
      </c>
      <c r="N58" s="1" t="s">
        <v>121</v>
      </c>
      <c r="O58" s="1" t="s">
        <v>142</v>
      </c>
      <c r="P58" s="1" t="s">
        <v>63</v>
      </c>
      <c r="Q58" s="1" t="s">
        <v>64</v>
      </c>
      <c r="R58" s="1" t="s">
        <v>63</v>
      </c>
      <c r="AJ58" s="1" t="s">
        <v>52</v>
      </c>
      <c r="AK58" s="1" t="s">
        <v>336</v>
      </c>
      <c r="AL58" s="1" t="s">
        <v>52</v>
      </c>
      <c r="AM58" s="1" t="s">
        <v>52</v>
      </c>
    </row>
    <row r="59" spans="1:39" ht="30" customHeight="1" x14ac:dyDescent="0.3">
      <c r="A59" s="5" t="s">
        <v>144</v>
      </c>
      <c r="B59" s="5" t="s">
        <v>145</v>
      </c>
      <c r="C59" s="5" t="s">
        <v>140</v>
      </c>
      <c r="D59" s="6">
        <v>0.39200000000000002</v>
      </c>
      <c r="E59" s="9">
        <f>중기단가목록!E5</f>
        <v>0</v>
      </c>
      <c r="F59" s="10">
        <f t="shared" si="10"/>
        <v>0</v>
      </c>
      <c r="G59" s="9">
        <f>중기단가목록!F5</f>
        <v>0</v>
      </c>
      <c r="H59" s="10">
        <f t="shared" si="11"/>
        <v>0</v>
      </c>
      <c r="I59" s="9">
        <f>중기단가목록!G5</f>
        <v>0</v>
      </c>
      <c r="J59" s="10">
        <f t="shared" si="12"/>
        <v>0</v>
      </c>
      <c r="K59" s="9">
        <f t="shared" si="13"/>
        <v>0</v>
      </c>
      <c r="L59" s="10">
        <f t="shared" si="14"/>
        <v>0</v>
      </c>
      <c r="M59" s="5" t="s">
        <v>146</v>
      </c>
      <c r="N59" s="1" t="s">
        <v>121</v>
      </c>
      <c r="O59" s="1" t="s">
        <v>147</v>
      </c>
      <c r="P59" s="1" t="s">
        <v>63</v>
      </c>
      <c r="Q59" s="1" t="s">
        <v>64</v>
      </c>
      <c r="R59" s="1" t="s">
        <v>63</v>
      </c>
      <c r="AJ59" s="1" t="s">
        <v>52</v>
      </c>
      <c r="AK59" s="1" t="s">
        <v>337</v>
      </c>
      <c r="AL59" s="1" t="s">
        <v>52</v>
      </c>
      <c r="AM59" s="1" t="s">
        <v>52</v>
      </c>
    </row>
    <row r="60" spans="1:39" ht="30" customHeight="1" x14ac:dyDescent="0.3">
      <c r="A60" s="5" t="s">
        <v>338</v>
      </c>
      <c r="B60" s="5" t="s">
        <v>339</v>
      </c>
      <c r="C60" s="5" t="s">
        <v>140</v>
      </c>
      <c r="D60" s="6">
        <v>0.216</v>
      </c>
      <c r="E60" s="9">
        <f>일위대가목록!E32</f>
        <v>0</v>
      </c>
      <c r="F60" s="10">
        <f t="shared" si="10"/>
        <v>0</v>
      </c>
      <c r="G60" s="9">
        <f>일위대가목록!F32</f>
        <v>0</v>
      </c>
      <c r="H60" s="10">
        <f t="shared" si="11"/>
        <v>0</v>
      </c>
      <c r="I60" s="9">
        <f>일위대가목록!G32</f>
        <v>0</v>
      </c>
      <c r="J60" s="10">
        <f t="shared" si="12"/>
        <v>0</v>
      </c>
      <c r="K60" s="9">
        <f t="shared" si="13"/>
        <v>0</v>
      </c>
      <c r="L60" s="10">
        <f t="shared" si="14"/>
        <v>0</v>
      </c>
      <c r="M60" s="5" t="s">
        <v>340</v>
      </c>
      <c r="N60" s="1" t="s">
        <v>121</v>
      </c>
      <c r="O60" s="1" t="s">
        <v>341</v>
      </c>
      <c r="P60" s="1" t="s">
        <v>64</v>
      </c>
      <c r="Q60" s="1" t="s">
        <v>63</v>
      </c>
      <c r="R60" s="1" t="s">
        <v>63</v>
      </c>
      <c r="W60">
        <v>2</v>
      </c>
      <c r="AJ60" s="1" t="s">
        <v>52</v>
      </c>
      <c r="AK60" s="1" t="s">
        <v>342</v>
      </c>
      <c r="AL60" s="1" t="s">
        <v>52</v>
      </c>
      <c r="AM60" s="1" t="s">
        <v>52</v>
      </c>
    </row>
    <row r="61" spans="1:39" ht="30" customHeight="1" x14ac:dyDescent="0.3">
      <c r="A61" s="5" t="s">
        <v>343</v>
      </c>
      <c r="B61" s="5" t="s">
        <v>255</v>
      </c>
      <c r="C61" s="5" t="s">
        <v>256</v>
      </c>
      <c r="D61" s="6">
        <f>공량산출근거서_일위대가!K37</f>
        <v>0.28000000000000003</v>
      </c>
      <c r="E61" s="9">
        <f>단가대비표!O59</f>
        <v>0</v>
      </c>
      <c r="F61" s="10">
        <f t="shared" si="10"/>
        <v>0</v>
      </c>
      <c r="G61" s="9">
        <f>단가대비표!P59</f>
        <v>0</v>
      </c>
      <c r="H61" s="10">
        <f t="shared" si="11"/>
        <v>0</v>
      </c>
      <c r="I61" s="9">
        <f>단가대비표!V59</f>
        <v>0</v>
      </c>
      <c r="J61" s="10">
        <f t="shared" si="12"/>
        <v>0</v>
      </c>
      <c r="K61" s="9">
        <f t="shared" si="13"/>
        <v>0</v>
      </c>
      <c r="L61" s="10">
        <f t="shared" si="14"/>
        <v>0</v>
      </c>
      <c r="M61" s="5" t="s">
        <v>52</v>
      </c>
      <c r="N61" s="1" t="s">
        <v>121</v>
      </c>
      <c r="O61" s="1" t="s">
        <v>344</v>
      </c>
      <c r="P61" s="1" t="s">
        <v>63</v>
      </c>
      <c r="Q61" s="1" t="s">
        <v>63</v>
      </c>
      <c r="R61" s="1" t="s">
        <v>64</v>
      </c>
      <c r="W61">
        <v>2</v>
      </c>
      <c r="AJ61" s="1" t="s">
        <v>52</v>
      </c>
      <c r="AK61" s="1" t="s">
        <v>345</v>
      </c>
      <c r="AL61" s="1" t="s">
        <v>52</v>
      </c>
      <c r="AM61" s="1" t="s">
        <v>52</v>
      </c>
    </row>
    <row r="62" spans="1:39" ht="30" customHeight="1" x14ac:dyDescent="0.3">
      <c r="A62" s="5" t="s">
        <v>282</v>
      </c>
      <c r="B62" s="5" t="s">
        <v>255</v>
      </c>
      <c r="C62" s="5" t="s">
        <v>256</v>
      </c>
      <c r="D62" s="6">
        <f>공량산출근거서_일위대가!K38</f>
        <v>0.08</v>
      </c>
      <c r="E62" s="9">
        <f>단가대비표!O60</f>
        <v>0</v>
      </c>
      <c r="F62" s="10">
        <f t="shared" si="10"/>
        <v>0</v>
      </c>
      <c r="G62" s="9">
        <f>단가대비표!P60</f>
        <v>0</v>
      </c>
      <c r="H62" s="10">
        <f t="shared" si="11"/>
        <v>0</v>
      </c>
      <c r="I62" s="9">
        <f>단가대비표!V60</f>
        <v>0</v>
      </c>
      <c r="J62" s="10">
        <f t="shared" si="12"/>
        <v>0</v>
      </c>
      <c r="K62" s="9">
        <f t="shared" si="13"/>
        <v>0</v>
      </c>
      <c r="L62" s="10">
        <f t="shared" si="14"/>
        <v>0</v>
      </c>
      <c r="M62" s="5" t="s">
        <v>52</v>
      </c>
      <c r="N62" s="1" t="s">
        <v>121</v>
      </c>
      <c r="O62" s="1" t="s">
        <v>283</v>
      </c>
      <c r="P62" s="1" t="s">
        <v>63</v>
      </c>
      <c r="Q62" s="1" t="s">
        <v>63</v>
      </c>
      <c r="R62" s="1" t="s">
        <v>64</v>
      </c>
      <c r="W62">
        <v>2</v>
      </c>
      <c r="AJ62" s="1" t="s">
        <v>52</v>
      </c>
      <c r="AK62" s="1" t="s">
        <v>346</v>
      </c>
      <c r="AL62" s="1" t="s">
        <v>52</v>
      </c>
      <c r="AM62" s="1" t="s">
        <v>52</v>
      </c>
    </row>
    <row r="63" spans="1:39" ht="30" customHeight="1" x14ac:dyDescent="0.3">
      <c r="A63" s="5" t="s">
        <v>347</v>
      </c>
      <c r="B63" s="5" t="s">
        <v>255</v>
      </c>
      <c r="C63" s="5" t="s">
        <v>256</v>
      </c>
      <c r="D63" s="6">
        <f>공량산출근거서_일위대가!K39</f>
        <v>0.8</v>
      </c>
      <c r="E63" s="9">
        <f>단가대비표!O61</f>
        <v>0</v>
      </c>
      <c r="F63" s="10">
        <f t="shared" si="10"/>
        <v>0</v>
      </c>
      <c r="G63" s="9">
        <f>단가대비표!P61</f>
        <v>0</v>
      </c>
      <c r="H63" s="10">
        <f t="shared" si="11"/>
        <v>0</v>
      </c>
      <c r="I63" s="9">
        <f>단가대비표!V61</f>
        <v>0</v>
      </c>
      <c r="J63" s="10">
        <f t="shared" si="12"/>
        <v>0</v>
      </c>
      <c r="K63" s="9">
        <f t="shared" si="13"/>
        <v>0</v>
      </c>
      <c r="L63" s="10">
        <f t="shared" si="14"/>
        <v>0</v>
      </c>
      <c r="M63" s="5" t="s">
        <v>52</v>
      </c>
      <c r="N63" s="1" t="s">
        <v>121</v>
      </c>
      <c r="O63" s="1" t="s">
        <v>348</v>
      </c>
      <c r="P63" s="1" t="s">
        <v>63</v>
      </c>
      <c r="Q63" s="1" t="s">
        <v>63</v>
      </c>
      <c r="R63" s="1" t="s">
        <v>64</v>
      </c>
      <c r="AJ63" s="1" t="s">
        <v>52</v>
      </c>
      <c r="AK63" s="1" t="s">
        <v>349</v>
      </c>
      <c r="AL63" s="1" t="s">
        <v>52</v>
      </c>
      <c r="AM63" s="1" t="s">
        <v>52</v>
      </c>
    </row>
    <row r="64" spans="1:39" ht="30" customHeight="1" x14ac:dyDescent="0.3">
      <c r="A64" s="5" t="s">
        <v>350</v>
      </c>
      <c r="B64" s="5" t="s">
        <v>255</v>
      </c>
      <c r="C64" s="5" t="s">
        <v>256</v>
      </c>
      <c r="D64" s="6">
        <f>공량산출근거서_일위대가!K40</f>
        <v>0.53</v>
      </c>
      <c r="E64" s="9">
        <f>단가대비표!O62</f>
        <v>0</v>
      </c>
      <c r="F64" s="10">
        <f t="shared" si="10"/>
        <v>0</v>
      </c>
      <c r="G64" s="9">
        <f>단가대비표!P62</f>
        <v>0</v>
      </c>
      <c r="H64" s="10">
        <f t="shared" si="11"/>
        <v>0</v>
      </c>
      <c r="I64" s="9">
        <f>단가대비표!V62</f>
        <v>0</v>
      </c>
      <c r="J64" s="10">
        <f t="shared" si="12"/>
        <v>0</v>
      </c>
      <c r="K64" s="9">
        <f t="shared" si="13"/>
        <v>0</v>
      </c>
      <c r="L64" s="10">
        <f t="shared" si="14"/>
        <v>0</v>
      </c>
      <c r="M64" s="5" t="s">
        <v>52</v>
      </c>
      <c r="N64" s="1" t="s">
        <v>121</v>
      </c>
      <c r="O64" s="1" t="s">
        <v>351</v>
      </c>
      <c r="P64" s="1" t="s">
        <v>63</v>
      </c>
      <c r="Q64" s="1" t="s">
        <v>63</v>
      </c>
      <c r="R64" s="1" t="s">
        <v>64</v>
      </c>
      <c r="AJ64" s="1" t="s">
        <v>52</v>
      </c>
      <c r="AK64" s="1" t="s">
        <v>352</v>
      </c>
      <c r="AL64" s="1" t="s">
        <v>52</v>
      </c>
      <c r="AM64" s="1" t="s">
        <v>52</v>
      </c>
    </row>
    <row r="65" spans="1:39" ht="30" customHeight="1" x14ac:dyDescent="0.3">
      <c r="A65" s="5" t="s">
        <v>353</v>
      </c>
      <c r="B65" s="5" t="s">
        <v>255</v>
      </c>
      <c r="C65" s="5" t="s">
        <v>256</v>
      </c>
      <c r="D65" s="6">
        <f>공량산출근거서_일위대가!K41</f>
        <v>0.03</v>
      </c>
      <c r="E65" s="9">
        <f>단가대비표!O63</f>
        <v>0</v>
      </c>
      <c r="F65" s="10">
        <f t="shared" si="10"/>
        <v>0</v>
      </c>
      <c r="G65" s="9">
        <f>단가대비표!P63</f>
        <v>0</v>
      </c>
      <c r="H65" s="10">
        <f t="shared" si="11"/>
        <v>0</v>
      </c>
      <c r="I65" s="9">
        <f>단가대비표!V63</f>
        <v>0</v>
      </c>
      <c r="J65" s="10">
        <f t="shared" si="12"/>
        <v>0</v>
      </c>
      <c r="K65" s="9">
        <f t="shared" si="13"/>
        <v>0</v>
      </c>
      <c r="L65" s="10">
        <f t="shared" si="14"/>
        <v>0</v>
      </c>
      <c r="M65" s="5" t="s">
        <v>52</v>
      </c>
      <c r="N65" s="1" t="s">
        <v>121</v>
      </c>
      <c r="O65" s="1" t="s">
        <v>354</v>
      </c>
      <c r="P65" s="1" t="s">
        <v>63</v>
      </c>
      <c r="Q65" s="1" t="s">
        <v>63</v>
      </c>
      <c r="R65" s="1" t="s">
        <v>64</v>
      </c>
      <c r="AJ65" s="1" t="s">
        <v>52</v>
      </c>
      <c r="AK65" s="1" t="s">
        <v>355</v>
      </c>
      <c r="AL65" s="1" t="s">
        <v>52</v>
      </c>
      <c r="AM65" s="1" t="s">
        <v>52</v>
      </c>
    </row>
    <row r="66" spans="1:39" ht="30" customHeight="1" x14ac:dyDescent="0.3">
      <c r="A66" s="5" t="s">
        <v>254</v>
      </c>
      <c r="B66" s="5" t="s">
        <v>255</v>
      </c>
      <c r="C66" s="5" t="s">
        <v>256</v>
      </c>
      <c r="D66" s="6">
        <f>공량산출근거서_일위대가!K42</f>
        <v>0.14000000000000001</v>
      </c>
      <c r="E66" s="9">
        <f>단가대비표!O66</f>
        <v>0</v>
      </c>
      <c r="F66" s="10">
        <f t="shared" si="10"/>
        <v>0</v>
      </c>
      <c r="G66" s="9">
        <f>단가대비표!P66</f>
        <v>0</v>
      </c>
      <c r="H66" s="10">
        <f t="shared" si="11"/>
        <v>0</v>
      </c>
      <c r="I66" s="9">
        <f>단가대비표!V66</f>
        <v>0</v>
      </c>
      <c r="J66" s="10">
        <f t="shared" si="12"/>
        <v>0</v>
      </c>
      <c r="K66" s="9">
        <f t="shared" si="13"/>
        <v>0</v>
      </c>
      <c r="L66" s="10">
        <f t="shared" si="14"/>
        <v>0</v>
      </c>
      <c r="M66" s="5" t="s">
        <v>52</v>
      </c>
      <c r="N66" s="1" t="s">
        <v>121</v>
      </c>
      <c r="O66" s="1" t="s">
        <v>257</v>
      </c>
      <c r="P66" s="1" t="s">
        <v>63</v>
      </c>
      <c r="Q66" s="1" t="s">
        <v>63</v>
      </c>
      <c r="R66" s="1" t="s">
        <v>64</v>
      </c>
      <c r="AJ66" s="1" t="s">
        <v>52</v>
      </c>
      <c r="AK66" s="1" t="s">
        <v>356</v>
      </c>
      <c r="AL66" s="1" t="s">
        <v>52</v>
      </c>
      <c r="AM66" s="1" t="s">
        <v>52</v>
      </c>
    </row>
    <row r="67" spans="1:39" ht="30" customHeight="1" x14ac:dyDescent="0.3">
      <c r="A67" s="5" t="s">
        <v>259</v>
      </c>
      <c r="B67" s="5" t="s">
        <v>260</v>
      </c>
      <c r="C67" s="5" t="s">
        <v>261</v>
      </c>
      <c r="D67" s="6">
        <v>1</v>
      </c>
      <c r="E67" s="9">
        <f>TRUNC(SUMIF(W52:W67, RIGHTB(O67, 1), H52:H67)*U67, 2)</f>
        <v>0</v>
      </c>
      <c r="F67" s="10">
        <f t="shared" si="10"/>
        <v>0</v>
      </c>
      <c r="G67" s="9">
        <v>0</v>
      </c>
      <c r="H67" s="10">
        <f t="shared" si="11"/>
        <v>0</v>
      </c>
      <c r="I67" s="9">
        <v>0</v>
      </c>
      <c r="J67" s="10">
        <f t="shared" si="12"/>
        <v>0</v>
      </c>
      <c r="K67" s="9">
        <f t="shared" si="13"/>
        <v>0</v>
      </c>
      <c r="L67" s="10">
        <f t="shared" si="14"/>
        <v>0</v>
      </c>
      <c r="M67" s="5" t="s">
        <v>52</v>
      </c>
      <c r="N67" s="1" t="s">
        <v>121</v>
      </c>
      <c r="O67" s="1" t="s">
        <v>357</v>
      </c>
      <c r="P67" s="1" t="s">
        <v>63</v>
      </c>
      <c r="Q67" s="1" t="s">
        <v>63</v>
      </c>
      <c r="R67" s="1" t="s">
        <v>63</v>
      </c>
      <c r="S67">
        <v>1</v>
      </c>
      <c r="T67">
        <v>0</v>
      </c>
      <c r="U67">
        <v>0.03</v>
      </c>
      <c r="AJ67" s="1" t="s">
        <v>52</v>
      </c>
      <c r="AK67" s="1" t="s">
        <v>358</v>
      </c>
      <c r="AL67" s="1" t="s">
        <v>52</v>
      </c>
      <c r="AM67" s="1" t="s">
        <v>52</v>
      </c>
    </row>
    <row r="68" spans="1:39" ht="30" customHeight="1" x14ac:dyDescent="0.3">
      <c r="A68" s="5" t="s">
        <v>264</v>
      </c>
      <c r="B68" s="5" t="s">
        <v>52</v>
      </c>
      <c r="C68" s="5" t="s">
        <v>52</v>
      </c>
      <c r="D68" s="6"/>
      <c r="E68" s="9"/>
      <c r="F68" s="10">
        <f>TRUNC(SUMIF(N52:N67, N51, F52:F67),0)</f>
        <v>0</v>
      </c>
      <c r="G68" s="9"/>
      <c r="H68" s="10">
        <f>TRUNC(SUMIF(N52:N67, N51, H52:H67),0)</f>
        <v>0</v>
      </c>
      <c r="I68" s="9"/>
      <c r="J68" s="10">
        <f>TRUNC(SUMIF(N52:N67, N51, J52:J67),0)</f>
        <v>0</v>
      </c>
      <c r="K68" s="9"/>
      <c r="L68" s="10">
        <f>F68+H68+J68</f>
        <v>0</v>
      </c>
      <c r="M68" s="5" t="s">
        <v>52</v>
      </c>
      <c r="N68" s="1" t="s">
        <v>228</v>
      </c>
      <c r="O68" s="1" t="s">
        <v>228</v>
      </c>
      <c r="P68" s="1" t="s">
        <v>52</v>
      </c>
      <c r="Q68" s="1" t="s">
        <v>52</v>
      </c>
      <c r="R68" s="1" t="s">
        <v>52</v>
      </c>
      <c r="AJ68" s="1" t="s">
        <v>52</v>
      </c>
      <c r="AK68" s="1" t="s">
        <v>52</v>
      </c>
      <c r="AL68" s="1" t="s">
        <v>52</v>
      </c>
      <c r="AM68" s="1" t="s">
        <v>52</v>
      </c>
    </row>
    <row r="69" spans="1:39" ht="30" customHeight="1" x14ac:dyDescent="0.3">
      <c r="A69" s="6"/>
      <c r="B69" s="6"/>
      <c r="C69" s="6"/>
      <c r="D69" s="6"/>
      <c r="E69" s="9"/>
      <c r="F69" s="10"/>
      <c r="G69" s="9"/>
      <c r="H69" s="10"/>
      <c r="I69" s="9"/>
      <c r="J69" s="10"/>
      <c r="K69" s="9"/>
      <c r="L69" s="10"/>
      <c r="M69" s="6"/>
    </row>
    <row r="70" spans="1:39" ht="30" customHeight="1" x14ac:dyDescent="0.3">
      <c r="A70" s="156" t="s">
        <v>359</v>
      </c>
      <c r="B70" s="156"/>
      <c r="C70" s="156"/>
      <c r="D70" s="156"/>
      <c r="E70" s="157"/>
      <c r="F70" s="158"/>
      <c r="G70" s="157"/>
      <c r="H70" s="158"/>
      <c r="I70" s="157"/>
      <c r="J70" s="158"/>
      <c r="K70" s="157"/>
      <c r="L70" s="158"/>
      <c r="M70" s="156"/>
      <c r="N70" s="1" t="s">
        <v>126</v>
      </c>
    </row>
    <row r="71" spans="1:39" ht="30" customHeight="1" x14ac:dyDescent="0.3">
      <c r="A71" s="5" t="s">
        <v>328</v>
      </c>
      <c r="B71" s="5" t="s">
        <v>361</v>
      </c>
      <c r="C71" s="5" t="s">
        <v>60</v>
      </c>
      <c r="D71" s="6">
        <v>3</v>
      </c>
      <c r="E71" s="9">
        <f>단가대비표!O45</f>
        <v>0</v>
      </c>
      <c r="F71" s="10">
        <f t="shared" ref="F71:F78" si="15">TRUNC(E71*D71,1)</f>
        <v>0</v>
      </c>
      <c r="G71" s="9">
        <f>단가대비표!P45</f>
        <v>0</v>
      </c>
      <c r="H71" s="10">
        <f t="shared" ref="H71:H78" si="16">TRUNC(G71*D71,1)</f>
        <v>0</v>
      </c>
      <c r="I71" s="9">
        <f>단가대비표!V45</f>
        <v>0</v>
      </c>
      <c r="J71" s="10">
        <f t="shared" ref="J71:J78" si="17">TRUNC(I71*D71,1)</f>
        <v>0</v>
      </c>
      <c r="K71" s="9">
        <f t="shared" ref="K71:L78" si="18">TRUNC(E71+G71+I71,1)</f>
        <v>0</v>
      </c>
      <c r="L71" s="10">
        <f t="shared" si="18"/>
        <v>0</v>
      </c>
      <c r="M71" s="5" t="s">
        <v>52</v>
      </c>
      <c r="N71" s="1" t="s">
        <v>126</v>
      </c>
      <c r="O71" s="1" t="s">
        <v>362</v>
      </c>
      <c r="P71" s="1" t="s">
        <v>63</v>
      </c>
      <c r="Q71" s="1" t="s">
        <v>63</v>
      </c>
      <c r="R71" s="1" t="s">
        <v>64</v>
      </c>
      <c r="AJ71" s="1" t="s">
        <v>52</v>
      </c>
      <c r="AK71" s="1" t="s">
        <v>363</v>
      </c>
      <c r="AL71" s="1" t="s">
        <v>52</v>
      </c>
      <c r="AM71" s="1" t="s">
        <v>52</v>
      </c>
    </row>
    <row r="72" spans="1:39" ht="30" customHeight="1" x14ac:dyDescent="0.3">
      <c r="A72" s="5" t="s">
        <v>332</v>
      </c>
      <c r="B72" s="5" t="s">
        <v>333</v>
      </c>
      <c r="C72" s="5" t="s">
        <v>60</v>
      </c>
      <c r="D72" s="6">
        <v>3</v>
      </c>
      <c r="E72" s="9">
        <f>단가대비표!O42</f>
        <v>0</v>
      </c>
      <c r="F72" s="10">
        <f t="shared" si="15"/>
        <v>0</v>
      </c>
      <c r="G72" s="9">
        <f>단가대비표!P42</f>
        <v>0</v>
      </c>
      <c r="H72" s="10">
        <f t="shared" si="16"/>
        <v>0</v>
      </c>
      <c r="I72" s="9">
        <f>단가대비표!V42</f>
        <v>0</v>
      </c>
      <c r="J72" s="10">
        <f t="shared" si="17"/>
        <v>0</v>
      </c>
      <c r="K72" s="9">
        <f t="shared" si="18"/>
        <v>0</v>
      </c>
      <c r="L72" s="10">
        <f t="shared" si="18"/>
        <v>0</v>
      </c>
      <c r="M72" s="5" t="s">
        <v>52</v>
      </c>
      <c r="N72" s="1" t="s">
        <v>126</v>
      </c>
      <c r="O72" s="1" t="s">
        <v>334</v>
      </c>
      <c r="P72" s="1" t="s">
        <v>63</v>
      </c>
      <c r="Q72" s="1" t="s">
        <v>63</v>
      </c>
      <c r="R72" s="1" t="s">
        <v>64</v>
      </c>
      <c r="AJ72" s="1" t="s">
        <v>52</v>
      </c>
      <c r="AK72" s="1" t="s">
        <v>364</v>
      </c>
      <c r="AL72" s="1" t="s">
        <v>52</v>
      </c>
      <c r="AM72" s="1" t="s">
        <v>52</v>
      </c>
    </row>
    <row r="73" spans="1:39" ht="30" customHeight="1" x14ac:dyDescent="0.3">
      <c r="A73" s="5" t="s">
        <v>365</v>
      </c>
      <c r="B73" s="5" t="s">
        <v>366</v>
      </c>
      <c r="C73" s="5" t="s">
        <v>367</v>
      </c>
      <c r="D73" s="6">
        <v>1</v>
      </c>
      <c r="E73" s="9">
        <f>단가대비표!O46</f>
        <v>0</v>
      </c>
      <c r="F73" s="10">
        <f t="shared" si="15"/>
        <v>0</v>
      </c>
      <c r="G73" s="9">
        <f>단가대비표!P46</f>
        <v>0</v>
      </c>
      <c r="H73" s="10">
        <f t="shared" si="16"/>
        <v>0</v>
      </c>
      <c r="I73" s="9">
        <f>단가대비표!V46</f>
        <v>0</v>
      </c>
      <c r="J73" s="10">
        <f t="shared" si="17"/>
        <v>0</v>
      </c>
      <c r="K73" s="9">
        <f t="shared" si="18"/>
        <v>0</v>
      </c>
      <c r="L73" s="10">
        <f t="shared" si="18"/>
        <v>0</v>
      </c>
      <c r="M73" s="5" t="s">
        <v>52</v>
      </c>
      <c r="N73" s="1" t="s">
        <v>126</v>
      </c>
      <c r="O73" s="1" t="s">
        <v>368</v>
      </c>
      <c r="P73" s="1" t="s">
        <v>63</v>
      </c>
      <c r="Q73" s="1" t="s">
        <v>63</v>
      </c>
      <c r="R73" s="1" t="s">
        <v>64</v>
      </c>
      <c r="AJ73" s="1" t="s">
        <v>52</v>
      </c>
      <c r="AK73" s="1" t="s">
        <v>369</v>
      </c>
      <c r="AL73" s="1" t="s">
        <v>52</v>
      </c>
      <c r="AM73" s="1" t="s">
        <v>52</v>
      </c>
    </row>
    <row r="74" spans="1:39" ht="30" customHeight="1" x14ac:dyDescent="0.3">
      <c r="A74" s="5" t="s">
        <v>138</v>
      </c>
      <c r="B74" s="5" t="s">
        <v>139</v>
      </c>
      <c r="C74" s="5" t="s">
        <v>140</v>
      </c>
      <c r="D74" s="6">
        <v>2</v>
      </c>
      <c r="E74" s="9">
        <f>중기단가목록!E4</f>
        <v>0</v>
      </c>
      <c r="F74" s="10">
        <f t="shared" si="15"/>
        <v>0</v>
      </c>
      <c r="G74" s="9">
        <f>중기단가목록!F4</f>
        <v>0</v>
      </c>
      <c r="H74" s="10">
        <f t="shared" si="16"/>
        <v>0</v>
      </c>
      <c r="I74" s="9">
        <f>중기단가목록!G4</f>
        <v>0</v>
      </c>
      <c r="J74" s="10">
        <f t="shared" si="17"/>
        <v>0</v>
      </c>
      <c r="K74" s="9">
        <f t="shared" si="18"/>
        <v>0</v>
      </c>
      <c r="L74" s="10">
        <f t="shared" si="18"/>
        <v>0</v>
      </c>
      <c r="M74" s="5" t="s">
        <v>141</v>
      </c>
      <c r="N74" s="1" t="s">
        <v>126</v>
      </c>
      <c r="O74" s="1" t="s">
        <v>142</v>
      </c>
      <c r="P74" s="1" t="s">
        <v>63</v>
      </c>
      <c r="Q74" s="1" t="s">
        <v>64</v>
      </c>
      <c r="R74" s="1" t="s">
        <v>63</v>
      </c>
      <c r="AJ74" s="1" t="s">
        <v>52</v>
      </c>
      <c r="AK74" s="1" t="s">
        <v>370</v>
      </c>
      <c r="AL74" s="1" t="s">
        <v>52</v>
      </c>
      <c r="AM74" s="1" t="s">
        <v>52</v>
      </c>
    </row>
    <row r="75" spans="1:39" ht="30" customHeight="1" x14ac:dyDescent="0.3">
      <c r="A75" s="5" t="s">
        <v>144</v>
      </c>
      <c r="B75" s="5" t="s">
        <v>145</v>
      </c>
      <c r="C75" s="5" t="s">
        <v>140</v>
      </c>
      <c r="D75" s="6">
        <v>2</v>
      </c>
      <c r="E75" s="9">
        <f>중기단가목록!E5</f>
        <v>0</v>
      </c>
      <c r="F75" s="10">
        <f t="shared" si="15"/>
        <v>0</v>
      </c>
      <c r="G75" s="9">
        <f>중기단가목록!F5</f>
        <v>0</v>
      </c>
      <c r="H75" s="10">
        <f t="shared" si="16"/>
        <v>0</v>
      </c>
      <c r="I75" s="9">
        <f>중기단가목록!G5</f>
        <v>0</v>
      </c>
      <c r="J75" s="10">
        <f t="shared" si="17"/>
        <v>0</v>
      </c>
      <c r="K75" s="9">
        <f t="shared" si="18"/>
        <v>0</v>
      </c>
      <c r="L75" s="10">
        <f t="shared" si="18"/>
        <v>0</v>
      </c>
      <c r="M75" s="5" t="s">
        <v>146</v>
      </c>
      <c r="N75" s="1" t="s">
        <v>126</v>
      </c>
      <c r="O75" s="1" t="s">
        <v>147</v>
      </c>
      <c r="P75" s="1" t="s">
        <v>63</v>
      </c>
      <c r="Q75" s="1" t="s">
        <v>64</v>
      </c>
      <c r="R75" s="1" t="s">
        <v>63</v>
      </c>
      <c r="AJ75" s="1" t="s">
        <v>52</v>
      </c>
      <c r="AK75" s="1" t="s">
        <v>371</v>
      </c>
      <c r="AL75" s="1" t="s">
        <v>52</v>
      </c>
      <c r="AM75" s="1" t="s">
        <v>52</v>
      </c>
    </row>
    <row r="76" spans="1:39" ht="30" customHeight="1" x14ac:dyDescent="0.3">
      <c r="A76" s="5" t="s">
        <v>282</v>
      </c>
      <c r="B76" s="5" t="s">
        <v>255</v>
      </c>
      <c r="C76" s="5" t="s">
        <v>256</v>
      </c>
      <c r="D76" s="6">
        <v>0.2</v>
      </c>
      <c r="E76" s="9">
        <f>단가대비표!O60</f>
        <v>0</v>
      </c>
      <c r="F76" s="10">
        <f t="shared" si="15"/>
        <v>0</v>
      </c>
      <c r="G76" s="9">
        <f>단가대비표!P60</f>
        <v>0</v>
      </c>
      <c r="H76" s="10">
        <f t="shared" si="16"/>
        <v>0</v>
      </c>
      <c r="I76" s="9">
        <f>단가대비표!V60</f>
        <v>0</v>
      </c>
      <c r="J76" s="10">
        <f t="shared" si="17"/>
        <v>0</v>
      </c>
      <c r="K76" s="9">
        <f t="shared" si="18"/>
        <v>0</v>
      </c>
      <c r="L76" s="10">
        <f t="shared" si="18"/>
        <v>0</v>
      </c>
      <c r="M76" s="5" t="s">
        <v>52</v>
      </c>
      <c r="N76" s="1" t="s">
        <v>126</v>
      </c>
      <c r="O76" s="1" t="s">
        <v>283</v>
      </c>
      <c r="P76" s="1" t="s">
        <v>63</v>
      </c>
      <c r="Q76" s="1" t="s">
        <v>63</v>
      </c>
      <c r="R76" s="1" t="s">
        <v>64</v>
      </c>
      <c r="AJ76" s="1" t="s">
        <v>52</v>
      </c>
      <c r="AK76" s="1" t="s">
        <v>372</v>
      </c>
      <c r="AL76" s="1" t="s">
        <v>52</v>
      </c>
      <c r="AM76" s="1" t="s">
        <v>52</v>
      </c>
    </row>
    <row r="77" spans="1:39" ht="30" customHeight="1" x14ac:dyDescent="0.3">
      <c r="A77" s="5" t="s">
        <v>254</v>
      </c>
      <c r="B77" s="5" t="s">
        <v>255</v>
      </c>
      <c r="C77" s="5" t="s">
        <v>256</v>
      </c>
      <c r="D77" s="6">
        <v>0.24</v>
      </c>
      <c r="E77" s="9">
        <f>단가대비표!O66</f>
        <v>0</v>
      </c>
      <c r="F77" s="10">
        <f t="shared" si="15"/>
        <v>0</v>
      </c>
      <c r="G77" s="9">
        <f>단가대비표!P66</f>
        <v>0</v>
      </c>
      <c r="H77" s="10">
        <f t="shared" si="16"/>
        <v>0</v>
      </c>
      <c r="I77" s="9">
        <f>단가대비표!V66</f>
        <v>0</v>
      </c>
      <c r="J77" s="10">
        <f t="shared" si="17"/>
        <v>0</v>
      </c>
      <c r="K77" s="9">
        <f t="shared" si="18"/>
        <v>0</v>
      </c>
      <c r="L77" s="10">
        <f t="shared" si="18"/>
        <v>0</v>
      </c>
      <c r="M77" s="5" t="s">
        <v>52</v>
      </c>
      <c r="N77" s="1" t="s">
        <v>126</v>
      </c>
      <c r="O77" s="1" t="s">
        <v>257</v>
      </c>
      <c r="P77" s="1" t="s">
        <v>63</v>
      </c>
      <c r="Q77" s="1" t="s">
        <v>63</v>
      </c>
      <c r="R77" s="1" t="s">
        <v>64</v>
      </c>
      <c r="AJ77" s="1" t="s">
        <v>52</v>
      </c>
      <c r="AK77" s="1" t="s">
        <v>373</v>
      </c>
      <c r="AL77" s="1" t="s">
        <v>52</v>
      </c>
      <c r="AM77" s="1" t="s">
        <v>52</v>
      </c>
    </row>
    <row r="78" spans="1:39" ht="30" customHeight="1" x14ac:dyDescent="0.3">
      <c r="A78" s="5" t="s">
        <v>259</v>
      </c>
      <c r="B78" s="5" t="s">
        <v>260</v>
      </c>
      <c r="C78" s="5" t="s">
        <v>261</v>
      </c>
      <c r="D78" s="6">
        <v>1</v>
      </c>
      <c r="E78" s="9">
        <f>TRUNC(SUMIF(V71:V78, RIGHTB(O78, 1), H71:H78)*U78, 2)</f>
        <v>0</v>
      </c>
      <c r="F78" s="10">
        <f t="shared" si="15"/>
        <v>0</v>
      </c>
      <c r="G78" s="9">
        <v>0</v>
      </c>
      <c r="H78" s="10">
        <f t="shared" si="16"/>
        <v>0</v>
      </c>
      <c r="I78" s="9">
        <v>0</v>
      </c>
      <c r="J78" s="10">
        <f t="shared" si="17"/>
        <v>0</v>
      </c>
      <c r="K78" s="9">
        <f t="shared" si="18"/>
        <v>0</v>
      </c>
      <c r="L78" s="10">
        <f t="shared" si="18"/>
        <v>0</v>
      </c>
      <c r="M78" s="5" t="s">
        <v>52</v>
      </c>
      <c r="N78" s="1" t="s">
        <v>126</v>
      </c>
      <c r="O78" s="1" t="s">
        <v>262</v>
      </c>
      <c r="P78" s="1" t="s">
        <v>63</v>
      </c>
      <c r="Q78" s="1" t="s">
        <v>63</v>
      </c>
      <c r="R78" s="1" t="s">
        <v>63</v>
      </c>
      <c r="S78">
        <v>1</v>
      </c>
      <c r="T78">
        <v>0</v>
      </c>
      <c r="U78">
        <v>0.03</v>
      </c>
      <c r="AJ78" s="1" t="s">
        <v>52</v>
      </c>
      <c r="AK78" s="1" t="s">
        <v>374</v>
      </c>
      <c r="AL78" s="1" t="s">
        <v>52</v>
      </c>
      <c r="AM78" s="1" t="s">
        <v>52</v>
      </c>
    </row>
    <row r="79" spans="1:39" ht="30" customHeight="1" x14ac:dyDescent="0.3">
      <c r="A79" s="5" t="s">
        <v>264</v>
      </c>
      <c r="B79" s="5" t="s">
        <v>52</v>
      </c>
      <c r="C79" s="5" t="s">
        <v>52</v>
      </c>
      <c r="D79" s="6"/>
      <c r="E79" s="9"/>
      <c r="F79" s="10">
        <f>TRUNC(SUMIF(N71:N78, N70, F71:F78),0)</f>
        <v>0</v>
      </c>
      <c r="G79" s="9"/>
      <c r="H79" s="10">
        <f>TRUNC(SUMIF(N71:N78, N70, H71:H78),0)</f>
        <v>0</v>
      </c>
      <c r="I79" s="9"/>
      <c r="J79" s="10">
        <f>TRUNC(SUMIF(N71:N78, N70, J71:J78),0)</f>
        <v>0</v>
      </c>
      <c r="K79" s="9"/>
      <c r="L79" s="10">
        <f>F79+H79+J79</f>
        <v>0</v>
      </c>
      <c r="M79" s="5" t="s">
        <v>52</v>
      </c>
      <c r="N79" s="1" t="s">
        <v>228</v>
      </c>
      <c r="O79" s="1" t="s">
        <v>228</v>
      </c>
      <c r="P79" s="1" t="s">
        <v>52</v>
      </c>
      <c r="Q79" s="1" t="s">
        <v>52</v>
      </c>
      <c r="R79" s="1" t="s">
        <v>52</v>
      </c>
      <c r="AJ79" s="1" t="s">
        <v>52</v>
      </c>
      <c r="AK79" s="1" t="s">
        <v>52</v>
      </c>
      <c r="AL79" s="1" t="s">
        <v>52</v>
      </c>
      <c r="AM79" s="1" t="s">
        <v>52</v>
      </c>
    </row>
    <row r="80" spans="1:39" ht="30" customHeight="1" x14ac:dyDescent="0.3">
      <c r="A80" s="6"/>
      <c r="B80" s="6"/>
      <c r="C80" s="6"/>
      <c r="D80" s="6"/>
      <c r="E80" s="9"/>
      <c r="F80" s="10"/>
      <c r="G80" s="9"/>
      <c r="H80" s="10"/>
      <c r="I80" s="9"/>
      <c r="J80" s="10"/>
      <c r="K80" s="9"/>
      <c r="L80" s="10"/>
      <c r="M80" s="6"/>
    </row>
    <row r="81" spans="1:39" ht="30" customHeight="1" x14ac:dyDescent="0.3">
      <c r="A81" s="156" t="s">
        <v>375</v>
      </c>
      <c r="B81" s="156"/>
      <c r="C81" s="156"/>
      <c r="D81" s="156"/>
      <c r="E81" s="157"/>
      <c r="F81" s="158"/>
      <c r="G81" s="157"/>
      <c r="H81" s="158"/>
      <c r="I81" s="157"/>
      <c r="J81" s="158"/>
      <c r="K81" s="157"/>
      <c r="L81" s="158"/>
      <c r="M81" s="156"/>
      <c r="N81" s="1" t="s">
        <v>131</v>
      </c>
    </row>
    <row r="82" spans="1:39" ht="30" customHeight="1" x14ac:dyDescent="0.3">
      <c r="A82" s="5" t="s">
        <v>128</v>
      </c>
      <c r="B82" s="5" t="s">
        <v>377</v>
      </c>
      <c r="C82" s="5" t="s">
        <v>60</v>
      </c>
      <c r="D82" s="6">
        <v>1</v>
      </c>
      <c r="E82" s="9">
        <f>단가대비표!O41</f>
        <v>0</v>
      </c>
      <c r="F82" s="10">
        <f>TRUNC(E82*D82,1)</f>
        <v>0</v>
      </c>
      <c r="G82" s="9">
        <f>단가대비표!P41</f>
        <v>0</v>
      </c>
      <c r="H82" s="10">
        <f>TRUNC(G82*D82,1)</f>
        <v>0</v>
      </c>
      <c r="I82" s="9">
        <f>단가대비표!V41</f>
        <v>0</v>
      </c>
      <c r="J82" s="10">
        <f>TRUNC(I82*D82,1)</f>
        <v>0</v>
      </c>
      <c r="K82" s="9">
        <f t="shared" ref="K82:L84" si="19">TRUNC(E82+G82+I82,1)</f>
        <v>0</v>
      </c>
      <c r="L82" s="10">
        <f t="shared" si="19"/>
        <v>0</v>
      </c>
      <c r="M82" s="5" t="s">
        <v>52</v>
      </c>
      <c r="N82" s="1" t="s">
        <v>131</v>
      </c>
      <c r="O82" s="1" t="s">
        <v>378</v>
      </c>
      <c r="P82" s="1" t="s">
        <v>63</v>
      </c>
      <c r="Q82" s="1" t="s">
        <v>63</v>
      </c>
      <c r="R82" s="1" t="s">
        <v>64</v>
      </c>
      <c r="AJ82" s="1" t="s">
        <v>52</v>
      </c>
      <c r="AK82" s="1" t="s">
        <v>379</v>
      </c>
      <c r="AL82" s="1" t="s">
        <v>52</v>
      </c>
      <c r="AM82" s="1" t="s">
        <v>52</v>
      </c>
    </row>
    <row r="83" spans="1:39" ht="30" customHeight="1" x14ac:dyDescent="0.3">
      <c r="A83" s="5" t="s">
        <v>254</v>
      </c>
      <c r="B83" s="5" t="s">
        <v>255</v>
      </c>
      <c r="C83" s="5" t="s">
        <v>256</v>
      </c>
      <c r="D83" s="6">
        <f>공량산출근거서_일위대가!K45</f>
        <v>0.04</v>
      </c>
      <c r="E83" s="9">
        <f>단가대비표!O66</f>
        <v>0</v>
      </c>
      <c r="F83" s="10">
        <f>TRUNC(E83*D83,1)</f>
        <v>0</v>
      </c>
      <c r="G83" s="9">
        <f>단가대비표!P66</f>
        <v>0</v>
      </c>
      <c r="H83" s="10">
        <f>TRUNC(G83*D83,1)</f>
        <v>0</v>
      </c>
      <c r="I83" s="9">
        <f>단가대비표!V66</f>
        <v>0</v>
      </c>
      <c r="J83" s="10">
        <f>TRUNC(I83*D83,1)</f>
        <v>0</v>
      </c>
      <c r="K83" s="9">
        <f t="shared" si="19"/>
        <v>0</v>
      </c>
      <c r="L83" s="10">
        <f t="shared" si="19"/>
        <v>0</v>
      </c>
      <c r="M83" s="5" t="s">
        <v>52</v>
      </c>
      <c r="N83" s="1" t="s">
        <v>131</v>
      </c>
      <c r="O83" s="1" t="s">
        <v>257</v>
      </c>
      <c r="P83" s="1" t="s">
        <v>63</v>
      </c>
      <c r="Q83" s="1" t="s">
        <v>63</v>
      </c>
      <c r="R83" s="1" t="s">
        <v>64</v>
      </c>
      <c r="V83">
        <v>1</v>
      </c>
      <c r="AJ83" s="1" t="s">
        <v>52</v>
      </c>
      <c r="AK83" s="1" t="s">
        <v>380</v>
      </c>
      <c r="AL83" s="1" t="s">
        <v>52</v>
      </c>
      <c r="AM83" s="1" t="s">
        <v>52</v>
      </c>
    </row>
    <row r="84" spans="1:39" ht="30" customHeight="1" x14ac:dyDescent="0.3">
      <c r="A84" s="5" t="s">
        <v>259</v>
      </c>
      <c r="B84" s="5" t="s">
        <v>260</v>
      </c>
      <c r="C84" s="5" t="s">
        <v>261</v>
      </c>
      <c r="D84" s="6">
        <v>1</v>
      </c>
      <c r="E84" s="9">
        <f>TRUNC(SUMIF(V82:V84, RIGHTB(O84, 1), H82:H84)*U84, 2)</f>
        <v>0</v>
      </c>
      <c r="F84" s="10">
        <f>TRUNC(E84*D84,1)</f>
        <v>0</v>
      </c>
      <c r="G84" s="9">
        <v>0</v>
      </c>
      <c r="H84" s="10">
        <f>TRUNC(G84*D84,1)</f>
        <v>0</v>
      </c>
      <c r="I84" s="9">
        <v>0</v>
      </c>
      <c r="J84" s="10">
        <f>TRUNC(I84*D84,1)</f>
        <v>0</v>
      </c>
      <c r="K84" s="9">
        <f t="shared" si="19"/>
        <v>0</v>
      </c>
      <c r="L84" s="10">
        <f t="shared" si="19"/>
        <v>0</v>
      </c>
      <c r="M84" s="5" t="s">
        <v>52</v>
      </c>
      <c r="N84" s="1" t="s">
        <v>131</v>
      </c>
      <c r="O84" s="1" t="s">
        <v>262</v>
      </c>
      <c r="P84" s="1" t="s">
        <v>63</v>
      </c>
      <c r="Q84" s="1" t="s">
        <v>63</v>
      </c>
      <c r="R84" s="1" t="s">
        <v>63</v>
      </c>
      <c r="S84">
        <v>1</v>
      </c>
      <c r="T84">
        <v>0</v>
      </c>
      <c r="U84">
        <v>0.03</v>
      </c>
      <c r="AJ84" s="1" t="s">
        <v>52</v>
      </c>
      <c r="AK84" s="1" t="s">
        <v>381</v>
      </c>
      <c r="AL84" s="1" t="s">
        <v>52</v>
      </c>
      <c r="AM84" s="1" t="s">
        <v>52</v>
      </c>
    </row>
    <row r="85" spans="1:39" ht="30" customHeight="1" x14ac:dyDescent="0.3">
      <c r="A85" s="5" t="s">
        <v>264</v>
      </c>
      <c r="B85" s="5" t="s">
        <v>52</v>
      </c>
      <c r="C85" s="5" t="s">
        <v>52</v>
      </c>
      <c r="D85" s="6"/>
      <c r="E85" s="9"/>
      <c r="F85" s="10">
        <f>TRUNC(SUMIF(N82:N84, N81, F82:F84),0)</f>
        <v>0</v>
      </c>
      <c r="G85" s="9"/>
      <c r="H85" s="10">
        <f>TRUNC(SUMIF(N82:N84, N81, H82:H84),0)</f>
        <v>0</v>
      </c>
      <c r="I85" s="9"/>
      <c r="J85" s="10">
        <f>TRUNC(SUMIF(N82:N84, N81, J82:J84),0)</f>
        <v>0</v>
      </c>
      <c r="K85" s="9"/>
      <c r="L85" s="10">
        <f>F85+H85+J85</f>
        <v>0</v>
      </c>
      <c r="M85" s="5" t="s">
        <v>52</v>
      </c>
      <c r="N85" s="1" t="s">
        <v>228</v>
      </c>
      <c r="O85" s="1" t="s">
        <v>228</v>
      </c>
      <c r="P85" s="1" t="s">
        <v>52</v>
      </c>
      <c r="Q85" s="1" t="s">
        <v>52</v>
      </c>
      <c r="R85" s="1" t="s">
        <v>52</v>
      </c>
      <c r="AJ85" s="1" t="s">
        <v>52</v>
      </c>
      <c r="AK85" s="1" t="s">
        <v>52</v>
      </c>
      <c r="AL85" s="1" t="s">
        <v>52</v>
      </c>
      <c r="AM85" s="1" t="s">
        <v>52</v>
      </c>
    </row>
    <row r="86" spans="1:39" ht="30" customHeight="1" x14ac:dyDescent="0.3">
      <c r="A86" s="6"/>
      <c r="B86" s="6"/>
      <c r="C86" s="6"/>
      <c r="D86" s="6"/>
      <c r="E86" s="9"/>
      <c r="F86" s="10"/>
      <c r="G86" s="9"/>
      <c r="H86" s="10"/>
      <c r="I86" s="9"/>
      <c r="J86" s="10"/>
      <c r="K86" s="9"/>
      <c r="L86" s="10"/>
      <c r="M86" s="6"/>
    </row>
    <row r="87" spans="1:39" ht="30" customHeight="1" x14ac:dyDescent="0.3">
      <c r="A87" s="156" t="s">
        <v>382</v>
      </c>
      <c r="B87" s="156"/>
      <c r="C87" s="156"/>
      <c r="D87" s="156"/>
      <c r="E87" s="157"/>
      <c r="F87" s="158"/>
      <c r="G87" s="157"/>
      <c r="H87" s="158"/>
      <c r="I87" s="157"/>
      <c r="J87" s="158"/>
      <c r="K87" s="157"/>
      <c r="L87" s="158"/>
      <c r="M87" s="156"/>
      <c r="N87" s="1" t="s">
        <v>136</v>
      </c>
    </row>
    <row r="88" spans="1:39" ht="30" customHeight="1" x14ac:dyDescent="0.3">
      <c r="A88" s="5" t="s">
        <v>133</v>
      </c>
      <c r="B88" s="5" t="s">
        <v>134</v>
      </c>
      <c r="C88" s="5" t="s">
        <v>81</v>
      </c>
      <c r="D88" s="6">
        <v>1</v>
      </c>
      <c r="E88" s="9">
        <f>단가대비표!O24</f>
        <v>0</v>
      </c>
      <c r="F88" s="10">
        <f>TRUNC(E88*D88,1)</f>
        <v>0</v>
      </c>
      <c r="G88" s="9">
        <f>단가대비표!P24</f>
        <v>0</v>
      </c>
      <c r="H88" s="10">
        <f>TRUNC(G88*D88,1)</f>
        <v>0</v>
      </c>
      <c r="I88" s="9">
        <f>단가대비표!V24</f>
        <v>0</v>
      </c>
      <c r="J88" s="10">
        <f>TRUNC(I88*D88,1)</f>
        <v>0</v>
      </c>
      <c r="K88" s="9">
        <f t="shared" ref="K88:L90" si="20">TRUNC(E88+G88+I88,1)</f>
        <v>0</v>
      </c>
      <c r="L88" s="10">
        <f t="shared" si="20"/>
        <v>0</v>
      </c>
      <c r="M88" s="5" t="s">
        <v>251</v>
      </c>
      <c r="N88" s="1" t="s">
        <v>136</v>
      </c>
      <c r="O88" s="1" t="s">
        <v>384</v>
      </c>
      <c r="P88" s="1" t="s">
        <v>63</v>
      </c>
      <c r="Q88" s="1" t="s">
        <v>63</v>
      </c>
      <c r="R88" s="1" t="s">
        <v>64</v>
      </c>
      <c r="AJ88" s="1" t="s">
        <v>52</v>
      </c>
      <c r="AK88" s="1" t="s">
        <v>385</v>
      </c>
      <c r="AL88" s="1" t="s">
        <v>52</v>
      </c>
      <c r="AM88" s="1" t="s">
        <v>52</v>
      </c>
    </row>
    <row r="89" spans="1:39" ht="30" customHeight="1" x14ac:dyDescent="0.3">
      <c r="A89" s="5" t="s">
        <v>347</v>
      </c>
      <c r="B89" s="5" t="s">
        <v>255</v>
      </c>
      <c r="C89" s="5" t="s">
        <v>256</v>
      </c>
      <c r="D89" s="6">
        <f>공량산출근거서_일위대가!K48</f>
        <v>0.26</v>
      </c>
      <c r="E89" s="9">
        <f>단가대비표!O61</f>
        <v>0</v>
      </c>
      <c r="F89" s="10">
        <f>TRUNC(E89*D89,1)</f>
        <v>0</v>
      </c>
      <c r="G89" s="9">
        <f>단가대비표!P61</f>
        <v>0</v>
      </c>
      <c r="H89" s="10">
        <f>TRUNC(G89*D89,1)</f>
        <v>0</v>
      </c>
      <c r="I89" s="9">
        <f>단가대비표!V61</f>
        <v>0</v>
      </c>
      <c r="J89" s="10">
        <f>TRUNC(I89*D89,1)</f>
        <v>0</v>
      </c>
      <c r="K89" s="9">
        <f t="shared" si="20"/>
        <v>0</v>
      </c>
      <c r="L89" s="10">
        <f t="shared" si="20"/>
        <v>0</v>
      </c>
      <c r="M89" s="5" t="s">
        <v>52</v>
      </c>
      <c r="N89" s="1" t="s">
        <v>136</v>
      </c>
      <c r="O89" s="1" t="s">
        <v>348</v>
      </c>
      <c r="P89" s="1" t="s">
        <v>63</v>
      </c>
      <c r="Q89" s="1" t="s">
        <v>63</v>
      </c>
      <c r="R89" s="1" t="s">
        <v>64</v>
      </c>
      <c r="V89">
        <v>1</v>
      </c>
      <c r="AJ89" s="1" t="s">
        <v>52</v>
      </c>
      <c r="AK89" s="1" t="s">
        <v>386</v>
      </c>
      <c r="AL89" s="1" t="s">
        <v>52</v>
      </c>
      <c r="AM89" s="1" t="s">
        <v>52</v>
      </c>
    </row>
    <row r="90" spans="1:39" ht="30" customHeight="1" x14ac:dyDescent="0.3">
      <c r="A90" s="5" t="s">
        <v>259</v>
      </c>
      <c r="B90" s="5" t="s">
        <v>260</v>
      </c>
      <c r="C90" s="5" t="s">
        <v>261</v>
      </c>
      <c r="D90" s="6">
        <v>1</v>
      </c>
      <c r="E90" s="9">
        <f>TRUNC(SUMIF(V88:V90, RIGHTB(O90, 1), H88:H90)*U90, 2)</f>
        <v>0</v>
      </c>
      <c r="F90" s="10">
        <f>TRUNC(E90*D90,1)</f>
        <v>0</v>
      </c>
      <c r="G90" s="9">
        <v>0</v>
      </c>
      <c r="H90" s="10">
        <f>TRUNC(G90*D90,1)</f>
        <v>0</v>
      </c>
      <c r="I90" s="9">
        <v>0</v>
      </c>
      <c r="J90" s="10">
        <f>TRUNC(I90*D90,1)</f>
        <v>0</v>
      </c>
      <c r="K90" s="9">
        <f t="shared" si="20"/>
        <v>0</v>
      </c>
      <c r="L90" s="10">
        <f t="shared" si="20"/>
        <v>0</v>
      </c>
      <c r="M90" s="5" t="s">
        <v>52</v>
      </c>
      <c r="N90" s="1" t="s">
        <v>136</v>
      </c>
      <c r="O90" s="1" t="s">
        <v>262</v>
      </c>
      <c r="P90" s="1" t="s">
        <v>63</v>
      </c>
      <c r="Q90" s="1" t="s">
        <v>63</v>
      </c>
      <c r="R90" s="1" t="s">
        <v>63</v>
      </c>
      <c r="S90">
        <v>1</v>
      </c>
      <c r="T90">
        <v>0</v>
      </c>
      <c r="U90">
        <v>0.03</v>
      </c>
      <c r="AJ90" s="1" t="s">
        <v>52</v>
      </c>
      <c r="AK90" s="1" t="s">
        <v>387</v>
      </c>
      <c r="AL90" s="1" t="s">
        <v>52</v>
      </c>
      <c r="AM90" s="1" t="s">
        <v>52</v>
      </c>
    </row>
    <row r="91" spans="1:39" ht="30" customHeight="1" x14ac:dyDescent="0.3">
      <c r="A91" s="5" t="s">
        <v>264</v>
      </c>
      <c r="B91" s="5" t="s">
        <v>52</v>
      </c>
      <c r="C91" s="5" t="s">
        <v>52</v>
      </c>
      <c r="D91" s="6"/>
      <c r="E91" s="9"/>
      <c r="F91" s="10">
        <f>TRUNC(SUMIF(N88:N90, N87, F88:F90),0)</f>
        <v>0</v>
      </c>
      <c r="G91" s="9"/>
      <c r="H91" s="10">
        <f>TRUNC(SUMIF(N88:N90, N87, H88:H90),0)</f>
        <v>0</v>
      </c>
      <c r="I91" s="9"/>
      <c r="J91" s="10">
        <f>TRUNC(SUMIF(N88:N90, N87, J88:J90),0)</f>
        <v>0</v>
      </c>
      <c r="K91" s="9"/>
      <c r="L91" s="10">
        <f>F91+H91+J91</f>
        <v>0</v>
      </c>
      <c r="M91" s="5" t="s">
        <v>52</v>
      </c>
      <c r="N91" s="1" t="s">
        <v>228</v>
      </c>
      <c r="O91" s="1" t="s">
        <v>228</v>
      </c>
      <c r="P91" s="1" t="s">
        <v>52</v>
      </c>
      <c r="Q91" s="1" t="s">
        <v>52</v>
      </c>
      <c r="R91" s="1" t="s">
        <v>52</v>
      </c>
      <c r="AJ91" s="1" t="s">
        <v>52</v>
      </c>
      <c r="AK91" s="1" t="s">
        <v>52</v>
      </c>
      <c r="AL91" s="1" t="s">
        <v>52</v>
      </c>
      <c r="AM91" s="1" t="s">
        <v>52</v>
      </c>
    </row>
    <row r="92" spans="1:39" ht="30" customHeight="1" x14ac:dyDescent="0.3">
      <c r="A92" s="6"/>
      <c r="B92" s="6"/>
      <c r="C92" s="6"/>
      <c r="D92" s="6"/>
      <c r="E92" s="9"/>
      <c r="F92" s="10"/>
      <c r="G92" s="9"/>
      <c r="H92" s="10"/>
      <c r="I92" s="9"/>
      <c r="J92" s="10"/>
      <c r="K92" s="9"/>
      <c r="L92" s="10"/>
      <c r="M92" s="6"/>
    </row>
    <row r="93" spans="1:39" ht="29.1" customHeight="1" x14ac:dyDescent="0.3">
      <c r="A93" s="156" t="s">
        <v>388</v>
      </c>
      <c r="B93" s="156"/>
      <c r="C93" s="156"/>
      <c r="D93" s="156"/>
      <c r="E93" s="157"/>
      <c r="F93" s="158"/>
      <c r="G93" s="157"/>
      <c r="H93" s="158"/>
      <c r="I93" s="157"/>
      <c r="J93" s="158"/>
      <c r="K93" s="157"/>
      <c r="L93" s="158"/>
      <c r="M93" s="156"/>
      <c r="N93" s="1" t="s">
        <v>153</v>
      </c>
    </row>
    <row r="94" spans="1:39" ht="29.1" customHeight="1" x14ac:dyDescent="0.3">
      <c r="A94" s="5" t="s">
        <v>390</v>
      </c>
      <c r="B94" s="5" t="s">
        <v>150</v>
      </c>
      <c r="C94" s="5" t="s">
        <v>60</v>
      </c>
      <c r="D94" s="6">
        <v>1</v>
      </c>
      <c r="E94" s="9">
        <f>단가대비표!O51</f>
        <v>0</v>
      </c>
      <c r="F94" s="10">
        <f>TRUNC(E94*D94,1)</f>
        <v>0</v>
      </c>
      <c r="G94" s="9">
        <f>단가대비표!P51</f>
        <v>0</v>
      </c>
      <c r="H94" s="10">
        <f>TRUNC(G94*D94,1)</f>
        <v>0</v>
      </c>
      <c r="I94" s="9">
        <f>단가대비표!V51</f>
        <v>0</v>
      </c>
      <c r="J94" s="10">
        <f>TRUNC(I94*D94,1)</f>
        <v>0</v>
      </c>
      <c r="K94" s="9">
        <f t="shared" ref="K94:L97" si="21">TRUNC(E94+G94+I94,1)</f>
        <v>0</v>
      </c>
      <c r="L94" s="10">
        <f t="shared" si="21"/>
        <v>0</v>
      </c>
      <c r="M94" s="5" t="s">
        <v>52</v>
      </c>
      <c r="N94" s="1" t="s">
        <v>153</v>
      </c>
      <c r="O94" s="1" t="s">
        <v>391</v>
      </c>
      <c r="P94" s="1" t="s">
        <v>63</v>
      </c>
      <c r="Q94" s="1" t="s">
        <v>63</v>
      </c>
      <c r="R94" s="1" t="s">
        <v>64</v>
      </c>
      <c r="AJ94" s="1" t="s">
        <v>52</v>
      </c>
      <c r="AK94" s="1" t="s">
        <v>392</v>
      </c>
      <c r="AL94" s="1" t="s">
        <v>52</v>
      </c>
      <c r="AM94" s="1" t="s">
        <v>52</v>
      </c>
    </row>
    <row r="95" spans="1:39" ht="29.1" customHeight="1" x14ac:dyDescent="0.3">
      <c r="A95" s="5" t="s">
        <v>282</v>
      </c>
      <c r="B95" s="5" t="s">
        <v>255</v>
      </c>
      <c r="C95" s="5" t="s">
        <v>256</v>
      </c>
      <c r="D95" s="6">
        <f>공량산출근거서_일위대가!K52</f>
        <v>1E-3</v>
      </c>
      <c r="E95" s="9">
        <f>단가대비표!O60</f>
        <v>0</v>
      </c>
      <c r="F95" s="10">
        <f>TRUNC(E95*D95,1)</f>
        <v>0</v>
      </c>
      <c r="G95" s="9">
        <f>단가대비표!P60</f>
        <v>0</v>
      </c>
      <c r="H95" s="10">
        <f>TRUNC(G95*D95,1)</f>
        <v>0</v>
      </c>
      <c r="I95" s="9">
        <f>단가대비표!V60</f>
        <v>0</v>
      </c>
      <c r="J95" s="10">
        <f>TRUNC(I95*D95,1)</f>
        <v>0</v>
      </c>
      <c r="K95" s="9">
        <f t="shared" si="21"/>
        <v>0</v>
      </c>
      <c r="L95" s="10">
        <f t="shared" si="21"/>
        <v>0</v>
      </c>
      <c r="M95" s="5" t="s">
        <v>52</v>
      </c>
      <c r="N95" s="1" t="s">
        <v>153</v>
      </c>
      <c r="O95" s="1" t="s">
        <v>283</v>
      </c>
      <c r="P95" s="1" t="s">
        <v>63</v>
      </c>
      <c r="Q95" s="1" t="s">
        <v>63</v>
      </c>
      <c r="R95" s="1" t="s">
        <v>64</v>
      </c>
      <c r="V95">
        <v>1</v>
      </c>
      <c r="AJ95" s="1" t="s">
        <v>52</v>
      </c>
      <c r="AK95" s="1" t="s">
        <v>393</v>
      </c>
      <c r="AL95" s="1" t="s">
        <v>52</v>
      </c>
      <c r="AM95" s="1" t="s">
        <v>52</v>
      </c>
    </row>
    <row r="96" spans="1:39" ht="29.1" customHeight="1" x14ac:dyDescent="0.3">
      <c r="A96" s="5" t="s">
        <v>394</v>
      </c>
      <c r="B96" s="5" t="s">
        <v>255</v>
      </c>
      <c r="C96" s="5" t="s">
        <v>256</v>
      </c>
      <c r="D96" s="6">
        <f>공량산출근거서_일위대가!K53</f>
        <v>5.0000000000000001E-4</v>
      </c>
      <c r="E96" s="9">
        <f>단가대비표!O67</f>
        <v>0</v>
      </c>
      <c r="F96" s="10">
        <f>TRUNC(E96*D96,1)</f>
        <v>0</v>
      </c>
      <c r="G96" s="9">
        <f>단가대비표!P67</f>
        <v>0</v>
      </c>
      <c r="H96" s="10">
        <f>TRUNC(G96*D96,1)</f>
        <v>0</v>
      </c>
      <c r="I96" s="9">
        <f>단가대비표!V67</f>
        <v>0</v>
      </c>
      <c r="J96" s="10">
        <f>TRUNC(I96*D96,1)</f>
        <v>0</v>
      </c>
      <c r="K96" s="9">
        <f t="shared" si="21"/>
        <v>0</v>
      </c>
      <c r="L96" s="10">
        <f t="shared" si="21"/>
        <v>0</v>
      </c>
      <c r="M96" s="5" t="s">
        <v>52</v>
      </c>
      <c r="N96" s="1" t="s">
        <v>153</v>
      </c>
      <c r="O96" s="1" t="s">
        <v>395</v>
      </c>
      <c r="P96" s="1" t="s">
        <v>63</v>
      </c>
      <c r="Q96" s="1" t="s">
        <v>63</v>
      </c>
      <c r="R96" s="1" t="s">
        <v>64</v>
      </c>
      <c r="V96">
        <v>1</v>
      </c>
      <c r="AJ96" s="1" t="s">
        <v>52</v>
      </c>
      <c r="AK96" s="1" t="s">
        <v>396</v>
      </c>
      <c r="AL96" s="1" t="s">
        <v>52</v>
      </c>
      <c r="AM96" s="1" t="s">
        <v>52</v>
      </c>
    </row>
    <row r="97" spans="1:39" ht="29.1" customHeight="1" x14ac:dyDescent="0.3">
      <c r="A97" s="5" t="s">
        <v>259</v>
      </c>
      <c r="B97" s="5" t="s">
        <v>260</v>
      </c>
      <c r="C97" s="5" t="s">
        <v>261</v>
      </c>
      <c r="D97" s="6">
        <v>1</v>
      </c>
      <c r="E97" s="9">
        <f>TRUNC(SUMIF(V94:V97, RIGHTB(O97, 1), H94:H97)*U97, 2)</f>
        <v>0</v>
      </c>
      <c r="F97" s="10">
        <f>TRUNC(E97*D97,1)</f>
        <v>0</v>
      </c>
      <c r="G97" s="9">
        <v>0</v>
      </c>
      <c r="H97" s="10">
        <f>TRUNC(G97*D97,1)</f>
        <v>0</v>
      </c>
      <c r="I97" s="9">
        <v>0</v>
      </c>
      <c r="J97" s="10">
        <f>TRUNC(I97*D97,1)</f>
        <v>0</v>
      </c>
      <c r="K97" s="9">
        <f t="shared" si="21"/>
        <v>0</v>
      </c>
      <c r="L97" s="10">
        <f t="shared" si="21"/>
        <v>0</v>
      </c>
      <c r="M97" s="5" t="s">
        <v>52</v>
      </c>
      <c r="N97" s="1" t="s">
        <v>153</v>
      </c>
      <c r="O97" s="1" t="s">
        <v>262</v>
      </c>
      <c r="P97" s="1" t="s">
        <v>63</v>
      </c>
      <c r="Q97" s="1" t="s">
        <v>63</v>
      </c>
      <c r="R97" s="1" t="s">
        <v>63</v>
      </c>
      <c r="S97">
        <v>1</v>
      </c>
      <c r="T97">
        <v>0</v>
      </c>
      <c r="U97">
        <v>0.03</v>
      </c>
      <c r="AJ97" s="1" t="s">
        <v>52</v>
      </c>
      <c r="AK97" s="1" t="s">
        <v>397</v>
      </c>
      <c r="AL97" s="1" t="s">
        <v>52</v>
      </c>
      <c r="AM97" s="1" t="s">
        <v>52</v>
      </c>
    </row>
    <row r="98" spans="1:39" ht="29.1" customHeight="1" x14ac:dyDescent="0.3">
      <c r="A98" s="5" t="s">
        <v>264</v>
      </c>
      <c r="B98" s="5" t="s">
        <v>52</v>
      </c>
      <c r="C98" s="5" t="s">
        <v>52</v>
      </c>
      <c r="D98" s="6"/>
      <c r="E98" s="9"/>
      <c r="F98" s="10">
        <f>TRUNC(SUMIF(N94:N97, N93, F94:F97),0)</f>
        <v>0</v>
      </c>
      <c r="G98" s="9"/>
      <c r="H98" s="10">
        <f>TRUNC(SUMIF(N94:N97, N93, H94:H97),0)</f>
        <v>0</v>
      </c>
      <c r="I98" s="9"/>
      <c r="J98" s="10">
        <f>TRUNC(SUMIF(N94:N97, N93, J94:J97),0)</f>
        <v>0</v>
      </c>
      <c r="K98" s="9"/>
      <c r="L98" s="10">
        <f>F98+H98+J98</f>
        <v>0</v>
      </c>
      <c r="M98" s="5" t="s">
        <v>52</v>
      </c>
      <c r="N98" s="1" t="s">
        <v>228</v>
      </c>
      <c r="O98" s="1" t="s">
        <v>228</v>
      </c>
      <c r="P98" s="1" t="s">
        <v>52</v>
      </c>
      <c r="Q98" s="1" t="s">
        <v>52</v>
      </c>
      <c r="R98" s="1" t="s">
        <v>52</v>
      </c>
      <c r="AJ98" s="1" t="s">
        <v>52</v>
      </c>
      <c r="AK98" s="1" t="s">
        <v>52</v>
      </c>
      <c r="AL98" s="1" t="s">
        <v>52</v>
      </c>
      <c r="AM98" s="1" t="s">
        <v>52</v>
      </c>
    </row>
    <row r="99" spans="1:39" ht="29.1" customHeight="1" x14ac:dyDescent="0.3">
      <c r="A99" s="6"/>
      <c r="B99" s="6"/>
      <c r="C99" s="6"/>
      <c r="D99" s="6"/>
      <c r="E99" s="9"/>
      <c r="F99" s="10"/>
      <c r="G99" s="9"/>
      <c r="H99" s="10"/>
      <c r="I99" s="9"/>
      <c r="J99" s="10"/>
      <c r="K99" s="9"/>
      <c r="L99" s="10"/>
      <c r="M99" s="6"/>
    </row>
    <row r="100" spans="1:39" ht="29.1" customHeight="1" x14ac:dyDescent="0.3">
      <c r="A100" s="156" t="s">
        <v>398</v>
      </c>
      <c r="B100" s="156"/>
      <c r="C100" s="156"/>
      <c r="D100" s="156"/>
      <c r="E100" s="157"/>
      <c r="F100" s="158"/>
      <c r="G100" s="157"/>
      <c r="H100" s="158"/>
      <c r="I100" s="157"/>
      <c r="J100" s="158"/>
      <c r="K100" s="157"/>
      <c r="L100" s="158"/>
      <c r="M100" s="156"/>
      <c r="N100" s="1" t="s">
        <v>158</v>
      </c>
    </row>
    <row r="101" spans="1:39" ht="29.1" customHeight="1" x14ac:dyDescent="0.3">
      <c r="A101" s="5" t="s">
        <v>155</v>
      </c>
      <c r="B101" s="5" t="s">
        <v>156</v>
      </c>
      <c r="C101" s="5" t="s">
        <v>175</v>
      </c>
      <c r="D101" s="6">
        <v>1.05</v>
      </c>
      <c r="E101" s="9">
        <f>단가대비표!O52</f>
        <v>0</v>
      </c>
      <c r="F101" s="10">
        <f t="shared" ref="F101:F106" si="22">TRUNC(E101*D101,1)</f>
        <v>0</v>
      </c>
      <c r="G101" s="9">
        <f>단가대비표!P52</f>
        <v>0</v>
      </c>
      <c r="H101" s="10">
        <f t="shared" ref="H101:H106" si="23">TRUNC(G101*D101,1)</f>
        <v>0</v>
      </c>
      <c r="I101" s="9">
        <f>단가대비표!V52</f>
        <v>0</v>
      </c>
      <c r="J101" s="10">
        <f t="shared" ref="J101:J106" si="24">TRUNC(I101*D101,1)</f>
        <v>0</v>
      </c>
      <c r="K101" s="9">
        <f t="shared" ref="K101:L106" si="25">TRUNC(E101+G101+I101,1)</f>
        <v>0</v>
      </c>
      <c r="L101" s="10">
        <f t="shared" si="25"/>
        <v>0</v>
      </c>
      <c r="M101" s="5" t="s">
        <v>52</v>
      </c>
      <c r="N101" s="1" t="s">
        <v>158</v>
      </c>
      <c r="O101" s="1" t="s">
        <v>400</v>
      </c>
      <c r="P101" s="1" t="s">
        <v>63</v>
      </c>
      <c r="Q101" s="1" t="s">
        <v>63</v>
      </c>
      <c r="R101" s="1" t="s">
        <v>64</v>
      </c>
      <c r="V101">
        <v>1</v>
      </c>
      <c r="W101">
        <v>2</v>
      </c>
      <c r="AJ101" s="1" t="s">
        <v>52</v>
      </c>
      <c r="AK101" s="1" t="s">
        <v>401</v>
      </c>
      <c r="AL101" s="1" t="s">
        <v>52</v>
      </c>
      <c r="AM101" s="1" t="s">
        <v>52</v>
      </c>
    </row>
    <row r="102" spans="1:39" ht="29.1" customHeight="1" x14ac:dyDescent="0.3">
      <c r="A102" s="5" t="s">
        <v>402</v>
      </c>
      <c r="B102" s="5" t="s">
        <v>403</v>
      </c>
      <c r="C102" s="5" t="s">
        <v>261</v>
      </c>
      <c r="D102" s="6">
        <v>1</v>
      </c>
      <c r="E102" s="9">
        <f>TRUNC(SUMIF(V101:V106, RIGHTB(O102, 1), F101:F106)*U102, 2)</f>
        <v>0</v>
      </c>
      <c r="F102" s="10">
        <f t="shared" si="22"/>
        <v>0</v>
      </c>
      <c r="G102" s="9">
        <v>0</v>
      </c>
      <c r="H102" s="10">
        <f t="shared" si="23"/>
        <v>0</v>
      </c>
      <c r="I102" s="9">
        <v>0</v>
      </c>
      <c r="J102" s="10">
        <f t="shared" si="24"/>
        <v>0</v>
      </c>
      <c r="K102" s="9">
        <f t="shared" si="25"/>
        <v>0</v>
      </c>
      <c r="L102" s="10">
        <f t="shared" si="25"/>
        <v>0</v>
      </c>
      <c r="M102" s="5" t="s">
        <v>52</v>
      </c>
      <c r="N102" s="1" t="s">
        <v>158</v>
      </c>
      <c r="O102" s="1" t="s">
        <v>262</v>
      </c>
      <c r="P102" s="1" t="s">
        <v>63</v>
      </c>
      <c r="Q102" s="1" t="s">
        <v>63</v>
      </c>
      <c r="R102" s="1" t="s">
        <v>63</v>
      </c>
      <c r="S102">
        <v>0</v>
      </c>
      <c r="T102">
        <v>0</v>
      </c>
      <c r="U102">
        <v>0.15</v>
      </c>
      <c r="AJ102" s="1" t="s">
        <v>52</v>
      </c>
      <c r="AK102" s="1" t="s">
        <v>404</v>
      </c>
      <c r="AL102" s="1" t="s">
        <v>52</v>
      </c>
      <c r="AM102" s="1" t="s">
        <v>52</v>
      </c>
    </row>
    <row r="103" spans="1:39" ht="29.1" customHeight="1" x14ac:dyDescent="0.3">
      <c r="A103" s="5" t="s">
        <v>325</v>
      </c>
      <c r="B103" s="5" t="s">
        <v>326</v>
      </c>
      <c r="C103" s="5" t="s">
        <v>261</v>
      </c>
      <c r="D103" s="6">
        <v>1</v>
      </c>
      <c r="E103" s="9">
        <f>TRUNC(SUMIF(W101:W106, RIGHTB(O103, 1), F101:F106)*U103, 2)</f>
        <v>0</v>
      </c>
      <c r="F103" s="10">
        <f t="shared" si="22"/>
        <v>0</v>
      </c>
      <c r="G103" s="9">
        <v>0</v>
      </c>
      <c r="H103" s="10">
        <f t="shared" si="23"/>
        <v>0</v>
      </c>
      <c r="I103" s="9">
        <v>0</v>
      </c>
      <c r="J103" s="10">
        <f t="shared" si="24"/>
        <v>0</v>
      </c>
      <c r="K103" s="9">
        <f t="shared" si="25"/>
        <v>0</v>
      </c>
      <c r="L103" s="10">
        <f t="shared" si="25"/>
        <v>0</v>
      </c>
      <c r="M103" s="5" t="s">
        <v>52</v>
      </c>
      <c r="N103" s="1" t="s">
        <v>158</v>
      </c>
      <c r="O103" s="1" t="s">
        <v>357</v>
      </c>
      <c r="P103" s="1" t="s">
        <v>63</v>
      </c>
      <c r="Q103" s="1" t="s">
        <v>63</v>
      </c>
      <c r="R103" s="1" t="s">
        <v>63</v>
      </c>
      <c r="S103">
        <v>0</v>
      </c>
      <c r="T103">
        <v>0</v>
      </c>
      <c r="U103">
        <v>0.02</v>
      </c>
      <c r="AJ103" s="1" t="s">
        <v>52</v>
      </c>
      <c r="AK103" s="1" t="s">
        <v>405</v>
      </c>
      <c r="AL103" s="1" t="s">
        <v>52</v>
      </c>
      <c r="AM103" s="1" t="s">
        <v>52</v>
      </c>
    </row>
    <row r="104" spans="1:39" ht="29.1" customHeight="1" x14ac:dyDescent="0.3">
      <c r="A104" s="5" t="s">
        <v>282</v>
      </c>
      <c r="B104" s="5" t="s">
        <v>255</v>
      </c>
      <c r="C104" s="5" t="s">
        <v>256</v>
      </c>
      <c r="D104" s="6">
        <f>공량산출근거서_일위대가!K57</f>
        <v>1.26E-2</v>
      </c>
      <c r="E104" s="9">
        <f>단가대비표!O60</f>
        <v>0</v>
      </c>
      <c r="F104" s="10">
        <f t="shared" si="22"/>
        <v>0</v>
      </c>
      <c r="G104" s="9">
        <f>단가대비표!P60</f>
        <v>0</v>
      </c>
      <c r="H104" s="10">
        <f t="shared" si="23"/>
        <v>0</v>
      </c>
      <c r="I104" s="9">
        <f>단가대비표!V60</f>
        <v>0</v>
      </c>
      <c r="J104" s="10">
        <f t="shared" si="24"/>
        <v>0</v>
      </c>
      <c r="K104" s="9">
        <f t="shared" si="25"/>
        <v>0</v>
      </c>
      <c r="L104" s="10">
        <f t="shared" si="25"/>
        <v>0</v>
      </c>
      <c r="M104" s="5" t="s">
        <v>52</v>
      </c>
      <c r="N104" s="1" t="s">
        <v>158</v>
      </c>
      <c r="O104" s="1" t="s">
        <v>283</v>
      </c>
      <c r="P104" s="1" t="s">
        <v>63</v>
      </c>
      <c r="Q104" s="1" t="s">
        <v>63</v>
      </c>
      <c r="R104" s="1" t="s">
        <v>64</v>
      </c>
      <c r="X104">
        <v>3</v>
      </c>
      <c r="AJ104" s="1" t="s">
        <v>52</v>
      </c>
      <c r="AK104" s="1" t="s">
        <v>406</v>
      </c>
      <c r="AL104" s="1" t="s">
        <v>52</v>
      </c>
      <c r="AM104" s="1" t="s">
        <v>52</v>
      </c>
    </row>
    <row r="105" spans="1:39" ht="29.1" customHeight="1" x14ac:dyDescent="0.3">
      <c r="A105" s="5" t="s">
        <v>407</v>
      </c>
      <c r="B105" s="5" t="s">
        <v>255</v>
      </c>
      <c r="C105" s="5" t="s">
        <v>256</v>
      </c>
      <c r="D105" s="6">
        <f>공량산출근거서_일위대가!K58</f>
        <v>5.4000000000000003E-3</v>
      </c>
      <c r="E105" s="9">
        <f>단가대비표!O68</f>
        <v>0</v>
      </c>
      <c r="F105" s="10">
        <f t="shared" si="22"/>
        <v>0</v>
      </c>
      <c r="G105" s="9">
        <f>단가대비표!P68</f>
        <v>0</v>
      </c>
      <c r="H105" s="10">
        <f t="shared" si="23"/>
        <v>0</v>
      </c>
      <c r="I105" s="9">
        <f>단가대비표!V68</f>
        <v>0</v>
      </c>
      <c r="J105" s="10">
        <f t="shared" si="24"/>
        <v>0</v>
      </c>
      <c r="K105" s="9">
        <f t="shared" si="25"/>
        <v>0</v>
      </c>
      <c r="L105" s="10">
        <f t="shared" si="25"/>
        <v>0</v>
      </c>
      <c r="M105" s="5" t="s">
        <v>52</v>
      </c>
      <c r="N105" s="1" t="s">
        <v>158</v>
      </c>
      <c r="O105" s="1" t="s">
        <v>408</v>
      </c>
      <c r="P105" s="1" t="s">
        <v>63</v>
      </c>
      <c r="Q105" s="1" t="s">
        <v>63</v>
      </c>
      <c r="R105" s="1" t="s">
        <v>64</v>
      </c>
      <c r="X105">
        <v>3</v>
      </c>
      <c r="AJ105" s="1" t="s">
        <v>52</v>
      </c>
      <c r="AK105" s="1" t="s">
        <v>409</v>
      </c>
      <c r="AL105" s="1" t="s">
        <v>52</v>
      </c>
      <c r="AM105" s="1" t="s">
        <v>52</v>
      </c>
    </row>
    <row r="106" spans="1:39" ht="29.1" customHeight="1" x14ac:dyDescent="0.3">
      <c r="A106" s="5" t="s">
        <v>259</v>
      </c>
      <c r="B106" s="5" t="s">
        <v>260</v>
      </c>
      <c r="C106" s="5" t="s">
        <v>261</v>
      </c>
      <c r="D106" s="6">
        <v>1</v>
      </c>
      <c r="E106" s="9">
        <f>TRUNC(SUMIF(X101:X106, RIGHTB(O106, 1), H101:H106)*U106, 2)</f>
        <v>0</v>
      </c>
      <c r="F106" s="10">
        <f t="shared" si="22"/>
        <v>0</v>
      </c>
      <c r="G106" s="9">
        <v>0</v>
      </c>
      <c r="H106" s="10">
        <f t="shared" si="23"/>
        <v>0</v>
      </c>
      <c r="I106" s="9">
        <v>0</v>
      </c>
      <c r="J106" s="10">
        <f t="shared" si="24"/>
        <v>0</v>
      </c>
      <c r="K106" s="9">
        <f t="shared" si="25"/>
        <v>0</v>
      </c>
      <c r="L106" s="10">
        <f t="shared" si="25"/>
        <v>0</v>
      </c>
      <c r="M106" s="5" t="s">
        <v>52</v>
      </c>
      <c r="N106" s="1" t="s">
        <v>158</v>
      </c>
      <c r="O106" s="1" t="s">
        <v>410</v>
      </c>
      <c r="P106" s="1" t="s">
        <v>63</v>
      </c>
      <c r="Q106" s="1" t="s">
        <v>63</v>
      </c>
      <c r="R106" s="1" t="s">
        <v>63</v>
      </c>
      <c r="S106">
        <v>1</v>
      </c>
      <c r="T106">
        <v>0</v>
      </c>
      <c r="U106">
        <v>0.03</v>
      </c>
      <c r="AJ106" s="1" t="s">
        <v>52</v>
      </c>
      <c r="AK106" s="1" t="s">
        <v>411</v>
      </c>
      <c r="AL106" s="1" t="s">
        <v>52</v>
      </c>
      <c r="AM106" s="1" t="s">
        <v>52</v>
      </c>
    </row>
    <row r="107" spans="1:39" ht="29.1" customHeight="1" x14ac:dyDescent="0.3">
      <c r="A107" s="5" t="s">
        <v>264</v>
      </c>
      <c r="B107" s="5" t="s">
        <v>52</v>
      </c>
      <c r="C107" s="5" t="s">
        <v>52</v>
      </c>
      <c r="D107" s="6"/>
      <c r="E107" s="9"/>
      <c r="F107" s="10">
        <f>TRUNC(SUMIF(N101:N106, N100, F101:F106),0)</f>
        <v>0</v>
      </c>
      <c r="G107" s="9"/>
      <c r="H107" s="10">
        <f>TRUNC(SUMIF(N101:N106, N100, H101:H106),0)</f>
        <v>0</v>
      </c>
      <c r="I107" s="9"/>
      <c r="J107" s="10">
        <f>TRUNC(SUMIF(N101:N106, N100, J101:J106),0)</f>
        <v>0</v>
      </c>
      <c r="K107" s="9"/>
      <c r="L107" s="10">
        <f>F107+H107+J107</f>
        <v>0</v>
      </c>
      <c r="M107" s="5" t="s">
        <v>52</v>
      </c>
      <c r="N107" s="1" t="s">
        <v>228</v>
      </c>
      <c r="O107" s="1" t="s">
        <v>228</v>
      </c>
      <c r="P107" s="1" t="s">
        <v>52</v>
      </c>
      <c r="Q107" s="1" t="s">
        <v>52</v>
      </c>
      <c r="R107" s="1" t="s">
        <v>52</v>
      </c>
      <c r="AJ107" s="1" t="s">
        <v>52</v>
      </c>
      <c r="AK107" s="1" t="s">
        <v>52</v>
      </c>
      <c r="AL107" s="1" t="s">
        <v>52</v>
      </c>
      <c r="AM107" s="1" t="s">
        <v>52</v>
      </c>
    </row>
    <row r="108" spans="1:39" ht="29.1" customHeight="1" x14ac:dyDescent="0.3">
      <c r="A108" s="6"/>
      <c r="B108" s="6"/>
      <c r="C108" s="6"/>
      <c r="D108" s="6"/>
      <c r="E108" s="9"/>
      <c r="F108" s="10"/>
      <c r="G108" s="9"/>
      <c r="H108" s="10"/>
      <c r="I108" s="9"/>
      <c r="J108" s="10"/>
      <c r="K108" s="9"/>
      <c r="L108" s="10"/>
      <c r="M108" s="6"/>
    </row>
    <row r="109" spans="1:39" ht="29.1" customHeight="1" x14ac:dyDescent="0.3">
      <c r="A109" s="156" t="s">
        <v>412</v>
      </c>
      <c r="B109" s="156"/>
      <c r="C109" s="156"/>
      <c r="D109" s="156"/>
      <c r="E109" s="157"/>
      <c r="F109" s="158"/>
      <c r="G109" s="157"/>
      <c r="H109" s="158"/>
      <c r="I109" s="157"/>
      <c r="J109" s="158"/>
      <c r="K109" s="157"/>
      <c r="L109" s="158"/>
      <c r="M109" s="156"/>
      <c r="N109" s="1" t="s">
        <v>162</v>
      </c>
    </row>
    <row r="110" spans="1:39" ht="29.1" customHeight="1" x14ac:dyDescent="0.3">
      <c r="A110" s="5" t="s">
        <v>155</v>
      </c>
      <c r="B110" s="5" t="s">
        <v>160</v>
      </c>
      <c r="C110" s="5" t="s">
        <v>175</v>
      </c>
      <c r="D110" s="6">
        <v>1.05</v>
      </c>
      <c r="E110" s="9">
        <f>단가대비표!O53</f>
        <v>0</v>
      </c>
      <c r="F110" s="10">
        <f t="shared" ref="F110:F115" si="26">TRUNC(E110*D110,1)</f>
        <v>0</v>
      </c>
      <c r="G110" s="9">
        <f>단가대비표!P53</f>
        <v>0</v>
      </c>
      <c r="H110" s="10">
        <f t="shared" ref="H110:H115" si="27">TRUNC(G110*D110,1)</f>
        <v>0</v>
      </c>
      <c r="I110" s="9">
        <f>단가대비표!V53</f>
        <v>0</v>
      </c>
      <c r="J110" s="10">
        <f t="shared" ref="J110:J115" si="28">TRUNC(I110*D110,1)</f>
        <v>0</v>
      </c>
      <c r="K110" s="9">
        <f t="shared" ref="K110:L115" si="29">TRUNC(E110+G110+I110,1)</f>
        <v>0</v>
      </c>
      <c r="L110" s="10">
        <f t="shared" si="29"/>
        <v>0</v>
      </c>
      <c r="M110" s="5" t="s">
        <v>52</v>
      </c>
      <c r="N110" s="1" t="s">
        <v>162</v>
      </c>
      <c r="O110" s="1" t="s">
        <v>414</v>
      </c>
      <c r="P110" s="1" t="s">
        <v>63</v>
      </c>
      <c r="Q110" s="1" t="s">
        <v>63</v>
      </c>
      <c r="R110" s="1" t="s">
        <v>64</v>
      </c>
      <c r="V110">
        <v>1</v>
      </c>
      <c r="W110">
        <v>2</v>
      </c>
      <c r="AJ110" s="1" t="s">
        <v>52</v>
      </c>
      <c r="AK110" s="1" t="s">
        <v>415</v>
      </c>
      <c r="AL110" s="1" t="s">
        <v>52</v>
      </c>
      <c r="AM110" s="1" t="s">
        <v>52</v>
      </c>
    </row>
    <row r="111" spans="1:39" ht="29.1" customHeight="1" x14ac:dyDescent="0.3">
      <c r="A111" s="5" t="s">
        <v>402</v>
      </c>
      <c r="B111" s="5" t="s">
        <v>403</v>
      </c>
      <c r="C111" s="5" t="s">
        <v>261</v>
      </c>
      <c r="D111" s="6">
        <v>1</v>
      </c>
      <c r="E111" s="9">
        <f>TRUNC(SUMIF(V110:V115, RIGHTB(O111, 1), F110:F115)*U111, 2)</f>
        <v>0</v>
      </c>
      <c r="F111" s="10">
        <f t="shared" si="26"/>
        <v>0</v>
      </c>
      <c r="G111" s="9">
        <v>0</v>
      </c>
      <c r="H111" s="10">
        <f t="shared" si="27"/>
        <v>0</v>
      </c>
      <c r="I111" s="9">
        <v>0</v>
      </c>
      <c r="J111" s="10">
        <f t="shared" si="28"/>
        <v>0</v>
      </c>
      <c r="K111" s="9">
        <f t="shared" si="29"/>
        <v>0</v>
      </c>
      <c r="L111" s="10">
        <f t="shared" si="29"/>
        <v>0</v>
      </c>
      <c r="M111" s="5" t="s">
        <v>52</v>
      </c>
      <c r="N111" s="1" t="s">
        <v>162</v>
      </c>
      <c r="O111" s="1" t="s">
        <v>262</v>
      </c>
      <c r="P111" s="1" t="s">
        <v>63</v>
      </c>
      <c r="Q111" s="1" t="s">
        <v>63</v>
      </c>
      <c r="R111" s="1" t="s">
        <v>63</v>
      </c>
      <c r="S111">
        <v>0</v>
      </c>
      <c r="T111">
        <v>0</v>
      </c>
      <c r="U111">
        <v>0.15</v>
      </c>
      <c r="AJ111" s="1" t="s">
        <v>52</v>
      </c>
      <c r="AK111" s="1" t="s">
        <v>416</v>
      </c>
      <c r="AL111" s="1" t="s">
        <v>52</v>
      </c>
      <c r="AM111" s="1" t="s">
        <v>52</v>
      </c>
    </row>
    <row r="112" spans="1:39" ht="29.1" customHeight="1" x14ac:dyDescent="0.3">
      <c r="A112" s="5" t="s">
        <v>325</v>
      </c>
      <c r="B112" s="5" t="s">
        <v>326</v>
      </c>
      <c r="C112" s="5" t="s">
        <v>261</v>
      </c>
      <c r="D112" s="6">
        <v>1</v>
      </c>
      <c r="E112" s="9">
        <f>TRUNC(SUMIF(W110:W115, RIGHTB(O112, 1), F110:F115)*U112, 2)</f>
        <v>0</v>
      </c>
      <c r="F112" s="10">
        <f t="shared" si="26"/>
        <v>0</v>
      </c>
      <c r="G112" s="9">
        <v>0</v>
      </c>
      <c r="H112" s="10">
        <f t="shared" si="27"/>
        <v>0</v>
      </c>
      <c r="I112" s="9">
        <v>0</v>
      </c>
      <c r="J112" s="10">
        <f t="shared" si="28"/>
        <v>0</v>
      </c>
      <c r="K112" s="9">
        <f t="shared" si="29"/>
        <v>0</v>
      </c>
      <c r="L112" s="10">
        <f t="shared" si="29"/>
        <v>0</v>
      </c>
      <c r="M112" s="5" t="s">
        <v>52</v>
      </c>
      <c r="N112" s="1" t="s">
        <v>162</v>
      </c>
      <c r="O112" s="1" t="s">
        <v>357</v>
      </c>
      <c r="P112" s="1" t="s">
        <v>63</v>
      </c>
      <c r="Q112" s="1" t="s">
        <v>63</v>
      </c>
      <c r="R112" s="1" t="s">
        <v>63</v>
      </c>
      <c r="S112">
        <v>0</v>
      </c>
      <c r="T112">
        <v>0</v>
      </c>
      <c r="U112">
        <v>0.02</v>
      </c>
      <c r="AJ112" s="1" t="s">
        <v>52</v>
      </c>
      <c r="AK112" s="1" t="s">
        <v>417</v>
      </c>
      <c r="AL112" s="1" t="s">
        <v>52</v>
      </c>
      <c r="AM112" s="1" t="s">
        <v>52</v>
      </c>
    </row>
    <row r="113" spans="1:39" ht="29.1" customHeight="1" x14ac:dyDescent="0.3">
      <c r="A113" s="5" t="s">
        <v>282</v>
      </c>
      <c r="B113" s="5" t="s">
        <v>255</v>
      </c>
      <c r="C113" s="5" t="s">
        <v>256</v>
      </c>
      <c r="D113" s="6">
        <f>공량산출근거서_일위대가!K62</f>
        <v>1.26E-2</v>
      </c>
      <c r="E113" s="9">
        <f>단가대비표!O60</f>
        <v>0</v>
      </c>
      <c r="F113" s="10">
        <f t="shared" si="26"/>
        <v>0</v>
      </c>
      <c r="G113" s="9">
        <f>단가대비표!P60</f>
        <v>0</v>
      </c>
      <c r="H113" s="10">
        <f t="shared" si="27"/>
        <v>0</v>
      </c>
      <c r="I113" s="9">
        <f>단가대비표!V60</f>
        <v>0</v>
      </c>
      <c r="J113" s="10">
        <f t="shared" si="28"/>
        <v>0</v>
      </c>
      <c r="K113" s="9">
        <f t="shared" si="29"/>
        <v>0</v>
      </c>
      <c r="L113" s="10">
        <f t="shared" si="29"/>
        <v>0</v>
      </c>
      <c r="M113" s="5" t="s">
        <v>52</v>
      </c>
      <c r="N113" s="1" t="s">
        <v>162</v>
      </c>
      <c r="O113" s="1" t="s">
        <v>283</v>
      </c>
      <c r="P113" s="1" t="s">
        <v>63</v>
      </c>
      <c r="Q113" s="1" t="s">
        <v>63</v>
      </c>
      <c r="R113" s="1" t="s">
        <v>64</v>
      </c>
      <c r="X113">
        <v>3</v>
      </c>
      <c r="AJ113" s="1" t="s">
        <v>52</v>
      </c>
      <c r="AK113" s="1" t="s">
        <v>418</v>
      </c>
      <c r="AL113" s="1" t="s">
        <v>52</v>
      </c>
      <c r="AM113" s="1" t="s">
        <v>52</v>
      </c>
    </row>
    <row r="114" spans="1:39" ht="29.1" customHeight="1" x14ac:dyDescent="0.3">
      <c r="A114" s="5" t="s">
        <v>407</v>
      </c>
      <c r="B114" s="5" t="s">
        <v>255</v>
      </c>
      <c r="C114" s="5" t="s">
        <v>256</v>
      </c>
      <c r="D114" s="6">
        <f>공량산출근거서_일위대가!K63</f>
        <v>5.4000000000000003E-3</v>
      </c>
      <c r="E114" s="9">
        <f>단가대비표!O68</f>
        <v>0</v>
      </c>
      <c r="F114" s="10">
        <f t="shared" si="26"/>
        <v>0</v>
      </c>
      <c r="G114" s="9">
        <f>단가대비표!P68</f>
        <v>0</v>
      </c>
      <c r="H114" s="10">
        <f t="shared" si="27"/>
        <v>0</v>
      </c>
      <c r="I114" s="9">
        <f>단가대비표!V68</f>
        <v>0</v>
      </c>
      <c r="J114" s="10">
        <f t="shared" si="28"/>
        <v>0</v>
      </c>
      <c r="K114" s="9">
        <f t="shared" si="29"/>
        <v>0</v>
      </c>
      <c r="L114" s="10">
        <f t="shared" si="29"/>
        <v>0</v>
      </c>
      <c r="M114" s="5" t="s">
        <v>52</v>
      </c>
      <c r="N114" s="1" t="s">
        <v>162</v>
      </c>
      <c r="O114" s="1" t="s">
        <v>408</v>
      </c>
      <c r="P114" s="1" t="s">
        <v>63</v>
      </c>
      <c r="Q114" s="1" t="s">
        <v>63</v>
      </c>
      <c r="R114" s="1" t="s">
        <v>64</v>
      </c>
      <c r="X114">
        <v>3</v>
      </c>
      <c r="AJ114" s="1" t="s">
        <v>52</v>
      </c>
      <c r="AK114" s="1" t="s">
        <v>419</v>
      </c>
      <c r="AL114" s="1" t="s">
        <v>52</v>
      </c>
      <c r="AM114" s="1" t="s">
        <v>52</v>
      </c>
    </row>
    <row r="115" spans="1:39" ht="29.1" customHeight="1" x14ac:dyDescent="0.3">
      <c r="A115" s="5" t="s">
        <v>259</v>
      </c>
      <c r="B115" s="5" t="s">
        <v>260</v>
      </c>
      <c r="C115" s="5" t="s">
        <v>261</v>
      </c>
      <c r="D115" s="6">
        <v>1</v>
      </c>
      <c r="E115" s="9">
        <f>TRUNC(SUMIF(X110:X115, RIGHTB(O115, 1), H110:H115)*U115, 2)</f>
        <v>0</v>
      </c>
      <c r="F115" s="10">
        <f t="shared" si="26"/>
        <v>0</v>
      </c>
      <c r="G115" s="9">
        <v>0</v>
      </c>
      <c r="H115" s="10">
        <f t="shared" si="27"/>
        <v>0</v>
      </c>
      <c r="I115" s="9">
        <v>0</v>
      </c>
      <c r="J115" s="10">
        <f t="shared" si="28"/>
        <v>0</v>
      </c>
      <c r="K115" s="9">
        <f t="shared" si="29"/>
        <v>0</v>
      </c>
      <c r="L115" s="10">
        <f t="shared" si="29"/>
        <v>0</v>
      </c>
      <c r="M115" s="5" t="s">
        <v>52</v>
      </c>
      <c r="N115" s="1" t="s">
        <v>162</v>
      </c>
      <c r="O115" s="1" t="s">
        <v>410</v>
      </c>
      <c r="P115" s="1" t="s">
        <v>63</v>
      </c>
      <c r="Q115" s="1" t="s">
        <v>63</v>
      </c>
      <c r="R115" s="1" t="s">
        <v>63</v>
      </c>
      <c r="S115">
        <v>1</v>
      </c>
      <c r="T115">
        <v>0</v>
      </c>
      <c r="U115">
        <v>0.03</v>
      </c>
      <c r="AJ115" s="1" t="s">
        <v>52</v>
      </c>
      <c r="AK115" s="1" t="s">
        <v>420</v>
      </c>
      <c r="AL115" s="1" t="s">
        <v>52</v>
      </c>
      <c r="AM115" s="1" t="s">
        <v>52</v>
      </c>
    </row>
    <row r="116" spans="1:39" ht="29.1" customHeight="1" x14ac:dyDescent="0.3">
      <c r="A116" s="5" t="s">
        <v>264</v>
      </c>
      <c r="B116" s="5" t="s">
        <v>52</v>
      </c>
      <c r="C116" s="5" t="s">
        <v>52</v>
      </c>
      <c r="D116" s="6"/>
      <c r="E116" s="9"/>
      <c r="F116" s="10">
        <f>TRUNC(SUMIF(N110:N115, N109, F110:F115),0)</f>
        <v>0</v>
      </c>
      <c r="G116" s="9"/>
      <c r="H116" s="10">
        <f>TRUNC(SUMIF(N110:N115, N109, H110:H115),0)</f>
        <v>0</v>
      </c>
      <c r="I116" s="9"/>
      <c r="J116" s="10">
        <f>TRUNC(SUMIF(N110:N115, N109, J110:J115),0)</f>
        <v>0</v>
      </c>
      <c r="K116" s="9"/>
      <c r="L116" s="10">
        <f>F116+H116+J116</f>
        <v>0</v>
      </c>
      <c r="M116" s="5" t="s">
        <v>52</v>
      </c>
      <c r="N116" s="1" t="s">
        <v>228</v>
      </c>
      <c r="O116" s="1" t="s">
        <v>228</v>
      </c>
      <c r="P116" s="1" t="s">
        <v>52</v>
      </c>
      <c r="Q116" s="1" t="s">
        <v>52</v>
      </c>
      <c r="R116" s="1" t="s">
        <v>52</v>
      </c>
      <c r="AJ116" s="1" t="s">
        <v>52</v>
      </c>
      <c r="AK116" s="1" t="s">
        <v>52</v>
      </c>
      <c r="AL116" s="1" t="s">
        <v>52</v>
      </c>
      <c r="AM116" s="1" t="s">
        <v>52</v>
      </c>
    </row>
    <row r="117" spans="1:39" ht="29.1" customHeight="1" x14ac:dyDescent="0.3">
      <c r="A117" s="6"/>
      <c r="B117" s="6"/>
      <c r="C117" s="6"/>
      <c r="D117" s="6"/>
      <c r="E117" s="9"/>
      <c r="F117" s="10"/>
      <c r="G117" s="9"/>
      <c r="H117" s="10"/>
      <c r="I117" s="9"/>
      <c r="J117" s="10"/>
      <c r="K117" s="9"/>
      <c r="L117" s="10"/>
      <c r="M117" s="6"/>
    </row>
    <row r="118" spans="1:39" ht="30" customHeight="1" x14ac:dyDescent="0.3">
      <c r="A118" s="156" t="s">
        <v>421</v>
      </c>
      <c r="B118" s="156"/>
      <c r="C118" s="156"/>
      <c r="D118" s="156"/>
      <c r="E118" s="157"/>
      <c r="F118" s="158"/>
      <c r="G118" s="157"/>
      <c r="H118" s="158"/>
      <c r="I118" s="157"/>
      <c r="J118" s="158"/>
      <c r="K118" s="157"/>
      <c r="L118" s="158"/>
      <c r="M118" s="156"/>
      <c r="N118" s="1" t="s">
        <v>166</v>
      </c>
    </row>
    <row r="119" spans="1:39" ht="30" customHeight="1" x14ac:dyDescent="0.3">
      <c r="A119" s="5" t="s">
        <v>155</v>
      </c>
      <c r="B119" s="5" t="s">
        <v>164</v>
      </c>
      <c r="C119" s="5" t="s">
        <v>175</v>
      </c>
      <c r="D119" s="6">
        <v>1.05</v>
      </c>
      <c r="E119" s="9">
        <f>단가대비표!O54</f>
        <v>0</v>
      </c>
      <c r="F119" s="10">
        <f t="shared" ref="F119:F124" si="30">TRUNC(E119*D119,1)</f>
        <v>0</v>
      </c>
      <c r="G119" s="9">
        <f>단가대비표!P54</f>
        <v>0</v>
      </c>
      <c r="H119" s="10">
        <f t="shared" ref="H119:H124" si="31">TRUNC(G119*D119,1)</f>
        <v>0</v>
      </c>
      <c r="I119" s="9">
        <f>단가대비표!V54</f>
        <v>0</v>
      </c>
      <c r="J119" s="10">
        <f t="shared" ref="J119:J124" si="32">TRUNC(I119*D119,1)</f>
        <v>0</v>
      </c>
      <c r="K119" s="9">
        <f t="shared" ref="K119:L124" si="33">TRUNC(E119+G119+I119,1)</f>
        <v>0</v>
      </c>
      <c r="L119" s="10">
        <f t="shared" si="33"/>
        <v>0</v>
      </c>
      <c r="M119" s="5" t="s">
        <v>52</v>
      </c>
      <c r="N119" s="1" t="s">
        <v>166</v>
      </c>
      <c r="O119" s="1" t="s">
        <v>422</v>
      </c>
      <c r="P119" s="1" t="s">
        <v>63</v>
      </c>
      <c r="Q119" s="1" t="s">
        <v>63</v>
      </c>
      <c r="R119" s="1" t="s">
        <v>64</v>
      </c>
      <c r="V119">
        <v>1</v>
      </c>
      <c r="W119">
        <v>2</v>
      </c>
      <c r="AJ119" s="1" t="s">
        <v>52</v>
      </c>
      <c r="AK119" s="1" t="s">
        <v>423</v>
      </c>
      <c r="AL119" s="1" t="s">
        <v>52</v>
      </c>
      <c r="AM119" s="1" t="s">
        <v>52</v>
      </c>
    </row>
    <row r="120" spans="1:39" ht="30" customHeight="1" x14ac:dyDescent="0.3">
      <c r="A120" s="5" t="s">
        <v>402</v>
      </c>
      <c r="B120" s="5" t="s">
        <v>403</v>
      </c>
      <c r="C120" s="5" t="s">
        <v>261</v>
      </c>
      <c r="D120" s="6">
        <v>1</v>
      </c>
      <c r="E120" s="9">
        <f>TRUNC(SUMIF(V119:V124, RIGHTB(O120, 1), F119:F124)*U120, 2)</f>
        <v>0</v>
      </c>
      <c r="F120" s="10">
        <f t="shared" si="30"/>
        <v>0</v>
      </c>
      <c r="G120" s="9">
        <v>0</v>
      </c>
      <c r="H120" s="10">
        <f t="shared" si="31"/>
        <v>0</v>
      </c>
      <c r="I120" s="9">
        <v>0</v>
      </c>
      <c r="J120" s="10">
        <f t="shared" si="32"/>
        <v>0</v>
      </c>
      <c r="K120" s="9">
        <f t="shared" si="33"/>
        <v>0</v>
      </c>
      <c r="L120" s="10">
        <f t="shared" si="33"/>
        <v>0</v>
      </c>
      <c r="M120" s="5" t="s">
        <v>52</v>
      </c>
      <c r="N120" s="1" t="s">
        <v>166</v>
      </c>
      <c r="O120" s="1" t="s">
        <v>262</v>
      </c>
      <c r="P120" s="1" t="s">
        <v>63</v>
      </c>
      <c r="Q120" s="1" t="s">
        <v>63</v>
      </c>
      <c r="R120" s="1" t="s">
        <v>63</v>
      </c>
      <c r="S120">
        <v>0</v>
      </c>
      <c r="T120">
        <v>0</v>
      </c>
      <c r="U120">
        <v>0.15</v>
      </c>
      <c r="AJ120" s="1" t="s">
        <v>52</v>
      </c>
      <c r="AK120" s="1" t="s">
        <v>424</v>
      </c>
      <c r="AL120" s="1" t="s">
        <v>52</v>
      </c>
      <c r="AM120" s="1" t="s">
        <v>52</v>
      </c>
    </row>
    <row r="121" spans="1:39" ht="30" customHeight="1" x14ac:dyDescent="0.3">
      <c r="A121" s="5" t="s">
        <v>325</v>
      </c>
      <c r="B121" s="5" t="s">
        <v>326</v>
      </c>
      <c r="C121" s="5" t="s">
        <v>261</v>
      </c>
      <c r="D121" s="6">
        <v>1</v>
      </c>
      <c r="E121" s="9">
        <f>TRUNC(SUMIF(W119:W124, RIGHTB(O121, 1), F119:F124)*U121, 2)</f>
        <v>0</v>
      </c>
      <c r="F121" s="10">
        <f t="shared" si="30"/>
        <v>0</v>
      </c>
      <c r="G121" s="9">
        <v>0</v>
      </c>
      <c r="H121" s="10">
        <f t="shared" si="31"/>
        <v>0</v>
      </c>
      <c r="I121" s="9">
        <v>0</v>
      </c>
      <c r="J121" s="10">
        <f t="shared" si="32"/>
        <v>0</v>
      </c>
      <c r="K121" s="9">
        <f t="shared" si="33"/>
        <v>0</v>
      </c>
      <c r="L121" s="10">
        <f t="shared" si="33"/>
        <v>0</v>
      </c>
      <c r="M121" s="5" t="s">
        <v>52</v>
      </c>
      <c r="N121" s="1" t="s">
        <v>166</v>
      </c>
      <c r="O121" s="1" t="s">
        <v>357</v>
      </c>
      <c r="P121" s="1" t="s">
        <v>63</v>
      </c>
      <c r="Q121" s="1" t="s">
        <v>63</v>
      </c>
      <c r="R121" s="1" t="s">
        <v>63</v>
      </c>
      <c r="S121">
        <v>0</v>
      </c>
      <c r="T121">
        <v>0</v>
      </c>
      <c r="U121">
        <v>0.02</v>
      </c>
      <c r="AJ121" s="1" t="s">
        <v>52</v>
      </c>
      <c r="AK121" s="1" t="s">
        <v>425</v>
      </c>
      <c r="AL121" s="1" t="s">
        <v>52</v>
      </c>
      <c r="AM121" s="1" t="s">
        <v>52</v>
      </c>
    </row>
    <row r="122" spans="1:39" ht="30" customHeight="1" x14ac:dyDescent="0.3">
      <c r="A122" s="5" t="s">
        <v>282</v>
      </c>
      <c r="B122" s="5" t="s">
        <v>255</v>
      </c>
      <c r="C122" s="5" t="s">
        <v>256</v>
      </c>
      <c r="D122" s="6">
        <f>공량산출근거서_일위대가!K67</f>
        <v>1.6199999999999999E-2</v>
      </c>
      <c r="E122" s="9">
        <f>단가대비표!O60</f>
        <v>0</v>
      </c>
      <c r="F122" s="10">
        <f t="shared" si="30"/>
        <v>0</v>
      </c>
      <c r="G122" s="9">
        <f>단가대비표!P60</f>
        <v>0</v>
      </c>
      <c r="H122" s="10">
        <f t="shared" si="31"/>
        <v>0</v>
      </c>
      <c r="I122" s="9">
        <f>단가대비표!V60</f>
        <v>0</v>
      </c>
      <c r="J122" s="10">
        <f t="shared" si="32"/>
        <v>0</v>
      </c>
      <c r="K122" s="9">
        <f t="shared" si="33"/>
        <v>0</v>
      </c>
      <c r="L122" s="10">
        <f t="shared" si="33"/>
        <v>0</v>
      </c>
      <c r="M122" s="5" t="s">
        <v>52</v>
      </c>
      <c r="N122" s="1" t="s">
        <v>166</v>
      </c>
      <c r="O122" s="1" t="s">
        <v>283</v>
      </c>
      <c r="P122" s="1" t="s">
        <v>63</v>
      </c>
      <c r="Q122" s="1" t="s">
        <v>63</v>
      </c>
      <c r="R122" s="1" t="s">
        <v>64</v>
      </c>
      <c r="X122">
        <v>3</v>
      </c>
      <c r="AJ122" s="1" t="s">
        <v>52</v>
      </c>
      <c r="AK122" s="1" t="s">
        <v>426</v>
      </c>
      <c r="AL122" s="1" t="s">
        <v>52</v>
      </c>
      <c r="AM122" s="1" t="s">
        <v>52</v>
      </c>
    </row>
    <row r="123" spans="1:39" ht="30" customHeight="1" x14ac:dyDescent="0.3">
      <c r="A123" s="5" t="s">
        <v>407</v>
      </c>
      <c r="B123" s="5" t="s">
        <v>255</v>
      </c>
      <c r="C123" s="5" t="s">
        <v>256</v>
      </c>
      <c r="D123" s="6">
        <f>공량산출근거서_일위대가!K68</f>
        <v>6.3E-3</v>
      </c>
      <c r="E123" s="9">
        <f>단가대비표!O68</f>
        <v>0</v>
      </c>
      <c r="F123" s="10">
        <f t="shared" si="30"/>
        <v>0</v>
      </c>
      <c r="G123" s="9">
        <f>단가대비표!P68</f>
        <v>0</v>
      </c>
      <c r="H123" s="10">
        <f t="shared" si="31"/>
        <v>0</v>
      </c>
      <c r="I123" s="9">
        <f>단가대비표!V68</f>
        <v>0</v>
      </c>
      <c r="J123" s="10">
        <f t="shared" si="32"/>
        <v>0</v>
      </c>
      <c r="K123" s="9">
        <f t="shared" si="33"/>
        <v>0</v>
      </c>
      <c r="L123" s="10">
        <f t="shared" si="33"/>
        <v>0</v>
      </c>
      <c r="M123" s="5" t="s">
        <v>52</v>
      </c>
      <c r="N123" s="1" t="s">
        <v>166</v>
      </c>
      <c r="O123" s="1" t="s">
        <v>408</v>
      </c>
      <c r="P123" s="1" t="s">
        <v>63</v>
      </c>
      <c r="Q123" s="1" t="s">
        <v>63</v>
      </c>
      <c r="R123" s="1" t="s">
        <v>64</v>
      </c>
      <c r="X123">
        <v>3</v>
      </c>
      <c r="AJ123" s="1" t="s">
        <v>52</v>
      </c>
      <c r="AK123" s="1" t="s">
        <v>427</v>
      </c>
      <c r="AL123" s="1" t="s">
        <v>52</v>
      </c>
      <c r="AM123" s="1" t="s">
        <v>52</v>
      </c>
    </row>
    <row r="124" spans="1:39" ht="30" customHeight="1" x14ac:dyDescent="0.3">
      <c r="A124" s="5" t="s">
        <v>259</v>
      </c>
      <c r="B124" s="5" t="s">
        <v>260</v>
      </c>
      <c r="C124" s="5" t="s">
        <v>261</v>
      </c>
      <c r="D124" s="6">
        <v>1</v>
      </c>
      <c r="E124" s="9">
        <f>TRUNC(SUMIF(X119:X124, RIGHTB(O124, 1), H119:H124)*U124, 2)</f>
        <v>0</v>
      </c>
      <c r="F124" s="10">
        <f t="shared" si="30"/>
        <v>0</v>
      </c>
      <c r="G124" s="9">
        <v>0</v>
      </c>
      <c r="H124" s="10">
        <f t="shared" si="31"/>
        <v>0</v>
      </c>
      <c r="I124" s="9">
        <v>0</v>
      </c>
      <c r="J124" s="10">
        <f t="shared" si="32"/>
        <v>0</v>
      </c>
      <c r="K124" s="9">
        <f t="shared" si="33"/>
        <v>0</v>
      </c>
      <c r="L124" s="10">
        <f t="shared" si="33"/>
        <v>0</v>
      </c>
      <c r="M124" s="5" t="s">
        <v>52</v>
      </c>
      <c r="N124" s="1" t="s">
        <v>166</v>
      </c>
      <c r="O124" s="1" t="s">
        <v>410</v>
      </c>
      <c r="P124" s="1" t="s">
        <v>63</v>
      </c>
      <c r="Q124" s="1" t="s">
        <v>63</v>
      </c>
      <c r="R124" s="1" t="s">
        <v>63</v>
      </c>
      <c r="S124">
        <v>1</v>
      </c>
      <c r="T124">
        <v>0</v>
      </c>
      <c r="U124">
        <v>0.03</v>
      </c>
      <c r="AJ124" s="1" t="s">
        <v>52</v>
      </c>
      <c r="AK124" s="1" t="s">
        <v>428</v>
      </c>
      <c r="AL124" s="1" t="s">
        <v>52</v>
      </c>
      <c r="AM124" s="1" t="s">
        <v>52</v>
      </c>
    </row>
    <row r="125" spans="1:39" ht="30" customHeight="1" x14ac:dyDescent="0.3">
      <c r="A125" s="5" t="s">
        <v>264</v>
      </c>
      <c r="B125" s="5" t="s">
        <v>52</v>
      </c>
      <c r="C125" s="5" t="s">
        <v>52</v>
      </c>
      <c r="D125" s="6"/>
      <c r="E125" s="9"/>
      <c r="F125" s="10">
        <f>TRUNC(SUMIF(N119:N124, N118, F119:F124),0)</f>
        <v>0</v>
      </c>
      <c r="G125" s="9"/>
      <c r="H125" s="10">
        <f>TRUNC(SUMIF(N119:N124, N118, H119:H124),0)</f>
        <v>0</v>
      </c>
      <c r="I125" s="9"/>
      <c r="J125" s="10">
        <f>TRUNC(SUMIF(N119:N124, N118, J119:J124),0)</f>
        <v>0</v>
      </c>
      <c r="K125" s="9"/>
      <c r="L125" s="10">
        <f>F125+H125+J125</f>
        <v>0</v>
      </c>
      <c r="M125" s="5" t="s">
        <v>52</v>
      </c>
      <c r="N125" s="1" t="s">
        <v>228</v>
      </c>
      <c r="O125" s="1" t="s">
        <v>228</v>
      </c>
      <c r="P125" s="1" t="s">
        <v>52</v>
      </c>
      <c r="Q125" s="1" t="s">
        <v>52</v>
      </c>
      <c r="R125" s="1" t="s">
        <v>52</v>
      </c>
      <c r="AJ125" s="1" t="s">
        <v>52</v>
      </c>
      <c r="AK125" s="1" t="s">
        <v>52</v>
      </c>
      <c r="AL125" s="1" t="s">
        <v>52</v>
      </c>
      <c r="AM125" s="1" t="s">
        <v>52</v>
      </c>
    </row>
    <row r="126" spans="1:39" ht="30" customHeight="1" x14ac:dyDescent="0.3">
      <c r="A126" s="6"/>
      <c r="B126" s="6"/>
      <c r="C126" s="6"/>
      <c r="D126" s="6"/>
      <c r="E126" s="9"/>
      <c r="F126" s="10"/>
      <c r="G126" s="9"/>
      <c r="H126" s="10"/>
      <c r="I126" s="9"/>
      <c r="J126" s="10"/>
      <c r="K126" s="9"/>
      <c r="L126" s="10"/>
      <c r="M126" s="6"/>
    </row>
    <row r="127" spans="1:39" ht="30" customHeight="1" x14ac:dyDescent="0.3">
      <c r="A127" s="156" t="s">
        <v>429</v>
      </c>
      <c r="B127" s="156"/>
      <c r="C127" s="156"/>
      <c r="D127" s="156"/>
      <c r="E127" s="157"/>
      <c r="F127" s="158"/>
      <c r="G127" s="157"/>
      <c r="H127" s="158"/>
      <c r="I127" s="157"/>
      <c r="J127" s="158"/>
      <c r="K127" s="157"/>
      <c r="L127" s="158"/>
      <c r="M127" s="156"/>
      <c r="N127" s="1" t="s">
        <v>171</v>
      </c>
    </row>
    <row r="128" spans="1:39" ht="30" customHeight="1" x14ac:dyDescent="0.3">
      <c r="A128" s="5" t="s">
        <v>168</v>
      </c>
      <c r="B128" s="5" t="s">
        <v>169</v>
      </c>
      <c r="C128" s="5" t="s">
        <v>175</v>
      </c>
      <c r="D128" s="6">
        <v>1</v>
      </c>
      <c r="E128" s="9">
        <f>단가대비표!O55</f>
        <v>0</v>
      </c>
      <c r="F128" s="10">
        <f>TRUNC(E128*D128,1)</f>
        <v>0</v>
      </c>
      <c r="G128" s="9">
        <f>단가대비표!P55</f>
        <v>0</v>
      </c>
      <c r="H128" s="10">
        <f>TRUNC(G128*D128,1)</f>
        <v>0</v>
      </c>
      <c r="I128" s="9">
        <f>단가대비표!V55</f>
        <v>0</v>
      </c>
      <c r="J128" s="10">
        <f>TRUNC(I128*D128,1)</f>
        <v>0</v>
      </c>
      <c r="K128" s="9">
        <f t="shared" ref="K128:L130" si="34">TRUNC(E128+G128+I128,1)</f>
        <v>0</v>
      </c>
      <c r="L128" s="10">
        <f t="shared" si="34"/>
        <v>0</v>
      </c>
      <c r="M128" s="5" t="s">
        <v>52</v>
      </c>
      <c r="N128" s="1" t="s">
        <v>171</v>
      </c>
      <c r="O128" s="1" t="s">
        <v>431</v>
      </c>
      <c r="P128" s="1" t="s">
        <v>63</v>
      </c>
      <c r="Q128" s="1" t="s">
        <v>63</v>
      </c>
      <c r="R128" s="1" t="s">
        <v>64</v>
      </c>
      <c r="AJ128" s="1" t="s">
        <v>52</v>
      </c>
      <c r="AK128" s="1" t="s">
        <v>432</v>
      </c>
      <c r="AL128" s="1" t="s">
        <v>52</v>
      </c>
      <c r="AM128" s="1" t="s">
        <v>52</v>
      </c>
    </row>
    <row r="129" spans="1:39" ht="30" customHeight="1" x14ac:dyDescent="0.3">
      <c r="A129" s="5" t="s">
        <v>254</v>
      </c>
      <c r="B129" s="5" t="s">
        <v>255</v>
      </c>
      <c r="C129" s="5" t="s">
        <v>256</v>
      </c>
      <c r="D129" s="6">
        <f>공량산출근거서_일위대가!K71</f>
        <v>7.4999999999999997E-2</v>
      </c>
      <c r="E129" s="9">
        <f>단가대비표!O66</f>
        <v>0</v>
      </c>
      <c r="F129" s="10">
        <f>TRUNC(E129*D129,1)</f>
        <v>0</v>
      </c>
      <c r="G129" s="9">
        <f>단가대비표!P66</f>
        <v>0</v>
      </c>
      <c r="H129" s="10">
        <f>TRUNC(G129*D129,1)</f>
        <v>0</v>
      </c>
      <c r="I129" s="9">
        <f>단가대비표!V66</f>
        <v>0</v>
      </c>
      <c r="J129" s="10">
        <f>TRUNC(I129*D129,1)</f>
        <v>0</v>
      </c>
      <c r="K129" s="9">
        <f t="shared" si="34"/>
        <v>0</v>
      </c>
      <c r="L129" s="10">
        <f t="shared" si="34"/>
        <v>0</v>
      </c>
      <c r="M129" s="5" t="s">
        <v>52</v>
      </c>
      <c r="N129" s="1" t="s">
        <v>171</v>
      </c>
      <c r="O129" s="1" t="s">
        <v>257</v>
      </c>
      <c r="P129" s="1" t="s">
        <v>63</v>
      </c>
      <c r="Q129" s="1" t="s">
        <v>63</v>
      </c>
      <c r="R129" s="1" t="s">
        <v>64</v>
      </c>
      <c r="V129">
        <v>1</v>
      </c>
      <c r="AJ129" s="1" t="s">
        <v>52</v>
      </c>
      <c r="AK129" s="1" t="s">
        <v>433</v>
      </c>
      <c r="AL129" s="1" t="s">
        <v>52</v>
      </c>
      <c r="AM129" s="1" t="s">
        <v>52</v>
      </c>
    </row>
    <row r="130" spans="1:39" ht="30" customHeight="1" x14ac:dyDescent="0.3">
      <c r="A130" s="5" t="s">
        <v>259</v>
      </c>
      <c r="B130" s="5" t="s">
        <v>260</v>
      </c>
      <c r="C130" s="5" t="s">
        <v>261</v>
      </c>
      <c r="D130" s="6">
        <v>1</v>
      </c>
      <c r="E130" s="9">
        <f>TRUNC(SUMIF(V128:V130, RIGHTB(O130, 1), H128:H130)*U130, 2)</f>
        <v>0</v>
      </c>
      <c r="F130" s="10">
        <f>TRUNC(E130*D130,1)</f>
        <v>0</v>
      </c>
      <c r="G130" s="9">
        <v>0</v>
      </c>
      <c r="H130" s="10">
        <f>TRUNC(G130*D130,1)</f>
        <v>0</v>
      </c>
      <c r="I130" s="9">
        <v>0</v>
      </c>
      <c r="J130" s="10">
        <f>TRUNC(I130*D130,1)</f>
        <v>0</v>
      </c>
      <c r="K130" s="9">
        <f t="shared" si="34"/>
        <v>0</v>
      </c>
      <c r="L130" s="10">
        <f t="shared" si="34"/>
        <v>0</v>
      </c>
      <c r="M130" s="5" t="s">
        <v>52</v>
      </c>
      <c r="N130" s="1" t="s">
        <v>171</v>
      </c>
      <c r="O130" s="1" t="s">
        <v>262</v>
      </c>
      <c r="P130" s="1" t="s">
        <v>63</v>
      </c>
      <c r="Q130" s="1" t="s">
        <v>63</v>
      </c>
      <c r="R130" s="1" t="s">
        <v>63</v>
      </c>
      <c r="S130">
        <v>1</v>
      </c>
      <c r="T130">
        <v>0</v>
      </c>
      <c r="U130">
        <v>0.03</v>
      </c>
      <c r="AJ130" s="1" t="s">
        <v>52</v>
      </c>
      <c r="AK130" s="1" t="s">
        <v>434</v>
      </c>
      <c r="AL130" s="1" t="s">
        <v>52</v>
      </c>
      <c r="AM130" s="1" t="s">
        <v>52</v>
      </c>
    </row>
    <row r="131" spans="1:39" ht="30" customHeight="1" x14ac:dyDescent="0.3">
      <c r="A131" s="5" t="s">
        <v>264</v>
      </c>
      <c r="B131" s="5" t="s">
        <v>52</v>
      </c>
      <c r="C131" s="5" t="s">
        <v>52</v>
      </c>
      <c r="D131" s="6"/>
      <c r="E131" s="9"/>
      <c r="F131" s="10">
        <f>TRUNC(SUMIF(N128:N130, N127, F128:F130),0)</f>
        <v>0</v>
      </c>
      <c r="G131" s="9"/>
      <c r="H131" s="10">
        <f>TRUNC(SUMIF(N128:N130, N127, H128:H130),0)</f>
        <v>0</v>
      </c>
      <c r="I131" s="9"/>
      <c r="J131" s="10">
        <f>TRUNC(SUMIF(N128:N130, N127, J128:J130),0)</f>
        <v>0</v>
      </c>
      <c r="K131" s="9"/>
      <c r="L131" s="10">
        <f>F131+H131+J131</f>
        <v>0</v>
      </c>
      <c r="M131" s="5" t="s">
        <v>52</v>
      </c>
      <c r="N131" s="1" t="s">
        <v>228</v>
      </c>
      <c r="O131" s="1" t="s">
        <v>228</v>
      </c>
      <c r="P131" s="1" t="s">
        <v>52</v>
      </c>
      <c r="Q131" s="1" t="s">
        <v>52</v>
      </c>
      <c r="R131" s="1" t="s">
        <v>52</v>
      </c>
      <c r="AJ131" s="1" t="s">
        <v>52</v>
      </c>
      <c r="AK131" s="1" t="s">
        <v>52</v>
      </c>
      <c r="AL131" s="1" t="s">
        <v>52</v>
      </c>
      <c r="AM131" s="1" t="s">
        <v>52</v>
      </c>
    </row>
    <row r="132" spans="1:39" ht="30" customHeight="1" x14ac:dyDescent="0.3">
      <c r="A132" s="6"/>
      <c r="B132" s="6"/>
      <c r="C132" s="6"/>
      <c r="D132" s="6"/>
      <c r="E132" s="9"/>
      <c r="F132" s="10"/>
      <c r="G132" s="9"/>
      <c r="H132" s="10"/>
      <c r="I132" s="9"/>
      <c r="J132" s="10"/>
      <c r="K132" s="9"/>
      <c r="L132" s="10"/>
      <c r="M132" s="6"/>
    </row>
    <row r="133" spans="1:39" ht="30" customHeight="1" x14ac:dyDescent="0.3">
      <c r="A133" s="156" t="s">
        <v>435</v>
      </c>
      <c r="B133" s="156"/>
      <c r="C133" s="156"/>
      <c r="D133" s="156"/>
      <c r="E133" s="157"/>
      <c r="F133" s="158"/>
      <c r="G133" s="157"/>
      <c r="H133" s="158"/>
      <c r="I133" s="157"/>
      <c r="J133" s="158"/>
      <c r="K133" s="157"/>
      <c r="L133" s="158"/>
      <c r="M133" s="156"/>
      <c r="N133" s="1" t="s">
        <v>180</v>
      </c>
    </row>
    <row r="134" spans="1:39" ht="30" customHeight="1" x14ac:dyDescent="0.3">
      <c r="A134" s="5" t="s">
        <v>178</v>
      </c>
      <c r="B134" s="5" t="s">
        <v>174</v>
      </c>
      <c r="C134" s="5" t="s">
        <v>175</v>
      </c>
      <c r="D134" s="6">
        <v>1.03</v>
      </c>
      <c r="E134" s="9">
        <f>단가대비표!O14</f>
        <v>0</v>
      </c>
      <c r="F134" s="10">
        <f>TRUNC(E134*D134,1)</f>
        <v>0</v>
      </c>
      <c r="G134" s="9">
        <f>단가대비표!P14</f>
        <v>0</v>
      </c>
      <c r="H134" s="10">
        <f>TRUNC(G134*D134,1)</f>
        <v>0</v>
      </c>
      <c r="I134" s="9">
        <f>단가대비표!V14</f>
        <v>0</v>
      </c>
      <c r="J134" s="10">
        <f>TRUNC(I134*D134,1)</f>
        <v>0</v>
      </c>
      <c r="K134" s="9">
        <f t="shared" ref="K134:L138" si="35">TRUNC(E134+G134+I134,1)</f>
        <v>0</v>
      </c>
      <c r="L134" s="10">
        <f t="shared" si="35"/>
        <v>0</v>
      </c>
      <c r="M134" s="5" t="s">
        <v>251</v>
      </c>
      <c r="N134" s="1" t="s">
        <v>180</v>
      </c>
      <c r="O134" s="1" t="s">
        <v>437</v>
      </c>
      <c r="P134" s="1" t="s">
        <v>63</v>
      </c>
      <c r="Q134" s="1" t="s">
        <v>63</v>
      </c>
      <c r="R134" s="1" t="s">
        <v>64</v>
      </c>
      <c r="V134">
        <v>1</v>
      </c>
      <c r="AJ134" s="1" t="s">
        <v>52</v>
      </c>
      <c r="AK134" s="1" t="s">
        <v>438</v>
      </c>
      <c r="AL134" s="1" t="s">
        <v>52</v>
      </c>
      <c r="AM134" s="1" t="s">
        <v>52</v>
      </c>
    </row>
    <row r="135" spans="1:39" ht="30" customHeight="1" x14ac:dyDescent="0.3">
      <c r="A135" s="5" t="s">
        <v>325</v>
      </c>
      <c r="B135" s="5" t="s">
        <v>326</v>
      </c>
      <c r="C135" s="5" t="s">
        <v>261</v>
      </c>
      <c r="D135" s="6">
        <v>1</v>
      </c>
      <c r="E135" s="9">
        <f>TRUNC(SUMIF(V134:V138, RIGHTB(O135, 1), F134:F138)*U135, 2)</f>
        <v>0</v>
      </c>
      <c r="F135" s="10">
        <f>TRUNC(E135*D135,1)</f>
        <v>0</v>
      </c>
      <c r="G135" s="9">
        <v>0</v>
      </c>
      <c r="H135" s="10">
        <f>TRUNC(G135*D135,1)</f>
        <v>0</v>
      </c>
      <c r="I135" s="9">
        <v>0</v>
      </c>
      <c r="J135" s="10">
        <f>TRUNC(I135*D135,1)</f>
        <v>0</v>
      </c>
      <c r="K135" s="9">
        <f t="shared" si="35"/>
        <v>0</v>
      </c>
      <c r="L135" s="10">
        <f t="shared" si="35"/>
        <v>0</v>
      </c>
      <c r="M135" s="5" t="s">
        <v>52</v>
      </c>
      <c r="N135" s="1" t="s">
        <v>180</v>
      </c>
      <c r="O135" s="1" t="s">
        <v>262</v>
      </c>
      <c r="P135" s="1" t="s">
        <v>63</v>
      </c>
      <c r="Q135" s="1" t="s">
        <v>63</v>
      </c>
      <c r="R135" s="1" t="s">
        <v>63</v>
      </c>
      <c r="S135">
        <v>0</v>
      </c>
      <c r="T135">
        <v>0</v>
      </c>
      <c r="U135">
        <v>0.02</v>
      </c>
      <c r="AJ135" s="1" t="s">
        <v>52</v>
      </c>
      <c r="AK135" s="1" t="s">
        <v>439</v>
      </c>
      <c r="AL135" s="1" t="s">
        <v>52</v>
      </c>
      <c r="AM135" s="1" t="s">
        <v>52</v>
      </c>
    </row>
    <row r="136" spans="1:39" ht="30" customHeight="1" x14ac:dyDescent="0.3">
      <c r="A136" s="5" t="s">
        <v>282</v>
      </c>
      <c r="B136" s="5" t="s">
        <v>255</v>
      </c>
      <c r="C136" s="5" t="s">
        <v>256</v>
      </c>
      <c r="D136" s="6">
        <f>공량산출근거서_일위대가!K75</f>
        <v>4.15E-3</v>
      </c>
      <c r="E136" s="9">
        <f>단가대비표!O60</f>
        <v>0</v>
      </c>
      <c r="F136" s="10">
        <f>TRUNC(E136*D136,1)</f>
        <v>0</v>
      </c>
      <c r="G136" s="9">
        <f>단가대비표!P60</f>
        <v>0</v>
      </c>
      <c r="H136" s="10">
        <f>TRUNC(G136*D136,1)</f>
        <v>0</v>
      </c>
      <c r="I136" s="9">
        <f>단가대비표!V60</f>
        <v>0</v>
      </c>
      <c r="J136" s="10">
        <f>TRUNC(I136*D136,1)</f>
        <v>0</v>
      </c>
      <c r="K136" s="9">
        <f t="shared" si="35"/>
        <v>0</v>
      </c>
      <c r="L136" s="10">
        <f t="shared" si="35"/>
        <v>0</v>
      </c>
      <c r="M136" s="5" t="s">
        <v>52</v>
      </c>
      <c r="N136" s="1" t="s">
        <v>180</v>
      </c>
      <c r="O136" s="1" t="s">
        <v>283</v>
      </c>
      <c r="P136" s="1" t="s">
        <v>63</v>
      </c>
      <c r="Q136" s="1" t="s">
        <v>63</v>
      </c>
      <c r="R136" s="1" t="s">
        <v>64</v>
      </c>
      <c r="W136">
        <v>2</v>
      </c>
      <c r="AJ136" s="1" t="s">
        <v>52</v>
      </c>
      <c r="AK136" s="1" t="s">
        <v>440</v>
      </c>
      <c r="AL136" s="1" t="s">
        <v>52</v>
      </c>
      <c r="AM136" s="1" t="s">
        <v>52</v>
      </c>
    </row>
    <row r="137" spans="1:39" ht="30" customHeight="1" x14ac:dyDescent="0.3">
      <c r="A137" s="5" t="s">
        <v>394</v>
      </c>
      <c r="B137" s="5" t="s">
        <v>255</v>
      </c>
      <c r="C137" s="5" t="s">
        <v>256</v>
      </c>
      <c r="D137" s="6">
        <f>공량산출근거서_일위대가!K76</f>
        <v>4.15E-3</v>
      </c>
      <c r="E137" s="9">
        <f>단가대비표!O67</f>
        <v>0</v>
      </c>
      <c r="F137" s="10">
        <f>TRUNC(E137*D137,1)</f>
        <v>0</v>
      </c>
      <c r="G137" s="9">
        <f>단가대비표!P67</f>
        <v>0</v>
      </c>
      <c r="H137" s="10">
        <f>TRUNC(G137*D137,1)</f>
        <v>0</v>
      </c>
      <c r="I137" s="9">
        <f>단가대비표!V67</f>
        <v>0</v>
      </c>
      <c r="J137" s="10">
        <f>TRUNC(I137*D137,1)</f>
        <v>0</v>
      </c>
      <c r="K137" s="9">
        <f t="shared" si="35"/>
        <v>0</v>
      </c>
      <c r="L137" s="10">
        <f t="shared" si="35"/>
        <v>0</v>
      </c>
      <c r="M137" s="5" t="s">
        <v>52</v>
      </c>
      <c r="N137" s="1" t="s">
        <v>180</v>
      </c>
      <c r="O137" s="1" t="s">
        <v>395</v>
      </c>
      <c r="P137" s="1" t="s">
        <v>63</v>
      </c>
      <c r="Q137" s="1" t="s">
        <v>63</v>
      </c>
      <c r="R137" s="1" t="s">
        <v>64</v>
      </c>
      <c r="W137">
        <v>2</v>
      </c>
      <c r="AJ137" s="1" t="s">
        <v>52</v>
      </c>
      <c r="AK137" s="1" t="s">
        <v>441</v>
      </c>
      <c r="AL137" s="1" t="s">
        <v>52</v>
      </c>
      <c r="AM137" s="1" t="s">
        <v>52</v>
      </c>
    </row>
    <row r="138" spans="1:39" ht="30" customHeight="1" x14ac:dyDescent="0.3">
      <c r="A138" s="5" t="s">
        <v>259</v>
      </c>
      <c r="B138" s="5" t="s">
        <v>260</v>
      </c>
      <c r="C138" s="5" t="s">
        <v>261</v>
      </c>
      <c r="D138" s="6">
        <v>1</v>
      </c>
      <c r="E138" s="9">
        <f>TRUNC(SUMIF(W134:W138, RIGHTB(O138, 1), H134:H138)*U138, 2)</f>
        <v>0</v>
      </c>
      <c r="F138" s="10">
        <f>TRUNC(E138*D138,1)</f>
        <v>0</v>
      </c>
      <c r="G138" s="9">
        <v>0</v>
      </c>
      <c r="H138" s="10">
        <f>TRUNC(G138*D138,1)</f>
        <v>0</v>
      </c>
      <c r="I138" s="9">
        <v>0</v>
      </c>
      <c r="J138" s="10">
        <f>TRUNC(I138*D138,1)</f>
        <v>0</v>
      </c>
      <c r="K138" s="9">
        <f t="shared" si="35"/>
        <v>0</v>
      </c>
      <c r="L138" s="10">
        <f t="shared" si="35"/>
        <v>0</v>
      </c>
      <c r="M138" s="5" t="s">
        <v>52</v>
      </c>
      <c r="N138" s="1" t="s">
        <v>180</v>
      </c>
      <c r="O138" s="1" t="s">
        <v>357</v>
      </c>
      <c r="P138" s="1" t="s">
        <v>63</v>
      </c>
      <c r="Q138" s="1" t="s">
        <v>63</v>
      </c>
      <c r="R138" s="1" t="s">
        <v>63</v>
      </c>
      <c r="S138">
        <v>1</v>
      </c>
      <c r="T138">
        <v>0</v>
      </c>
      <c r="U138">
        <v>0.03</v>
      </c>
      <c r="AJ138" s="1" t="s">
        <v>52</v>
      </c>
      <c r="AK138" s="1" t="s">
        <v>442</v>
      </c>
      <c r="AL138" s="1" t="s">
        <v>52</v>
      </c>
      <c r="AM138" s="1" t="s">
        <v>52</v>
      </c>
    </row>
    <row r="139" spans="1:39" ht="30" customHeight="1" x14ac:dyDescent="0.3">
      <c r="A139" s="5" t="s">
        <v>264</v>
      </c>
      <c r="B139" s="5" t="s">
        <v>52</v>
      </c>
      <c r="C139" s="5" t="s">
        <v>52</v>
      </c>
      <c r="D139" s="6"/>
      <c r="E139" s="9"/>
      <c r="F139" s="10">
        <f>TRUNC(SUMIF(N134:N138, N133, F134:F138),0)</f>
        <v>0</v>
      </c>
      <c r="G139" s="9"/>
      <c r="H139" s="10">
        <f>TRUNC(SUMIF(N134:N138, N133, H134:H138),0)</f>
        <v>0</v>
      </c>
      <c r="I139" s="9"/>
      <c r="J139" s="10">
        <f>TRUNC(SUMIF(N134:N138, N133, J134:J138),0)</f>
        <v>0</v>
      </c>
      <c r="K139" s="9"/>
      <c r="L139" s="10">
        <f>F139+H139+J139</f>
        <v>0</v>
      </c>
      <c r="M139" s="5" t="s">
        <v>52</v>
      </c>
      <c r="N139" s="1" t="s">
        <v>228</v>
      </c>
      <c r="O139" s="1" t="s">
        <v>228</v>
      </c>
      <c r="P139" s="1" t="s">
        <v>52</v>
      </c>
      <c r="Q139" s="1" t="s">
        <v>52</v>
      </c>
      <c r="R139" s="1" t="s">
        <v>52</v>
      </c>
      <c r="AJ139" s="1" t="s">
        <v>52</v>
      </c>
      <c r="AK139" s="1" t="s">
        <v>52</v>
      </c>
      <c r="AL139" s="1" t="s">
        <v>52</v>
      </c>
      <c r="AM139" s="1" t="s">
        <v>52</v>
      </c>
    </row>
    <row r="140" spans="1:39" ht="30" customHeight="1" x14ac:dyDescent="0.3">
      <c r="A140" s="6"/>
      <c r="B140" s="6"/>
      <c r="C140" s="6"/>
      <c r="D140" s="6"/>
      <c r="E140" s="9"/>
      <c r="F140" s="10"/>
      <c r="G140" s="9"/>
      <c r="H140" s="10"/>
      <c r="I140" s="9"/>
      <c r="J140" s="10"/>
      <c r="K140" s="9"/>
      <c r="L140" s="10"/>
      <c r="M140" s="6"/>
    </row>
    <row r="141" spans="1:39" ht="30" customHeight="1" x14ac:dyDescent="0.3">
      <c r="A141" s="156" t="s">
        <v>443</v>
      </c>
      <c r="B141" s="156"/>
      <c r="C141" s="156"/>
      <c r="D141" s="156"/>
      <c r="E141" s="157"/>
      <c r="F141" s="158"/>
      <c r="G141" s="157"/>
      <c r="H141" s="158"/>
      <c r="I141" s="157"/>
      <c r="J141" s="158"/>
      <c r="K141" s="157"/>
      <c r="L141" s="158"/>
      <c r="M141" s="156"/>
      <c r="N141" s="1" t="s">
        <v>186</v>
      </c>
    </row>
    <row r="142" spans="1:39" ht="30" customHeight="1" x14ac:dyDescent="0.3">
      <c r="A142" s="5" t="s">
        <v>178</v>
      </c>
      <c r="B142" s="5" t="s">
        <v>182</v>
      </c>
      <c r="C142" s="5" t="s">
        <v>175</v>
      </c>
      <c r="D142" s="6">
        <v>1.03</v>
      </c>
      <c r="E142" s="9">
        <f>단가대비표!O17</f>
        <v>0</v>
      </c>
      <c r="F142" s="10">
        <f>TRUNC(E142*D142,1)</f>
        <v>0</v>
      </c>
      <c r="G142" s="9">
        <f>단가대비표!P17</f>
        <v>0</v>
      </c>
      <c r="H142" s="10">
        <f>TRUNC(G142*D142,1)</f>
        <v>0</v>
      </c>
      <c r="I142" s="9">
        <f>단가대비표!V17</f>
        <v>0</v>
      </c>
      <c r="J142" s="10">
        <f>TRUNC(I142*D142,1)</f>
        <v>0</v>
      </c>
      <c r="K142" s="9">
        <f t="shared" ref="K142:L146" si="36">TRUNC(E142+G142+I142,1)</f>
        <v>0</v>
      </c>
      <c r="L142" s="10">
        <f t="shared" si="36"/>
        <v>0</v>
      </c>
      <c r="M142" s="5" t="s">
        <v>251</v>
      </c>
      <c r="N142" s="1" t="s">
        <v>186</v>
      </c>
      <c r="O142" s="1" t="s">
        <v>444</v>
      </c>
      <c r="P142" s="1" t="s">
        <v>63</v>
      </c>
      <c r="Q142" s="1" t="s">
        <v>63</v>
      </c>
      <c r="R142" s="1" t="s">
        <v>64</v>
      </c>
      <c r="V142">
        <v>1</v>
      </c>
      <c r="AJ142" s="1" t="s">
        <v>52</v>
      </c>
      <c r="AK142" s="1" t="s">
        <v>445</v>
      </c>
      <c r="AL142" s="1" t="s">
        <v>52</v>
      </c>
      <c r="AM142" s="1" t="s">
        <v>52</v>
      </c>
    </row>
    <row r="143" spans="1:39" ht="30" customHeight="1" x14ac:dyDescent="0.3">
      <c r="A143" s="5" t="s">
        <v>325</v>
      </c>
      <c r="B143" s="5" t="s">
        <v>326</v>
      </c>
      <c r="C143" s="5" t="s">
        <v>261</v>
      </c>
      <c r="D143" s="6">
        <v>1</v>
      </c>
      <c r="E143" s="9">
        <f>TRUNC(SUMIF(V142:V146, RIGHTB(O143, 1), F142:F146)*U143, 2)</f>
        <v>0</v>
      </c>
      <c r="F143" s="10">
        <f>TRUNC(E143*D143,1)</f>
        <v>0</v>
      </c>
      <c r="G143" s="9">
        <v>0</v>
      </c>
      <c r="H143" s="10">
        <f>TRUNC(G143*D143,1)</f>
        <v>0</v>
      </c>
      <c r="I143" s="9">
        <v>0</v>
      </c>
      <c r="J143" s="10">
        <f>TRUNC(I143*D143,1)</f>
        <v>0</v>
      </c>
      <c r="K143" s="9">
        <f t="shared" si="36"/>
        <v>0</v>
      </c>
      <c r="L143" s="10">
        <f t="shared" si="36"/>
        <v>0</v>
      </c>
      <c r="M143" s="5" t="s">
        <v>52</v>
      </c>
      <c r="N143" s="1" t="s">
        <v>186</v>
      </c>
      <c r="O143" s="1" t="s">
        <v>262</v>
      </c>
      <c r="P143" s="1" t="s">
        <v>63</v>
      </c>
      <c r="Q143" s="1" t="s">
        <v>63</v>
      </c>
      <c r="R143" s="1" t="s">
        <v>63</v>
      </c>
      <c r="S143">
        <v>0</v>
      </c>
      <c r="T143">
        <v>0</v>
      </c>
      <c r="U143">
        <v>0.02</v>
      </c>
      <c r="AJ143" s="1" t="s">
        <v>52</v>
      </c>
      <c r="AK143" s="1" t="s">
        <v>446</v>
      </c>
      <c r="AL143" s="1" t="s">
        <v>52</v>
      </c>
      <c r="AM143" s="1" t="s">
        <v>52</v>
      </c>
    </row>
    <row r="144" spans="1:39" ht="30" customHeight="1" x14ac:dyDescent="0.3">
      <c r="A144" s="5" t="s">
        <v>282</v>
      </c>
      <c r="B144" s="5" t="s">
        <v>255</v>
      </c>
      <c r="C144" s="5" t="s">
        <v>256</v>
      </c>
      <c r="D144" s="6">
        <f>공량산출근거서_일위대가!K80</f>
        <v>4.3499999999999997E-3</v>
      </c>
      <c r="E144" s="9">
        <f>단가대비표!O60</f>
        <v>0</v>
      </c>
      <c r="F144" s="10">
        <f>TRUNC(E144*D144,1)</f>
        <v>0</v>
      </c>
      <c r="G144" s="9">
        <f>단가대비표!P60</f>
        <v>0</v>
      </c>
      <c r="H144" s="10">
        <f>TRUNC(G144*D144,1)</f>
        <v>0</v>
      </c>
      <c r="I144" s="9">
        <f>단가대비표!V60</f>
        <v>0</v>
      </c>
      <c r="J144" s="10">
        <f>TRUNC(I144*D144,1)</f>
        <v>0</v>
      </c>
      <c r="K144" s="9">
        <f t="shared" si="36"/>
        <v>0</v>
      </c>
      <c r="L144" s="10">
        <f t="shared" si="36"/>
        <v>0</v>
      </c>
      <c r="M144" s="5" t="s">
        <v>52</v>
      </c>
      <c r="N144" s="1" t="s">
        <v>186</v>
      </c>
      <c r="O144" s="1" t="s">
        <v>283</v>
      </c>
      <c r="P144" s="1" t="s">
        <v>63</v>
      </c>
      <c r="Q144" s="1" t="s">
        <v>63</v>
      </c>
      <c r="R144" s="1" t="s">
        <v>64</v>
      </c>
      <c r="W144">
        <v>2</v>
      </c>
      <c r="AJ144" s="1" t="s">
        <v>52</v>
      </c>
      <c r="AK144" s="1" t="s">
        <v>447</v>
      </c>
      <c r="AL144" s="1" t="s">
        <v>52</v>
      </c>
      <c r="AM144" s="1" t="s">
        <v>52</v>
      </c>
    </row>
    <row r="145" spans="1:39" ht="30" customHeight="1" x14ac:dyDescent="0.3">
      <c r="A145" s="5" t="s">
        <v>394</v>
      </c>
      <c r="B145" s="5" t="s">
        <v>255</v>
      </c>
      <c r="C145" s="5" t="s">
        <v>256</v>
      </c>
      <c r="D145" s="6">
        <f>공량산출근거서_일위대가!K81</f>
        <v>4.3499999999999997E-3</v>
      </c>
      <c r="E145" s="9">
        <f>단가대비표!O67</f>
        <v>0</v>
      </c>
      <c r="F145" s="10">
        <f>TRUNC(E145*D145,1)</f>
        <v>0</v>
      </c>
      <c r="G145" s="9">
        <f>단가대비표!P67</f>
        <v>0</v>
      </c>
      <c r="H145" s="10">
        <f>TRUNC(G145*D145,1)</f>
        <v>0</v>
      </c>
      <c r="I145" s="9">
        <f>단가대비표!V67</f>
        <v>0</v>
      </c>
      <c r="J145" s="10">
        <f>TRUNC(I145*D145,1)</f>
        <v>0</v>
      </c>
      <c r="K145" s="9">
        <f t="shared" si="36"/>
        <v>0</v>
      </c>
      <c r="L145" s="10">
        <f t="shared" si="36"/>
        <v>0</v>
      </c>
      <c r="M145" s="5" t="s">
        <v>52</v>
      </c>
      <c r="N145" s="1" t="s">
        <v>186</v>
      </c>
      <c r="O145" s="1" t="s">
        <v>395</v>
      </c>
      <c r="P145" s="1" t="s">
        <v>63</v>
      </c>
      <c r="Q145" s="1" t="s">
        <v>63</v>
      </c>
      <c r="R145" s="1" t="s">
        <v>64</v>
      </c>
      <c r="W145">
        <v>2</v>
      </c>
      <c r="AJ145" s="1" t="s">
        <v>52</v>
      </c>
      <c r="AK145" s="1" t="s">
        <v>448</v>
      </c>
      <c r="AL145" s="1" t="s">
        <v>52</v>
      </c>
      <c r="AM145" s="1" t="s">
        <v>52</v>
      </c>
    </row>
    <row r="146" spans="1:39" ht="30" customHeight="1" x14ac:dyDescent="0.3">
      <c r="A146" s="5" t="s">
        <v>259</v>
      </c>
      <c r="B146" s="5" t="s">
        <v>260</v>
      </c>
      <c r="C146" s="5" t="s">
        <v>261</v>
      </c>
      <c r="D146" s="6">
        <v>1</v>
      </c>
      <c r="E146" s="9">
        <f>TRUNC(SUMIF(W142:W146, RIGHTB(O146, 1), H142:H146)*U146, 2)</f>
        <v>0</v>
      </c>
      <c r="F146" s="10">
        <f>TRUNC(E146*D146,1)</f>
        <v>0</v>
      </c>
      <c r="G146" s="9">
        <v>0</v>
      </c>
      <c r="H146" s="10">
        <f>TRUNC(G146*D146,1)</f>
        <v>0</v>
      </c>
      <c r="I146" s="9">
        <v>0</v>
      </c>
      <c r="J146" s="10">
        <f>TRUNC(I146*D146,1)</f>
        <v>0</v>
      </c>
      <c r="K146" s="9">
        <f t="shared" si="36"/>
        <v>0</v>
      </c>
      <c r="L146" s="10">
        <f t="shared" si="36"/>
        <v>0</v>
      </c>
      <c r="M146" s="5" t="s">
        <v>52</v>
      </c>
      <c r="N146" s="1" t="s">
        <v>186</v>
      </c>
      <c r="O146" s="1" t="s">
        <v>357</v>
      </c>
      <c r="P146" s="1" t="s">
        <v>63</v>
      </c>
      <c r="Q146" s="1" t="s">
        <v>63</v>
      </c>
      <c r="R146" s="1" t="s">
        <v>63</v>
      </c>
      <c r="S146">
        <v>1</v>
      </c>
      <c r="T146">
        <v>0</v>
      </c>
      <c r="U146">
        <v>0.03</v>
      </c>
      <c r="AJ146" s="1" t="s">
        <v>52</v>
      </c>
      <c r="AK146" s="1" t="s">
        <v>449</v>
      </c>
      <c r="AL146" s="1" t="s">
        <v>52</v>
      </c>
      <c r="AM146" s="1" t="s">
        <v>52</v>
      </c>
    </row>
    <row r="147" spans="1:39" ht="30" customHeight="1" x14ac:dyDescent="0.3">
      <c r="A147" s="5" t="s">
        <v>264</v>
      </c>
      <c r="B147" s="5" t="s">
        <v>52</v>
      </c>
      <c r="C147" s="5" t="s">
        <v>52</v>
      </c>
      <c r="D147" s="6"/>
      <c r="E147" s="9"/>
      <c r="F147" s="10">
        <f>TRUNC(SUMIF(N142:N146, N141, F142:F146),0)</f>
        <v>0</v>
      </c>
      <c r="G147" s="9"/>
      <c r="H147" s="10">
        <f>TRUNC(SUMIF(N142:N146, N141, H142:H146),0)</f>
        <v>0</v>
      </c>
      <c r="I147" s="9"/>
      <c r="J147" s="10">
        <f>TRUNC(SUMIF(N142:N146, N141, J142:J146),0)</f>
        <v>0</v>
      </c>
      <c r="K147" s="9"/>
      <c r="L147" s="10">
        <f>F147+H147+J147</f>
        <v>0</v>
      </c>
      <c r="M147" s="5" t="s">
        <v>52</v>
      </c>
      <c r="N147" s="1" t="s">
        <v>228</v>
      </c>
      <c r="O147" s="1" t="s">
        <v>228</v>
      </c>
      <c r="P147" s="1" t="s">
        <v>52</v>
      </c>
      <c r="Q147" s="1" t="s">
        <v>52</v>
      </c>
      <c r="R147" s="1" t="s">
        <v>52</v>
      </c>
      <c r="AJ147" s="1" t="s">
        <v>52</v>
      </c>
      <c r="AK147" s="1" t="s">
        <v>52</v>
      </c>
      <c r="AL147" s="1" t="s">
        <v>52</v>
      </c>
      <c r="AM147" s="1" t="s">
        <v>52</v>
      </c>
    </row>
    <row r="148" spans="1:39" ht="30" customHeight="1" x14ac:dyDescent="0.3">
      <c r="A148" s="6"/>
      <c r="B148" s="6"/>
      <c r="C148" s="6"/>
      <c r="D148" s="6"/>
      <c r="E148" s="9"/>
      <c r="F148" s="10"/>
      <c r="G148" s="9"/>
      <c r="H148" s="10"/>
      <c r="I148" s="9"/>
      <c r="J148" s="10"/>
      <c r="K148" s="9"/>
      <c r="L148" s="10"/>
      <c r="M148" s="6"/>
    </row>
    <row r="149" spans="1:39" ht="30" customHeight="1" x14ac:dyDescent="0.3">
      <c r="A149" s="156" t="s">
        <v>450</v>
      </c>
      <c r="B149" s="156"/>
      <c r="C149" s="156"/>
      <c r="D149" s="156"/>
      <c r="E149" s="157"/>
      <c r="F149" s="158"/>
      <c r="G149" s="157"/>
      <c r="H149" s="158"/>
      <c r="I149" s="157"/>
      <c r="J149" s="158"/>
      <c r="K149" s="157"/>
      <c r="L149" s="158"/>
      <c r="M149" s="156"/>
      <c r="N149" s="1" t="s">
        <v>192</v>
      </c>
    </row>
    <row r="150" spans="1:39" ht="30" customHeight="1" x14ac:dyDescent="0.3">
      <c r="A150" s="5" t="s">
        <v>178</v>
      </c>
      <c r="B150" s="5" t="s">
        <v>188</v>
      </c>
      <c r="C150" s="5" t="s">
        <v>175</v>
      </c>
      <c r="D150" s="6">
        <v>1.03</v>
      </c>
      <c r="E150" s="9">
        <f>단가대비표!O15</f>
        <v>0</v>
      </c>
      <c r="F150" s="10">
        <f>TRUNC(E150*D150,1)</f>
        <v>0</v>
      </c>
      <c r="G150" s="9">
        <f>단가대비표!P15</f>
        <v>0</v>
      </c>
      <c r="H150" s="10">
        <f>TRUNC(G150*D150,1)</f>
        <v>0</v>
      </c>
      <c r="I150" s="9">
        <f>단가대비표!V15</f>
        <v>0</v>
      </c>
      <c r="J150" s="10">
        <f>TRUNC(I150*D150,1)</f>
        <v>0</v>
      </c>
      <c r="K150" s="9">
        <f t="shared" ref="K150:L154" si="37">TRUNC(E150+G150+I150,1)</f>
        <v>0</v>
      </c>
      <c r="L150" s="10">
        <f t="shared" si="37"/>
        <v>0</v>
      </c>
      <c r="M150" s="5" t="s">
        <v>251</v>
      </c>
      <c r="N150" s="1" t="s">
        <v>192</v>
      </c>
      <c r="O150" s="1" t="s">
        <v>451</v>
      </c>
      <c r="P150" s="1" t="s">
        <v>63</v>
      </c>
      <c r="Q150" s="1" t="s">
        <v>63</v>
      </c>
      <c r="R150" s="1" t="s">
        <v>64</v>
      </c>
      <c r="V150">
        <v>1</v>
      </c>
      <c r="AJ150" s="1" t="s">
        <v>52</v>
      </c>
      <c r="AK150" s="1" t="s">
        <v>452</v>
      </c>
      <c r="AL150" s="1" t="s">
        <v>52</v>
      </c>
      <c r="AM150" s="1" t="s">
        <v>52</v>
      </c>
    </row>
    <row r="151" spans="1:39" ht="30" customHeight="1" x14ac:dyDescent="0.3">
      <c r="A151" s="5" t="s">
        <v>325</v>
      </c>
      <c r="B151" s="5" t="s">
        <v>326</v>
      </c>
      <c r="C151" s="5" t="s">
        <v>261</v>
      </c>
      <c r="D151" s="6">
        <v>1</v>
      </c>
      <c r="E151" s="9">
        <f>TRUNC(SUMIF(V150:V154, RIGHTB(O151, 1), F150:F154)*U151, 2)</f>
        <v>0</v>
      </c>
      <c r="F151" s="10">
        <f>TRUNC(E151*D151,1)</f>
        <v>0</v>
      </c>
      <c r="G151" s="9">
        <v>0</v>
      </c>
      <c r="H151" s="10">
        <f>TRUNC(G151*D151,1)</f>
        <v>0</v>
      </c>
      <c r="I151" s="9">
        <v>0</v>
      </c>
      <c r="J151" s="10">
        <f>TRUNC(I151*D151,1)</f>
        <v>0</v>
      </c>
      <c r="K151" s="9">
        <f t="shared" si="37"/>
        <v>0</v>
      </c>
      <c r="L151" s="10">
        <f t="shared" si="37"/>
        <v>0</v>
      </c>
      <c r="M151" s="5" t="s">
        <v>52</v>
      </c>
      <c r="N151" s="1" t="s">
        <v>192</v>
      </c>
      <c r="O151" s="1" t="s">
        <v>262</v>
      </c>
      <c r="P151" s="1" t="s">
        <v>63</v>
      </c>
      <c r="Q151" s="1" t="s">
        <v>63</v>
      </c>
      <c r="R151" s="1" t="s">
        <v>63</v>
      </c>
      <c r="S151">
        <v>0</v>
      </c>
      <c r="T151">
        <v>0</v>
      </c>
      <c r="U151">
        <v>0.02</v>
      </c>
      <c r="AJ151" s="1" t="s">
        <v>52</v>
      </c>
      <c r="AK151" s="1" t="s">
        <v>453</v>
      </c>
      <c r="AL151" s="1" t="s">
        <v>52</v>
      </c>
      <c r="AM151" s="1" t="s">
        <v>52</v>
      </c>
    </row>
    <row r="152" spans="1:39" ht="30" customHeight="1" x14ac:dyDescent="0.3">
      <c r="A152" s="5" t="s">
        <v>282</v>
      </c>
      <c r="B152" s="5" t="s">
        <v>255</v>
      </c>
      <c r="C152" s="5" t="s">
        <v>256</v>
      </c>
      <c r="D152" s="6">
        <f>공량산출근거서_일위대가!K85</f>
        <v>4.7499999999999999E-3</v>
      </c>
      <c r="E152" s="9">
        <f>단가대비표!O60</f>
        <v>0</v>
      </c>
      <c r="F152" s="10">
        <f>TRUNC(E152*D152,1)</f>
        <v>0</v>
      </c>
      <c r="G152" s="9">
        <f>단가대비표!P60</f>
        <v>0</v>
      </c>
      <c r="H152" s="10">
        <f>TRUNC(G152*D152,1)</f>
        <v>0</v>
      </c>
      <c r="I152" s="9">
        <f>단가대비표!V60</f>
        <v>0</v>
      </c>
      <c r="J152" s="10">
        <f>TRUNC(I152*D152,1)</f>
        <v>0</v>
      </c>
      <c r="K152" s="9">
        <f t="shared" si="37"/>
        <v>0</v>
      </c>
      <c r="L152" s="10">
        <f t="shared" si="37"/>
        <v>0</v>
      </c>
      <c r="M152" s="5" t="s">
        <v>52</v>
      </c>
      <c r="N152" s="1" t="s">
        <v>192</v>
      </c>
      <c r="O152" s="1" t="s">
        <v>283</v>
      </c>
      <c r="P152" s="1" t="s">
        <v>63</v>
      </c>
      <c r="Q152" s="1" t="s">
        <v>63</v>
      </c>
      <c r="R152" s="1" t="s">
        <v>64</v>
      </c>
      <c r="W152">
        <v>2</v>
      </c>
      <c r="AJ152" s="1" t="s">
        <v>52</v>
      </c>
      <c r="AK152" s="1" t="s">
        <v>454</v>
      </c>
      <c r="AL152" s="1" t="s">
        <v>52</v>
      </c>
      <c r="AM152" s="1" t="s">
        <v>52</v>
      </c>
    </row>
    <row r="153" spans="1:39" ht="30" customHeight="1" x14ac:dyDescent="0.3">
      <c r="A153" s="5" t="s">
        <v>394</v>
      </c>
      <c r="B153" s="5" t="s">
        <v>255</v>
      </c>
      <c r="C153" s="5" t="s">
        <v>256</v>
      </c>
      <c r="D153" s="6">
        <f>공량산출근거서_일위대가!K86</f>
        <v>4.7499999999999999E-3</v>
      </c>
      <c r="E153" s="9">
        <f>단가대비표!O67</f>
        <v>0</v>
      </c>
      <c r="F153" s="10">
        <f>TRUNC(E153*D153,1)</f>
        <v>0</v>
      </c>
      <c r="G153" s="9">
        <f>단가대비표!P67</f>
        <v>0</v>
      </c>
      <c r="H153" s="10">
        <f>TRUNC(G153*D153,1)</f>
        <v>0</v>
      </c>
      <c r="I153" s="9">
        <f>단가대비표!V67</f>
        <v>0</v>
      </c>
      <c r="J153" s="10">
        <f>TRUNC(I153*D153,1)</f>
        <v>0</v>
      </c>
      <c r="K153" s="9">
        <f t="shared" si="37"/>
        <v>0</v>
      </c>
      <c r="L153" s="10">
        <f t="shared" si="37"/>
        <v>0</v>
      </c>
      <c r="M153" s="5" t="s">
        <v>52</v>
      </c>
      <c r="N153" s="1" t="s">
        <v>192</v>
      </c>
      <c r="O153" s="1" t="s">
        <v>395</v>
      </c>
      <c r="P153" s="1" t="s">
        <v>63</v>
      </c>
      <c r="Q153" s="1" t="s">
        <v>63</v>
      </c>
      <c r="R153" s="1" t="s">
        <v>64</v>
      </c>
      <c r="W153">
        <v>2</v>
      </c>
      <c r="AJ153" s="1" t="s">
        <v>52</v>
      </c>
      <c r="AK153" s="1" t="s">
        <v>455</v>
      </c>
      <c r="AL153" s="1" t="s">
        <v>52</v>
      </c>
      <c r="AM153" s="1" t="s">
        <v>52</v>
      </c>
    </row>
    <row r="154" spans="1:39" ht="30" customHeight="1" x14ac:dyDescent="0.3">
      <c r="A154" s="5" t="s">
        <v>259</v>
      </c>
      <c r="B154" s="5" t="s">
        <v>260</v>
      </c>
      <c r="C154" s="5" t="s">
        <v>261</v>
      </c>
      <c r="D154" s="6">
        <v>1</v>
      </c>
      <c r="E154" s="9">
        <f>TRUNC(SUMIF(W150:W154, RIGHTB(O154, 1), H150:H154)*U154, 2)</f>
        <v>0</v>
      </c>
      <c r="F154" s="10">
        <f>TRUNC(E154*D154,1)</f>
        <v>0</v>
      </c>
      <c r="G154" s="9">
        <v>0</v>
      </c>
      <c r="H154" s="10">
        <f>TRUNC(G154*D154,1)</f>
        <v>0</v>
      </c>
      <c r="I154" s="9">
        <v>0</v>
      </c>
      <c r="J154" s="10">
        <f>TRUNC(I154*D154,1)</f>
        <v>0</v>
      </c>
      <c r="K154" s="9">
        <f t="shared" si="37"/>
        <v>0</v>
      </c>
      <c r="L154" s="10">
        <f t="shared" si="37"/>
        <v>0</v>
      </c>
      <c r="M154" s="5" t="s">
        <v>52</v>
      </c>
      <c r="N154" s="1" t="s">
        <v>192</v>
      </c>
      <c r="O154" s="1" t="s">
        <v>357</v>
      </c>
      <c r="P154" s="1" t="s">
        <v>63</v>
      </c>
      <c r="Q154" s="1" t="s">
        <v>63</v>
      </c>
      <c r="R154" s="1" t="s">
        <v>63</v>
      </c>
      <c r="S154">
        <v>1</v>
      </c>
      <c r="T154">
        <v>0</v>
      </c>
      <c r="U154">
        <v>0.03</v>
      </c>
      <c r="AJ154" s="1" t="s">
        <v>52</v>
      </c>
      <c r="AK154" s="1" t="s">
        <v>456</v>
      </c>
      <c r="AL154" s="1" t="s">
        <v>52</v>
      </c>
      <c r="AM154" s="1" t="s">
        <v>52</v>
      </c>
    </row>
    <row r="155" spans="1:39" ht="30" customHeight="1" x14ac:dyDescent="0.3">
      <c r="A155" s="5" t="s">
        <v>264</v>
      </c>
      <c r="B155" s="5" t="s">
        <v>52</v>
      </c>
      <c r="C155" s="5" t="s">
        <v>52</v>
      </c>
      <c r="D155" s="6"/>
      <c r="E155" s="9"/>
      <c r="F155" s="10">
        <f>TRUNC(SUMIF(N150:N154, N149, F150:F154),0)</f>
        <v>0</v>
      </c>
      <c r="G155" s="9"/>
      <c r="H155" s="10">
        <f>TRUNC(SUMIF(N150:N154, N149, H150:H154),0)</f>
        <v>0</v>
      </c>
      <c r="I155" s="9"/>
      <c r="J155" s="10">
        <f>TRUNC(SUMIF(N150:N154, N149, J150:J154),0)</f>
        <v>0</v>
      </c>
      <c r="K155" s="9"/>
      <c r="L155" s="10">
        <f>F155+H155+J155</f>
        <v>0</v>
      </c>
      <c r="M155" s="5" t="s">
        <v>52</v>
      </c>
      <c r="N155" s="1" t="s">
        <v>228</v>
      </c>
      <c r="O155" s="1" t="s">
        <v>228</v>
      </c>
      <c r="P155" s="1" t="s">
        <v>52</v>
      </c>
      <c r="Q155" s="1" t="s">
        <v>52</v>
      </c>
      <c r="R155" s="1" t="s">
        <v>52</v>
      </c>
      <c r="AJ155" s="1" t="s">
        <v>52</v>
      </c>
      <c r="AK155" s="1" t="s">
        <v>52</v>
      </c>
      <c r="AL155" s="1" t="s">
        <v>52</v>
      </c>
      <c r="AM155" s="1" t="s">
        <v>52</v>
      </c>
    </row>
    <row r="156" spans="1:39" ht="30" customHeight="1" x14ac:dyDescent="0.3">
      <c r="A156" s="6"/>
      <c r="B156" s="6"/>
      <c r="C156" s="6"/>
      <c r="D156" s="6"/>
      <c r="E156" s="9"/>
      <c r="F156" s="10"/>
      <c r="G156" s="9"/>
      <c r="H156" s="10"/>
      <c r="I156" s="9"/>
      <c r="J156" s="10"/>
      <c r="K156" s="9"/>
      <c r="L156" s="10"/>
      <c r="M156" s="6"/>
    </row>
    <row r="157" spans="1:39" ht="30" customHeight="1" x14ac:dyDescent="0.3">
      <c r="A157" s="156" t="s">
        <v>457</v>
      </c>
      <c r="B157" s="156"/>
      <c r="C157" s="156"/>
      <c r="D157" s="156"/>
      <c r="E157" s="157"/>
      <c r="F157" s="158"/>
      <c r="G157" s="157"/>
      <c r="H157" s="158"/>
      <c r="I157" s="157"/>
      <c r="J157" s="158"/>
      <c r="K157" s="157"/>
      <c r="L157" s="158"/>
      <c r="M157" s="156"/>
      <c r="N157" s="1" t="s">
        <v>196</v>
      </c>
    </row>
    <row r="158" spans="1:39" ht="30" customHeight="1" x14ac:dyDescent="0.3">
      <c r="A158" s="5" t="s">
        <v>173</v>
      </c>
      <c r="B158" s="5" t="s">
        <v>194</v>
      </c>
      <c r="C158" s="5" t="s">
        <v>175</v>
      </c>
      <c r="D158" s="6">
        <v>1.03</v>
      </c>
      <c r="E158" s="9">
        <f>단가대비표!O16</f>
        <v>0</v>
      </c>
      <c r="F158" s="10">
        <f>TRUNC(E158*D158,1)</f>
        <v>0</v>
      </c>
      <c r="G158" s="9">
        <f>단가대비표!P16</f>
        <v>0</v>
      </c>
      <c r="H158" s="10">
        <f>TRUNC(G158*D158,1)</f>
        <v>0</v>
      </c>
      <c r="I158" s="9">
        <f>단가대비표!V16</f>
        <v>0</v>
      </c>
      <c r="J158" s="10">
        <f>TRUNC(I158*D158,1)</f>
        <v>0</v>
      </c>
      <c r="K158" s="9">
        <f t="shared" ref="K158:L162" si="38">TRUNC(E158+G158+I158,1)</f>
        <v>0</v>
      </c>
      <c r="L158" s="10">
        <f t="shared" si="38"/>
        <v>0</v>
      </c>
      <c r="M158" s="5" t="s">
        <v>52</v>
      </c>
      <c r="N158" s="1" t="s">
        <v>196</v>
      </c>
      <c r="O158" s="1" t="s">
        <v>459</v>
      </c>
      <c r="P158" s="1" t="s">
        <v>63</v>
      </c>
      <c r="Q158" s="1" t="s">
        <v>63</v>
      </c>
      <c r="R158" s="1" t="s">
        <v>64</v>
      </c>
      <c r="V158">
        <v>1</v>
      </c>
      <c r="AJ158" s="1" t="s">
        <v>52</v>
      </c>
      <c r="AK158" s="1" t="s">
        <v>460</v>
      </c>
      <c r="AL158" s="1" t="s">
        <v>52</v>
      </c>
      <c r="AM158" s="1" t="s">
        <v>52</v>
      </c>
    </row>
    <row r="159" spans="1:39" ht="30" customHeight="1" x14ac:dyDescent="0.3">
      <c r="A159" s="5" t="s">
        <v>325</v>
      </c>
      <c r="B159" s="5" t="s">
        <v>326</v>
      </c>
      <c r="C159" s="5" t="s">
        <v>261</v>
      </c>
      <c r="D159" s="6">
        <v>1</v>
      </c>
      <c r="E159" s="9">
        <f>TRUNC(SUMIF(V158:V162, RIGHTB(O159, 1), F158:F162)*U159, 2)</f>
        <v>0</v>
      </c>
      <c r="F159" s="10">
        <f>TRUNC(E159*D159,1)</f>
        <v>0</v>
      </c>
      <c r="G159" s="9">
        <v>0</v>
      </c>
      <c r="H159" s="10">
        <f>TRUNC(G159*D159,1)</f>
        <v>0</v>
      </c>
      <c r="I159" s="9">
        <v>0</v>
      </c>
      <c r="J159" s="10">
        <f>TRUNC(I159*D159,1)</f>
        <v>0</v>
      </c>
      <c r="K159" s="9">
        <f t="shared" si="38"/>
        <v>0</v>
      </c>
      <c r="L159" s="10">
        <f t="shared" si="38"/>
        <v>0</v>
      </c>
      <c r="M159" s="5" t="s">
        <v>52</v>
      </c>
      <c r="N159" s="1" t="s">
        <v>196</v>
      </c>
      <c r="O159" s="1" t="s">
        <v>262</v>
      </c>
      <c r="P159" s="1" t="s">
        <v>63</v>
      </c>
      <c r="Q159" s="1" t="s">
        <v>63</v>
      </c>
      <c r="R159" s="1" t="s">
        <v>63</v>
      </c>
      <c r="S159">
        <v>0</v>
      </c>
      <c r="T159">
        <v>0</v>
      </c>
      <c r="U159">
        <v>0.02</v>
      </c>
      <c r="AJ159" s="1" t="s">
        <v>52</v>
      </c>
      <c r="AK159" s="1" t="s">
        <v>461</v>
      </c>
      <c r="AL159" s="1" t="s">
        <v>52</v>
      </c>
      <c r="AM159" s="1" t="s">
        <v>52</v>
      </c>
    </row>
    <row r="160" spans="1:39" ht="30" customHeight="1" x14ac:dyDescent="0.3">
      <c r="A160" s="5" t="s">
        <v>282</v>
      </c>
      <c r="B160" s="5" t="s">
        <v>255</v>
      </c>
      <c r="C160" s="5" t="s">
        <v>256</v>
      </c>
      <c r="D160" s="6">
        <f>공량산출근거서_일위대가!K90</f>
        <v>4.62E-3</v>
      </c>
      <c r="E160" s="9">
        <f>단가대비표!O60</f>
        <v>0</v>
      </c>
      <c r="F160" s="10">
        <f>TRUNC(E160*D160,1)</f>
        <v>0</v>
      </c>
      <c r="G160" s="9">
        <f>단가대비표!P60</f>
        <v>0</v>
      </c>
      <c r="H160" s="10">
        <f>TRUNC(G160*D160,1)</f>
        <v>0</v>
      </c>
      <c r="I160" s="9">
        <f>단가대비표!V60</f>
        <v>0</v>
      </c>
      <c r="J160" s="10">
        <f>TRUNC(I160*D160,1)</f>
        <v>0</v>
      </c>
      <c r="K160" s="9">
        <f t="shared" si="38"/>
        <v>0</v>
      </c>
      <c r="L160" s="10">
        <f t="shared" si="38"/>
        <v>0</v>
      </c>
      <c r="M160" s="5" t="s">
        <v>52</v>
      </c>
      <c r="N160" s="1" t="s">
        <v>196</v>
      </c>
      <c r="O160" s="1" t="s">
        <v>283</v>
      </c>
      <c r="P160" s="1" t="s">
        <v>63</v>
      </c>
      <c r="Q160" s="1" t="s">
        <v>63</v>
      </c>
      <c r="R160" s="1" t="s">
        <v>64</v>
      </c>
      <c r="W160">
        <v>2</v>
      </c>
      <c r="AJ160" s="1" t="s">
        <v>52</v>
      </c>
      <c r="AK160" s="1" t="s">
        <v>462</v>
      </c>
      <c r="AL160" s="1" t="s">
        <v>52</v>
      </c>
      <c r="AM160" s="1" t="s">
        <v>52</v>
      </c>
    </row>
    <row r="161" spans="1:39" ht="30" customHeight="1" x14ac:dyDescent="0.3">
      <c r="A161" s="5" t="s">
        <v>394</v>
      </c>
      <c r="B161" s="5" t="s">
        <v>255</v>
      </c>
      <c r="C161" s="5" t="s">
        <v>256</v>
      </c>
      <c r="D161" s="6">
        <f>공량산출근거서_일위대가!K91</f>
        <v>4.62E-3</v>
      </c>
      <c r="E161" s="9">
        <f>단가대비표!O67</f>
        <v>0</v>
      </c>
      <c r="F161" s="10">
        <f>TRUNC(E161*D161,1)</f>
        <v>0</v>
      </c>
      <c r="G161" s="9">
        <f>단가대비표!P67</f>
        <v>0</v>
      </c>
      <c r="H161" s="10">
        <f>TRUNC(G161*D161,1)</f>
        <v>0</v>
      </c>
      <c r="I161" s="9">
        <f>단가대비표!V67</f>
        <v>0</v>
      </c>
      <c r="J161" s="10">
        <f>TRUNC(I161*D161,1)</f>
        <v>0</v>
      </c>
      <c r="K161" s="9">
        <f t="shared" si="38"/>
        <v>0</v>
      </c>
      <c r="L161" s="10">
        <f t="shared" si="38"/>
        <v>0</v>
      </c>
      <c r="M161" s="5" t="s">
        <v>52</v>
      </c>
      <c r="N161" s="1" t="s">
        <v>196</v>
      </c>
      <c r="O161" s="1" t="s">
        <v>395</v>
      </c>
      <c r="P161" s="1" t="s">
        <v>63</v>
      </c>
      <c r="Q161" s="1" t="s">
        <v>63</v>
      </c>
      <c r="R161" s="1" t="s">
        <v>64</v>
      </c>
      <c r="W161">
        <v>2</v>
      </c>
      <c r="AJ161" s="1" t="s">
        <v>52</v>
      </c>
      <c r="AK161" s="1" t="s">
        <v>463</v>
      </c>
      <c r="AL161" s="1" t="s">
        <v>52</v>
      </c>
      <c r="AM161" s="1" t="s">
        <v>52</v>
      </c>
    </row>
    <row r="162" spans="1:39" ht="30" customHeight="1" x14ac:dyDescent="0.3">
      <c r="A162" s="5" t="s">
        <v>259</v>
      </c>
      <c r="B162" s="5" t="s">
        <v>260</v>
      </c>
      <c r="C162" s="5" t="s">
        <v>261</v>
      </c>
      <c r="D162" s="6">
        <v>1</v>
      </c>
      <c r="E162" s="9">
        <f>TRUNC(SUMIF(W158:W162, RIGHTB(O162, 1), H158:H162)*U162, 2)</f>
        <v>0</v>
      </c>
      <c r="F162" s="10">
        <f>TRUNC(E162*D162,1)</f>
        <v>0</v>
      </c>
      <c r="G162" s="9">
        <v>0</v>
      </c>
      <c r="H162" s="10">
        <f>TRUNC(G162*D162,1)</f>
        <v>0</v>
      </c>
      <c r="I162" s="9">
        <v>0</v>
      </c>
      <c r="J162" s="10">
        <f>TRUNC(I162*D162,1)</f>
        <v>0</v>
      </c>
      <c r="K162" s="9">
        <f t="shared" si="38"/>
        <v>0</v>
      </c>
      <c r="L162" s="10">
        <f t="shared" si="38"/>
        <v>0</v>
      </c>
      <c r="M162" s="5" t="s">
        <v>52</v>
      </c>
      <c r="N162" s="1" t="s">
        <v>196</v>
      </c>
      <c r="O162" s="1" t="s">
        <v>357</v>
      </c>
      <c r="P162" s="1" t="s">
        <v>63</v>
      </c>
      <c r="Q162" s="1" t="s">
        <v>63</v>
      </c>
      <c r="R162" s="1" t="s">
        <v>63</v>
      </c>
      <c r="S162">
        <v>1</v>
      </c>
      <c r="T162">
        <v>0</v>
      </c>
      <c r="U162">
        <v>0.03</v>
      </c>
      <c r="AJ162" s="1" t="s">
        <v>52</v>
      </c>
      <c r="AK162" s="1" t="s">
        <v>464</v>
      </c>
      <c r="AL162" s="1" t="s">
        <v>52</v>
      </c>
      <c r="AM162" s="1" t="s">
        <v>52</v>
      </c>
    </row>
    <row r="163" spans="1:39" ht="30" customHeight="1" x14ac:dyDescent="0.3">
      <c r="A163" s="5" t="s">
        <v>264</v>
      </c>
      <c r="B163" s="5" t="s">
        <v>52</v>
      </c>
      <c r="C163" s="5" t="s">
        <v>52</v>
      </c>
      <c r="D163" s="6"/>
      <c r="E163" s="9"/>
      <c r="F163" s="10">
        <f>TRUNC(SUMIF(N158:N162, N157, F158:F162),0)</f>
        <v>0</v>
      </c>
      <c r="G163" s="9"/>
      <c r="H163" s="10">
        <f>TRUNC(SUMIF(N158:N162, N157, H158:H162),0)</f>
        <v>0</v>
      </c>
      <c r="I163" s="9"/>
      <c r="J163" s="10">
        <f>TRUNC(SUMIF(N158:N162, N157, J158:J162),0)</f>
        <v>0</v>
      </c>
      <c r="K163" s="9"/>
      <c r="L163" s="10">
        <f>F163+H163+J163</f>
        <v>0</v>
      </c>
      <c r="M163" s="5" t="s">
        <v>52</v>
      </c>
      <c r="N163" s="1" t="s">
        <v>228</v>
      </c>
      <c r="O163" s="1" t="s">
        <v>228</v>
      </c>
      <c r="P163" s="1" t="s">
        <v>52</v>
      </c>
      <c r="Q163" s="1" t="s">
        <v>52</v>
      </c>
      <c r="R163" s="1" t="s">
        <v>52</v>
      </c>
      <c r="AJ163" s="1" t="s">
        <v>52</v>
      </c>
      <c r="AK163" s="1" t="s">
        <v>52</v>
      </c>
      <c r="AL163" s="1" t="s">
        <v>52</v>
      </c>
      <c r="AM163" s="1" t="s">
        <v>52</v>
      </c>
    </row>
    <row r="164" spans="1:39" ht="30" customHeight="1" x14ac:dyDescent="0.3">
      <c r="A164" s="6"/>
      <c r="B164" s="6"/>
      <c r="C164" s="6"/>
      <c r="D164" s="6"/>
      <c r="E164" s="9"/>
      <c r="F164" s="10"/>
      <c r="G164" s="9"/>
      <c r="H164" s="10"/>
      <c r="I164" s="9"/>
      <c r="J164" s="10"/>
      <c r="K164" s="9"/>
      <c r="L164" s="10"/>
      <c r="M164" s="6"/>
    </row>
    <row r="165" spans="1:39" ht="30" customHeight="1" x14ac:dyDescent="0.3">
      <c r="A165" s="156" t="s">
        <v>465</v>
      </c>
      <c r="B165" s="156"/>
      <c r="C165" s="156"/>
      <c r="D165" s="156"/>
      <c r="E165" s="157"/>
      <c r="F165" s="158"/>
      <c r="G165" s="157"/>
      <c r="H165" s="158"/>
      <c r="I165" s="157"/>
      <c r="J165" s="158"/>
      <c r="K165" s="157"/>
      <c r="L165" s="158"/>
      <c r="M165" s="156"/>
      <c r="N165" s="1" t="s">
        <v>201</v>
      </c>
    </row>
    <row r="166" spans="1:39" ht="30" customHeight="1" x14ac:dyDescent="0.3">
      <c r="A166" s="5" t="s">
        <v>317</v>
      </c>
      <c r="B166" s="5" t="s">
        <v>318</v>
      </c>
      <c r="C166" s="5" t="s">
        <v>175</v>
      </c>
      <c r="D166" s="6">
        <v>1.05</v>
      </c>
      <c r="E166" s="9">
        <f>단가대비표!O9</f>
        <v>0</v>
      </c>
      <c r="F166" s="10">
        <f>TRUNC(E166*D166,1)</f>
        <v>0</v>
      </c>
      <c r="G166" s="9">
        <f>단가대비표!P9</f>
        <v>0</v>
      </c>
      <c r="H166" s="10">
        <f>TRUNC(G166*D166,1)</f>
        <v>0</v>
      </c>
      <c r="I166" s="9">
        <f>단가대비표!V9</f>
        <v>0</v>
      </c>
      <c r="J166" s="10">
        <f>TRUNC(I166*D166,1)</f>
        <v>0</v>
      </c>
      <c r="K166" s="9">
        <f t="shared" ref="K166:L169" si="39">TRUNC(E166+G166+I166,1)</f>
        <v>0</v>
      </c>
      <c r="L166" s="10">
        <f t="shared" si="39"/>
        <v>0</v>
      </c>
      <c r="M166" s="5" t="s">
        <v>52</v>
      </c>
      <c r="N166" s="1" t="s">
        <v>201</v>
      </c>
      <c r="O166" s="1" t="s">
        <v>319</v>
      </c>
      <c r="P166" s="1" t="s">
        <v>63</v>
      </c>
      <c r="Q166" s="1" t="s">
        <v>63</v>
      </c>
      <c r="R166" s="1" t="s">
        <v>64</v>
      </c>
      <c r="V166">
        <v>1</v>
      </c>
      <c r="AJ166" s="1" t="s">
        <v>52</v>
      </c>
      <c r="AK166" s="1" t="s">
        <v>466</v>
      </c>
      <c r="AL166" s="1" t="s">
        <v>52</v>
      </c>
      <c r="AM166" s="1" t="s">
        <v>52</v>
      </c>
    </row>
    <row r="167" spans="1:39" ht="30" customHeight="1" x14ac:dyDescent="0.3">
      <c r="A167" s="5" t="s">
        <v>325</v>
      </c>
      <c r="B167" s="5" t="s">
        <v>326</v>
      </c>
      <c r="C167" s="5" t="s">
        <v>261</v>
      </c>
      <c r="D167" s="6">
        <v>1</v>
      </c>
      <c r="E167" s="9">
        <f>TRUNC(SUMIF(V166:V169, RIGHTB(O167, 1), F166:F169)*U167, 2)</f>
        <v>0</v>
      </c>
      <c r="F167" s="10">
        <f>TRUNC(E167*D167,1)</f>
        <v>0</v>
      </c>
      <c r="G167" s="9">
        <v>0</v>
      </c>
      <c r="H167" s="10">
        <f>TRUNC(G167*D167,1)</f>
        <v>0</v>
      </c>
      <c r="I167" s="9">
        <v>0</v>
      </c>
      <c r="J167" s="10">
        <f>TRUNC(I167*D167,1)</f>
        <v>0</v>
      </c>
      <c r="K167" s="9">
        <f t="shared" si="39"/>
        <v>0</v>
      </c>
      <c r="L167" s="10">
        <f t="shared" si="39"/>
        <v>0</v>
      </c>
      <c r="M167" s="5" t="s">
        <v>52</v>
      </c>
      <c r="N167" s="1" t="s">
        <v>201</v>
      </c>
      <c r="O167" s="1" t="s">
        <v>262</v>
      </c>
      <c r="P167" s="1" t="s">
        <v>63</v>
      </c>
      <c r="Q167" s="1" t="s">
        <v>63</v>
      </c>
      <c r="R167" s="1" t="s">
        <v>63</v>
      </c>
      <c r="S167">
        <v>0</v>
      </c>
      <c r="T167">
        <v>0</v>
      </c>
      <c r="U167">
        <v>0.02</v>
      </c>
      <c r="AJ167" s="1" t="s">
        <v>52</v>
      </c>
      <c r="AK167" s="1" t="s">
        <v>467</v>
      </c>
      <c r="AL167" s="1" t="s">
        <v>52</v>
      </c>
      <c r="AM167" s="1" t="s">
        <v>52</v>
      </c>
    </row>
    <row r="168" spans="1:39" ht="30" customHeight="1" x14ac:dyDescent="0.3">
      <c r="A168" s="5" t="s">
        <v>254</v>
      </c>
      <c r="B168" s="5" t="s">
        <v>255</v>
      </c>
      <c r="C168" s="5" t="s">
        <v>256</v>
      </c>
      <c r="D168" s="6">
        <f>공량산출근거서_일위대가!K94</f>
        <v>6.0000000000000001E-3</v>
      </c>
      <c r="E168" s="9">
        <f>단가대비표!O66</f>
        <v>0</v>
      </c>
      <c r="F168" s="10">
        <f>TRUNC(E168*D168,1)</f>
        <v>0</v>
      </c>
      <c r="G168" s="9">
        <f>단가대비표!P66</f>
        <v>0</v>
      </c>
      <c r="H168" s="10">
        <f>TRUNC(G168*D168,1)</f>
        <v>0</v>
      </c>
      <c r="I168" s="9">
        <f>단가대비표!V66</f>
        <v>0</v>
      </c>
      <c r="J168" s="10">
        <f>TRUNC(I168*D168,1)</f>
        <v>0</v>
      </c>
      <c r="K168" s="9">
        <f t="shared" si="39"/>
        <v>0</v>
      </c>
      <c r="L168" s="10">
        <f t="shared" si="39"/>
        <v>0</v>
      </c>
      <c r="M168" s="5" t="s">
        <v>52</v>
      </c>
      <c r="N168" s="1" t="s">
        <v>201</v>
      </c>
      <c r="O168" s="1" t="s">
        <v>257</v>
      </c>
      <c r="P168" s="1" t="s">
        <v>63</v>
      </c>
      <c r="Q168" s="1" t="s">
        <v>63</v>
      </c>
      <c r="R168" s="1" t="s">
        <v>64</v>
      </c>
      <c r="W168">
        <v>2</v>
      </c>
      <c r="AJ168" s="1" t="s">
        <v>52</v>
      </c>
      <c r="AK168" s="1" t="s">
        <v>468</v>
      </c>
      <c r="AL168" s="1" t="s">
        <v>52</v>
      </c>
      <c r="AM168" s="1" t="s">
        <v>52</v>
      </c>
    </row>
    <row r="169" spans="1:39" ht="30" customHeight="1" x14ac:dyDescent="0.3">
      <c r="A169" s="5" t="s">
        <v>259</v>
      </c>
      <c r="B169" s="5" t="s">
        <v>260</v>
      </c>
      <c r="C169" s="5" t="s">
        <v>261</v>
      </c>
      <c r="D169" s="6">
        <v>1</v>
      </c>
      <c r="E169" s="9">
        <f>TRUNC(SUMIF(W166:W169, RIGHTB(O169, 1), H166:H169)*U169, 2)</f>
        <v>0</v>
      </c>
      <c r="F169" s="10">
        <f>TRUNC(E169*D169,1)</f>
        <v>0</v>
      </c>
      <c r="G169" s="9">
        <v>0</v>
      </c>
      <c r="H169" s="10">
        <f>TRUNC(G169*D169,1)</f>
        <v>0</v>
      </c>
      <c r="I169" s="9">
        <v>0</v>
      </c>
      <c r="J169" s="10">
        <f>TRUNC(I169*D169,1)</f>
        <v>0</v>
      </c>
      <c r="K169" s="9">
        <f t="shared" si="39"/>
        <v>0</v>
      </c>
      <c r="L169" s="10">
        <f t="shared" si="39"/>
        <v>0</v>
      </c>
      <c r="M169" s="5" t="s">
        <v>52</v>
      </c>
      <c r="N169" s="1" t="s">
        <v>201</v>
      </c>
      <c r="O169" s="1" t="s">
        <v>357</v>
      </c>
      <c r="P169" s="1" t="s">
        <v>63</v>
      </c>
      <c r="Q169" s="1" t="s">
        <v>63</v>
      </c>
      <c r="R169" s="1" t="s">
        <v>63</v>
      </c>
      <c r="S169">
        <v>1</v>
      </c>
      <c r="T169">
        <v>0</v>
      </c>
      <c r="U169">
        <v>0.03</v>
      </c>
      <c r="AJ169" s="1" t="s">
        <v>52</v>
      </c>
      <c r="AK169" s="1" t="s">
        <v>469</v>
      </c>
      <c r="AL169" s="1" t="s">
        <v>52</v>
      </c>
      <c r="AM169" s="1" t="s">
        <v>52</v>
      </c>
    </row>
    <row r="170" spans="1:39" ht="30" customHeight="1" x14ac:dyDescent="0.3">
      <c r="A170" s="5" t="s">
        <v>264</v>
      </c>
      <c r="B170" s="5" t="s">
        <v>52</v>
      </c>
      <c r="C170" s="5" t="s">
        <v>52</v>
      </c>
      <c r="D170" s="6"/>
      <c r="E170" s="9"/>
      <c r="F170" s="10">
        <f>TRUNC(SUMIF(N166:N169, N165, F166:F169),0)</f>
        <v>0</v>
      </c>
      <c r="G170" s="9"/>
      <c r="H170" s="10">
        <f>TRUNC(SUMIF(N166:N169, N165, H166:H169),0)</f>
        <v>0</v>
      </c>
      <c r="I170" s="9"/>
      <c r="J170" s="10">
        <f>TRUNC(SUMIF(N166:N169, N165, J166:J169),0)</f>
        <v>0</v>
      </c>
      <c r="K170" s="9"/>
      <c r="L170" s="10">
        <f>F170+H170+J170</f>
        <v>0</v>
      </c>
      <c r="M170" s="5" t="s">
        <v>52</v>
      </c>
      <c r="N170" s="1" t="s">
        <v>228</v>
      </c>
      <c r="O170" s="1" t="s">
        <v>228</v>
      </c>
      <c r="P170" s="1" t="s">
        <v>52</v>
      </c>
      <c r="Q170" s="1" t="s">
        <v>52</v>
      </c>
      <c r="R170" s="1" t="s">
        <v>52</v>
      </c>
      <c r="AJ170" s="1" t="s">
        <v>52</v>
      </c>
      <c r="AK170" s="1" t="s">
        <v>52</v>
      </c>
      <c r="AL170" s="1" t="s">
        <v>52</v>
      </c>
      <c r="AM170" s="1" t="s">
        <v>52</v>
      </c>
    </row>
    <row r="171" spans="1:39" ht="30" customHeight="1" x14ac:dyDescent="0.3">
      <c r="A171" s="6"/>
      <c r="B171" s="6"/>
      <c r="C171" s="6"/>
      <c r="D171" s="6"/>
      <c r="E171" s="9"/>
      <c r="F171" s="10"/>
      <c r="G171" s="9"/>
      <c r="H171" s="10"/>
      <c r="I171" s="9"/>
      <c r="J171" s="10"/>
      <c r="K171" s="9"/>
      <c r="L171" s="10"/>
      <c r="M171" s="6"/>
    </row>
    <row r="172" spans="1:39" ht="30" customHeight="1" x14ac:dyDescent="0.3">
      <c r="A172" s="156" t="s">
        <v>470</v>
      </c>
      <c r="B172" s="156"/>
      <c r="C172" s="156"/>
      <c r="D172" s="156"/>
      <c r="E172" s="157"/>
      <c r="F172" s="158"/>
      <c r="G172" s="157"/>
      <c r="H172" s="158"/>
      <c r="I172" s="157"/>
      <c r="J172" s="158"/>
      <c r="K172" s="157"/>
      <c r="L172" s="158"/>
      <c r="M172" s="156"/>
      <c r="N172" s="1" t="s">
        <v>205</v>
      </c>
    </row>
    <row r="173" spans="1:39" ht="30" customHeight="1" x14ac:dyDescent="0.3">
      <c r="A173" s="5" t="s">
        <v>317</v>
      </c>
      <c r="B173" s="5" t="s">
        <v>471</v>
      </c>
      <c r="C173" s="5" t="s">
        <v>175</v>
      </c>
      <c r="D173" s="6">
        <v>1.05</v>
      </c>
      <c r="E173" s="9">
        <f>단가대비표!O10</f>
        <v>0</v>
      </c>
      <c r="F173" s="10">
        <f>TRUNC(E173*D173,1)</f>
        <v>0</v>
      </c>
      <c r="G173" s="9">
        <f>단가대비표!P10</f>
        <v>0</v>
      </c>
      <c r="H173" s="10">
        <f>TRUNC(G173*D173,1)</f>
        <v>0</v>
      </c>
      <c r="I173" s="9">
        <f>단가대비표!V10</f>
        <v>0</v>
      </c>
      <c r="J173" s="10">
        <f>TRUNC(I173*D173,1)</f>
        <v>0</v>
      </c>
      <c r="K173" s="9">
        <f t="shared" ref="K173:L176" si="40">TRUNC(E173+G173+I173,1)</f>
        <v>0</v>
      </c>
      <c r="L173" s="10">
        <f t="shared" si="40"/>
        <v>0</v>
      </c>
      <c r="M173" s="5" t="s">
        <v>52</v>
      </c>
      <c r="N173" s="1" t="s">
        <v>205</v>
      </c>
      <c r="O173" s="1" t="s">
        <v>472</v>
      </c>
      <c r="P173" s="1" t="s">
        <v>63</v>
      </c>
      <c r="Q173" s="1" t="s">
        <v>63</v>
      </c>
      <c r="R173" s="1" t="s">
        <v>64</v>
      </c>
      <c r="V173">
        <v>1</v>
      </c>
      <c r="AJ173" s="1" t="s">
        <v>52</v>
      </c>
      <c r="AK173" s="1" t="s">
        <v>473</v>
      </c>
      <c r="AL173" s="1" t="s">
        <v>52</v>
      </c>
      <c r="AM173" s="1" t="s">
        <v>52</v>
      </c>
    </row>
    <row r="174" spans="1:39" ht="30" customHeight="1" x14ac:dyDescent="0.3">
      <c r="A174" s="5" t="s">
        <v>325</v>
      </c>
      <c r="B174" s="5" t="s">
        <v>326</v>
      </c>
      <c r="C174" s="5" t="s">
        <v>261</v>
      </c>
      <c r="D174" s="6">
        <v>1</v>
      </c>
      <c r="E174" s="9">
        <f>TRUNC(SUMIF(V173:V176, RIGHTB(O174, 1), F173:F176)*U174, 2)</f>
        <v>0</v>
      </c>
      <c r="F174" s="10">
        <f>TRUNC(E174*D174,1)</f>
        <v>0</v>
      </c>
      <c r="G174" s="9">
        <v>0</v>
      </c>
      <c r="H174" s="10">
        <f>TRUNC(G174*D174,1)</f>
        <v>0</v>
      </c>
      <c r="I174" s="9">
        <v>0</v>
      </c>
      <c r="J174" s="10">
        <f>TRUNC(I174*D174,1)</f>
        <v>0</v>
      </c>
      <c r="K174" s="9">
        <f t="shared" si="40"/>
        <v>0</v>
      </c>
      <c r="L174" s="10">
        <f t="shared" si="40"/>
        <v>0</v>
      </c>
      <c r="M174" s="5" t="s">
        <v>52</v>
      </c>
      <c r="N174" s="1" t="s">
        <v>205</v>
      </c>
      <c r="O174" s="1" t="s">
        <v>262</v>
      </c>
      <c r="P174" s="1" t="s">
        <v>63</v>
      </c>
      <c r="Q174" s="1" t="s">
        <v>63</v>
      </c>
      <c r="R174" s="1" t="s">
        <v>63</v>
      </c>
      <c r="S174">
        <v>0</v>
      </c>
      <c r="T174">
        <v>0</v>
      </c>
      <c r="U174">
        <v>0.02</v>
      </c>
      <c r="AJ174" s="1" t="s">
        <v>52</v>
      </c>
      <c r="AK174" s="1" t="s">
        <v>474</v>
      </c>
      <c r="AL174" s="1" t="s">
        <v>52</v>
      </c>
      <c r="AM174" s="1" t="s">
        <v>52</v>
      </c>
    </row>
    <row r="175" spans="1:39" ht="30" customHeight="1" x14ac:dyDescent="0.3">
      <c r="A175" s="5" t="s">
        <v>254</v>
      </c>
      <c r="B175" s="5" t="s">
        <v>255</v>
      </c>
      <c r="C175" s="5" t="s">
        <v>256</v>
      </c>
      <c r="D175" s="6">
        <f>공량산출근거서_일위대가!K97</f>
        <v>6.0000000000000001E-3</v>
      </c>
      <c r="E175" s="9">
        <f>단가대비표!O66</f>
        <v>0</v>
      </c>
      <c r="F175" s="10">
        <f>TRUNC(E175*D175,1)</f>
        <v>0</v>
      </c>
      <c r="G175" s="9">
        <f>단가대비표!P66</f>
        <v>0</v>
      </c>
      <c r="H175" s="10">
        <f>TRUNC(G175*D175,1)</f>
        <v>0</v>
      </c>
      <c r="I175" s="9">
        <f>단가대비표!V66</f>
        <v>0</v>
      </c>
      <c r="J175" s="10">
        <f>TRUNC(I175*D175,1)</f>
        <v>0</v>
      </c>
      <c r="K175" s="9">
        <f t="shared" si="40"/>
        <v>0</v>
      </c>
      <c r="L175" s="10">
        <f t="shared" si="40"/>
        <v>0</v>
      </c>
      <c r="M175" s="5" t="s">
        <v>52</v>
      </c>
      <c r="N175" s="1" t="s">
        <v>205</v>
      </c>
      <c r="O175" s="1" t="s">
        <v>257</v>
      </c>
      <c r="P175" s="1" t="s">
        <v>63</v>
      </c>
      <c r="Q175" s="1" t="s">
        <v>63</v>
      </c>
      <c r="R175" s="1" t="s">
        <v>64</v>
      </c>
      <c r="W175">
        <v>2</v>
      </c>
      <c r="AJ175" s="1" t="s">
        <v>52</v>
      </c>
      <c r="AK175" s="1" t="s">
        <v>475</v>
      </c>
      <c r="AL175" s="1" t="s">
        <v>52</v>
      </c>
      <c r="AM175" s="1" t="s">
        <v>52</v>
      </c>
    </row>
    <row r="176" spans="1:39" ht="30" customHeight="1" x14ac:dyDescent="0.3">
      <c r="A176" s="5" t="s">
        <v>259</v>
      </c>
      <c r="B176" s="5" t="s">
        <v>260</v>
      </c>
      <c r="C176" s="5" t="s">
        <v>261</v>
      </c>
      <c r="D176" s="6">
        <v>1</v>
      </c>
      <c r="E176" s="9">
        <f>TRUNC(SUMIF(W173:W176, RIGHTB(O176, 1), H173:H176)*U176, 2)</f>
        <v>0</v>
      </c>
      <c r="F176" s="10">
        <f>TRUNC(E176*D176,1)</f>
        <v>0</v>
      </c>
      <c r="G176" s="9">
        <v>0</v>
      </c>
      <c r="H176" s="10">
        <f>TRUNC(G176*D176,1)</f>
        <v>0</v>
      </c>
      <c r="I176" s="9">
        <v>0</v>
      </c>
      <c r="J176" s="10">
        <f>TRUNC(I176*D176,1)</f>
        <v>0</v>
      </c>
      <c r="K176" s="9">
        <f t="shared" si="40"/>
        <v>0</v>
      </c>
      <c r="L176" s="10">
        <f t="shared" si="40"/>
        <v>0</v>
      </c>
      <c r="M176" s="5" t="s">
        <v>52</v>
      </c>
      <c r="N176" s="1" t="s">
        <v>205</v>
      </c>
      <c r="O176" s="1" t="s">
        <v>357</v>
      </c>
      <c r="P176" s="1" t="s">
        <v>63</v>
      </c>
      <c r="Q176" s="1" t="s">
        <v>63</v>
      </c>
      <c r="R176" s="1" t="s">
        <v>63</v>
      </c>
      <c r="S176">
        <v>1</v>
      </c>
      <c r="T176">
        <v>0</v>
      </c>
      <c r="U176">
        <v>0.03</v>
      </c>
      <c r="AJ176" s="1" t="s">
        <v>52</v>
      </c>
      <c r="AK176" s="1" t="s">
        <v>476</v>
      </c>
      <c r="AL176" s="1" t="s">
        <v>52</v>
      </c>
      <c r="AM176" s="1" t="s">
        <v>52</v>
      </c>
    </row>
    <row r="177" spans="1:39" ht="30" customHeight="1" x14ac:dyDescent="0.3">
      <c r="A177" s="5" t="s">
        <v>264</v>
      </c>
      <c r="B177" s="5" t="s">
        <v>52</v>
      </c>
      <c r="C177" s="5" t="s">
        <v>52</v>
      </c>
      <c r="D177" s="6"/>
      <c r="E177" s="9"/>
      <c r="F177" s="10">
        <f>TRUNC(SUMIF(N173:N176, N172, F173:F176),0)</f>
        <v>0</v>
      </c>
      <c r="G177" s="9"/>
      <c r="H177" s="10">
        <f>TRUNC(SUMIF(N173:N176, N172, H173:H176),0)</f>
        <v>0</v>
      </c>
      <c r="I177" s="9"/>
      <c r="J177" s="10">
        <f>TRUNC(SUMIF(N173:N176, N172, J173:J176),0)</f>
        <v>0</v>
      </c>
      <c r="K177" s="9"/>
      <c r="L177" s="10">
        <f>F177+H177+J177</f>
        <v>0</v>
      </c>
      <c r="M177" s="5" t="s">
        <v>52</v>
      </c>
      <c r="N177" s="1" t="s">
        <v>228</v>
      </c>
      <c r="O177" s="1" t="s">
        <v>228</v>
      </c>
      <c r="P177" s="1" t="s">
        <v>52</v>
      </c>
      <c r="Q177" s="1" t="s">
        <v>52</v>
      </c>
      <c r="R177" s="1" t="s">
        <v>52</v>
      </c>
      <c r="AJ177" s="1" t="s">
        <v>52</v>
      </c>
      <c r="AK177" s="1" t="s">
        <v>52</v>
      </c>
      <c r="AL177" s="1" t="s">
        <v>52</v>
      </c>
      <c r="AM177" s="1" t="s">
        <v>52</v>
      </c>
    </row>
    <row r="178" spans="1:39" ht="30" customHeight="1" x14ac:dyDescent="0.3">
      <c r="A178" s="6"/>
      <c r="B178" s="6"/>
      <c r="C178" s="6"/>
      <c r="D178" s="6"/>
      <c r="E178" s="9"/>
      <c r="F178" s="10"/>
      <c r="G178" s="9"/>
      <c r="H178" s="10"/>
      <c r="I178" s="9"/>
      <c r="J178" s="10"/>
      <c r="K178" s="9"/>
      <c r="L178" s="10"/>
      <c r="M178" s="6"/>
    </row>
    <row r="179" spans="1:39" ht="30" customHeight="1" x14ac:dyDescent="0.3">
      <c r="A179" s="156" t="s">
        <v>477</v>
      </c>
      <c r="B179" s="156"/>
      <c r="C179" s="156"/>
      <c r="D179" s="156"/>
      <c r="E179" s="157"/>
      <c r="F179" s="158"/>
      <c r="G179" s="157"/>
      <c r="H179" s="158"/>
      <c r="I179" s="157"/>
      <c r="J179" s="158"/>
      <c r="K179" s="157"/>
      <c r="L179" s="158"/>
      <c r="M179" s="156"/>
      <c r="N179" s="1" t="s">
        <v>210</v>
      </c>
    </row>
    <row r="180" spans="1:39" ht="30" customHeight="1" x14ac:dyDescent="0.3">
      <c r="A180" s="5" t="s">
        <v>207</v>
      </c>
      <c r="B180" s="5" t="s">
        <v>208</v>
      </c>
      <c r="C180" s="5" t="s">
        <v>60</v>
      </c>
      <c r="D180" s="6">
        <v>1</v>
      </c>
      <c r="E180" s="9">
        <f>단가대비표!O43</f>
        <v>0</v>
      </c>
      <c r="F180" s="10">
        <f>TRUNC(E180*D180,1)</f>
        <v>0</v>
      </c>
      <c r="G180" s="9">
        <f>단가대비표!P43</f>
        <v>0</v>
      </c>
      <c r="H180" s="10">
        <f>TRUNC(G180*D180,1)</f>
        <v>0</v>
      </c>
      <c r="I180" s="9">
        <f>단가대비표!V43</f>
        <v>0</v>
      </c>
      <c r="J180" s="10">
        <f>TRUNC(I180*D180,1)</f>
        <v>0</v>
      </c>
      <c r="K180" s="9">
        <f t="shared" ref="K180:L182" si="41">TRUNC(E180+G180+I180,1)</f>
        <v>0</v>
      </c>
      <c r="L180" s="10">
        <f t="shared" si="41"/>
        <v>0</v>
      </c>
      <c r="M180" s="5" t="s">
        <v>52</v>
      </c>
      <c r="N180" s="1" t="s">
        <v>210</v>
      </c>
      <c r="O180" s="1" t="s">
        <v>479</v>
      </c>
      <c r="P180" s="1" t="s">
        <v>63</v>
      </c>
      <c r="Q180" s="1" t="s">
        <v>63</v>
      </c>
      <c r="R180" s="1" t="s">
        <v>64</v>
      </c>
      <c r="AJ180" s="1" t="s">
        <v>52</v>
      </c>
      <c r="AK180" s="1" t="s">
        <v>480</v>
      </c>
      <c r="AL180" s="1" t="s">
        <v>52</v>
      </c>
      <c r="AM180" s="1" t="s">
        <v>52</v>
      </c>
    </row>
    <row r="181" spans="1:39" ht="30" customHeight="1" x14ac:dyDescent="0.3">
      <c r="A181" s="5" t="s">
        <v>394</v>
      </c>
      <c r="B181" s="5" t="s">
        <v>255</v>
      </c>
      <c r="C181" s="5" t="s">
        <v>256</v>
      </c>
      <c r="D181" s="6">
        <f>공량산출근거서_일위대가!K100</f>
        <v>8.1000000000000003E-2</v>
      </c>
      <c r="E181" s="9">
        <f>단가대비표!O67</f>
        <v>0</v>
      </c>
      <c r="F181" s="10">
        <f>TRUNC(E181*D181,1)</f>
        <v>0</v>
      </c>
      <c r="G181" s="9">
        <f>단가대비표!P67</f>
        <v>0</v>
      </c>
      <c r="H181" s="10">
        <f>TRUNC(G181*D181,1)</f>
        <v>0</v>
      </c>
      <c r="I181" s="9">
        <f>단가대비표!V67</f>
        <v>0</v>
      </c>
      <c r="J181" s="10">
        <f>TRUNC(I181*D181,1)</f>
        <v>0</v>
      </c>
      <c r="K181" s="9">
        <f t="shared" si="41"/>
        <v>0</v>
      </c>
      <c r="L181" s="10">
        <f t="shared" si="41"/>
        <v>0</v>
      </c>
      <c r="M181" s="5" t="s">
        <v>52</v>
      </c>
      <c r="N181" s="1" t="s">
        <v>210</v>
      </c>
      <c r="O181" s="1" t="s">
        <v>395</v>
      </c>
      <c r="P181" s="1" t="s">
        <v>63</v>
      </c>
      <c r="Q181" s="1" t="s">
        <v>63</v>
      </c>
      <c r="R181" s="1" t="s">
        <v>64</v>
      </c>
      <c r="V181">
        <v>1</v>
      </c>
      <c r="AJ181" s="1" t="s">
        <v>52</v>
      </c>
      <c r="AK181" s="1" t="s">
        <v>481</v>
      </c>
      <c r="AL181" s="1" t="s">
        <v>52</v>
      </c>
      <c r="AM181" s="1" t="s">
        <v>52</v>
      </c>
    </row>
    <row r="182" spans="1:39" ht="30" customHeight="1" x14ac:dyDescent="0.3">
      <c r="A182" s="5" t="s">
        <v>259</v>
      </c>
      <c r="B182" s="5" t="s">
        <v>260</v>
      </c>
      <c r="C182" s="5" t="s">
        <v>261</v>
      </c>
      <c r="D182" s="6">
        <v>1</v>
      </c>
      <c r="E182" s="9">
        <f>TRUNC(SUMIF(V180:V182, RIGHTB(O182, 1), H180:H182)*U182, 2)</f>
        <v>0</v>
      </c>
      <c r="F182" s="10">
        <f>TRUNC(E182*D182,1)</f>
        <v>0</v>
      </c>
      <c r="G182" s="9">
        <v>0</v>
      </c>
      <c r="H182" s="10">
        <f>TRUNC(G182*D182,1)</f>
        <v>0</v>
      </c>
      <c r="I182" s="9">
        <v>0</v>
      </c>
      <c r="J182" s="10">
        <f>TRUNC(I182*D182,1)</f>
        <v>0</v>
      </c>
      <c r="K182" s="9">
        <f t="shared" si="41"/>
        <v>0</v>
      </c>
      <c r="L182" s="10">
        <f t="shared" si="41"/>
        <v>0</v>
      </c>
      <c r="M182" s="5" t="s">
        <v>52</v>
      </c>
      <c r="N182" s="1" t="s">
        <v>210</v>
      </c>
      <c r="O182" s="1" t="s">
        <v>262</v>
      </c>
      <c r="P182" s="1" t="s">
        <v>63</v>
      </c>
      <c r="Q182" s="1" t="s">
        <v>63</v>
      </c>
      <c r="R182" s="1" t="s">
        <v>63</v>
      </c>
      <c r="S182">
        <v>1</v>
      </c>
      <c r="T182">
        <v>0</v>
      </c>
      <c r="U182">
        <v>0.03</v>
      </c>
      <c r="AJ182" s="1" t="s">
        <v>52</v>
      </c>
      <c r="AK182" s="1" t="s">
        <v>482</v>
      </c>
      <c r="AL182" s="1" t="s">
        <v>52</v>
      </c>
      <c r="AM182" s="1" t="s">
        <v>52</v>
      </c>
    </row>
    <row r="183" spans="1:39" ht="30" customHeight="1" x14ac:dyDescent="0.3">
      <c r="A183" s="5" t="s">
        <v>264</v>
      </c>
      <c r="B183" s="5" t="s">
        <v>52</v>
      </c>
      <c r="C183" s="5" t="s">
        <v>52</v>
      </c>
      <c r="D183" s="6"/>
      <c r="E183" s="9"/>
      <c r="F183" s="10">
        <f>TRUNC(SUMIF(N180:N182, N179, F180:F182),0)</f>
        <v>0</v>
      </c>
      <c r="G183" s="9"/>
      <c r="H183" s="10">
        <f>TRUNC(SUMIF(N180:N182, N179, H180:H182),0)</f>
        <v>0</v>
      </c>
      <c r="I183" s="9"/>
      <c r="J183" s="10">
        <f>TRUNC(SUMIF(N180:N182, N179, J180:J182),0)</f>
        <v>0</v>
      </c>
      <c r="K183" s="9"/>
      <c r="L183" s="10">
        <f>F183+H183+J183</f>
        <v>0</v>
      </c>
      <c r="M183" s="5" t="s">
        <v>52</v>
      </c>
      <c r="N183" s="1" t="s">
        <v>228</v>
      </c>
      <c r="O183" s="1" t="s">
        <v>228</v>
      </c>
      <c r="P183" s="1" t="s">
        <v>52</v>
      </c>
      <c r="Q183" s="1" t="s">
        <v>52</v>
      </c>
      <c r="R183" s="1" t="s">
        <v>52</v>
      </c>
      <c r="AJ183" s="1" t="s">
        <v>52</v>
      </c>
      <c r="AK183" s="1" t="s">
        <v>52</v>
      </c>
      <c r="AL183" s="1" t="s">
        <v>52</v>
      </c>
      <c r="AM183" s="1" t="s">
        <v>52</v>
      </c>
    </row>
    <row r="184" spans="1:39" ht="30" customHeight="1" x14ac:dyDescent="0.3">
      <c r="A184" s="6"/>
      <c r="B184" s="6"/>
      <c r="C184" s="6"/>
      <c r="D184" s="6"/>
      <c r="E184" s="9"/>
      <c r="F184" s="10"/>
      <c r="G184" s="9"/>
      <c r="H184" s="10"/>
      <c r="I184" s="9"/>
      <c r="J184" s="10"/>
      <c r="K184" s="9"/>
      <c r="L184" s="10"/>
      <c r="M184" s="6"/>
    </row>
    <row r="185" spans="1:39" ht="30" customHeight="1" x14ac:dyDescent="0.3">
      <c r="A185" s="156" t="s">
        <v>483</v>
      </c>
      <c r="B185" s="156"/>
      <c r="C185" s="156"/>
      <c r="D185" s="156"/>
      <c r="E185" s="157"/>
      <c r="F185" s="158"/>
      <c r="G185" s="157"/>
      <c r="H185" s="158"/>
      <c r="I185" s="157"/>
      <c r="J185" s="158"/>
      <c r="K185" s="157"/>
      <c r="L185" s="158"/>
      <c r="M185" s="156"/>
      <c r="N185" s="1" t="s">
        <v>215</v>
      </c>
    </row>
    <row r="186" spans="1:39" ht="30" customHeight="1" x14ac:dyDescent="0.3">
      <c r="A186" s="5" t="s">
        <v>484</v>
      </c>
      <c r="B186" s="5" t="s">
        <v>485</v>
      </c>
      <c r="C186" s="5" t="s">
        <v>151</v>
      </c>
      <c r="D186" s="6">
        <v>1</v>
      </c>
      <c r="E186" s="9">
        <f>단가대비표!O26</f>
        <v>0</v>
      </c>
      <c r="F186" s="10">
        <f>TRUNC(E186*D186,1)</f>
        <v>0</v>
      </c>
      <c r="G186" s="9">
        <f>단가대비표!P26</f>
        <v>0</v>
      </c>
      <c r="H186" s="10">
        <f>TRUNC(G186*D186,1)</f>
        <v>0</v>
      </c>
      <c r="I186" s="9">
        <f>단가대비표!V26</f>
        <v>0</v>
      </c>
      <c r="J186" s="10">
        <f>TRUNC(I186*D186,1)</f>
        <v>0</v>
      </c>
      <c r="K186" s="9">
        <f>TRUNC(E186+G186+I186,1)</f>
        <v>0</v>
      </c>
      <c r="L186" s="10">
        <f>TRUNC(F186+H186+J186,1)</f>
        <v>0</v>
      </c>
      <c r="M186" s="99" t="s">
        <v>486</v>
      </c>
      <c r="N186" s="1" t="s">
        <v>215</v>
      </c>
      <c r="O186" s="1" t="s">
        <v>487</v>
      </c>
      <c r="P186" s="1" t="s">
        <v>63</v>
      </c>
      <c r="Q186" s="1" t="s">
        <v>63</v>
      </c>
      <c r="R186" s="1" t="s">
        <v>64</v>
      </c>
      <c r="AJ186" s="1" t="s">
        <v>52</v>
      </c>
      <c r="AK186" s="1" t="s">
        <v>488</v>
      </c>
      <c r="AL186" s="1" t="s">
        <v>52</v>
      </c>
      <c r="AM186" s="1" t="s">
        <v>52</v>
      </c>
    </row>
    <row r="187" spans="1:39" ht="30" customHeight="1" x14ac:dyDescent="0.3">
      <c r="A187" s="5" t="s">
        <v>264</v>
      </c>
      <c r="B187" s="5" t="s">
        <v>52</v>
      </c>
      <c r="C187" s="5" t="s">
        <v>52</v>
      </c>
      <c r="D187" s="6"/>
      <c r="E187" s="9"/>
      <c r="F187" s="10">
        <f>TRUNC(SUMIF(N186:N186, N185, F186:F186),0)</f>
        <v>0</v>
      </c>
      <c r="G187" s="9"/>
      <c r="H187" s="10">
        <f>TRUNC(SUMIF(N186:N186, N185, H186:H186),0)</f>
        <v>0</v>
      </c>
      <c r="I187" s="9"/>
      <c r="J187" s="10">
        <f>TRUNC(SUMIF(N186:N186, N185, J186:J186),0)</f>
        <v>0</v>
      </c>
      <c r="K187" s="9"/>
      <c r="L187" s="10">
        <f>F187+H187+J187</f>
        <v>0</v>
      </c>
      <c r="M187" s="5" t="s">
        <v>52</v>
      </c>
      <c r="N187" s="1" t="s">
        <v>228</v>
      </c>
      <c r="O187" s="1" t="s">
        <v>228</v>
      </c>
      <c r="P187" s="1" t="s">
        <v>52</v>
      </c>
      <c r="Q187" s="1" t="s">
        <v>52</v>
      </c>
      <c r="R187" s="1" t="s">
        <v>52</v>
      </c>
      <c r="AJ187" s="1" t="s">
        <v>52</v>
      </c>
      <c r="AK187" s="1" t="s">
        <v>52</v>
      </c>
      <c r="AL187" s="1" t="s">
        <v>52</v>
      </c>
      <c r="AM187" s="1" t="s">
        <v>52</v>
      </c>
    </row>
    <row r="188" spans="1:39" ht="30" customHeight="1" x14ac:dyDescent="0.3">
      <c r="A188" s="6"/>
      <c r="B188" s="6"/>
      <c r="C188" s="6"/>
      <c r="D188" s="6"/>
      <c r="E188" s="9"/>
      <c r="F188" s="10"/>
      <c r="G188" s="9"/>
      <c r="H188" s="10"/>
      <c r="I188" s="9"/>
      <c r="J188" s="10"/>
      <c r="K188" s="9"/>
      <c r="L188" s="10"/>
      <c r="M188" s="6"/>
    </row>
    <row r="189" spans="1:39" ht="30" customHeight="1" x14ac:dyDescent="0.3">
      <c r="A189" s="156" t="s">
        <v>489</v>
      </c>
      <c r="B189" s="156"/>
      <c r="C189" s="156"/>
      <c r="D189" s="156"/>
      <c r="E189" s="157"/>
      <c r="F189" s="158"/>
      <c r="G189" s="157"/>
      <c r="H189" s="158"/>
      <c r="I189" s="157"/>
      <c r="J189" s="158"/>
      <c r="K189" s="157"/>
      <c r="L189" s="158"/>
      <c r="M189" s="156"/>
      <c r="N189" s="1" t="s">
        <v>221</v>
      </c>
    </row>
    <row r="190" spans="1:39" ht="30" customHeight="1" x14ac:dyDescent="0.3">
      <c r="A190" s="5" t="s">
        <v>490</v>
      </c>
      <c r="B190" s="5" t="s">
        <v>491</v>
      </c>
      <c r="C190" s="5" t="s">
        <v>151</v>
      </c>
      <c r="D190" s="6">
        <v>1</v>
      </c>
      <c r="E190" s="9">
        <f>단가대비표!O25</f>
        <v>0</v>
      </c>
      <c r="F190" s="10">
        <f>TRUNC(E190*D190,1)</f>
        <v>0</v>
      </c>
      <c r="G190" s="9">
        <f>단가대비표!P25</f>
        <v>0</v>
      </c>
      <c r="H190" s="10">
        <f>TRUNC(G190*D190,1)</f>
        <v>0</v>
      </c>
      <c r="I190" s="9">
        <f>단가대비표!V25</f>
        <v>0</v>
      </c>
      <c r="J190" s="10">
        <f>TRUNC(I190*D190,1)</f>
        <v>0</v>
      </c>
      <c r="K190" s="9">
        <f>TRUNC(E190+G190+I190,1)</f>
        <v>0</v>
      </c>
      <c r="L190" s="10">
        <f>TRUNC(F190+H190+J190,1)</f>
        <v>0</v>
      </c>
      <c r="M190" s="99" t="s">
        <v>486</v>
      </c>
      <c r="N190" s="1" t="s">
        <v>221</v>
      </c>
      <c r="O190" s="1" t="s">
        <v>492</v>
      </c>
      <c r="P190" s="1" t="s">
        <v>63</v>
      </c>
      <c r="Q190" s="1" t="s">
        <v>63</v>
      </c>
      <c r="R190" s="1" t="s">
        <v>64</v>
      </c>
      <c r="AJ190" s="1" t="s">
        <v>52</v>
      </c>
      <c r="AK190" s="1" t="s">
        <v>493</v>
      </c>
      <c r="AL190" s="1" t="s">
        <v>52</v>
      </c>
      <c r="AM190" s="1" t="s">
        <v>52</v>
      </c>
    </row>
    <row r="191" spans="1:39" ht="30" customHeight="1" x14ac:dyDescent="0.3">
      <c r="A191" s="5" t="s">
        <v>264</v>
      </c>
      <c r="B191" s="5" t="s">
        <v>52</v>
      </c>
      <c r="C191" s="5" t="s">
        <v>52</v>
      </c>
      <c r="D191" s="6"/>
      <c r="E191" s="9"/>
      <c r="F191" s="10">
        <f>TRUNC(SUMIF(N190:N190, N189, F190:F190),0)</f>
        <v>0</v>
      </c>
      <c r="G191" s="9"/>
      <c r="H191" s="10">
        <f>TRUNC(SUMIF(N190:N190, N189, H190:H190),0)</f>
        <v>0</v>
      </c>
      <c r="I191" s="9"/>
      <c r="J191" s="10">
        <f>TRUNC(SUMIF(N190:N190, N189, J190:J190),0)</f>
        <v>0</v>
      </c>
      <c r="K191" s="9"/>
      <c r="L191" s="10">
        <f>F191+H191+J191</f>
        <v>0</v>
      </c>
      <c r="M191" s="5" t="s">
        <v>52</v>
      </c>
      <c r="N191" s="1" t="s">
        <v>228</v>
      </c>
      <c r="O191" s="1" t="s">
        <v>228</v>
      </c>
      <c r="P191" s="1" t="s">
        <v>52</v>
      </c>
      <c r="Q191" s="1" t="s">
        <v>52</v>
      </c>
      <c r="R191" s="1" t="s">
        <v>52</v>
      </c>
      <c r="AJ191" s="1" t="s">
        <v>52</v>
      </c>
      <c r="AK191" s="1" t="s">
        <v>52</v>
      </c>
      <c r="AL191" s="1" t="s">
        <v>52</v>
      </c>
      <c r="AM191" s="1" t="s">
        <v>52</v>
      </c>
    </row>
    <row r="192" spans="1:39" ht="30" customHeight="1" x14ac:dyDescent="0.3">
      <c r="A192" s="6"/>
      <c r="B192" s="6"/>
      <c r="C192" s="6"/>
      <c r="D192" s="6"/>
      <c r="E192" s="9"/>
      <c r="F192" s="10"/>
      <c r="G192" s="9"/>
      <c r="H192" s="10"/>
      <c r="I192" s="9"/>
      <c r="J192" s="10"/>
      <c r="K192" s="9"/>
      <c r="L192" s="10"/>
      <c r="M192" s="6"/>
    </row>
    <row r="193" spans="1:39" ht="30" customHeight="1" x14ac:dyDescent="0.3">
      <c r="A193" s="156" t="s">
        <v>494</v>
      </c>
      <c r="B193" s="156"/>
      <c r="C193" s="156"/>
      <c r="D193" s="156"/>
      <c r="E193" s="157"/>
      <c r="F193" s="158"/>
      <c r="G193" s="157"/>
      <c r="H193" s="158"/>
      <c r="I193" s="157"/>
      <c r="J193" s="158"/>
      <c r="K193" s="157"/>
      <c r="L193" s="158"/>
      <c r="M193" s="156"/>
      <c r="N193" s="1" t="s">
        <v>225</v>
      </c>
    </row>
    <row r="194" spans="1:39" ht="30" customHeight="1" x14ac:dyDescent="0.3">
      <c r="A194" s="5" t="s">
        <v>495</v>
      </c>
      <c r="B194" s="5" t="s">
        <v>496</v>
      </c>
      <c r="C194" s="5" t="s">
        <v>497</v>
      </c>
      <c r="D194" s="6">
        <v>1</v>
      </c>
      <c r="E194" s="9">
        <f>단가대비표!O28</f>
        <v>0</v>
      </c>
      <c r="F194" s="10">
        <f t="shared" ref="F194:F203" si="42">TRUNC(E194*D194,1)</f>
        <v>0</v>
      </c>
      <c r="G194" s="9">
        <f>단가대비표!P28</f>
        <v>0</v>
      </c>
      <c r="H194" s="10">
        <f t="shared" ref="H194:H203" si="43">TRUNC(G194*D194,1)</f>
        <v>0</v>
      </c>
      <c r="I194" s="9">
        <f>단가대비표!V28</f>
        <v>0</v>
      </c>
      <c r="J194" s="10">
        <f t="shared" ref="J194:J203" si="44">TRUNC(I194*D194,1)</f>
        <v>0</v>
      </c>
      <c r="K194" s="9">
        <f t="shared" ref="K194:K203" si="45">TRUNC(E194+G194+I194,1)</f>
        <v>0</v>
      </c>
      <c r="L194" s="10">
        <f t="shared" ref="L194:L203" si="46">TRUNC(F194+H194+J194,1)</f>
        <v>0</v>
      </c>
      <c r="M194" s="99" t="s">
        <v>486</v>
      </c>
      <c r="N194" s="1" t="s">
        <v>225</v>
      </c>
      <c r="O194" s="1" t="s">
        <v>498</v>
      </c>
      <c r="P194" s="1" t="s">
        <v>63</v>
      </c>
      <c r="Q194" s="1" t="s">
        <v>63</v>
      </c>
      <c r="R194" s="1" t="s">
        <v>64</v>
      </c>
      <c r="AJ194" s="1" t="s">
        <v>52</v>
      </c>
      <c r="AK194" s="1" t="s">
        <v>499</v>
      </c>
      <c r="AL194" s="1" t="s">
        <v>52</v>
      </c>
      <c r="AM194" s="1" t="s">
        <v>52</v>
      </c>
    </row>
    <row r="195" spans="1:39" ht="30" customHeight="1" x14ac:dyDescent="0.3">
      <c r="A195" s="5" t="s">
        <v>500</v>
      </c>
      <c r="B195" s="5" t="s">
        <v>496</v>
      </c>
      <c r="C195" s="5" t="s">
        <v>497</v>
      </c>
      <c r="D195" s="6">
        <v>1</v>
      </c>
      <c r="E195" s="9">
        <f>단가대비표!O27</f>
        <v>0</v>
      </c>
      <c r="F195" s="10">
        <f t="shared" si="42"/>
        <v>0</v>
      </c>
      <c r="G195" s="9">
        <f>단가대비표!P27</f>
        <v>0</v>
      </c>
      <c r="H195" s="10">
        <f t="shared" si="43"/>
        <v>0</v>
      </c>
      <c r="I195" s="9">
        <f>단가대비표!V27</f>
        <v>0</v>
      </c>
      <c r="J195" s="10">
        <f t="shared" si="44"/>
        <v>0</v>
      </c>
      <c r="K195" s="9">
        <f t="shared" si="45"/>
        <v>0</v>
      </c>
      <c r="L195" s="10">
        <f t="shared" si="46"/>
        <v>0</v>
      </c>
      <c r="M195" s="99" t="s">
        <v>486</v>
      </c>
      <c r="N195" s="1" t="s">
        <v>225</v>
      </c>
      <c r="O195" s="1" t="s">
        <v>501</v>
      </c>
      <c r="P195" s="1" t="s">
        <v>63</v>
      </c>
      <c r="Q195" s="1" t="s">
        <v>63</v>
      </c>
      <c r="R195" s="1" t="s">
        <v>64</v>
      </c>
      <c r="AJ195" s="1" t="s">
        <v>52</v>
      </c>
      <c r="AK195" s="1" t="s">
        <v>502</v>
      </c>
      <c r="AL195" s="1" t="s">
        <v>52</v>
      </c>
      <c r="AM195" s="1" t="s">
        <v>52</v>
      </c>
    </row>
    <row r="196" spans="1:39" ht="30" customHeight="1" x14ac:dyDescent="0.3">
      <c r="A196" s="5" t="s">
        <v>503</v>
      </c>
      <c r="B196" s="5" t="s">
        <v>496</v>
      </c>
      <c r="C196" s="5" t="s">
        <v>497</v>
      </c>
      <c r="D196" s="6">
        <v>1</v>
      </c>
      <c r="E196" s="9">
        <f>단가대비표!O29</f>
        <v>0</v>
      </c>
      <c r="F196" s="10">
        <f t="shared" si="42"/>
        <v>0</v>
      </c>
      <c r="G196" s="9">
        <f>단가대비표!P29</f>
        <v>0</v>
      </c>
      <c r="H196" s="10">
        <f t="shared" si="43"/>
        <v>0</v>
      </c>
      <c r="I196" s="9">
        <f>단가대비표!V29</f>
        <v>0</v>
      </c>
      <c r="J196" s="10">
        <f t="shared" si="44"/>
        <v>0</v>
      </c>
      <c r="K196" s="9">
        <f t="shared" si="45"/>
        <v>0</v>
      </c>
      <c r="L196" s="10">
        <f t="shared" si="46"/>
        <v>0</v>
      </c>
      <c r="M196" s="99" t="s">
        <v>486</v>
      </c>
      <c r="N196" s="1" t="s">
        <v>225</v>
      </c>
      <c r="O196" s="1" t="s">
        <v>504</v>
      </c>
      <c r="P196" s="1" t="s">
        <v>63</v>
      </c>
      <c r="Q196" s="1" t="s">
        <v>63</v>
      </c>
      <c r="R196" s="1" t="s">
        <v>64</v>
      </c>
      <c r="AJ196" s="1" t="s">
        <v>52</v>
      </c>
      <c r="AK196" s="1" t="s">
        <v>505</v>
      </c>
      <c r="AL196" s="1" t="s">
        <v>52</v>
      </c>
      <c r="AM196" s="1" t="s">
        <v>52</v>
      </c>
    </row>
    <row r="197" spans="1:39" ht="30" customHeight="1" x14ac:dyDescent="0.3">
      <c r="A197" s="5" t="s">
        <v>506</v>
      </c>
      <c r="B197" s="5" t="s">
        <v>507</v>
      </c>
      <c r="C197" s="5" t="s">
        <v>497</v>
      </c>
      <c r="D197" s="6">
        <v>1</v>
      </c>
      <c r="E197" s="9">
        <f>단가대비표!O30</f>
        <v>0</v>
      </c>
      <c r="F197" s="10">
        <f t="shared" si="42"/>
        <v>0</v>
      </c>
      <c r="G197" s="9">
        <f>단가대비표!P30</f>
        <v>0</v>
      </c>
      <c r="H197" s="10">
        <f t="shared" si="43"/>
        <v>0</v>
      </c>
      <c r="I197" s="9">
        <f>단가대비표!V30</f>
        <v>0</v>
      </c>
      <c r="J197" s="10">
        <f t="shared" si="44"/>
        <v>0</v>
      </c>
      <c r="K197" s="9">
        <f t="shared" si="45"/>
        <v>0</v>
      </c>
      <c r="L197" s="10">
        <f t="shared" si="46"/>
        <v>0</v>
      </c>
      <c r="M197" s="99" t="s">
        <v>486</v>
      </c>
      <c r="N197" s="1" t="s">
        <v>225</v>
      </c>
      <c r="O197" s="1" t="s">
        <v>508</v>
      </c>
      <c r="P197" s="1" t="s">
        <v>63</v>
      </c>
      <c r="Q197" s="1" t="s">
        <v>63</v>
      </c>
      <c r="R197" s="1" t="s">
        <v>64</v>
      </c>
      <c r="AJ197" s="1" t="s">
        <v>52</v>
      </c>
      <c r="AK197" s="1" t="s">
        <v>509</v>
      </c>
      <c r="AL197" s="1" t="s">
        <v>52</v>
      </c>
      <c r="AM197" s="1" t="s">
        <v>52</v>
      </c>
    </row>
    <row r="198" spans="1:39" ht="30" customHeight="1" x14ac:dyDescent="0.3">
      <c r="A198" s="5" t="s">
        <v>510</v>
      </c>
      <c r="B198" s="5" t="s">
        <v>52</v>
      </c>
      <c r="C198" s="5" t="s">
        <v>497</v>
      </c>
      <c r="D198" s="6">
        <v>1</v>
      </c>
      <c r="E198" s="9">
        <f>단가대비표!O31</f>
        <v>0</v>
      </c>
      <c r="F198" s="10">
        <f t="shared" si="42"/>
        <v>0</v>
      </c>
      <c r="G198" s="9">
        <f>단가대비표!P31</f>
        <v>0</v>
      </c>
      <c r="H198" s="10">
        <f t="shared" si="43"/>
        <v>0</v>
      </c>
      <c r="I198" s="9">
        <f>단가대비표!V31</f>
        <v>0</v>
      </c>
      <c r="J198" s="10">
        <f t="shared" si="44"/>
        <v>0</v>
      </c>
      <c r="K198" s="9">
        <f t="shared" si="45"/>
        <v>0</v>
      </c>
      <c r="L198" s="10">
        <f t="shared" si="46"/>
        <v>0</v>
      </c>
      <c r="M198" s="99" t="s">
        <v>486</v>
      </c>
      <c r="N198" s="1" t="s">
        <v>225</v>
      </c>
      <c r="O198" s="1" t="s">
        <v>511</v>
      </c>
      <c r="P198" s="1" t="s">
        <v>63</v>
      </c>
      <c r="Q198" s="1" t="s">
        <v>63</v>
      </c>
      <c r="R198" s="1" t="s">
        <v>64</v>
      </c>
      <c r="AJ198" s="1" t="s">
        <v>52</v>
      </c>
      <c r="AK198" s="1" t="s">
        <v>512</v>
      </c>
      <c r="AL198" s="1" t="s">
        <v>52</v>
      </c>
      <c r="AM198" s="1" t="s">
        <v>52</v>
      </c>
    </row>
    <row r="199" spans="1:39" ht="30" customHeight="1" x14ac:dyDescent="0.3">
      <c r="A199" s="5" t="s">
        <v>513</v>
      </c>
      <c r="B199" s="5" t="s">
        <v>514</v>
      </c>
      <c r="C199" s="5" t="s">
        <v>515</v>
      </c>
      <c r="D199" s="6">
        <v>1</v>
      </c>
      <c r="E199" s="9">
        <f>단가대비표!O33</f>
        <v>0</v>
      </c>
      <c r="F199" s="10">
        <f t="shared" si="42"/>
        <v>0</v>
      </c>
      <c r="G199" s="9">
        <f>단가대비표!P33</f>
        <v>0</v>
      </c>
      <c r="H199" s="10">
        <f t="shared" si="43"/>
        <v>0</v>
      </c>
      <c r="I199" s="9">
        <f>단가대비표!V33</f>
        <v>0</v>
      </c>
      <c r="J199" s="10">
        <f t="shared" si="44"/>
        <v>0</v>
      </c>
      <c r="K199" s="9">
        <f t="shared" si="45"/>
        <v>0</v>
      </c>
      <c r="L199" s="10">
        <f t="shared" si="46"/>
        <v>0</v>
      </c>
      <c r="M199" s="5" t="s">
        <v>52</v>
      </c>
      <c r="N199" s="1" t="s">
        <v>225</v>
      </c>
      <c r="O199" s="1" t="s">
        <v>516</v>
      </c>
      <c r="P199" s="1" t="s">
        <v>63</v>
      </c>
      <c r="Q199" s="1" t="s">
        <v>63</v>
      </c>
      <c r="R199" s="1" t="s">
        <v>64</v>
      </c>
      <c r="AJ199" s="1" t="s">
        <v>52</v>
      </c>
      <c r="AK199" s="1" t="s">
        <v>517</v>
      </c>
      <c r="AL199" s="1" t="s">
        <v>52</v>
      </c>
      <c r="AM199" s="1" t="s">
        <v>52</v>
      </c>
    </row>
    <row r="200" spans="1:39" ht="30" customHeight="1" x14ac:dyDescent="0.3">
      <c r="A200" s="5" t="s">
        <v>518</v>
      </c>
      <c r="B200" s="5" t="s">
        <v>514</v>
      </c>
      <c r="C200" s="5" t="s">
        <v>515</v>
      </c>
      <c r="D200" s="6">
        <v>1</v>
      </c>
      <c r="E200" s="9">
        <f>단가대비표!O32</f>
        <v>0</v>
      </c>
      <c r="F200" s="10">
        <f t="shared" si="42"/>
        <v>0</v>
      </c>
      <c r="G200" s="9">
        <f>단가대비표!P32</f>
        <v>0</v>
      </c>
      <c r="H200" s="10">
        <f t="shared" si="43"/>
        <v>0</v>
      </c>
      <c r="I200" s="9">
        <f>단가대비표!V32</f>
        <v>0</v>
      </c>
      <c r="J200" s="10">
        <f t="shared" si="44"/>
        <v>0</v>
      </c>
      <c r="K200" s="9">
        <f t="shared" si="45"/>
        <v>0</v>
      </c>
      <c r="L200" s="10">
        <f t="shared" si="46"/>
        <v>0</v>
      </c>
      <c r="M200" s="5" t="s">
        <v>52</v>
      </c>
      <c r="N200" s="1" t="s">
        <v>225</v>
      </c>
      <c r="O200" s="1" t="s">
        <v>519</v>
      </c>
      <c r="P200" s="1" t="s">
        <v>63</v>
      </c>
      <c r="Q200" s="1" t="s">
        <v>63</v>
      </c>
      <c r="R200" s="1" t="s">
        <v>64</v>
      </c>
      <c r="AJ200" s="1" t="s">
        <v>52</v>
      </c>
      <c r="AK200" s="1" t="s">
        <v>520</v>
      </c>
      <c r="AL200" s="1" t="s">
        <v>52</v>
      </c>
      <c r="AM200" s="1" t="s">
        <v>52</v>
      </c>
    </row>
    <row r="201" spans="1:39" ht="30" customHeight="1" x14ac:dyDescent="0.3">
      <c r="A201" s="5" t="s">
        <v>521</v>
      </c>
      <c r="B201" s="5" t="s">
        <v>514</v>
      </c>
      <c r="C201" s="5" t="s">
        <v>515</v>
      </c>
      <c r="D201" s="6">
        <v>1</v>
      </c>
      <c r="E201" s="9">
        <f>단가대비표!O35</f>
        <v>0</v>
      </c>
      <c r="F201" s="10">
        <f t="shared" si="42"/>
        <v>0</v>
      </c>
      <c r="G201" s="9">
        <f>단가대비표!P35</f>
        <v>0</v>
      </c>
      <c r="H201" s="10">
        <f t="shared" si="43"/>
        <v>0</v>
      </c>
      <c r="I201" s="9">
        <f>단가대비표!V35</f>
        <v>0</v>
      </c>
      <c r="J201" s="10">
        <f t="shared" si="44"/>
        <v>0</v>
      </c>
      <c r="K201" s="9">
        <f t="shared" si="45"/>
        <v>0</v>
      </c>
      <c r="L201" s="10">
        <f t="shared" si="46"/>
        <v>0</v>
      </c>
      <c r="M201" s="5" t="s">
        <v>52</v>
      </c>
      <c r="N201" s="1" t="s">
        <v>225</v>
      </c>
      <c r="O201" s="1" t="s">
        <v>522</v>
      </c>
      <c r="P201" s="1" t="s">
        <v>63</v>
      </c>
      <c r="Q201" s="1" t="s">
        <v>63</v>
      </c>
      <c r="R201" s="1" t="s">
        <v>64</v>
      </c>
      <c r="AJ201" s="1" t="s">
        <v>52</v>
      </c>
      <c r="AK201" s="1" t="s">
        <v>523</v>
      </c>
      <c r="AL201" s="1" t="s">
        <v>52</v>
      </c>
      <c r="AM201" s="1" t="s">
        <v>52</v>
      </c>
    </row>
    <row r="202" spans="1:39" ht="30" customHeight="1" x14ac:dyDescent="0.3">
      <c r="A202" s="5" t="s">
        <v>524</v>
      </c>
      <c r="B202" s="5" t="s">
        <v>52</v>
      </c>
      <c r="C202" s="5" t="s">
        <v>525</v>
      </c>
      <c r="D202" s="6">
        <v>0.18</v>
      </c>
      <c r="E202" s="9">
        <f>단가대비표!O36</f>
        <v>0</v>
      </c>
      <c r="F202" s="10">
        <f t="shared" si="42"/>
        <v>0</v>
      </c>
      <c r="G202" s="9">
        <f>단가대비표!P36</f>
        <v>0</v>
      </c>
      <c r="H202" s="10">
        <f t="shared" si="43"/>
        <v>0</v>
      </c>
      <c r="I202" s="9">
        <f>단가대비표!V36</f>
        <v>0</v>
      </c>
      <c r="J202" s="10">
        <f t="shared" si="44"/>
        <v>0</v>
      </c>
      <c r="K202" s="9">
        <f t="shared" si="45"/>
        <v>0</v>
      </c>
      <c r="L202" s="10">
        <f t="shared" si="46"/>
        <v>0</v>
      </c>
      <c r="M202" s="5" t="s">
        <v>52</v>
      </c>
      <c r="N202" s="1" t="s">
        <v>225</v>
      </c>
      <c r="O202" s="1" t="s">
        <v>526</v>
      </c>
      <c r="P202" s="1" t="s">
        <v>63</v>
      </c>
      <c r="Q202" s="1" t="s">
        <v>63</v>
      </c>
      <c r="R202" s="1" t="s">
        <v>64</v>
      </c>
      <c r="AJ202" s="1" t="s">
        <v>52</v>
      </c>
      <c r="AK202" s="1" t="s">
        <v>527</v>
      </c>
      <c r="AL202" s="1" t="s">
        <v>52</v>
      </c>
      <c r="AM202" s="1" t="s">
        <v>52</v>
      </c>
    </row>
    <row r="203" spans="1:39" ht="30" customHeight="1" x14ac:dyDescent="0.3">
      <c r="A203" s="5" t="s">
        <v>528</v>
      </c>
      <c r="B203" s="5" t="s">
        <v>52</v>
      </c>
      <c r="C203" s="5" t="s">
        <v>525</v>
      </c>
      <c r="D203" s="6">
        <v>0.18</v>
      </c>
      <c r="E203" s="9">
        <f>단가대비표!O34</f>
        <v>0</v>
      </c>
      <c r="F203" s="10">
        <f t="shared" si="42"/>
        <v>0</v>
      </c>
      <c r="G203" s="9">
        <f>단가대비표!P34</f>
        <v>0</v>
      </c>
      <c r="H203" s="10">
        <f t="shared" si="43"/>
        <v>0</v>
      </c>
      <c r="I203" s="9">
        <f>단가대비표!V34</f>
        <v>0</v>
      </c>
      <c r="J203" s="10">
        <f t="shared" si="44"/>
        <v>0</v>
      </c>
      <c r="K203" s="9">
        <f t="shared" si="45"/>
        <v>0</v>
      </c>
      <c r="L203" s="10">
        <f t="shared" si="46"/>
        <v>0</v>
      </c>
      <c r="M203" s="5" t="s">
        <v>52</v>
      </c>
      <c r="N203" s="1" t="s">
        <v>225</v>
      </c>
      <c r="O203" s="1" t="s">
        <v>529</v>
      </c>
      <c r="P203" s="1" t="s">
        <v>63</v>
      </c>
      <c r="Q203" s="1" t="s">
        <v>63</v>
      </c>
      <c r="R203" s="1" t="s">
        <v>64</v>
      </c>
      <c r="AJ203" s="1" t="s">
        <v>52</v>
      </c>
      <c r="AK203" s="1" t="s">
        <v>530</v>
      </c>
      <c r="AL203" s="1" t="s">
        <v>52</v>
      </c>
      <c r="AM203" s="1" t="s">
        <v>52</v>
      </c>
    </row>
    <row r="204" spans="1:39" ht="30" customHeight="1" x14ac:dyDescent="0.3">
      <c r="A204" s="5" t="s">
        <v>264</v>
      </c>
      <c r="B204" s="5" t="s">
        <v>52</v>
      </c>
      <c r="C204" s="5" t="s">
        <v>52</v>
      </c>
      <c r="D204" s="6"/>
      <c r="E204" s="9"/>
      <c r="F204" s="10">
        <f>TRUNC(SUMIF(N194:N203, N193, F194:F203),0)</f>
        <v>0</v>
      </c>
      <c r="G204" s="9"/>
      <c r="H204" s="10">
        <f>TRUNC(SUMIF(N194:N203, N193, H194:H203),0)</f>
        <v>0</v>
      </c>
      <c r="I204" s="9"/>
      <c r="J204" s="10">
        <f>TRUNC(SUMIF(N194:N203, N193, J194:J203),0)</f>
        <v>0</v>
      </c>
      <c r="K204" s="9"/>
      <c r="L204" s="10">
        <f>F204+H204+J204</f>
        <v>0</v>
      </c>
      <c r="M204" s="5" t="s">
        <v>52</v>
      </c>
      <c r="N204" s="1" t="s">
        <v>228</v>
      </c>
      <c r="O204" s="1" t="s">
        <v>228</v>
      </c>
      <c r="P204" s="1" t="s">
        <v>52</v>
      </c>
      <c r="Q204" s="1" t="s">
        <v>52</v>
      </c>
      <c r="R204" s="1" t="s">
        <v>52</v>
      </c>
      <c r="AJ204" s="1" t="s">
        <v>52</v>
      </c>
      <c r="AK204" s="1" t="s">
        <v>52</v>
      </c>
      <c r="AL204" s="1" t="s">
        <v>52</v>
      </c>
      <c r="AM204" s="1" t="s">
        <v>52</v>
      </c>
    </row>
    <row r="205" spans="1:39" ht="30" customHeight="1" x14ac:dyDescent="0.3">
      <c r="A205" s="6"/>
      <c r="B205" s="6"/>
      <c r="C205" s="6"/>
      <c r="D205" s="6"/>
      <c r="E205" s="9"/>
      <c r="F205" s="10"/>
      <c r="G205" s="9"/>
      <c r="H205" s="10"/>
      <c r="I205" s="9"/>
      <c r="J205" s="10"/>
      <c r="K205" s="9"/>
      <c r="L205" s="10"/>
      <c r="M205" s="6"/>
    </row>
    <row r="206" spans="1:39" ht="30" customHeight="1" x14ac:dyDescent="0.3">
      <c r="A206" s="156" t="s">
        <v>531</v>
      </c>
      <c r="B206" s="156"/>
      <c r="C206" s="156"/>
      <c r="D206" s="156"/>
      <c r="E206" s="157"/>
      <c r="F206" s="158"/>
      <c r="G206" s="157"/>
      <c r="H206" s="158"/>
      <c r="I206" s="157"/>
      <c r="J206" s="158"/>
      <c r="K206" s="157"/>
      <c r="L206" s="158"/>
      <c r="M206" s="156"/>
      <c r="N206" s="1" t="s">
        <v>532</v>
      </c>
    </row>
    <row r="207" spans="1:39" ht="30" customHeight="1" x14ac:dyDescent="0.3">
      <c r="A207" s="5" t="s">
        <v>533</v>
      </c>
      <c r="B207" s="5" t="s">
        <v>534</v>
      </c>
      <c r="C207" s="5" t="s">
        <v>68</v>
      </c>
      <c r="D207" s="6">
        <v>0.20380000000000001</v>
      </c>
      <c r="E207" s="9">
        <f>단가대비표!O5</f>
        <v>0</v>
      </c>
      <c r="F207" s="10">
        <f>TRUNC(E207*D207,1)</f>
        <v>0</v>
      </c>
      <c r="G207" s="9">
        <f>단가대비표!P5</f>
        <v>0</v>
      </c>
      <c r="H207" s="10">
        <f>TRUNC(G207*D207,1)</f>
        <v>0</v>
      </c>
      <c r="I207" s="9">
        <f>단가대비표!V5</f>
        <v>0</v>
      </c>
      <c r="J207" s="10">
        <f>TRUNC(I207*D207,1)</f>
        <v>0</v>
      </c>
      <c r="K207" s="9">
        <f t="shared" ref="K207:L210" si="47">TRUNC(E207+G207+I207,1)</f>
        <v>0</v>
      </c>
      <c r="L207" s="10">
        <f t="shared" si="47"/>
        <v>0</v>
      </c>
      <c r="M207" s="5" t="s">
        <v>52</v>
      </c>
      <c r="N207" s="1" t="s">
        <v>532</v>
      </c>
      <c r="O207" s="1" t="s">
        <v>538</v>
      </c>
      <c r="P207" s="1" t="s">
        <v>63</v>
      </c>
      <c r="Q207" s="1" t="s">
        <v>63</v>
      </c>
      <c r="R207" s="1" t="s">
        <v>64</v>
      </c>
      <c r="AJ207" s="1" t="s">
        <v>52</v>
      </c>
      <c r="AK207" s="1" t="s">
        <v>539</v>
      </c>
      <c r="AL207" s="1" t="s">
        <v>52</v>
      </c>
      <c r="AM207" s="1" t="s">
        <v>52</v>
      </c>
    </row>
    <row r="208" spans="1:39" ht="30" customHeight="1" x14ac:dyDescent="0.3">
      <c r="A208" s="5" t="s">
        <v>540</v>
      </c>
      <c r="B208" s="5" t="s">
        <v>541</v>
      </c>
      <c r="C208" s="5" t="s">
        <v>542</v>
      </c>
      <c r="D208" s="6">
        <v>11.6</v>
      </c>
      <c r="E208" s="9">
        <f>단가대비표!O7</f>
        <v>0</v>
      </c>
      <c r="F208" s="10">
        <f>TRUNC(E208*D208,1)</f>
        <v>0</v>
      </c>
      <c r="G208" s="9">
        <f>단가대비표!P7</f>
        <v>0</v>
      </c>
      <c r="H208" s="10">
        <f>TRUNC(G208*D208,1)</f>
        <v>0</v>
      </c>
      <c r="I208" s="9">
        <f>단가대비표!V7</f>
        <v>0</v>
      </c>
      <c r="J208" s="10">
        <f>TRUNC(I208*D208,1)</f>
        <v>0</v>
      </c>
      <c r="K208" s="9">
        <f t="shared" si="47"/>
        <v>0</v>
      </c>
      <c r="L208" s="10">
        <f t="shared" si="47"/>
        <v>0</v>
      </c>
      <c r="M208" s="5" t="s">
        <v>52</v>
      </c>
      <c r="N208" s="1" t="s">
        <v>532</v>
      </c>
      <c r="O208" s="1" t="s">
        <v>543</v>
      </c>
      <c r="P208" s="1" t="s">
        <v>63</v>
      </c>
      <c r="Q208" s="1" t="s">
        <v>63</v>
      </c>
      <c r="R208" s="1" t="s">
        <v>64</v>
      </c>
      <c r="V208">
        <v>1</v>
      </c>
      <c r="AJ208" s="1" t="s">
        <v>52</v>
      </c>
      <c r="AK208" s="1" t="s">
        <v>544</v>
      </c>
      <c r="AL208" s="1" t="s">
        <v>52</v>
      </c>
      <c r="AM208" s="1" t="s">
        <v>52</v>
      </c>
    </row>
    <row r="209" spans="1:39" ht="30" customHeight="1" x14ac:dyDescent="0.3">
      <c r="A209" s="5" t="s">
        <v>545</v>
      </c>
      <c r="B209" s="5" t="s">
        <v>546</v>
      </c>
      <c r="C209" s="5" t="s">
        <v>261</v>
      </c>
      <c r="D209" s="6">
        <v>1</v>
      </c>
      <c r="E209" s="9">
        <f>TRUNC(SUMIF(V207:V210, RIGHTB(O209, 1), F207:F210)*U209, 2)</f>
        <v>0</v>
      </c>
      <c r="F209" s="10">
        <f>TRUNC(E209*D209,1)</f>
        <v>0</v>
      </c>
      <c r="G209" s="9">
        <v>0</v>
      </c>
      <c r="H209" s="10">
        <f>TRUNC(G209*D209,1)</f>
        <v>0</v>
      </c>
      <c r="I209" s="9">
        <v>0</v>
      </c>
      <c r="J209" s="10">
        <f>TRUNC(I209*D209,1)</f>
        <v>0</v>
      </c>
      <c r="K209" s="9">
        <f t="shared" si="47"/>
        <v>0</v>
      </c>
      <c r="L209" s="10">
        <f t="shared" si="47"/>
        <v>0</v>
      </c>
      <c r="M209" s="5" t="s">
        <v>52</v>
      </c>
      <c r="N209" s="1" t="s">
        <v>532</v>
      </c>
      <c r="O209" s="1" t="s">
        <v>262</v>
      </c>
      <c r="P209" s="1" t="s">
        <v>63</v>
      </c>
      <c r="Q209" s="1" t="s">
        <v>63</v>
      </c>
      <c r="R209" s="1" t="s">
        <v>63</v>
      </c>
      <c r="S209">
        <v>0</v>
      </c>
      <c r="T209">
        <v>0</v>
      </c>
      <c r="U209">
        <v>0.21</v>
      </c>
      <c r="AJ209" s="1" t="s">
        <v>52</v>
      </c>
      <c r="AK209" s="1" t="s">
        <v>547</v>
      </c>
      <c r="AL209" s="1" t="s">
        <v>52</v>
      </c>
      <c r="AM209" s="1" t="s">
        <v>52</v>
      </c>
    </row>
    <row r="210" spans="1:39" ht="30" customHeight="1" x14ac:dyDescent="0.3">
      <c r="A210" s="5" t="s">
        <v>548</v>
      </c>
      <c r="B210" s="5" t="s">
        <v>255</v>
      </c>
      <c r="C210" s="5" t="s">
        <v>256</v>
      </c>
      <c r="D210" s="6">
        <v>1</v>
      </c>
      <c r="E210" s="9">
        <f>TRUNC(단가대비표!O64*1/8*16/12*25/20, 1)</f>
        <v>0</v>
      </c>
      <c r="F210" s="10">
        <f>TRUNC(E210*D210,1)</f>
        <v>0</v>
      </c>
      <c r="G210" s="9">
        <f>TRUNC(단가대비표!P64*1/8*16/12*25/20, 1)</f>
        <v>0</v>
      </c>
      <c r="H210" s="10">
        <f>TRUNC(G210*D210,1)</f>
        <v>0</v>
      </c>
      <c r="I210" s="9">
        <f>TRUNC(단가대비표!V64*1/8*16/12*25/20, 1)</f>
        <v>0</v>
      </c>
      <c r="J210" s="10">
        <f>TRUNC(I210*D210,1)</f>
        <v>0</v>
      </c>
      <c r="K210" s="9">
        <f t="shared" si="47"/>
        <v>0</v>
      </c>
      <c r="L210" s="10">
        <f t="shared" si="47"/>
        <v>0</v>
      </c>
      <c r="M210" s="5" t="s">
        <v>52</v>
      </c>
      <c r="N210" s="1" t="s">
        <v>532</v>
      </c>
      <c r="O210" s="1" t="s">
        <v>549</v>
      </c>
      <c r="P210" s="1" t="s">
        <v>63</v>
      </c>
      <c r="Q210" s="1" t="s">
        <v>63</v>
      </c>
      <c r="R210" s="1" t="s">
        <v>64</v>
      </c>
      <c r="AJ210" s="1" t="s">
        <v>52</v>
      </c>
      <c r="AK210" s="1" t="s">
        <v>550</v>
      </c>
      <c r="AL210" s="1" t="s">
        <v>64</v>
      </c>
      <c r="AM210" s="1" t="s">
        <v>52</v>
      </c>
    </row>
    <row r="211" spans="1:39" ht="30" customHeight="1" x14ac:dyDescent="0.3">
      <c r="A211" s="5" t="s">
        <v>264</v>
      </c>
      <c r="B211" s="5" t="s">
        <v>52</v>
      </c>
      <c r="C211" s="5" t="s">
        <v>52</v>
      </c>
      <c r="D211" s="6"/>
      <c r="E211" s="9"/>
      <c r="F211" s="10">
        <f>TRUNC(SUMIF(N207:N210, N206, F207:F210),0)</f>
        <v>0</v>
      </c>
      <c r="G211" s="9"/>
      <c r="H211" s="10">
        <f>TRUNC(SUMIF(N207:N210, N206, H207:H210),0)</f>
        <v>0</v>
      </c>
      <c r="I211" s="9"/>
      <c r="J211" s="10">
        <f>TRUNC(SUMIF(N207:N210, N206, J207:J210),0)</f>
        <v>0</v>
      </c>
      <c r="K211" s="9"/>
      <c r="L211" s="10">
        <f>F211+H211+J211</f>
        <v>0</v>
      </c>
      <c r="M211" s="5" t="s">
        <v>52</v>
      </c>
      <c r="N211" s="1" t="s">
        <v>228</v>
      </c>
      <c r="O211" s="1" t="s">
        <v>228</v>
      </c>
      <c r="P211" s="1" t="s">
        <v>52</v>
      </c>
      <c r="Q211" s="1" t="s">
        <v>52</v>
      </c>
      <c r="R211" s="1" t="s">
        <v>52</v>
      </c>
      <c r="AJ211" s="1" t="s">
        <v>52</v>
      </c>
      <c r="AK211" s="1" t="s">
        <v>52</v>
      </c>
      <c r="AL211" s="1" t="s">
        <v>52</v>
      </c>
      <c r="AM211" s="1" t="s">
        <v>52</v>
      </c>
    </row>
    <row r="212" spans="1:39" ht="30" customHeight="1" x14ac:dyDescent="0.3">
      <c r="A212" s="6"/>
      <c r="B212" s="6"/>
      <c r="C212" s="6"/>
      <c r="D212" s="6"/>
      <c r="E212" s="9"/>
      <c r="F212" s="10"/>
      <c r="G212" s="9"/>
      <c r="H212" s="10"/>
      <c r="I212" s="9"/>
      <c r="J212" s="10"/>
      <c r="K212" s="9"/>
      <c r="L212" s="10"/>
      <c r="M212" s="6"/>
    </row>
    <row r="213" spans="1:39" ht="30" customHeight="1" x14ac:dyDescent="0.3">
      <c r="A213" s="156" t="s">
        <v>551</v>
      </c>
      <c r="B213" s="156"/>
      <c r="C213" s="156"/>
      <c r="D213" s="156"/>
      <c r="E213" s="157"/>
      <c r="F213" s="158"/>
      <c r="G213" s="157"/>
      <c r="H213" s="158"/>
      <c r="I213" s="157"/>
      <c r="J213" s="158"/>
      <c r="K213" s="157"/>
      <c r="L213" s="158"/>
      <c r="M213" s="156"/>
      <c r="N213" s="1" t="s">
        <v>552</v>
      </c>
    </row>
    <row r="214" spans="1:39" ht="30" customHeight="1" x14ac:dyDescent="0.3">
      <c r="A214" s="5" t="s">
        <v>553</v>
      </c>
      <c r="B214" s="5" t="s">
        <v>557</v>
      </c>
      <c r="C214" s="5" t="s">
        <v>68</v>
      </c>
      <c r="D214" s="6">
        <v>0.36399999999999999</v>
      </c>
      <c r="E214" s="9">
        <f>단가대비표!O6</f>
        <v>0</v>
      </c>
      <c r="F214" s="10">
        <f>TRUNC(E214*D214,1)</f>
        <v>0</v>
      </c>
      <c r="G214" s="9">
        <f>단가대비표!P6</f>
        <v>0</v>
      </c>
      <c r="H214" s="10">
        <f>TRUNC(G214*D214,1)</f>
        <v>0</v>
      </c>
      <c r="I214" s="9">
        <f>단가대비표!V6</f>
        <v>0</v>
      </c>
      <c r="J214" s="10">
        <f>TRUNC(I214*D214,1)</f>
        <v>0</v>
      </c>
      <c r="K214" s="9">
        <f t="shared" ref="K214:L217" si="48">TRUNC(E214+G214+I214,1)</f>
        <v>0</v>
      </c>
      <c r="L214" s="10">
        <f t="shared" si="48"/>
        <v>0</v>
      </c>
      <c r="M214" s="5" t="s">
        <v>558</v>
      </c>
      <c r="N214" s="1" t="s">
        <v>552</v>
      </c>
      <c r="O214" s="1" t="s">
        <v>559</v>
      </c>
      <c r="P214" s="1" t="s">
        <v>63</v>
      </c>
      <c r="Q214" s="1" t="s">
        <v>63</v>
      </c>
      <c r="R214" s="1" t="s">
        <v>64</v>
      </c>
      <c r="AJ214" s="1" t="s">
        <v>52</v>
      </c>
      <c r="AK214" s="1" t="s">
        <v>560</v>
      </c>
      <c r="AL214" s="1" t="s">
        <v>52</v>
      </c>
      <c r="AM214" s="1" t="s">
        <v>52</v>
      </c>
    </row>
    <row r="215" spans="1:39" ht="30" customHeight="1" x14ac:dyDescent="0.3">
      <c r="A215" s="5" t="s">
        <v>561</v>
      </c>
      <c r="B215" s="5" t="s">
        <v>562</v>
      </c>
      <c r="C215" s="5" t="s">
        <v>542</v>
      </c>
      <c r="D215" s="6">
        <v>0.7</v>
      </c>
      <c r="E215" s="9">
        <f>단가대비표!O8</f>
        <v>0</v>
      </c>
      <c r="F215" s="10">
        <f>TRUNC(E215*D215,1)</f>
        <v>0</v>
      </c>
      <c r="G215" s="9">
        <f>단가대비표!P8</f>
        <v>0</v>
      </c>
      <c r="H215" s="10">
        <f>TRUNC(G215*D215,1)</f>
        <v>0</v>
      </c>
      <c r="I215" s="9">
        <f>단가대비표!V8</f>
        <v>0</v>
      </c>
      <c r="J215" s="10">
        <f>TRUNC(I215*D215,1)</f>
        <v>0</v>
      </c>
      <c r="K215" s="9">
        <f t="shared" si="48"/>
        <v>0</v>
      </c>
      <c r="L215" s="10">
        <f t="shared" si="48"/>
        <v>0</v>
      </c>
      <c r="M215" s="5" t="s">
        <v>52</v>
      </c>
      <c r="N215" s="1" t="s">
        <v>552</v>
      </c>
      <c r="O215" s="1" t="s">
        <v>563</v>
      </c>
      <c r="P215" s="1" t="s">
        <v>63</v>
      </c>
      <c r="Q215" s="1" t="s">
        <v>63</v>
      </c>
      <c r="R215" s="1" t="s">
        <v>64</v>
      </c>
      <c r="V215">
        <v>1</v>
      </c>
      <c r="AJ215" s="1" t="s">
        <v>52</v>
      </c>
      <c r="AK215" s="1" t="s">
        <v>564</v>
      </c>
      <c r="AL215" s="1" t="s">
        <v>52</v>
      </c>
      <c r="AM215" s="1" t="s">
        <v>52</v>
      </c>
    </row>
    <row r="216" spans="1:39" ht="30" customHeight="1" x14ac:dyDescent="0.3">
      <c r="A216" s="5" t="s">
        <v>545</v>
      </c>
      <c r="B216" s="5" t="s">
        <v>565</v>
      </c>
      <c r="C216" s="5" t="s">
        <v>261</v>
      </c>
      <c r="D216" s="6">
        <v>1</v>
      </c>
      <c r="E216" s="9">
        <f>TRUNC(SUMIF(V214:V217, RIGHTB(O216, 1), F214:F217)*U216, 2)</f>
        <v>0</v>
      </c>
      <c r="F216" s="10">
        <f>TRUNC(E216*D216,1)</f>
        <v>0</v>
      </c>
      <c r="G216" s="9">
        <v>0</v>
      </c>
      <c r="H216" s="10">
        <f>TRUNC(G216*D216,1)</f>
        <v>0</v>
      </c>
      <c r="I216" s="9">
        <v>0</v>
      </c>
      <c r="J216" s="10">
        <f>TRUNC(I216*D216,1)</f>
        <v>0</v>
      </c>
      <c r="K216" s="9">
        <f t="shared" si="48"/>
        <v>0</v>
      </c>
      <c r="L216" s="10">
        <f t="shared" si="48"/>
        <v>0</v>
      </c>
      <c r="M216" s="5" t="s">
        <v>52</v>
      </c>
      <c r="N216" s="1" t="s">
        <v>552</v>
      </c>
      <c r="O216" s="1" t="s">
        <v>262</v>
      </c>
      <c r="P216" s="1" t="s">
        <v>63</v>
      </c>
      <c r="Q216" s="1" t="s">
        <v>63</v>
      </c>
      <c r="R216" s="1" t="s">
        <v>63</v>
      </c>
      <c r="S216">
        <v>0</v>
      </c>
      <c r="T216">
        <v>0</v>
      </c>
      <c r="U216">
        <v>0.1</v>
      </c>
      <c r="AJ216" s="1" t="s">
        <v>52</v>
      </c>
      <c r="AK216" s="1" t="s">
        <v>566</v>
      </c>
      <c r="AL216" s="1" t="s">
        <v>52</v>
      </c>
      <c r="AM216" s="1" t="s">
        <v>52</v>
      </c>
    </row>
    <row r="217" spans="1:39" ht="30" customHeight="1" x14ac:dyDescent="0.3">
      <c r="A217" s="5" t="s">
        <v>567</v>
      </c>
      <c r="B217" s="5" t="s">
        <v>255</v>
      </c>
      <c r="C217" s="5" t="s">
        <v>256</v>
      </c>
      <c r="D217" s="6">
        <v>1</v>
      </c>
      <c r="E217" s="9">
        <f>TRUNC(단가대비표!O65*1/8*16/12*25/20, 1)</f>
        <v>0</v>
      </c>
      <c r="F217" s="10">
        <f>TRUNC(E217*D217,1)</f>
        <v>0</v>
      </c>
      <c r="G217" s="9">
        <f>TRUNC(단가대비표!P65*1/8*16/12*25/20, 1)</f>
        <v>0</v>
      </c>
      <c r="H217" s="10">
        <f>TRUNC(G217*D217,1)</f>
        <v>0</v>
      </c>
      <c r="I217" s="9">
        <f>TRUNC(단가대비표!V65*1/8*16/12*25/20, 1)</f>
        <v>0</v>
      </c>
      <c r="J217" s="10">
        <f>TRUNC(I217*D217,1)</f>
        <v>0</v>
      </c>
      <c r="K217" s="9">
        <f t="shared" si="48"/>
        <v>0</v>
      </c>
      <c r="L217" s="10">
        <f t="shared" si="48"/>
        <v>0</v>
      </c>
      <c r="M217" s="5" t="s">
        <v>52</v>
      </c>
      <c r="N217" s="1" t="s">
        <v>552</v>
      </c>
      <c r="O217" s="1" t="s">
        <v>568</v>
      </c>
      <c r="P217" s="1" t="s">
        <v>63</v>
      </c>
      <c r="Q217" s="1" t="s">
        <v>63</v>
      </c>
      <c r="R217" s="1" t="s">
        <v>64</v>
      </c>
      <c r="AJ217" s="1" t="s">
        <v>52</v>
      </c>
      <c r="AK217" s="1" t="s">
        <v>569</v>
      </c>
      <c r="AL217" s="1" t="s">
        <v>64</v>
      </c>
      <c r="AM217" s="1" t="s">
        <v>52</v>
      </c>
    </row>
    <row r="218" spans="1:39" ht="30" customHeight="1" x14ac:dyDescent="0.3">
      <c r="A218" s="5" t="s">
        <v>264</v>
      </c>
      <c r="B218" s="5" t="s">
        <v>52</v>
      </c>
      <c r="C218" s="5" t="s">
        <v>52</v>
      </c>
      <c r="D218" s="6"/>
      <c r="E218" s="9"/>
      <c r="F218" s="10">
        <f>TRUNC(SUMIF(N214:N217, N213, F214:F217),0)</f>
        <v>0</v>
      </c>
      <c r="G218" s="9"/>
      <c r="H218" s="10">
        <f>TRUNC(SUMIF(N214:N217, N213, H214:H217),0)</f>
        <v>0</v>
      </c>
      <c r="I218" s="9"/>
      <c r="J218" s="10">
        <f>TRUNC(SUMIF(N214:N217, N213, J214:J217),0)</f>
        <v>0</v>
      </c>
      <c r="K218" s="9"/>
      <c r="L218" s="10">
        <f>F218+H218+J218</f>
        <v>0</v>
      </c>
      <c r="M218" s="5" t="s">
        <v>52</v>
      </c>
      <c r="N218" s="1" t="s">
        <v>228</v>
      </c>
      <c r="O218" s="1" t="s">
        <v>228</v>
      </c>
      <c r="P218" s="1" t="s">
        <v>52</v>
      </c>
      <c r="Q218" s="1" t="s">
        <v>52</v>
      </c>
      <c r="R218" s="1" t="s">
        <v>52</v>
      </c>
      <c r="AJ218" s="1" t="s">
        <v>52</v>
      </c>
      <c r="AK218" s="1" t="s">
        <v>52</v>
      </c>
      <c r="AL218" s="1" t="s">
        <v>52</v>
      </c>
      <c r="AM218" s="1" t="s">
        <v>52</v>
      </c>
    </row>
    <row r="219" spans="1:39" ht="30" customHeight="1" x14ac:dyDescent="0.3">
      <c r="A219" s="6"/>
      <c r="B219" s="6"/>
      <c r="C219" s="6"/>
      <c r="D219" s="6"/>
      <c r="E219" s="9"/>
      <c r="F219" s="10"/>
      <c r="G219" s="9"/>
      <c r="H219" s="10"/>
      <c r="I219" s="9"/>
      <c r="J219" s="10"/>
      <c r="K219" s="9"/>
      <c r="L219" s="10"/>
      <c r="M219" s="6"/>
    </row>
    <row r="220" spans="1:39" ht="30" customHeight="1" x14ac:dyDescent="0.3">
      <c r="A220" s="156" t="s">
        <v>570</v>
      </c>
      <c r="B220" s="156"/>
      <c r="C220" s="156"/>
      <c r="D220" s="156"/>
      <c r="E220" s="157"/>
      <c r="F220" s="158"/>
      <c r="G220" s="157"/>
      <c r="H220" s="158"/>
      <c r="I220" s="157"/>
      <c r="J220" s="158"/>
      <c r="K220" s="157"/>
      <c r="L220" s="158"/>
      <c r="M220" s="156"/>
      <c r="N220" s="1" t="s">
        <v>341</v>
      </c>
    </row>
    <row r="221" spans="1:39" ht="30" customHeight="1" x14ac:dyDescent="0.3">
      <c r="A221" s="5" t="s">
        <v>282</v>
      </c>
      <c r="B221" s="5" t="s">
        <v>255</v>
      </c>
      <c r="C221" s="5" t="s">
        <v>256</v>
      </c>
      <c r="D221" s="6">
        <v>0.2</v>
      </c>
      <c r="E221" s="9">
        <f>단가대비표!O60</f>
        <v>0</v>
      </c>
      <c r="F221" s="10">
        <f>TRUNC(E221*D221,1)</f>
        <v>0</v>
      </c>
      <c r="G221" s="9">
        <f>단가대비표!P60</f>
        <v>0</v>
      </c>
      <c r="H221" s="10">
        <f>TRUNC(G221*D221,1)</f>
        <v>0</v>
      </c>
      <c r="I221" s="9">
        <f>단가대비표!V60</f>
        <v>0</v>
      </c>
      <c r="J221" s="10">
        <f>TRUNC(I221*D221,1)</f>
        <v>0</v>
      </c>
      <c r="K221" s="9">
        <f>TRUNC(E221+G221+I221,1)</f>
        <v>0</v>
      </c>
      <c r="L221" s="10">
        <f>TRUNC(F221+H221+J221,1)</f>
        <v>0</v>
      </c>
      <c r="M221" s="5" t="s">
        <v>52</v>
      </c>
      <c r="N221" s="1" t="s">
        <v>341</v>
      </c>
      <c r="O221" s="1" t="s">
        <v>283</v>
      </c>
      <c r="P221" s="1" t="s">
        <v>63</v>
      </c>
      <c r="Q221" s="1" t="s">
        <v>63</v>
      </c>
      <c r="R221" s="1" t="s">
        <v>64</v>
      </c>
      <c r="AJ221" s="1" t="s">
        <v>52</v>
      </c>
      <c r="AK221" s="1" t="s">
        <v>572</v>
      </c>
      <c r="AL221" s="1" t="s">
        <v>52</v>
      </c>
      <c r="AM221" s="1" t="s">
        <v>52</v>
      </c>
    </row>
    <row r="222" spans="1:39" ht="30" customHeight="1" x14ac:dyDescent="0.3">
      <c r="A222" s="5" t="s">
        <v>264</v>
      </c>
      <c r="B222" s="5" t="s">
        <v>52</v>
      </c>
      <c r="C222" s="5" t="s">
        <v>52</v>
      </c>
      <c r="D222" s="6"/>
      <c r="E222" s="9"/>
      <c r="F222" s="10">
        <f>TRUNC(SUMIF(N221:N221, N220, F221:F221),0)</f>
        <v>0</v>
      </c>
      <c r="G222" s="9"/>
      <c r="H222" s="10">
        <f>TRUNC(SUMIF(N221:N221, N220, H221:H221),0)</f>
        <v>0</v>
      </c>
      <c r="I222" s="9"/>
      <c r="J222" s="10">
        <f>TRUNC(SUMIF(N221:N221, N220, J221:J221),0)</f>
        <v>0</v>
      </c>
      <c r="K222" s="9"/>
      <c r="L222" s="10">
        <f>F222+H222+J222</f>
        <v>0</v>
      </c>
      <c r="M222" s="5" t="s">
        <v>52</v>
      </c>
      <c r="N222" s="1" t="s">
        <v>228</v>
      </c>
      <c r="O222" s="1" t="s">
        <v>228</v>
      </c>
      <c r="P222" s="1" t="s">
        <v>52</v>
      </c>
      <c r="Q222" s="1" t="s">
        <v>52</v>
      </c>
      <c r="R222" s="1" t="s">
        <v>52</v>
      </c>
      <c r="AJ222" s="1" t="s">
        <v>52</v>
      </c>
      <c r="AK222" s="1" t="s">
        <v>52</v>
      </c>
      <c r="AL222" s="1" t="s">
        <v>52</v>
      </c>
      <c r="AM222" s="1" t="s">
        <v>52</v>
      </c>
    </row>
  </sheetData>
  <mergeCells count="63">
    <mergeCell ref="A1:M1"/>
    <mergeCell ref="A2:A3"/>
    <mergeCell ref="B2:B3"/>
    <mergeCell ref="C2:C3"/>
    <mergeCell ref="D2:D3"/>
    <mergeCell ref="E2:F2"/>
    <mergeCell ref="G2:H2"/>
    <mergeCell ref="I2:J2"/>
    <mergeCell ref="K2:L2"/>
    <mergeCell ref="M2:M3"/>
    <mergeCell ref="Y2:Y3"/>
    <mergeCell ref="N2:N3"/>
    <mergeCell ref="O2:O3"/>
    <mergeCell ref="P2:P3"/>
    <mergeCell ref="Q2:Q3"/>
    <mergeCell ref="R2:R3"/>
    <mergeCell ref="S2:S3"/>
    <mergeCell ref="T2:T3"/>
    <mergeCell ref="U2:U3"/>
    <mergeCell ref="V2:V3"/>
    <mergeCell ref="W2:W3"/>
    <mergeCell ref="X2:X3"/>
    <mergeCell ref="AK2:AK3"/>
    <mergeCell ref="Z2:Z3"/>
    <mergeCell ref="AA2:AA3"/>
    <mergeCell ref="AB2:AB3"/>
    <mergeCell ref="AC2:AC3"/>
    <mergeCell ref="AD2:AD3"/>
    <mergeCell ref="AE2:AE3"/>
    <mergeCell ref="AF2:AF3"/>
    <mergeCell ref="AG2:AG3"/>
    <mergeCell ref="AH2:AH3"/>
    <mergeCell ref="AI2:AI3"/>
    <mergeCell ref="AJ2:AJ3"/>
    <mergeCell ref="A93:M93"/>
    <mergeCell ref="A4:M4"/>
    <mergeCell ref="A10:M10"/>
    <mergeCell ref="A16:M16"/>
    <mergeCell ref="A26:M26"/>
    <mergeCell ref="A32:M32"/>
    <mergeCell ref="A38:M38"/>
    <mergeCell ref="A44:M44"/>
    <mergeCell ref="A51:M51"/>
    <mergeCell ref="A70:M70"/>
    <mergeCell ref="A81:M81"/>
    <mergeCell ref="A87:M87"/>
    <mergeCell ref="A185:M185"/>
    <mergeCell ref="A100:M100"/>
    <mergeCell ref="A109:M109"/>
    <mergeCell ref="A118:M118"/>
    <mergeCell ref="A127:M127"/>
    <mergeCell ref="A133:M133"/>
    <mergeCell ref="A141:M141"/>
    <mergeCell ref="A149:M149"/>
    <mergeCell ref="A157:M157"/>
    <mergeCell ref="A165:M165"/>
    <mergeCell ref="A172:M172"/>
    <mergeCell ref="A179:M179"/>
    <mergeCell ref="A189:M189"/>
    <mergeCell ref="A193:M193"/>
    <mergeCell ref="A206:M206"/>
    <mergeCell ref="A213:M213"/>
    <mergeCell ref="A220:M220"/>
  </mergeCells>
  <phoneticPr fontId="1" type="noConversion"/>
  <pageMargins left="0.78740157480314965" right="0.19685039370078741" top="0.39370078740157483" bottom="0.39370078740157483" header="0" footer="0"/>
  <pageSetup paperSize="9" scale="64" fitToHeight="0" orientation="landscape" r:id="rId1"/>
  <rowBreaks count="4" manualBreakCount="4">
    <brk id="25" max="12" man="1"/>
    <brk id="69" max="12" man="1"/>
    <brk id="92" max="12" man="1"/>
    <brk id="140" max="1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6"/>
  <sheetViews>
    <sheetView view="pageBreakPreview" topLeftCell="B1" zoomScale="85" zoomScaleNormal="100" zoomScaleSheetLayoutView="85" workbookViewId="0">
      <selection activeCell="C239" sqref="C239"/>
    </sheetView>
  </sheetViews>
  <sheetFormatPr defaultRowHeight="16.5" x14ac:dyDescent="0.3"/>
  <cols>
    <col min="1" max="1" width="11.625" hidden="1" customWidth="1"/>
    <col min="2" max="3" width="30.625" customWidth="1"/>
    <col min="4" max="4" width="4.625" customWidth="1"/>
    <col min="5" max="8" width="13.625" customWidth="1"/>
    <col min="9" max="9" width="8.625" customWidth="1"/>
    <col min="10" max="10" width="12.625" customWidth="1"/>
    <col min="11" max="11" width="11.625" hidden="1" customWidth="1"/>
  </cols>
  <sheetData>
    <row r="1" spans="1:11" ht="30" customHeight="1" x14ac:dyDescent="0.3">
      <c r="A1" s="154" t="s">
        <v>573</v>
      </c>
      <c r="B1" s="154"/>
      <c r="C1" s="154"/>
      <c r="D1" s="154"/>
      <c r="E1" s="154"/>
      <c r="F1" s="154"/>
      <c r="G1" s="154"/>
      <c r="H1" s="154"/>
      <c r="I1" s="154"/>
      <c r="J1" s="154"/>
    </row>
    <row r="2" spans="1:11" ht="30" customHeight="1" x14ac:dyDescent="0.3">
      <c r="A2" s="155" t="s">
        <v>1</v>
      </c>
      <c r="B2" s="155"/>
      <c r="C2" s="155"/>
      <c r="D2" s="155"/>
      <c r="E2" s="155"/>
      <c r="F2" s="155"/>
      <c r="G2" s="155"/>
      <c r="H2" s="155"/>
      <c r="I2" s="155"/>
      <c r="J2" s="155"/>
    </row>
    <row r="3" spans="1:11" ht="30" customHeight="1" x14ac:dyDescent="0.3">
      <c r="A3" s="2" t="s">
        <v>230</v>
      </c>
      <c r="B3" s="2" t="s">
        <v>2</v>
      </c>
      <c r="C3" s="2" t="s">
        <v>3</v>
      </c>
      <c r="D3" s="2" t="s">
        <v>4</v>
      </c>
      <c r="E3" s="2" t="s">
        <v>231</v>
      </c>
      <c r="F3" s="2" t="s">
        <v>232</v>
      </c>
      <c r="G3" s="2" t="s">
        <v>233</v>
      </c>
      <c r="H3" s="2" t="s">
        <v>234</v>
      </c>
      <c r="I3" s="2" t="s">
        <v>235</v>
      </c>
      <c r="J3" s="2" t="s">
        <v>574</v>
      </c>
      <c r="K3" s="1" t="s">
        <v>575</v>
      </c>
    </row>
    <row r="4" spans="1:11" ht="30" customHeight="1" x14ac:dyDescent="0.3">
      <c r="A4" s="5" t="s">
        <v>142</v>
      </c>
      <c r="B4" s="5" t="s">
        <v>138</v>
      </c>
      <c r="C4" s="5" t="s">
        <v>139</v>
      </c>
      <c r="D4" s="5" t="s">
        <v>140</v>
      </c>
      <c r="E4" s="11"/>
      <c r="F4" s="11"/>
      <c r="G4" s="11"/>
      <c r="H4" s="11"/>
      <c r="I4" s="5" t="s">
        <v>141</v>
      </c>
      <c r="J4" s="5" t="s">
        <v>52</v>
      </c>
      <c r="K4" s="1" t="s">
        <v>142</v>
      </c>
    </row>
    <row r="5" spans="1:11" ht="30" customHeight="1" x14ac:dyDescent="0.3">
      <c r="A5" s="5" t="s">
        <v>147</v>
      </c>
      <c r="B5" s="5" t="s">
        <v>144</v>
      </c>
      <c r="C5" s="5" t="s">
        <v>145</v>
      </c>
      <c r="D5" s="5" t="s">
        <v>140</v>
      </c>
      <c r="E5" s="11"/>
      <c r="F5" s="11"/>
      <c r="G5" s="11"/>
      <c r="H5" s="11"/>
      <c r="I5" s="5" t="s">
        <v>146</v>
      </c>
      <c r="J5" s="5" t="s">
        <v>52</v>
      </c>
      <c r="K5" s="1" t="s">
        <v>147</v>
      </c>
    </row>
    <row r="6" spans="1:11" ht="30" customHeight="1" x14ac:dyDescent="0.3">
      <c r="A6" s="5" t="s">
        <v>278</v>
      </c>
      <c r="B6" s="5" t="s">
        <v>275</v>
      </c>
      <c r="C6" s="5" t="s">
        <v>276</v>
      </c>
      <c r="D6" s="5" t="s">
        <v>81</v>
      </c>
      <c r="E6" s="11"/>
      <c r="F6" s="11"/>
      <c r="G6" s="11"/>
      <c r="H6" s="11"/>
      <c r="I6" s="5" t="s">
        <v>277</v>
      </c>
      <c r="J6" s="5" t="s">
        <v>52</v>
      </c>
      <c r="K6" s="1" t="s">
        <v>278</v>
      </c>
    </row>
  </sheetData>
  <mergeCells count="2">
    <mergeCell ref="A1:J1"/>
    <mergeCell ref="A2:J2"/>
  </mergeCells>
  <phoneticPr fontId="1" type="noConversion"/>
  <pageMargins left="0.78740157480314965" right="0.19685039370078741" top="0.39370078740157483" bottom="0.39370078740157483" header="0" footer="0"/>
  <pageSetup paperSize="9" scale="88"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2"/>
  <sheetViews>
    <sheetView view="pageBreakPreview" topLeftCell="A31" zoomScale="85" zoomScaleNormal="100" zoomScaleSheetLayoutView="85" workbookViewId="0">
      <selection activeCell="C239" sqref="C239"/>
    </sheetView>
  </sheetViews>
  <sheetFormatPr defaultRowHeight="16.5" x14ac:dyDescent="0.3"/>
  <cols>
    <col min="1" max="1" width="77.625" customWidth="1"/>
    <col min="2" max="5" width="13.625" customWidth="1"/>
    <col min="6" max="6" width="12.625" customWidth="1"/>
    <col min="7" max="8" width="11.625" hidden="1" customWidth="1"/>
    <col min="9" max="10" width="30.625" hidden="1" customWidth="1"/>
    <col min="11" max="11" width="6.625" hidden="1" customWidth="1"/>
    <col min="12" max="12" width="13.625" hidden="1" customWidth="1"/>
  </cols>
  <sheetData>
    <row r="1" spans="1:12" ht="30" customHeight="1" x14ac:dyDescent="0.3">
      <c r="A1" s="154" t="s">
        <v>576</v>
      </c>
      <c r="B1" s="154"/>
      <c r="C1" s="154"/>
      <c r="D1" s="154"/>
      <c r="E1" s="154"/>
      <c r="F1" s="154"/>
    </row>
    <row r="2" spans="1:12" ht="30" customHeight="1" x14ac:dyDescent="0.3">
      <c r="A2" s="146" t="s">
        <v>1</v>
      </c>
      <c r="B2" s="146"/>
      <c r="C2" s="146"/>
      <c r="D2" s="146"/>
      <c r="E2" s="146"/>
      <c r="F2" s="146"/>
    </row>
    <row r="3" spans="1:12" ht="30" customHeight="1" x14ac:dyDescent="0.3">
      <c r="A3" s="2" t="s">
        <v>577</v>
      </c>
      <c r="B3" s="2" t="s">
        <v>231</v>
      </c>
      <c r="C3" s="2" t="s">
        <v>232</v>
      </c>
      <c r="D3" s="2" t="s">
        <v>233</v>
      </c>
      <c r="E3" s="2" t="s">
        <v>234</v>
      </c>
      <c r="F3" s="2" t="s">
        <v>574</v>
      </c>
      <c r="G3" s="1" t="s">
        <v>575</v>
      </c>
      <c r="H3" s="1" t="s">
        <v>578</v>
      </c>
      <c r="I3" s="1" t="s">
        <v>579</v>
      </c>
      <c r="J3" s="1" t="s">
        <v>580</v>
      </c>
      <c r="K3" s="1" t="s">
        <v>4</v>
      </c>
      <c r="L3" s="1" t="s">
        <v>5</v>
      </c>
    </row>
    <row r="4" spans="1:12" ht="20.100000000000001" customHeight="1" x14ac:dyDescent="0.3">
      <c r="A4" s="12" t="s">
        <v>581</v>
      </c>
      <c r="B4" s="12"/>
      <c r="C4" s="12"/>
      <c r="D4" s="12"/>
      <c r="E4" s="12"/>
      <c r="F4" s="13" t="s">
        <v>52</v>
      </c>
      <c r="G4" s="1" t="s">
        <v>142</v>
      </c>
      <c r="I4" s="1" t="s">
        <v>138</v>
      </c>
      <c r="J4" s="1" t="s">
        <v>139</v>
      </c>
      <c r="K4" s="1" t="s">
        <v>140</v>
      </c>
    </row>
    <row r="5" spans="1:12" ht="20.100000000000001" customHeight="1" x14ac:dyDescent="0.3">
      <c r="A5" s="14" t="s">
        <v>52</v>
      </c>
      <c r="B5" s="15"/>
      <c r="C5" s="15"/>
      <c r="D5" s="15"/>
      <c r="E5" s="15"/>
      <c r="F5" s="14" t="s">
        <v>52</v>
      </c>
      <c r="G5" s="1" t="s">
        <v>142</v>
      </c>
      <c r="H5" s="1" t="s">
        <v>582</v>
      </c>
      <c r="I5" s="1" t="s">
        <v>52</v>
      </c>
      <c r="J5" s="1" t="s">
        <v>52</v>
      </c>
      <c r="K5" s="1" t="s">
        <v>52</v>
      </c>
      <c r="L5">
        <v>1</v>
      </c>
    </row>
    <row r="6" spans="1:12" ht="20.100000000000001" customHeight="1" x14ac:dyDescent="0.3">
      <c r="A6" s="14" t="s">
        <v>583</v>
      </c>
      <c r="B6" s="15">
        <v>0</v>
      </c>
      <c r="C6" s="15">
        <v>0</v>
      </c>
      <c r="D6" s="15">
        <v>0</v>
      </c>
      <c r="E6" s="15">
        <v>0</v>
      </c>
      <c r="F6" s="14" t="s">
        <v>52</v>
      </c>
      <c r="G6" s="1" t="s">
        <v>142</v>
      </c>
      <c r="H6" s="1" t="s">
        <v>584</v>
      </c>
      <c r="I6" s="1" t="s">
        <v>585</v>
      </c>
      <c r="J6" s="1" t="s">
        <v>52</v>
      </c>
      <c r="K6" s="1" t="s">
        <v>52</v>
      </c>
    </row>
    <row r="7" spans="1:12" ht="20.100000000000001" customHeight="1" x14ac:dyDescent="0.3">
      <c r="A7" s="14" t="s">
        <v>586</v>
      </c>
      <c r="B7" s="15">
        <v>0</v>
      </c>
      <c r="C7" s="15">
        <v>0</v>
      </c>
      <c r="D7" s="15">
        <v>0</v>
      </c>
      <c r="E7" s="15">
        <v>0</v>
      </c>
      <c r="F7" s="14" t="s">
        <v>52</v>
      </c>
      <c r="G7" s="1" t="s">
        <v>142</v>
      </c>
      <c r="H7" s="1" t="s">
        <v>584</v>
      </c>
      <c r="I7" s="1" t="s">
        <v>587</v>
      </c>
      <c r="J7" s="1" t="s">
        <v>52</v>
      </c>
      <c r="K7" s="1" t="s">
        <v>52</v>
      </c>
    </row>
    <row r="8" spans="1:12" ht="20.100000000000001" customHeight="1" x14ac:dyDescent="0.3">
      <c r="A8" s="14" t="s">
        <v>588</v>
      </c>
      <c r="B8" s="15">
        <v>0</v>
      </c>
      <c r="C8" s="15">
        <v>0</v>
      </c>
      <c r="D8" s="15">
        <v>0</v>
      </c>
      <c r="E8" s="15">
        <v>0</v>
      </c>
      <c r="F8" s="14" t="s">
        <v>52</v>
      </c>
      <c r="G8" s="1" t="s">
        <v>142</v>
      </c>
      <c r="H8" s="1" t="s">
        <v>584</v>
      </c>
      <c r="I8" s="1" t="s">
        <v>589</v>
      </c>
      <c r="J8" s="1" t="s">
        <v>52</v>
      </c>
      <c r="K8" s="1" t="s">
        <v>52</v>
      </c>
    </row>
    <row r="9" spans="1:12" ht="20.100000000000001" customHeight="1" x14ac:dyDescent="0.3">
      <c r="A9" s="14" t="s">
        <v>590</v>
      </c>
      <c r="B9" s="15">
        <v>0</v>
      </c>
      <c r="C9" s="15">
        <v>0</v>
      </c>
      <c r="D9" s="15">
        <v>0</v>
      </c>
      <c r="E9" s="15">
        <v>0</v>
      </c>
      <c r="F9" s="14" t="s">
        <v>52</v>
      </c>
      <c r="G9" s="1" t="s">
        <v>142</v>
      </c>
      <c r="H9" s="1" t="s">
        <v>584</v>
      </c>
      <c r="I9" s="1" t="s">
        <v>591</v>
      </c>
      <c r="J9" s="1" t="s">
        <v>52</v>
      </c>
      <c r="K9" s="1" t="s">
        <v>52</v>
      </c>
    </row>
    <row r="10" spans="1:12" ht="20.100000000000001" customHeight="1" x14ac:dyDescent="0.3">
      <c r="A10" s="14" t="s">
        <v>592</v>
      </c>
      <c r="B10" s="15">
        <v>0</v>
      </c>
      <c r="C10" s="15">
        <v>0</v>
      </c>
      <c r="D10" s="15">
        <v>0</v>
      </c>
      <c r="E10" s="15">
        <v>0</v>
      </c>
      <c r="F10" s="14" t="s">
        <v>52</v>
      </c>
      <c r="G10" s="1" t="s">
        <v>142</v>
      </c>
      <c r="H10" s="1" t="s">
        <v>584</v>
      </c>
      <c r="I10" s="1" t="s">
        <v>593</v>
      </c>
      <c r="J10" s="1" t="s">
        <v>52</v>
      </c>
      <c r="K10" s="1" t="s">
        <v>52</v>
      </c>
    </row>
    <row r="11" spans="1:12" ht="20.100000000000001" customHeight="1" x14ac:dyDescent="0.3">
      <c r="A11" s="14" t="s">
        <v>594</v>
      </c>
      <c r="B11" s="15">
        <v>0</v>
      </c>
      <c r="C11" s="15">
        <v>0</v>
      </c>
      <c r="D11" s="15">
        <v>0</v>
      </c>
      <c r="E11" s="15">
        <v>0</v>
      </c>
      <c r="F11" s="14" t="s">
        <v>52</v>
      </c>
      <c r="G11" s="1" t="s">
        <v>142</v>
      </c>
      <c r="H11" s="1" t="s">
        <v>584</v>
      </c>
      <c r="I11" s="1" t="s">
        <v>595</v>
      </c>
      <c r="J11" s="1" t="s">
        <v>52</v>
      </c>
      <c r="K11" s="1" t="s">
        <v>52</v>
      </c>
    </row>
    <row r="12" spans="1:12" ht="20.100000000000001" customHeight="1" x14ac:dyDescent="0.3">
      <c r="A12" s="14" t="s">
        <v>596</v>
      </c>
      <c r="B12" s="15">
        <v>0</v>
      </c>
      <c r="C12" s="15">
        <v>0</v>
      </c>
      <c r="D12" s="15">
        <v>0</v>
      </c>
      <c r="E12" s="15">
        <v>0</v>
      </c>
      <c r="F12" s="14" t="s">
        <v>52</v>
      </c>
      <c r="G12" s="1" t="s">
        <v>142</v>
      </c>
      <c r="H12" s="1" t="s">
        <v>584</v>
      </c>
      <c r="I12" s="1" t="s">
        <v>597</v>
      </c>
      <c r="J12" s="1" t="s">
        <v>52</v>
      </c>
      <c r="K12" s="1" t="s">
        <v>52</v>
      </c>
    </row>
    <row r="13" spans="1:12" ht="20.100000000000001" customHeight="1" x14ac:dyDescent="0.3">
      <c r="A13" s="14" t="s">
        <v>598</v>
      </c>
      <c r="B13" s="15">
        <v>0</v>
      </c>
      <c r="C13" s="15">
        <v>0</v>
      </c>
      <c r="D13" s="15">
        <v>0</v>
      </c>
      <c r="E13" s="15">
        <v>0</v>
      </c>
      <c r="F13" s="14" t="s">
        <v>52</v>
      </c>
      <c r="G13" s="1" t="s">
        <v>142</v>
      </c>
      <c r="H13" s="1" t="s">
        <v>584</v>
      </c>
      <c r="I13" s="1" t="s">
        <v>599</v>
      </c>
      <c r="J13" s="1" t="s">
        <v>52</v>
      </c>
      <c r="K13" s="1" t="s">
        <v>52</v>
      </c>
    </row>
    <row r="14" spans="1:12" ht="20.100000000000001" customHeight="1" x14ac:dyDescent="0.3">
      <c r="A14" s="14" t="s">
        <v>600</v>
      </c>
      <c r="B14" s="15">
        <v>1233.2</v>
      </c>
      <c r="C14" s="15">
        <v>0</v>
      </c>
      <c r="D14" s="15">
        <v>0</v>
      </c>
      <c r="E14" s="15">
        <v>1233.2</v>
      </c>
      <c r="F14" s="14" t="s">
        <v>52</v>
      </c>
      <c r="G14" s="1" t="s">
        <v>142</v>
      </c>
      <c r="H14" s="1" t="s">
        <v>584</v>
      </c>
      <c r="I14" s="1" t="s">
        <v>601</v>
      </c>
      <c r="J14" s="1" t="s">
        <v>52</v>
      </c>
      <c r="K14" s="1" t="s">
        <v>52</v>
      </c>
    </row>
    <row r="15" spans="1:12" ht="20.100000000000001" customHeight="1" x14ac:dyDescent="0.3">
      <c r="A15" s="14" t="s">
        <v>602</v>
      </c>
      <c r="B15" s="15">
        <v>0</v>
      </c>
      <c r="C15" s="15">
        <v>2802.7</v>
      </c>
      <c r="D15" s="15">
        <v>0</v>
      </c>
      <c r="E15" s="15">
        <v>2802.7</v>
      </c>
      <c r="F15" s="14" t="s">
        <v>52</v>
      </c>
      <c r="G15" s="1" t="s">
        <v>142</v>
      </c>
      <c r="H15" s="1" t="s">
        <v>584</v>
      </c>
      <c r="I15" s="1" t="s">
        <v>603</v>
      </c>
      <c r="J15" s="1" t="s">
        <v>52</v>
      </c>
      <c r="K15" s="1" t="s">
        <v>52</v>
      </c>
    </row>
    <row r="16" spans="1:12" ht="20.100000000000001" customHeight="1" x14ac:dyDescent="0.3">
      <c r="A16" s="14" t="s">
        <v>604</v>
      </c>
      <c r="B16" s="15">
        <v>0</v>
      </c>
      <c r="C16" s="15">
        <v>0</v>
      </c>
      <c r="D16" s="15">
        <v>643.79999999999995</v>
      </c>
      <c r="E16" s="15">
        <v>643.79999999999995</v>
      </c>
      <c r="F16" s="14" t="s">
        <v>52</v>
      </c>
      <c r="G16" s="1" t="s">
        <v>142</v>
      </c>
      <c r="H16" s="1" t="s">
        <v>584</v>
      </c>
      <c r="I16" s="1" t="s">
        <v>605</v>
      </c>
      <c r="J16" s="1" t="s">
        <v>52</v>
      </c>
      <c r="K16" s="1" t="s">
        <v>52</v>
      </c>
    </row>
    <row r="17" spans="1:12" ht="20.100000000000001" customHeight="1" x14ac:dyDescent="0.3">
      <c r="A17" s="14" t="s">
        <v>606</v>
      </c>
      <c r="B17" s="15">
        <v>1233.2</v>
      </c>
      <c r="C17" s="15">
        <v>2802.7</v>
      </c>
      <c r="D17" s="15">
        <v>643.79999999999995</v>
      </c>
      <c r="E17" s="15">
        <v>4679.7</v>
      </c>
      <c r="F17" s="14" t="s">
        <v>52</v>
      </c>
      <c r="G17" s="1" t="s">
        <v>142</v>
      </c>
      <c r="H17" s="1" t="s">
        <v>584</v>
      </c>
      <c r="I17" s="1" t="s">
        <v>607</v>
      </c>
      <c r="J17" s="1" t="s">
        <v>52</v>
      </c>
      <c r="K17" s="1" t="s">
        <v>52</v>
      </c>
    </row>
    <row r="18" spans="1:12" ht="20.100000000000001" customHeight="1" x14ac:dyDescent="0.3">
      <c r="A18" s="14" t="s">
        <v>608</v>
      </c>
      <c r="B18" s="15">
        <v>0</v>
      </c>
      <c r="C18" s="15">
        <v>0</v>
      </c>
      <c r="D18" s="15">
        <v>0</v>
      </c>
      <c r="E18" s="15">
        <v>0</v>
      </c>
      <c r="F18" s="14" t="s">
        <v>52</v>
      </c>
      <c r="G18" s="1" t="s">
        <v>142</v>
      </c>
      <c r="H18" s="1" t="s">
        <v>584</v>
      </c>
      <c r="I18" s="1" t="s">
        <v>52</v>
      </c>
      <c r="J18" s="1" t="s">
        <v>52</v>
      </c>
      <c r="K18" s="1" t="s">
        <v>52</v>
      </c>
    </row>
    <row r="19" spans="1:12" ht="20.100000000000001" customHeight="1" x14ac:dyDescent="0.3">
      <c r="A19" s="14" t="s">
        <v>609</v>
      </c>
      <c r="B19" s="15">
        <v>0</v>
      </c>
      <c r="C19" s="15">
        <v>0</v>
      </c>
      <c r="D19" s="15">
        <v>0</v>
      </c>
      <c r="E19" s="15">
        <v>0</v>
      </c>
      <c r="F19" s="14" t="s">
        <v>52</v>
      </c>
      <c r="G19" s="1" t="s">
        <v>142</v>
      </c>
      <c r="H19" s="1" t="s">
        <v>584</v>
      </c>
      <c r="I19" s="1" t="s">
        <v>610</v>
      </c>
      <c r="J19" s="1" t="s">
        <v>52</v>
      </c>
      <c r="K19" s="1" t="s">
        <v>52</v>
      </c>
    </row>
    <row r="20" spans="1:12" ht="20.100000000000001" customHeight="1" x14ac:dyDescent="0.3">
      <c r="A20" s="14" t="s">
        <v>611</v>
      </c>
      <c r="B20" s="15">
        <v>0</v>
      </c>
      <c r="C20" s="15">
        <v>6907.9</v>
      </c>
      <c r="D20" s="15">
        <v>0</v>
      </c>
      <c r="E20" s="15">
        <v>6907.9</v>
      </c>
      <c r="F20" s="14" t="s">
        <v>52</v>
      </c>
      <c r="G20" s="1" t="s">
        <v>142</v>
      </c>
      <c r="H20" s="1" t="s">
        <v>584</v>
      </c>
      <c r="I20" s="1" t="s">
        <v>612</v>
      </c>
      <c r="J20" s="1" t="s">
        <v>52</v>
      </c>
      <c r="K20" s="1" t="s">
        <v>52</v>
      </c>
    </row>
    <row r="21" spans="1:12" ht="20.100000000000001" customHeight="1" x14ac:dyDescent="0.3">
      <c r="A21" s="14" t="s">
        <v>608</v>
      </c>
      <c r="B21" s="15">
        <v>0</v>
      </c>
      <c r="C21" s="15">
        <v>0</v>
      </c>
      <c r="D21" s="15">
        <v>0</v>
      </c>
      <c r="E21" s="15">
        <v>0</v>
      </c>
      <c r="F21" s="14" t="s">
        <v>52</v>
      </c>
      <c r="G21" s="1" t="s">
        <v>142</v>
      </c>
      <c r="H21" s="1" t="s">
        <v>584</v>
      </c>
      <c r="I21" s="1" t="s">
        <v>52</v>
      </c>
      <c r="J21" s="1" t="s">
        <v>52</v>
      </c>
      <c r="K21" s="1" t="s">
        <v>52</v>
      </c>
    </row>
    <row r="22" spans="1:12" ht="20.100000000000001" customHeight="1" x14ac:dyDescent="0.3">
      <c r="A22" s="14" t="s">
        <v>613</v>
      </c>
      <c r="B22" s="15">
        <v>1233.2</v>
      </c>
      <c r="C22" s="15">
        <v>9710.6</v>
      </c>
      <c r="D22" s="15">
        <v>643.79999999999995</v>
      </c>
      <c r="E22" s="15">
        <v>11587.6</v>
      </c>
      <c r="F22" s="14" t="s">
        <v>52</v>
      </c>
      <c r="G22" s="1" t="s">
        <v>142</v>
      </c>
      <c r="H22" s="1" t="s">
        <v>584</v>
      </c>
      <c r="I22" s="1" t="s">
        <v>614</v>
      </c>
      <c r="J22" s="1" t="s">
        <v>52</v>
      </c>
      <c r="K22" s="1" t="s">
        <v>52</v>
      </c>
    </row>
    <row r="23" spans="1:12" ht="20.100000000000001" customHeight="1" x14ac:dyDescent="0.3">
      <c r="A23" s="14" t="s">
        <v>608</v>
      </c>
      <c r="B23" s="15">
        <v>0</v>
      </c>
      <c r="C23" s="15">
        <v>0</v>
      </c>
      <c r="D23" s="15">
        <v>0</v>
      </c>
      <c r="E23" s="15">
        <v>0</v>
      </c>
      <c r="F23" s="14" t="s">
        <v>52</v>
      </c>
      <c r="G23" s="1" t="s">
        <v>142</v>
      </c>
      <c r="H23" s="1" t="s">
        <v>584</v>
      </c>
      <c r="I23" s="1" t="s">
        <v>52</v>
      </c>
      <c r="J23" s="1" t="s">
        <v>52</v>
      </c>
      <c r="K23" s="1" t="s">
        <v>52</v>
      </c>
    </row>
    <row r="24" spans="1:12" ht="20.100000000000001" customHeight="1" x14ac:dyDescent="0.3">
      <c r="A24" s="14" t="s">
        <v>608</v>
      </c>
      <c r="B24" s="15">
        <v>0</v>
      </c>
      <c r="C24" s="15">
        <v>0</v>
      </c>
      <c r="D24" s="15">
        <v>0</v>
      </c>
      <c r="E24" s="15">
        <v>0</v>
      </c>
      <c r="F24" s="14" t="s">
        <v>52</v>
      </c>
      <c r="G24" s="1" t="s">
        <v>142</v>
      </c>
      <c r="H24" s="1" t="s">
        <v>584</v>
      </c>
      <c r="I24" s="1" t="s">
        <v>608</v>
      </c>
      <c r="J24" s="1" t="s">
        <v>52</v>
      </c>
      <c r="K24" s="1" t="s">
        <v>52</v>
      </c>
    </row>
    <row r="25" spans="1:12" ht="20.100000000000001" customHeight="1" x14ac:dyDescent="0.3">
      <c r="A25" s="16" t="s">
        <v>615</v>
      </c>
      <c r="B25" s="17">
        <v>1233</v>
      </c>
      <c r="C25" s="17">
        <v>9710</v>
      </c>
      <c r="D25" s="17">
        <v>643</v>
      </c>
      <c r="E25" s="17">
        <v>11586</v>
      </c>
      <c r="F25" s="16"/>
    </row>
    <row r="26" spans="1:12" ht="20.100000000000001" customHeight="1" x14ac:dyDescent="0.3">
      <c r="A26" s="16"/>
      <c r="B26" s="16"/>
      <c r="C26" s="16"/>
      <c r="D26" s="16"/>
      <c r="E26" s="16"/>
      <c r="F26" s="16"/>
    </row>
    <row r="27" spans="1:12" ht="20.100000000000001" customHeight="1" x14ac:dyDescent="0.3">
      <c r="A27" s="16" t="s">
        <v>616</v>
      </c>
      <c r="B27" s="16"/>
      <c r="C27" s="16"/>
      <c r="D27" s="16"/>
      <c r="E27" s="16"/>
      <c r="F27" s="14" t="s">
        <v>52</v>
      </c>
      <c r="G27" s="1" t="s">
        <v>147</v>
      </c>
      <c r="I27" s="1" t="s">
        <v>144</v>
      </c>
      <c r="J27" s="1" t="s">
        <v>145</v>
      </c>
      <c r="K27" s="1" t="s">
        <v>140</v>
      </c>
    </row>
    <row r="28" spans="1:12" ht="20.100000000000001" customHeight="1" x14ac:dyDescent="0.3">
      <c r="A28" s="14" t="s">
        <v>52</v>
      </c>
      <c r="B28" s="15"/>
      <c r="C28" s="15"/>
      <c r="D28" s="15"/>
      <c r="E28" s="15"/>
      <c r="F28" s="14" t="s">
        <v>52</v>
      </c>
      <c r="G28" s="1" t="s">
        <v>147</v>
      </c>
      <c r="H28" s="1" t="s">
        <v>582</v>
      </c>
      <c r="I28" s="1" t="s">
        <v>52</v>
      </c>
      <c r="J28" s="1" t="s">
        <v>52</v>
      </c>
      <c r="K28" s="1" t="s">
        <v>52</v>
      </c>
      <c r="L28">
        <v>1</v>
      </c>
    </row>
    <row r="29" spans="1:12" ht="20.100000000000001" customHeight="1" x14ac:dyDescent="0.3">
      <c r="A29" s="95" t="s">
        <v>617</v>
      </c>
      <c r="B29" s="96">
        <v>0</v>
      </c>
      <c r="C29" s="96">
        <v>0</v>
      </c>
      <c r="D29" s="96">
        <v>0</v>
      </c>
      <c r="E29" s="96">
        <v>0</v>
      </c>
      <c r="F29" s="95" t="s">
        <v>52</v>
      </c>
      <c r="G29" s="1" t="s">
        <v>147</v>
      </c>
      <c r="H29" s="1" t="s">
        <v>584</v>
      </c>
      <c r="I29" s="1" t="s">
        <v>618</v>
      </c>
      <c r="J29" s="1" t="s">
        <v>52</v>
      </c>
      <c r="K29" s="1" t="s">
        <v>52</v>
      </c>
    </row>
    <row r="30" spans="1:12" ht="20.100000000000001" customHeight="1" x14ac:dyDescent="0.3">
      <c r="A30" s="13" t="s">
        <v>619</v>
      </c>
      <c r="B30" s="97">
        <v>0</v>
      </c>
      <c r="C30" s="97">
        <v>0</v>
      </c>
      <c r="D30" s="97">
        <v>0</v>
      </c>
      <c r="E30" s="97">
        <v>0</v>
      </c>
      <c r="F30" s="13" t="s">
        <v>52</v>
      </c>
      <c r="G30" s="1" t="s">
        <v>147</v>
      </c>
      <c r="H30" s="1" t="s">
        <v>584</v>
      </c>
      <c r="I30" s="1" t="s">
        <v>620</v>
      </c>
      <c r="J30" s="1" t="s">
        <v>52</v>
      </c>
      <c r="K30" s="1" t="s">
        <v>52</v>
      </c>
    </row>
    <row r="31" spans="1:12" ht="20.100000000000001" customHeight="1" x14ac:dyDescent="0.3">
      <c r="A31" s="14" t="s">
        <v>621</v>
      </c>
      <c r="B31" s="15">
        <v>0</v>
      </c>
      <c r="C31" s="15">
        <v>0</v>
      </c>
      <c r="D31" s="15">
        <v>0</v>
      </c>
      <c r="E31" s="15">
        <v>0</v>
      </c>
      <c r="F31" s="14" t="s">
        <v>52</v>
      </c>
      <c r="G31" s="1" t="s">
        <v>147</v>
      </c>
      <c r="H31" s="1" t="s">
        <v>584</v>
      </c>
      <c r="I31" s="1" t="s">
        <v>622</v>
      </c>
      <c r="J31" s="1" t="s">
        <v>52</v>
      </c>
      <c r="K31" s="1" t="s">
        <v>52</v>
      </c>
    </row>
    <row r="32" spans="1:12" ht="20.100000000000001" customHeight="1" x14ac:dyDescent="0.3">
      <c r="A32" s="14" t="s">
        <v>623</v>
      </c>
      <c r="B32" s="15">
        <v>0</v>
      </c>
      <c r="C32" s="15">
        <v>0</v>
      </c>
      <c r="D32" s="15">
        <v>0</v>
      </c>
      <c r="E32" s="15">
        <v>0</v>
      </c>
      <c r="F32" s="14" t="s">
        <v>52</v>
      </c>
      <c r="G32" s="1" t="s">
        <v>147</v>
      </c>
      <c r="H32" s="1" t="s">
        <v>584</v>
      </c>
      <c r="I32" s="1" t="s">
        <v>624</v>
      </c>
      <c r="J32" s="1" t="s">
        <v>52</v>
      </c>
      <c r="K32" s="1" t="s">
        <v>52</v>
      </c>
    </row>
    <row r="33" spans="1:11" ht="20.100000000000001" customHeight="1" x14ac:dyDescent="0.3">
      <c r="A33" s="14" t="s">
        <v>625</v>
      </c>
      <c r="B33" s="15">
        <v>0</v>
      </c>
      <c r="C33" s="15">
        <v>0</v>
      </c>
      <c r="D33" s="15">
        <v>0</v>
      </c>
      <c r="E33" s="15">
        <v>0</v>
      </c>
      <c r="F33" s="14" t="s">
        <v>52</v>
      </c>
      <c r="G33" s="1" t="s">
        <v>147</v>
      </c>
      <c r="H33" s="1" t="s">
        <v>584</v>
      </c>
      <c r="I33" s="1" t="s">
        <v>626</v>
      </c>
      <c r="J33" s="1" t="s">
        <v>52</v>
      </c>
      <c r="K33" s="1" t="s">
        <v>52</v>
      </c>
    </row>
    <row r="34" spans="1:11" ht="20.100000000000001" customHeight="1" x14ac:dyDescent="0.3">
      <c r="A34" s="14" t="s">
        <v>627</v>
      </c>
      <c r="B34" s="15">
        <v>0</v>
      </c>
      <c r="C34" s="15">
        <v>0</v>
      </c>
      <c r="D34" s="15">
        <v>0</v>
      </c>
      <c r="E34" s="15">
        <v>0</v>
      </c>
      <c r="F34" s="14" t="s">
        <v>52</v>
      </c>
      <c r="G34" s="1" t="s">
        <v>147</v>
      </c>
      <c r="H34" s="1" t="s">
        <v>584</v>
      </c>
      <c r="I34" s="1" t="s">
        <v>628</v>
      </c>
      <c r="J34" s="1" t="s">
        <v>52</v>
      </c>
      <c r="K34" s="1" t="s">
        <v>52</v>
      </c>
    </row>
    <row r="35" spans="1:11" ht="20.100000000000001" customHeight="1" x14ac:dyDescent="0.3">
      <c r="A35" s="14" t="s">
        <v>629</v>
      </c>
      <c r="B35" s="15">
        <v>0</v>
      </c>
      <c r="C35" s="15">
        <v>0</v>
      </c>
      <c r="D35" s="15">
        <v>0</v>
      </c>
      <c r="E35" s="15">
        <v>0</v>
      </c>
      <c r="F35" s="14" t="s">
        <v>52</v>
      </c>
      <c r="G35" s="1" t="s">
        <v>147</v>
      </c>
      <c r="H35" s="1" t="s">
        <v>584</v>
      </c>
      <c r="I35" s="1" t="s">
        <v>630</v>
      </c>
      <c r="J35" s="1" t="s">
        <v>52</v>
      </c>
      <c r="K35" s="1" t="s">
        <v>52</v>
      </c>
    </row>
    <row r="36" spans="1:11" ht="20.100000000000001" customHeight="1" x14ac:dyDescent="0.3">
      <c r="A36" s="14" t="s">
        <v>631</v>
      </c>
      <c r="B36" s="15">
        <v>0</v>
      </c>
      <c r="C36" s="15">
        <v>0</v>
      </c>
      <c r="D36" s="15">
        <v>0</v>
      </c>
      <c r="E36" s="15">
        <v>0</v>
      </c>
      <c r="F36" s="14" t="s">
        <v>52</v>
      </c>
      <c r="G36" s="1" t="s">
        <v>147</v>
      </c>
      <c r="H36" s="1" t="s">
        <v>584</v>
      </c>
      <c r="I36" s="1" t="s">
        <v>632</v>
      </c>
      <c r="J36" s="1" t="s">
        <v>52</v>
      </c>
      <c r="K36" s="1" t="s">
        <v>52</v>
      </c>
    </row>
    <row r="37" spans="1:11" ht="20.100000000000001" customHeight="1" x14ac:dyDescent="0.3">
      <c r="A37" s="14" t="s">
        <v>633</v>
      </c>
      <c r="B37" s="15">
        <v>0</v>
      </c>
      <c r="C37" s="15">
        <v>0</v>
      </c>
      <c r="D37" s="15">
        <v>0</v>
      </c>
      <c r="E37" s="15">
        <v>0</v>
      </c>
      <c r="F37" s="14" t="s">
        <v>52</v>
      </c>
      <c r="G37" s="1" t="s">
        <v>147</v>
      </c>
      <c r="H37" s="1" t="s">
        <v>584</v>
      </c>
      <c r="I37" s="1" t="s">
        <v>634</v>
      </c>
      <c r="J37" s="1" t="s">
        <v>52</v>
      </c>
      <c r="K37" s="1" t="s">
        <v>52</v>
      </c>
    </row>
    <row r="38" spans="1:11" ht="20.100000000000001" customHeight="1" x14ac:dyDescent="0.3">
      <c r="A38" s="14" t="s">
        <v>635</v>
      </c>
      <c r="B38" s="15">
        <v>1093.0999999999999</v>
      </c>
      <c r="C38" s="15">
        <v>0</v>
      </c>
      <c r="D38" s="15">
        <v>0</v>
      </c>
      <c r="E38" s="15">
        <v>1093.0999999999999</v>
      </c>
      <c r="F38" s="14" t="s">
        <v>52</v>
      </c>
      <c r="G38" s="1" t="s">
        <v>147</v>
      </c>
      <c r="H38" s="1" t="s">
        <v>584</v>
      </c>
      <c r="I38" s="1" t="s">
        <v>636</v>
      </c>
      <c r="J38" s="1" t="s">
        <v>52</v>
      </c>
      <c r="K38" s="1" t="s">
        <v>52</v>
      </c>
    </row>
    <row r="39" spans="1:11" ht="20.100000000000001" customHeight="1" x14ac:dyDescent="0.3">
      <c r="A39" s="14" t="s">
        <v>637</v>
      </c>
      <c r="B39" s="15">
        <v>0</v>
      </c>
      <c r="C39" s="15">
        <v>2484.1999999999998</v>
      </c>
      <c r="D39" s="15">
        <v>0</v>
      </c>
      <c r="E39" s="15">
        <v>2484.1999999999998</v>
      </c>
      <c r="F39" s="14" t="s">
        <v>52</v>
      </c>
      <c r="G39" s="1" t="s">
        <v>147</v>
      </c>
      <c r="H39" s="1" t="s">
        <v>584</v>
      </c>
      <c r="I39" s="1" t="s">
        <v>638</v>
      </c>
      <c r="J39" s="1" t="s">
        <v>52</v>
      </c>
      <c r="K39" s="1" t="s">
        <v>52</v>
      </c>
    </row>
    <row r="40" spans="1:11" ht="20.100000000000001" customHeight="1" x14ac:dyDescent="0.3">
      <c r="A40" s="14" t="s">
        <v>639</v>
      </c>
      <c r="B40" s="15">
        <v>0</v>
      </c>
      <c r="C40" s="15">
        <v>0</v>
      </c>
      <c r="D40" s="15">
        <v>570.70000000000005</v>
      </c>
      <c r="E40" s="15">
        <v>570.70000000000005</v>
      </c>
      <c r="F40" s="14" t="s">
        <v>52</v>
      </c>
      <c r="G40" s="1" t="s">
        <v>147</v>
      </c>
      <c r="H40" s="1" t="s">
        <v>584</v>
      </c>
      <c r="I40" s="1" t="s">
        <v>640</v>
      </c>
      <c r="J40" s="1" t="s">
        <v>52</v>
      </c>
      <c r="K40" s="1" t="s">
        <v>52</v>
      </c>
    </row>
    <row r="41" spans="1:11" ht="20.100000000000001" customHeight="1" x14ac:dyDescent="0.3">
      <c r="A41" s="14" t="s">
        <v>606</v>
      </c>
      <c r="B41" s="15">
        <v>1093.0999999999999</v>
      </c>
      <c r="C41" s="15">
        <v>2484.1999999999998</v>
      </c>
      <c r="D41" s="15">
        <v>570.70000000000005</v>
      </c>
      <c r="E41" s="15">
        <v>4148</v>
      </c>
      <c r="F41" s="14" t="s">
        <v>52</v>
      </c>
      <c r="G41" s="1" t="s">
        <v>147</v>
      </c>
      <c r="H41" s="1" t="s">
        <v>584</v>
      </c>
      <c r="I41" s="1" t="s">
        <v>607</v>
      </c>
      <c r="J41" s="1" t="s">
        <v>52</v>
      </c>
      <c r="K41" s="1" t="s">
        <v>52</v>
      </c>
    </row>
    <row r="42" spans="1:11" ht="20.100000000000001" customHeight="1" x14ac:dyDescent="0.3">
      <c r="A42" s="14" t="s">
        <v>641</v>
      </c>
      <c r="B42" s="15">
        <v>0</v>
      </c>
      <c r="C42" s="15">
        <v>0</v>
      </c>
      <c r="D42" s="15">
        <v>0</v>
      </c>
      <c r="E42" s="15">
        <v>0</v>
      </c>
      <c r="F42" s="14" t="s">
        <v>52</v>
      </c>
      <c r="G42" s="1" t="s">
        <v>147</v>
      </c>
      <c r="H42" s="1" t="s">
        <v>584</v>
      </c>
      <c r="I42" s="1" t="s">
        <v>642</v>
      </c>
      <c r="J42" s="1" t="s">
        <v>52</v>
      </c>
      <c r="K42" s="1" t="s">
        <v>52</v>
      </c>
    </row>
    <row r="43" spans="1:11" ht="20.100000000000001" customHeight="1" x14ac:dyDescent="0.3">
      <c r="A43" s="14" t="s">
        <v>643</v>
      </c>
      <c r="B43" s="15">
        <v>0</v>
      </c>
      <c r="C43" s="15">
        <v>0</v>
      </c>
      <c r="D43" s="15">
        <v>0</v>
      </c>
      <c r="E43" s="15">
        <v>0</v>
      </c>
      <c r="F43" s="14" t="s">
        <v>52</v>
      </c>
      <c r="G43" s="1" t="s">
        <v>147</v>
      </c>
      <c r="H43" s="1" t="s">
        <v>584</v>
      </c>
      <c r="I43" s="1" t="s">
        <v>644</v>
      </c>
      <c r="J43" s="1" t="s">
        <v>52</v>
      </c>
      <c r="K43" s="1" t="s">
        <v>52</v>
      </c>
    </row>
    <row r="44" spans="1:11" ht="20.100000000000001" customHeight="1" x14ac:dyDescent="0.3">
      <c r="A44" s="14" t="s">
        <v>645</v>
      </c>
      <c r="B44" s="15">
        <v>0</v>
      </c>
      <c r="C44" s="15">
        <v>0</v>
      </c>
      <c r="D44" s="15">
        <v>0</v>
      </c>
      <c r="E44" s="15">
        <v>0</v>
      </c>
      <c r="F44" s="14" t="s">
        <v>52</v>
      </c>
      <c r="G44" s="1" t="s">
        <v>147</v>
      </c>
      <c r="H44" s="1" t="s">
        <v>584</v>
      </c>
      <c r="I44" s="1" t="s">
        <v>646</v>
      </c>
      <c r="J44" s="1" t="s">
        <v>52</v>
      </c>
      <c r="K44" s="1" t="s">
        <v>52</v>
      </c>
    </row>
    <row r="45" spans="1:11" ht="20.100000000000001" customHeight="1" x14ac:dyDescent="0.3">
      <c r="A45" s="14" t="s">
        <v>647</v>
      </c>
      <c r="B45" s="15">
        <v>0</v>
      </c>
      <c r="C45" s="15">
        <v>0</v>
      </c>
      <c r="D45" s="15">
        <v>0</v>
      </c>
      <c r="E45" s="15">
        <v>0</v>
      </c>
      <c r="F45" s="14" t="s">
        <v>52</v>
      </c>
      <c r="G45" s="1" t="s">
        <v>147</v>
      </c>
      <c r="H45" s="1" t="s">
        <v>584</v>
      </c>
      <c r="I45" s="1" t="s">
        <v>648</v>
      </c>
      <c r="J45" s="1" t="s">
        <v>52</v>
      </c>
      <c r="K45" s="1" t="s">
        <v>52</v>
      </c>
    </row>
    <row r="46" spans="1:11" ht="20.100000000000001" customHeight="1" x14ac:dyDescent="0.3">
      <c r="A46" s="14" t="s">
        <v>623</v>
      </c>
      <c r="B46" s="15">
        <v>0</v>
      </c>
      <c r="C46" s="15">
        <v>0</v>
      </c>
      <c r="D46" s="15">
        <v>0</v>
      </c>
      <c r="E46" s="15">
        <v>0</v>
      </c>
      <c r="F46" s="14" t="s">
        <v>52</v>
      </c>
      <c r="G46" s="1" t="s">
        <v>147</v>
      </c>
      <c r="H46" s="1" t="s">
        <v>584</v>
      </c>
      <c r="I46" s="1" t="s">
        <v>624</v>
      </c>
      <c r="J46" s="1" t="s">
        <v>52</v>
      </c>
      <c r="K46" s="1" t="s">
        <v>52</v>
      </c>
    </row>
    <row r="47" spans="1:11" ht="20.100000000000001" customHeight="1" x14ac:dyDescent="0.3">
      <c r="A47" s="14" t="s">
        <v>649</v>
      </c>
      <c r="B47" s="15">
        <v>0</v>
      </c>
      <c r="C47" s="15">
        <v>0</v>
      </c>
      <c r="D47" s="15">
        <v>0</v>
      </c>
      <c r="E47" s="15">
        <v>0</v>
      </c>
      <c r="F47" s="14" t="s">
        <v>52</v>
      </c>
      <c r="G47" s="1" t="s">
        <v>147</v>
      </c>
      <c r="H47" s="1" t="s">
        <v>584</v>
      </c>
      <c r="I47" s="1" t="s">
        <v>650</v>
      </c>
      <c r="J47" s="1" t="s">
        <v>52</v>
      </c>
      <c r="K47" s="1" t="s">
        <v>52</v>
      </c>
    </row>
    <row r="48" spans="1:11" ht="20.100000000000001" customHeight="1" x14ac:dyDescent="0.3">
      <c r="A48" s="14" t="s">
        <v>651</v>
      </c>
      <c r="B48" s="15">
        <v>0</v>
      </c>
      <c r="C48" s="15">
        <v>0</v>
      </c>
      <c r="D48" s="15">
        <v>0</v>
      </c>
      <c r="E48" s="15">
        <v>0</v>
      </c>
      <c r="F48" s="14" t="s">
        <v>52</v>
      </c>
      <c r="G48" s="1" t="s">
        <v>147</v>
      </c>
      <c r="H48" s="1" t="s">
        <v>584</v>
      </c>
      <c r="I48" s="1" t="s">
        <v>652</v>
      </c>
      <c r="J48" s="1" t="s">
        <v>52</v>
      </c>
      <c r="K48" s="1" t="s">
        <v>52</v>
      </c>
    </row>
    <row r="49" spans="1:12" ht="20.100000000000001" customHeight="1" x14ac:dyDescent="0.3">
      <c r="A49" s="14" t="s">
        <v>653</v>
      </c>
      <c r="B49" s="15">
        <v>0</v>
      </c>
      <c r="C49" s="15">
        <v>0</v>
      </c>
      <c r="D49" s="15">
        <v>0</v>
      </c>
      <c r="E49" s="15">
        <v>0</v>
      </c>
      <c r="F49" s="14" t="s">
        <v>52</v>
      </c>
      <c r="G49" s="1" t="s">
        <v>147</v>
      </c>
      <c r="H49" s="1" t="s">
        <v>584</v>
      </c>
      <c r="I49" s="1" t="s">
        <v>654</v>
      </c>
      <c r="J49" s="1" t="s">
        <v>52</v>
      </c>
      <c r="K49" s="1" t="s">
        <v>52</v>
      </c>
    </row>
    <row r="50" spans="1:12" ht="20.100000000000001" customHeight="1" x14ac:dyDescent="0.3">
      <c r="A50" s="14" t="s">
        <v>655</v>
      </c>
      <c r="B50" s="15">
        <v>0</v>
      </c>
      <c r="C50" s="15">
        <v>0</v>
      </c>
      <c r="D50" s="15">
        <v>0</v>
      </c>
      <c r="E50" s="15">
        <v>0</v>
      </c>
      <c r="F50" s="14" t="s">
        <v>52</v>
      </c>
      <c r="G50" s="1" t="s">
        <v>147</v>
      </c>
      <c r="H50" s="1" t="s">
        <v>584</v>
      </c>
      <c r="I50" s="1" t="s">
        <v>656</v>
      </c>
      <c r="J50" s="1" t="s">
        <v>52</v>
      </c>
      <c r="K50" s="1" t="s">
        <v>52</v>
      </c>
    </row>
    <row r="51" spans="1:12" ht="20.100000000000001" customHeight="1" x14ac:dyDescent="0.3">
      <c r="A51" s="14" t="s">
        <v>657</v>
      </c>
      <c r="B51" s="15">
        <v>164</v>
      </c>
      <c r="C51" s="15">
        <v>0</v>
      </c>
      <c r="D51" s="15">
        <v>0</v>
      </c>
      <c r="E51" s="15">
        <v>164</v>
      </c>
      <c r="F51" s="14" t="s">
        <v>52</v>
      </c>
      <c r="G51" s="1" t="s">
        <v>147</v>
      </c>
      <c r="H51" s="1" t="s">
        <v>584</v>
      </c>
      <c r="I51" s="1" t="s">
        <v>658</v>
      </c>
      <c r="J51" s="1" t="s">
        <v>52</v>
      </c>
      <c r="K51" s="1" t="s">
        <v>52</v>
      </c>
    </row>
    <row r="52" spans="1:12" ht="20.100000000000001" customHeight="1" x14ac:dyDescent="0.3">
      <c r="A52" s="14" t="s">
        <v>659</v>
      </c>
      <c r="B52" s="15">
        <v>0</v>
      </c>
      <c r="C52" s="15">
        <v>4140.7</v>
      </c>
      <c r="D52" s="15">
        <v>0</v>
      </c>
      <c r="E52" s="15">
        <v>4140.7</v>
      </c>
      <c r="F52" s="14" t="s">
        <v>52</v>
      </c>
      <c r="G52" s="1" t="s">
        <v>147</v>
      </c>
      <c r="H52" s="1" t="s">
        <v>584</v>
      </c>
      <c r="I52" s="1" t="s">
        <v>660</v>
      </c>
      <c r="J52" s="1" t="s">
        <v>52</v>
      </c>
      <c r="K52" s="1" t="s">
        <v>52</v>
      </c>
    </row>
    <row r="53" spans="1:12" ht="20.100000000000001" customHeight="1" x14ac:dyDescent="0.3">
      <c r="A53" s="14" t="s">
        <v>661</v>
      </c>
      <c r="B53" s="15">
        <v>0</v>
      </c>
      <c r="C53" s="15">
        <v>0</v>
      </c>
      <c r="D53" s="15">
        <v>58.9</v>
      </c>
      <c r="E53" s="15">
        <v>58.9</v>
      </c>
      <c r="F53" s="14" t="s">
        <v>52</v>
      </c>
      <c r="G53" s="1" t="s">
        <v>147</v>
      </c>
      <c r="H53" s="1" t="s">
        <v>584</v>
      </c>
      <c r="I53" s="1" t="s">
        <v>662</v>
      </c>
      <c r="J53" s="1" t="s">
        <v>52</v>
      </c>
      <c r="K53" s="1" t="s">
        <v>52</v>
      </c>
    </row>
    <row r="54" spans="1:12" ht="20.100000000000001" customHeight="1" x14ac:dyDescent="0.3">
      <c r="A54" s="14" t="s">
        <v>606</v>
      </c>
      <c r="B54" s="15">
        <v>164</v>
      </c>
      <c r="C54" s="15">
        <v>4140.7</v>
      </c>
      <c r="D54" s="15">
        <v>58.9</v>
      </c>
      <c r="E54" s="15">
        <v>4363.6000000000004</v>
      </c>
      <c r="F54" s="14" t="s">
        <v>52</v>
      </c>
      <c r="G54" s="1" t="s">
        <v>147</v>
      </c>
      <c r="H54" s="1" t="s">
        <v>584</v>
      </c>
      <c r="I54" s="1" t="s">
        <v>607</v>
      </c>
      <c r="J54" s="1" t="s">
        <v>52</v>
      </c>
      <c r="K54" s="1" t="s">
        <v>52</v>
      </c>
    </row>
    <row r="55" spans="1:12" ht="20.100000000000001" customHeight="1" x14ac:dyDescent="0.3">
      <c r="A55" s="95" t="s">
        <v>613</v>
      </c>
      <c r="B55" s="96">
        <v>1257.0999999999999</v>
      </c>
      <c r="C55" s="96">
        <v>6624.9</v>
      </c>
      <c r="D55" s="96">
        <v>629.6</v>
      </c>
      <c r="E55" s="96">
        <v>8511.6</v>
      </c>
      <c r="F55" s="95" t="s">
        <v>52</v>
      </c>
      <c r="G55" s="1" t="s">
        <v>147</v>
      </c>
      <c r="H55" s="1" t="s">
        <v>584</v>
      </c>
      <c r="I55" s="1" t="s">
        <v>614</v>
      </c>
      <c r="J55" s="1" t="s">
        <v>52</v>
      </c>
      <c r="K55" s="1" t="s">
        <v>52</v>
      </c>
    </row>
    <row r="56" spans="1:12" ht="20.100000000000001" customHeight="1" x14ac:dyDescent="0.3">
      <c r="A56" s="12" t="s">
        <v>615</v>
      </c>
      <c r="B56" s="98">
        <v>1257</v>
      </c>
      <c r="C56" s="98">
        <v>6624</v>
      </c>
      <c r="D56" s="98">
        <v>629</v>
      </c>
      <c r="E56" s="98">
        <v>8510</v>
      </c>
      <c r="F56" s="12"/>
    </row>
    <row r="57" spans="1:12" ht="20.100000000000001" customHeight="1" x14ac:dyDescent="0.3">
      <c r="A57" s="16"/>
      <c r="B57" s="16"/>
      <c r="C57" s="16"/>
      <c r="D57" s="16"/>
      <c r="E57" s="16"/>
      <c r="F57" s="16"/>
    </row>
    <row r="58" spans="1:12" ht="20.100000000000001" customHeight="1" x14ac:dyDescent="0.3">
      <c r="A58" s="16" t="s">
        <v>663</v>
      </c>
      <c r="B58" s="16"/>
      <c r="C58" s="16"/>
      <c r="D58" s="16"/>
      <c r="E58" s="16"/>
      <c r="F58" s="14" t="s">
        <v>52</v>
      </c>
      <c r="G58" s="1" t="s">
        <v>278</v>
      </c>
      <c r="I58" s="1" t="s">
        <v>275</v>
      </c>
      <c r="J58" s="1" t="s">
        <v>276</v>
      </c>
      <c r="K58" s="1" t="s">
        <v>81</v>
      </c>
    </row>
    <row r="59" spans="1:12" ht="20.100000000000001" customHeight="1" x14ac:dyDescent="0.3">
      <c r="A59" s="14" t="s">
        <v>52</v>
      </c>
      <c r="B59" s="15"/>
      <c r="C59" s="15"/>
      <c r="D59" s="15"/>
      <c r="E59" s="15"/>
      <c r="F59" s="14" t="s">
        <v>52</v>
      </c>
      <c r="G59" s="1" t="s">
        <v>278</v>
      </c>
      <c r="H59" s="1" t="s">
        <v>582</v>
      </c>
      <c r="I59" s="1" t="s">
        <v>52</v>
      </c>
      <c r="J59" s="1" t="s">
        <v>52</v>
      </c>
      <c r="K59" s="1" t="s">
        <v>52</v>
      </c>
      <c r="L59">
        <v>1</v>
      </c>
    </row>
    <row r="60" spans="1:12" ht="20.100000000000001" customHeight="1" x14ac:dyDescent="0.3">
      <c r="A60" s="14" t="s">
        <v>664</v>
      </c>
      <c r="B60" s="15">
        <v>0</v>
      </c>
      <c r="C60" s="15">
        <v>0</v>
      </c>
      <c r="D60" s="15">
        <v>0</v>
      </c>
      <c r="E60" s="15">
        <v>0</v>
      </c>
      <c r="F60" s="14" t="s">
        <v>52</v>
      </c>
      <c r="G60" s="1" t="s">
        <v>278</v>
      </c>
      <c r="H60" s="1" t="s">
        <v>584</v>
      </c>
      <c r="I60" s="1" t="s">
        <v>665</v>
      </c>
      <c r="J60" s="1" t="s">
        <v>52</v>
      </c>
      <c r="K60" s="1" t="s">
        <v>52</v>
      </c>
    </row>
    <row r="61" spans="1:12" ht="20.100000000000001" customHeight="1" x14ac:dyDescent="0.3">
      <c r="A61" s="14" t="s">
        <v>608</v>
      </c>
      <c r="B61" s="15">
        <v>0</v>
      </c>
      <c r="C61" s="15">
        <v>0</v>
      </c>
      <c r="D61" s="15">
        <v>0</v>
      </c>
      <c r="E61" s="15">
        <v>0</v>
      </c>
      <c r="F61" s="14" t="s">
        <v>52</v>
      </c>
      <c r="G61" s="1" t="s">
        <v>278</v>
      </c>
      <c r="H61" s="1" t="s">
        <v>584</v>
      </c>
      <c r="I61" s="1" t="s">
        <v>52</v>
      </c>
      <c r="J61" s="1" t="s">
        <v>52</v>
      </c>
      <c r="K61" s="1" t="s">
        <v>52</v>
      </c>
    </row>
    <row r="62" spans="1:12" ht="20.100000000000001" customHeight="1" x14ac:dyDescent="0.3">
      <c r="A62" s="14" t="s">
        <v>666</v>
      </c>
      <c r="B62" s="15">
        <v>0</v>
      </c>
      <c r="C62" s="15">
        <v>0</v>
      </c>
      <c r="D62" s="15">
        <v>0</v>
      </c>
      <c r="E62" s="15">
        <v>0</v>
      </c>
      <c r="F62" s="14" t="s">
        <v>52</v>
      </c>
      <c r="G62" s="1" t="s">
        <v>278</v>
      </c>
      <c r="H62" s="1" t="s">
        <v>584</v>
      </c>
      <c r="I62" s="1" t="s">
        <v>667</v>
      </c>
      <c r="J62" s="1" t="s">
        <v>52</v>
      </c>
      <c r="K62" s="1" t="s">
        <v>52</v>
      </c>
    </row>
    <row r="63" spans="1:12" ht="20.100000000000001" customHeight="1" x14ac:dyDescent="0.3">
      <c r="A63" s="14" t="s">
        <v>668</v>
      </c>
      <c r="B63" s="15">
        <v>0</v>
      </c>
      <c r="C63" s="15">
        <v>0</v>
      </c>
      <c r="D63" s="15">
        <v>0</v>
      </c>
      <c r="E63" s="15">
        <v>0</v>
      </c>
      <c r="F63" s="14" t="s">
        <v>52</v>
      </c>
      <c r="G63" s="1" t="s">
        <v>278</v>
      </c>
      <c r="H63" s="1" t="s">
        <v>584</v>
      </c>
      <c r="I63" s="1" t="s">
        <v>669</v>
      </c>
      <c r="J63" s="1" t="s">
        <v>52</v>
      </c>
      <c r="K63" s="1" t="s">
        <v>52</v>
      </c>
    </row>
    <row r="64" spans="1:12" ht="20.100000000000001" customHeight="1" x14ac:dyDescent="0.3">
      <c r="A64" s="14" t="s">
        <v>670</v>
      </c>
      <c r="B64" s="15">
        <v>0</v>
      </c>
      <c r="C64" s="15">
        <v>0</v>
      </c>
      <c r="D64" s="15">
        <v>0</v>
      </c>
      <c r="E64" s="15">
        <v>0</v>
      </c>
      <c r="F64" s="14" t="s">
        <v>52</v>
      </c>
      <c r="G64" s="1" t="s">
        <v>278</v>
      </c>
      <c r="H64" s="1" t="s">
        <v>584</v>
      </c>
      <c r="I64" s="1" t="s">
        <v>671</v>
      </c>
      <c r="J64" s="1" t="s">
        <v>52</v>
      </c>
      <c r="K64" s="1" t="s">
        <v>52</v>
      </c>
    </row>
    <row r="65" spans="1:11" ht="20.100000000000001" customHeight="1" x14ac:dyDescent="0.3">
      <c r="A65" s="14" t="s">
        <v>672</v>
      </c>
      <c r="B65" s="15">
        <v>0</v>
      </c>
      <c r="C65" s="15">
        <v>0</v>
      </c>
      <c r="D65" s="15">
        <v>0</v>
      </c>
      <c r="E65" s="15">
        <v>0</v>
      </c>
      <c r="F65" s="14" t="s">
        <v>52</v>
      </c>
      <c r="G65" s="1" t="s">
        <v>278</v>
      </c>
      <c r="H65" s="1" t="s">
        <v>584</v>
      </c>
      <c r="I65" s="1" t="s">
        <v>673</v>
      </c>
      <c r="J65" s="1" t="s">
        <v>52</v>
      </c>
      <c r="K65" s="1" t="s">
        <v>52</v>
      </c>
    </row>
    <row r="66" spans="1:11" ht="20.100000000000001" customHeight="1" x14ac:dyDescent="0.3">
      <c r="A66" s="14" t="s">
        <v>674</v>
      </c>
      <c r="B66" s="15">
        <v>0</v>
      </c>
      <c r="C66" s="15">
        <v>0</v>
      </c>
      <c r="D66" s="15">
        <v>0</v>
      </c>
      <c r="E66" s="15">
        <v>0</v>
      </c>
      <c r="F66" s="14" t="s">
        <v>52</v>
      </c>
      <c r="G66" s="1" t="s">
        <v>278</v>
      </c>
      <c r="H66" s="1" t="s">
        <v>584</v>
      </c>
      <c r="I66" s="1" t="s">
        <v>674</v>
      </c>
      <c r="J66" s="1" t="s">
        <v>52</v>
      </c>
      <c r="K66" s="1" t="s">
        <v>52</v>
      </c>
    </row>
    <row r="67" spans="1:11" ht="20.100000000000001" customHeight="1" x14ac:dyDescent="0.3">
      <c r="A67" s="14" t="s">
        <v>675</v>
      </c>
      <c r="B67" s="15">
        <v>15953.9</v>
      </c>
      <c r="C67" s="15">
        <v>0</v>
      </c>
      <c r="D67" s="15">
        <v>0</v>
      </c>
      <c r="E67" s="15">
        <v>15953.9</v>
      </c>
      <c r="F67" s="14" t="s">
        <v>52</v>
      </c>
      <c r="G67" s="1" t="s">
        <v>278</v>
      </c>
      <c r="H67" s="1" t="s">
        <v>584</v>
      </c>
      <c r="I67" s="1" t="s">
        <v>676</v>
      </c>
      <c r="J67" s="1" t="s">
        <v>52</v>
      </c>
      <c r="K67" s="1" t="s">
        <v>52</v>
      </c>
    </row>
    <row r="68" spans="1:11" ht="20.100000000000001" customHeight="1" x14ac:dyDescent="0.3">
      <c r="A68" s="14" t="s">
        <v>677</v>
      </c>
      <c r="B68" s="15">
        <v>0</v>
      </c>
      <c r="C68" s="15">
        <v>36256.1</v>
      </c>
      <c r="D68" s="15">
        <v>0</v>
      </c>
      <c r="E68" s="15">
        <v>36256.1</v>
      </c>
      <c r="F68" s="14" t="s">
        <v>52</v>
      </c>
      <c r="G68" s="1" t="s">
        <v>278</v>
      </c>
      <c r="H68" s="1" t="s">
        <v>584</v>
      </c>
      <c r="I68" s="1" t="s">
        <v>678</v>
      </c>
      <c r="J68" s="1" t="s">
        <v>52</v>
      </c>
      <c r="K68" s="1" t="s">
        <v>52</v>
      </c>
    </row>
    <row r="69" spans="1:11" ht="20.100000000000001" customHeight="1" x14ac:dyDescent="0.3">
      <c r="A69" s="14" t="s">
        <v>679</v>
      </c>
      <c r="B69" s="15">
        <v>0</v>
      </c>
      <c r="C69" s="15">
        <v>0</v>
      </c>
      <c r="D69" s="15">
        <v>8329.2000000000007</v>
      </c>
      <c r="E69" s="15">
        <v>8329.2000000000007</v>
      </c>
      <c r="F69" s="14" t="s">
        <v>52</v>
      </c>
      <c r="G69" s="1" t="s">
        <v>278</v>
      </c>
      <c r="H69" s="1" t="s">
        <v>584</v>
      </c>
      <c r="I69" s="1" t="s">
        <v>680</v>
      </c>
      <c r="J69" s="1" t="s">
        <v>52</v>
      </c>
      <c r="K69" s="1" t="s">
        <v>52</v>
      </c>
    </row>
    <row r="70" spans="1:11" ht="20.100000000000001" customHeight="1" x14ac:dyDescent="0.3">
      <c r="A70" s="14" t="s">
        <v>608</v>
      </c>
      <c r="B70" s="15">
        <v>0</v>
      </c>
      <c r="C70" s="15">
        <v>0</v>
      </c>
      <c r="D70" s="15">
        <v>0</v>
      </c>
      <c r="E70" s="15">
        <v>0</v>
      </c>
      <c r="F70" s="14" t="s">
        <v>52</v>
      </c>
      <c r="G70" s="1" t="s">
        <v>278</v>
      </c>
      <c r="H70" s="1" t="s">
        <v>584</v>
      </c>
      <c r="I70" s="1" t="s">
        <v>608</v>
      </c>
      <c r="J70" s="1" t="s">
        <v>52</v>
      </c>
      <c r="K70" s="1" t="s">
        <v>52</v>
      </c>
    </row>
    <row r="71" spans="1:11" ht="20.100000000000001" customHeight="1" x14ac:dyDescent="0.3">
      <c r="A71" s="14" t="s">
        <v>606</v>
      </c>
      <c r="B71" s="15">
        <v>15953.9</v>
      </c>
      <c r="C71" s="15">
        <v>36256.1</v>
      </c>
      <c r="D71" s="15">
        <v>8329.2000000000007</v>
      </c>
      <c r="E71" s="15">
        <v>60539.199999999997</v>
      </c>
      <c r="F71" s="14" t="s">
        <v>52</v>
      </c>
      <c r="G71" s="1" t="s">
        <v>278</v>
      </c>
      <c r="H71" s="1" t="s">
        <v>584</v>
      </c>
      <c r="I71" s="1" t="s">
        <v>607</v>
      </c>
      <c r="J71" s="1" t="s">
        <v>52</v>
      </c>
      <c r="K71" s="1" t="s">
        <v>52</v>
      </c>
    </row>
    <row r="72" spans="1:11" ht="20.100000000000001" customHeight="1" x14ac:dyDescent="0.3">
      <c r="A72" s="18" t="s">
        <v>615</v>
      </c>
      <c r="B72" s="19">
        <v>15953</v>
      </c>
      <c r="C72" s="19">
        <v>36256</v>
      </c>
      <c r="D72" s="19">
        <v>8329</v>
      </c>
      <c r="E72" s="19">
        <v>60538</v>
      </c>
      <c r="F72" s="18"/>
    </row>
  </sheetData>
  <mergeCells count="2">
    <mergeCell ref="A1:F1"/>
    <mergeCell ref="A2:F2"/>
  </mergeCells>
  <phoneticPr fontId="1" type="noConversion"/>
  <pageMargins left="0.78740157480314965" right="0.19685039370078741" top="0.39370078740157483" bottom="0.39370078740157483" header="0" footer="0"/>
  <pageSetup paperSize="9" scale="86"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1:CK24"/>
  <sheetViews>
    <sheetView view="pageBreakPreview" zoomScale="85" zoomScaleNormal="100" zoomScaleSheetLayoutView="85" workbookViewId="0">
      <pane ySplit="3" topLeftCell="A4" activePane="bottomLeft" state="frozen"/>
      <selection activeCell="C239" sqref="C239"/>
      <selection pane="bottomLeft" activeCell="C239" sqref="C239"/>
    </sheetView>
  </sheetViews>
  <sheetFormatPr defaultRowHeight="12.75" x14ac:dyDescent="0.2"/>
  <cols>
    <col min="1" max="1" width="0.625" style="28" customWidth="1"/>
    <col min="2" max="84" width="1.5" style="28" customWidth="1"/>
    <col min="85" max="88" width="12.625" style="28" customWidth="1"/>
    <col min="89" max="239" width="9" style="28"/>
    <col min="240" max="240" width="0.625" style="28" customWidth="1"/>
    <col min="241" max="340" width="0.875" style="28" customWidth="1"/>
    <col min="341" max="341" width="10.5" style="28" customWidth="1"/>
    <col min="342" max="342" width="9.25" style="28" customWidth="1"/>
    <col min="343" max="344" width="8.875" style="28" customWidth="1"/>
    <col min="345" max="495" width="9" style="28"/>
    <col min="496" max="496" width="0.625" style="28" customWidth="1"/>
    <col min="497" max="596" width="0.875" style="28" customWidth="1"/>
    <col min="597" max="597" width="10.5" style="28" customWidth="1"/>
    <col min="598" max="598" width="9.25" style="28" customWidth="1"/>
    <col min="599" max="600" width="8.875" style="28" customWidth="1"/>
    <col min="601" max="751" width="9" style="28"/>
    <col min="752" max="752" width="0.625" style="28" customWidth="1"/>
    <col min="753" max="852" width="0.875" style="28" customWidth="1"/>
    <col min="853" max="853" width="10.5" style="28" customWidth="1"/>
    <col min="854" max="854" width="9.25" style="28" customWidth="1"/>
    <col min="855" max="856" width="8.875" style="28" customWidth="1"/>
    <col min="857" max="1007" width="9" style="28"/>
    <col min="1008" max="1008" width="0.625" style="28" customWidth="1"/>
    <col min="1009" max="1108" width="0.875" style="28" customWidth="1"/>
    <col min="1109" max="1109" width="10.5" style="28" customWidth="1"/>
    <col min="1110" max="1110" width="9.25" style="28" customWidth="1"/>
    <col min="1111" max="1112" width="8.875" style="28" customWidth="1"/>
    <col min="1113" max="1263" width="9" style="28"/>
    <col min="1264" max="1264" width="0.625" style="28" customWidth="1"/>
    <col min="1265" max="1364" width="0.875" style="28" customWidth="1"/>
    <col min="1365" max="1365" width="10.5" style="28" customWidth="1"/>
    <col min="1366" max="1366" width="9.25" style="28" customWidth="1"/>
    <col min="1367" max="1368" width="8.875" style="28" customWidth="1"/>
    <col min="1369" max="1519" width="9" style="28"/>
    <col min="1520" max="1520" width="0.625" style="28" customWidth="1"/>
    <col min="1521" max="1620" width="0.875" style="28" customWidth="1"/>
    <col min="1621" max="1621" width="10.5" style="28" customWidth="1"/>
    <col min="1622" max="1622" width="9.25" style="28" customWidth="1"/>
    <col min="1623" max="1624" width="8.875" style="28" customWidth="1"/>
    <col min="1625" max="1775" width="9" style="28"/>
    <col min="1776" max="1776" width="0.625" style="28" customWidth="1"/>
    <col min="1777" max="1876" width="0.875" style="28" customWidth="1"/>
    <col min="1877" max="1877" width="10.5" style="28" customWidth="1"/>
    <col min="1878" max="1878" width="9.25" style="28" customWidth="1"/>
    <col min="1879" max="1880" width="8.875" style="28" customWidth="1"/>
    <col min="1881" max="2031" width="9" style="28"/>
    <col min="2032" max="2032" width="0.625" style="28" customWidth="1"/>
    <col min="2033" max="2132" width="0.875" style="28" customWidth="1"/>
    <col min="2133" max="2133" width="10.5" style="28" customWidth="1"/>
    <col min="2134" max="2134" width="9.25" style="28" customWidth="1"/>
    <col min="2135" max="2136" width="8.875" style="28" customWidth="1"/>
    <col min="2137" max="2287" width="9" style="28"/>
    <col min="2288" max="2288" width="0.625" style="28" customWidth="1"/>
    <col min="2289" max="2388" width="0.875" style="28" customWidth="1"/>
    <col min="2389" max="2389" width="10.5" style="28" customWidth="1"/>
    <col min="2390" max="2390" width="9.25" style="28" customWidth="1"/>
    <col min="2391" max="2392" width="8.875" style="28" customWidth="1"/>
    <col min="2393" max="2543" width="9" style="28"/>
    <col min="2544" max="2544" width="0.625" style="28" customWidth="1"/>
    <col min="2545" max="2644" width="0.875" style="28" customWidth="1"/>
    <col min="2645" max="2645" width="10.5" style="28" customWidth="1"/>
    <col min="2646" max="2646" width="9.25" style="28" customWidth="1"/>
    <col min="2647" max="2648" width="8.875" style="28" customWidth="1"/>
    <col min="2649" max="2799" width="9" style="28"/>
    <col min="2800" max="2800" width="0.625" style="28" customWidth="1"/>
    <col min="2801" max="2900" width="0.875" style="28" customWidth="1"/>
    <col min="2901" max="2901" width="10.5" style="28" customWidth="1"/>
    <col min="2902" max="2902" width="9.25" style="28" customWidth="1"/>
    <col min="2903" max="2904" width="8.875" style="28" customWidth="1"/>
    <col min="2905" max="3055" width="9" style="28"/>
    <col min="3056" max="3056" width="0.625" style="28" customWidth="1"/>
    <col min="3057" max="3156" width="0.875" style="28" customWidth="1"/>
    <col min="3157" max="3157" width="10.5" style="28" customWidth="1"/>
    <col min="3158" max="3158" width="9.25" style="28" customWidth="1"/>
    <col min="3159" max="3160" width="8.875" style="28" customWidth="1"/>
    <col min="3161" max="3311" width="9" style="28"/>
    <col min="3312" max="3312" width="0.625" style="28" customWidth="1"/>
    <col min="3313" max="3412" width="0.875" style="28" customWidth="1"/>
    <col min="3413" max="3413" width="10.5" style="28" customWidth="1"/>
    <col min="3414" max="3414" width="9.25" style="28" customWidth="1"/>
    <col min="3415" max="3416" width="8.875" style="28" customWidth="1"/>
    <col min="3417" max="3567" width="9" style="28"/>
    <col min="3568" max="3568" width="0.625" style="28" customWidth="1"/>
    <col min="3569" max="3668" width="0.875" style="28" customWidth="1"/>
    <col min="3669" max="3669" width="10.5" style="28" customWidth="1"/>
    <col min="3670" max="3670" width="9.25" style="28" customWidth="1"/>
    <col min="3671" max="3672" width="8.875" style="28" customWidth="1"/>
    <col min="3673" max="3823" width="9" style="28"/>
    <col min="3824" max="3824" width="0.625" style="28" customWidth="1"/>
    <col min="3825" max="3924" width="0.875" style="28" customWidth="1"/>
    <col min="3925" max="3925" width="10.5" style="28" customWidth="1"/>
    <col min="3926" max="3926" width="9.25" style="28" customWidth="1"/>
    <col min="3927" max="3928" width="8.875" style="28" customWidth="1"/>
    <col min="3929" max="4079" width="9" style="28"/>
    <col min="4080" max="4080" width="0.625" style="28" customWidth="1"/>
    <col min="4081" max="4180" width="0.875" style="28" customWidth="1"/>
    <col min="4181" max="4181" width="10.5" style="28" customWidth="1"/>
    <col min="4182" max="4182" width="9.25" style="28" customWidth="1"/>
    <col min="4183" max="4184" width="8.875" style="28" customWidth="1"/>
    <col min="4185" max="4335" width="9" style="28"/>
    <col min="4336" max="4336" width="0.625" style="28" customWidth="1"/>
    <col min="4337" max="4436" width="0.875" style="28" customWidth="1"/>
    <col min="4437" max="4437" width="10.5" style="28" customWidth="1"/>
    <col min="4438" max="4438" width="9.25" style="28" customWidth="1"/>
    <col min="4439" max="4440" width="8.875" style="28" customWidth="1"/>
    <col min="4441" max="4591" width="9" style="28"/>
    <col min="4592" max="4592" width="0.625" style="28" customWidth="1"/>
    <col min="4593" max="4692" width="0.875" style="28" customWidth="1"/>
    <col min="4693" max="4693" width="10.5" style="28" customWidth="1"/>
    <col min="4694" max="4694" width="9.25" style="28" customWidth="1"/>
    <col min="4695" max="4696" width="8.875" style="28" customWidth="1"/>
    <col min="4697" max="4847" width="9" style="28"/>
    <col min="4848" max="4848" width="0.625" style="28" customWidth="1"/>
    <col min="4849" max="4948" width="0.875" style="28" customWidth="1"/>
    <col min="4949" max="4949" width="10.5" style="28" customWidth="1"/>
    <col min="4950" max="4950" width="9.25" style="28" customWidth="1"/>
    <col min="4951" max="4952" width="8.875" style="28" customWidth="1"/>
    <col min="4953" max="5103" width="9" style="28"/>
    <col min="5104" max="5104" width="0.625" style="28" customWidth="1"/>
    <col min="5105" max="5204" width="0.875" style="28" customWidth="1"/>
    <col min="5205" max="5205" width="10.5" style="28" customWidth="1"/>
    <col min="5206" max="5206" width="9.25" style="28" customWidth="1"/>
    <col min="5207" max="5208" width="8.875" style="28" customWidth="1"/>
    <col min="5209" max="5359" width="9" style="28"/>
    <col min="5360" max="5360" width="0.625" style="28" customWidth="1"/>
    <col min="5361" max="5460" width="0.875" style="28" customWidth="1"/>
    <col min="5461" max="5461" width="10.5" style="28" customWidth="1"/>
    <col min="5462" max="5462" width="9.25" style="28" customWidth="1"/>
    <col min="5463" max="5464" width="8.875" style="28" customWidth="1"/>
    <col min="5465" max="5615" width="9" style="28"/>
    <col min="5616" max="5616" width="0.625" style="28" customWidth="1"/>
    <col min="5617" max="5716" width="0.875" style="28" customWidth="1"/>
    <col min="5717" max="5717" width="10.5" style="28" customWidth="1"/>
    <col min="5718" max="5718" width="9.25" style="28" customWidth="1"/>
    <col min="5719" max="5720" width="8.875" style="28" customWidth="1"/>
    <col min="5721" max="5871" width="9" style="28"/>
    <col min="5872" max="5872" width="0.625" style="28" customWidth="1"/>
    <col min="5873" max="5972" width="0.875" style="28" customWidth="1"/>
    <col min="5973" max="5973" width="10.5" style="28" customWidth="1"/>
    <col min="5974" max="5974" width="9.25" style="28" customWidth="1"/>
    <col min="5975" max="5976" width="8.875" style="28" customWidth="1"/>
    <col min="5977" max="6127" width="9" style="28"/>
    <col min="6128" max="6128" width="0.625" style="28" customWidth="1"/>
    <col min="6129" max="6228" width="0.875" style="28" customWidth="1"/>
    <col min="6229" max="6229" width="10.5" style="28" customWidth="1"/>
    <col min="6230" max="6230" width="9.25" style="28" customWidth="1"/>
    <col min="6231" max="6232" width="8.875" style="28" customWidth="1"/>
    <col min="6233" max="6383" width="9" style="28"/>
    <col min="6384" max="6384" width="0.625" style="28" customWidth="1"/>
    <col min="6385" max="6484" width="0.875" style="28" customWidth="1"/>
    <col min="6485" max="6485" width="10.5" style="28" customWidth="1"/>
    <col min="6486" max="6486" width="9.25" style="28" customWidth="1"/>
    <col min="6487" max="6488" width="8.875" style="28" customWidth="1"/>
    <col min="6489" max="6639" width="9" style="28"/>
    <col min="6640" max="6640" width="0.625" style="28" customWidth="1"/>
    <col min="6641" max="6740" width="0.875" style="28" customWidth="1"/>
    <col min="6741" max="6741" width="10.5" style="28" customWidth="1"/>
    <col min="6742" max="6742" width="9.25" style="28" customWidth="1"/>
    <col min="6743" max="6744" width="8.875" style="28" customWidth="1"/>
    <col min="6745" max="6895" width="9" style="28"/>
    <col min="6896" max="6896" width="0.625" style="28" customWidth="1"/>
    <col min="6897" max="6996" width="0.875" style="28" customWidth="1"/>
    <col min="6997" max="6997" width="10.5" style="28" customWidth="1"/>
    <col min="6998" max="6998" width="9.25" style="28" customWidth="1"/>
    <col min="6999" max="7000" width="8.875" style="28" customWidth="1"/>
    <col min="7001" max="7151" width="9" style="28"/>
    <col min="7152" max="7152" width="0.625" style="28" customWidth="1"/>
    <col min="7153" max="7252" width="0.875" style="28" customWidth="1"/>
    <col min="7253" max="7253" width="10.5" style="28" customWidth="1"/>
    <col min="7254" max="7254" width="9.25" style="28" customWidth="1"/>
    <col min="7255" max="7256" width="8.875" style="28" customWidth="1"/>
    <col min="7257" max="7407" width="9" style="28"/>
    <col min="7408" max="7408" width="0.625" style="28" customWidth="1"/>
    <col min="7409" max="7508" width="0.875" style="28" customWidth="1"/>
    <col min="7509" max="7509" width="10.5" style="28" customWidth="1"/>
    <col min="7510" max="7510" width="9.25" style="28" customWidth="1"/>
    <col min="7511" max="7512" width="8.875" style="28" customWidth="1"/>
    <col min="7513" max="7663" width="9" style="28"/>
    <col min="7664" max="7664" width="0.625" style="28" customWidth="1"/>
    <col min="7665" max="7764" width="0.875" style="28" customWidth="1"/>
    <col min="7765" max="7765" width="10.5" style="28" customWidth="1"/>
    <col min="7766" max="7766" width="9.25" style="28" customWidth="1"/>
    <col min="7767" max="7768" width="8.875" style="28" customWidth="1"/>
    <col min="7769" max="7919" width="9" style="28"/>
    <col min="7920" max="7920" width="0.625" style="28" customWidth="1"/>
    <col min="7921" max="8020" width="0.875" style="28" customWidth="1"/>
    <col min="8021" max="8021" width="10.5" style="28" customWidth="1"/>
    <col min="8022" max="8022" width="9.25" style="28" customWidth="1"/>
    <col min="8023" max="8024" width="8.875" style="28" customWidth="1"/>
    <col min="8025" max="8175" width="9" style="28"/>
    <col min="8176" max="8176" width="0.625" style="28" customWidth="1"/>
    <col min="8177" max="8276" width="0.875" style="28" customWidth="1"/>
    <col min="8277" max="8277" width="10.5" style="28" customWidth="1"/>
    <col min="8278" max="8278" width="9.25" style="28" customWidth="1"/>
    <col min="8279" max="8280" width="8.875" style="28" customWidth="1"/>
    <col min="8281" max="8431" width="9" style="28"/>
    <col min="8432" max="8432" width="0.625" style="28" customWidth="1"/>
    <col min="8433" max="8532" width="0.875" style="28" customWidth="1"/>
    <col min="8533" max="8533" width="10.5" style="28" customWidth="1"/>
    <col min="8534" max="8534" width="9.25" style="28" customWidth="1"/>
    <col min="8535" max="8536" width="8.875" style="28" customWidth="1"/>
    <col min="8537" max="8687" width="9" style="28"/>
    <col min="8688" max="8688" width="0.625" style="28" customWidth="1"/>
    <col min="8689" max="8788" width="0.875" style="28" customWidth="1"/>
    <col min="8789" max="8789" width="10.5" style="28" customWidth="1"/>
    <col min="8790" max="8790" width="9.25" style="28" customWidth="1"/>
    <col min="8791" max="8792" width="8.875" style="28" customWidth="1"/>
    <col min="8793" max="8943" width="9" style="28"/>
    <col min="8944" max="8944" width="0.625" style="28" customWidth="1"/>
    <col min="8945" max="9044" width="0.875" style="28" customWidth="1"/>
    <col min="9045" max="9045" width="10.5" style="28" customWidth="1"/>
    <col min="9046" max="9046" width="9.25" style="28" customWidth="1"/>
    <col min="9047" max="9048" width="8.875" style="28" customWidth="1"/>
    <col min="9049" max="9199" width="9" style="28"/>
    <col min="9200" max="9200" width="0.625" style="28" customWidth="1"/>
    <col min="9201" max="9300" width="0.875" style="28" customWidth="1"/>
    <col min="9301" max="9301" width="10.5" style="28" customWidth="1"/>
    <col min="9302" max="9302" width="9.25" style="28" customWidth="1"/>
    <col min="9303" max="9304" width="8.875" style="28" customWidth="1"/>
    <col min="9305" max="9455" width="9" style="28"/>
    <col min="9456" max="9456" width="0.625" style="28" customWidth="1"/>
    <col min="9457" max="9556" width="0.875" style="28" customWidth="1"/>
    <col min="9557" max="9557" width="10.5" style="28" customWidth="1"/>
    <col min="9558" max="9558" width="9.25" style="28" customWidth="1"/>
    <col min="9559" max="9560" width="8.875" style="28" customWidth="1"/>
    <col min="9561" max="9711" width="9" style="28"/>
    <col min="9712" max="9712" width="0.625" style="28" customWidth="1"/>
    <col min="9713" max="9812" width="0.875" style="28" customWidth="1"/>
    <col min="9813" max="9813" width="10.5" style="28" customWidth="1"/>
    <col min="9814" max="9814" width="9.25" style="28" customWidth="1"/>
    <col min="9815" max="9816" width="8.875" style="28" customWidth="1"/>
    <col min="9817" max="9967" width="9" style="28"/>
    <col min="9968" max="9968" width="0.625" style="28" customWidth="1"/>
    <col min="9969" max="10068" width="0.875" style="28" customWidth="1"/>
    <col min="10069" max="10069" width="10.5" style="28" customWidth="1"/>
    <col min="10070" max="10070" width="9.25" style="28" customWidth="1"/>
    <col min="10071" max="10072" width="8.875" style="28" customWidth="1"/>
    <col min="10073" max="10223" width="9" style="28"/>
    <col min="10224" max="10224" width="0.625" style="28" customWidth="1"/>
    <col min="10225" max="10324" width="0.875" style="28" customWidth="1"/>
    <col min="10325" max="10325" width="10.5" style="28" customWidth="1"/>
    <col min="10326" max="10326" width="9.25" style="28" customWidth="1"/>
    <col min="10327" max="10328" width="8.875" style="28" customWidth="1"/>
    <col min="10329" max="10479" width="9" style="28"/>
    <col min="10480" max="10480" width="0.625" style="28" customWidth="1"/>
    <col min="10481" max="10580" width="0.875" style="28" customWidth="1"/>
    <col min="10581" max="10581" width="10.5" style="28" customWidth="1"/>
    <col min="10582" max="10582" width="9.25" style="28" customWidth="1"/>
    <col min="10583" max="10584" width="8.875" style="28" customWidth="1"/>
    <col min="10585" max="10735" width="9" style="28"/>
    <col min="10736" max="10736" width="0.625" style="28" customWidth="1"/>
    <col min="10737" max="10836" width="0.875" style="28" customWidth="1"/>
    <col min="10837" max="10837" width="10.5" style="28" customWidth="1"/>
    <col min="10838" max="10838" width="9.25" style="28" customWidth="1"/>
    <col min="10839" max="10840" width="8.875" style="28" customWidth="1"/>
    <col min="10841" max="10991" width="9" style="28"/>
    <col min="10992" max="10992" width="0.625" style="28" customWidth="1"/>
    <col min="10993" max="11092" width="0.875" style="28" customWidth="1"/>
    <col min="11093" max="11093" width="10.5" style="28" customWidth="1"/>
    <col min="11094" max="11094" width="9.25" style="28" customWidth="1"/>
    <col min="11095" max="11096" width="8.875" style="28" customWidth="1"/>
    <col min="11097" max="11247" width="9" style="28"/>
    <col min="11248" max="11248" width="0.625" style="28" customWidth="1"/>
    <col min="11249" max="11348" width="0.875" style="28" customWidth="1"/>
    <col min="11349" max="11349" width="10.5" style="28" customWidth="1"/>
    <col min="11350" max="11350" width="9.25" style="28" customWidth="1"/>
    <col min="11351" max="11352" width="8.875" style="28" customWidth="1"/>
    <col min="11353" max="11503" width="9" style="28"/>
    <col min="11504" max="11504" width="0.625" style="28" customWidth="1"/>
    <col min="11505" max="11604" width="0.875" style="28" customWidth="1"/>
    <col min="11605" max="11605" width="10.5" style="28" customWidth="1"/>
    <col min="11606" max="11606" width="9.25" style="28" customWidth="1"/>
    <col min="11607" max="11608" width="8.875" style="28" customWidth="1"/>
    <col min="11609" max="11759" width="9" style="28"/>
    <col min="11760" max="11760" width="0.625" style="28" customWidth="1"/>
    <col min="11761" max="11860" width="0.875" style="28" customWidth="1"/>
    <col min="11861" max="11861" width="10.5" style="28" customWidth="1"/>
    <col min="11862" max="11862" width="9.25" style="28" customWidth="1"/>
    <col min="11863" max="11864" width="8.875" style="28" customWidth="1"/>
    <col min="11865" max="12015" width="9" style="28"/>
    <col min="12016" max="12016" width="0.625" style="28" customWidth="1"/>
    <col min="12017" max="12116" width="0.875" style="28" customWidth="1"/>
    <col min="12117" max="12117" width="10.5" style="28" customWidth="1"/>
    <col min="12118" max="12118" width="9.25" style="28" customWidth="1"/>
    <col min="12119" max="12120" width="8.875" style="28" customWidth="1"/>
    <col min="12121" max="12271" width="9" style="28"/>
    <col min="12272" max="12272" width="0.625" style="28" customWidth="1"/>
    <col min="12273" max="12372" width="0.875" style="28" customWidth="1"/>
    <col min="12373" max="12373" width="10.5" style="28" customWidth="1"/>
    <col min="12374" max="12374" width="9.25" style="28" customWidth="1"/>
    <col min="12375" max="12376" width="8.875" style="28" customWidth="1"/>
    <col min="12377" max="12527" width="9" style="28"/>
    <col min="12528" max="12528" width="0.625" style="28" customWidth="1"/>
    <col min="12529" max="12628" width="0.875" style="28" customWidth="1"/>
    <col min="12629" max="12629" width="10.5" style="28" customWidth="1"/>
    <col min="12630" max="12630" width="9.25" style="28" customWidth="1"/>
    <col min="12631" max="12632" width="8.875" style="28" customWidth="1"/>
    <col min="12633" max="12783" width="9" style="28"/>
    <col min="12784" max="12784" width="0.625" style="28" customWidth="1"/>
    <col min="12785" max="12884" width="0.875" style="28" customWidth="1"/>
    <col min="12885" max="12885" width="10.5" style="28" customWidth="1"/>
    <col min="12886" max="12886" width="9.25" style="28" customWidth="1"/>
    <col min="12887" max="12888" width="8.875" style="28" customWidth="1"/>
    <col min="12889" max="13039" width="9" style="28"/>
    <col min="13040" max="13040" width="0.625" style="28" customWidth="1"/>
    <col min="13041" max="13140" width="0.875" style="28" customWidth="1"/>
    <col min="13141" max="13141" width="10.5" style="28" customWidth="1"/>
    <col min="13142" max="13142" width="9.25" style="28" customWidth="1"/>
    <col min="13143" max="13144" width="8.875" style="28" customWidth="1"/>
    <col min="13145" max="13295" width="9" style="28"/>
    <col min="13296" max="13296" width="0.625" style="28" customWidth="1"/>
    <col min="13297" max="13396" width="0.875" style="28" customWidth="1"/>
    <col min="13397" max="13397" width="10.5" style="28" customWidth="1"/>
    <col min="13398" max="13398" width="9.25" style="28" customWidth="1"/>
    <col min="13399" max="13400" width="8.875" style="28" customWidth="1"/>
    <col min="13401" max="13551" width="9" style="28"/>
    <col min="13552" max="13552" width="0.625" style="28" customWidth="1"/>
    <col min="13553" max="13652" width="0.875" style="28" customWidth="1"/>
    <col min="13653" max="13653" width="10.5" style="28" customWidth="1"/>
    <col min="13654" max="13654" width="9.25" style="28" customWidth="1"/>
    <col min="13655" max="13656" width="8.875" style="28" customWidth="1"/>
    <col min="13657" max="13807" width="9" style="28"/>
    <col min="13808" max="13808" width="0.625" style="28" customWidth="1"/>
    <col min="13809" max="13908" width="0.875" style="28" customWidth="1"/>
    <col min="13909" max="13909" width="10.5" style="28" customWidth="1"/>
    <col min="13910" max="13910" width="9.25" style="28" customWidth="1"/>
    <col min="13911" max="13912" width="8.875" style="28" customWidth="1"/>
    <col min="13913" max="14063" width="9" style="28"/>
    <col min="14064" max="14064" width="0.625" style="28" customWidth="1"/>
    <col min="14065" max="14164" width="0.875" style="28" customWidth="1"/>
    <col min="14165" max="14165" width="10.5" style="28" customWidth="1"/>
    <col min="14166" max="14166" width="9.25" style="28" customWidth="1"/>
    <col min="14167" max="14168" width="8.875" style="28" customWidth="1"/>
    <col min="14169" max="14319" width="9" style="28"/>
    <col min="14320" max="14320" width="0.625" style="28" customWidth="1"/>
    <col min="14321" max="14420" width="0.875" style="28" customWidth="1"/>
    <col min="14421" max="14421" width="10.5" style="28" customWidth="1"/>
    <col min="14422" max="14422" width="9.25" style="28" customWidth="1"/>
    <col min="14423" max="14424" width="8.875" style="28" customWidth="1"/>
    <col min="14425" max="14575" width="9" style="28"/>
    <col min="14576" max="14576" width="0.625" style="28" customWidth="1"/>
    <col min="14577" max="14676" width="0.875" style="28" customWidth="1"/>
    <col min="14677" max="14677" width="10.5" style="28" customWidth="1"/>
    <col min="14678" max="14678" width="9.25" style="28" customWidth="1"/>
    <col min="14679" max="14680" width="8.875" style="28" customWidth="1"/>
    <col min="14681" max="14831" width="9" style="28"/>
    <col min="14832" max="14832" width="0.625" style="28" customWidth="1"/>
    <col min="14833" max="14932" width="0.875" style="28" customWidth="1"/>
    <col min="14933" max="14933" width="10.5" style="28" customWidth="1"/>
    <col min="14934" max="14934" width="9.25" style="28" customWidth="1"/>
    <col min="14935" max="14936" width="8.875" style="28" customWidth="1"/>
    <col min="14937" max="15087" width="9" style="28"/>
    <col min="15088" max="15088" width="0.625" style="28" customWidth="1"/>
    <col min="15089" max="15188" width="0.875" style="28" customWidth="1"/>
    <col min="15189" max="15189" width="10.5" style="28" customWidth="1"/>
    <col min="15190" max="15190" width="9.25" style="28" customWidth="1"/>
    <col min="15191" max="15192" width="8.875" style="28" customWidth="1"/>
    <col min="15193" max="15343" width="9" style="28"/>
    <col min="15344" max="15344" width="0.625" style="28" customWidth="1"/>
    <col min="15345" max="15444" width="0.875" style="28" customWidth="1"/>
    <col min="15445" max="15445" width="10.5" style="28" customWidth="1"/>
    <col min="15446" max="15446" width="9.25" style="28" customWidth="1"/>
    <col min="15447" max="15448" width="8.875" style="28" customWidth="1"/>
    <col min="15449" max="15599" width="9" style="28"/>
    <col min="15600" max="15600" width="0.625" style="28" customWidth="1"/>
    <col min="15601" max="15700" width="0.875" style="28" customWidth="1"/>
    <col min="15701" max="15701" width="10.5" style="28" customWidth="1"/>
    <col min="15702" max="15702" width="9.25" style="28" customWidth="1"/>
    <col min="15703" max="15704" width="8.875" style="28" customWidth="1"/>
    <col min="15705" max="15855" width="9" style="28"/>
    <col min="15856" max="15856" width="0.625" style="28" customWidth="1"/>
    <col min="15857" max="15956" width="0.875" style="28" customWidth="1"/>
    <col min="15957" max="15957" width="10.5" style="28" customWidth="1"/>
    <col min="15958" max="15958" width="9.25" style="28" customWidth="1"/>
    <col min="15959" max="15960" width="8.875" style="28" customWidth="1"/>
    <col min="15961" max="16111" width="9" style="28"/>
    <col min="16112" max="16112" width="0.625" style="28" customWidth="1"/>
    <col min="16113" max="16212" width="0.875" style="28" customWidth="1"/>
    <col min="16213" max="16213" width="10.5" style="28" customWidth="1"/>
    <col min="16214" max="16214" width="9.25" style="28" customWidth="1"/>
    <col min="16215" max="16216" width="8.875" style="28" customWidth="1"/>
    <col min="16217" max="16384" width="9" style="28"/>
  </cols>
  <sheetData>
    <row r="1" spans="2:89" ht="24.95" customHeight="1" x14ac:dyDescent="0.2">
      <c r="B1" s="159" t="s">
        <v>951</v>
      </c>
      <c r="C1" s="159"/>
      <c r="D1" s="159"/>
      <c r="E1" s="159"/>
      <c r="F1" s="159"/>
      <c r="G1" s="159"/>
      <c r="H1" s="159"/>
      <c r="I1" s="159"/>
      <c r="J1" s="159"/>
      <c r="K1" s="159"/>
      <c r="L1" s="159"/>
      <c r="M1" s="159"/>
      <c r="N1" s="159"/>
      <c r="O1" s="159"/>
      <c r="P1" s="159"/>
      <c r="Q1" s="159"/>
      <c r="R1" s="159"/>
      <c r="S1" s="159"/>
      <c r="T1" s="159"/>
      <c r="U1" s="159"/>
      <c r="V1" s="159"/>
      <c r="W1" s="159"/>
      <c r="X1" s="159"/>
      <c r="Y1" s="159"/>
      <c r="Z1" s="159"/>
      <c r="AA1" s="159"/>
      <c r="AB1" s="159"/>
      <c r="AC1" s="159"/>
      <c r="AD1" s="159"/>
      <c r="AE1" s="159"/>
      <c r="AF1" s="159"/>
      <c r="AG1" s="159"/>
      <c r="AH1" s="159"/>
      <c r="AI1" s="159"/>
      <c r="AJ1" s="159"/>
      <c r="AK1" s="159"/>
      <c r="AL1" s="159"/>
      <c r="AM1" s="159"/>
      <c r="AN1" s="159"/>
      <c r="AO1" s="159"/>
      <c r="AP1" s="159"/>
      <c r="AQ1" s="159"/>
      <c r="AR1" s="159"/>
      <c r="AS1" s="159"/>
      <c r="AT1" s="159"/>
      <c r="AU1" s="159"/>
      <c r="AV1" s="159"/>
      <c r="AW1" s="159"/>
      <c r="AX1" s="159"/>
      <c r="AY1" s="159"/>
      <c r="AZ1" s="159"/>
      <c r="BA1" s="159"/>
      <c r="BB1" s="159"/>
      <c r="BC1" s="159"/>
      <c r="BD1" s="159"/>
      <c r="BE1" s="159"/>
      <c r="BF1" s="159"/>
      <c r="BG1" s="159"/>
      <c r="BH1" s="159"/>
      <c r="BI1" s="159"/>
      <c r="BJ1" s="159"/>
      <c r="BK1" s="159"/>
      <c r="BL1" s="159"/>
      <c r="BM1" s="159"/>
      <c r="BN1" s="159"/>
      <c r="BO1" s="159"/>
      <c r="BP1" s="159"/>
      <c r="BQ1" s="159"/>
      <c r="BR1" s="159"/>
      <c r="BS1" s="159"/>
      <c r="BT1" s="159"/>
      <c r="BU1" s="159"/>
      <c r="BV1" s="159"/>
      <c r="BW1" s="159"/>
      <c r="BX1" s="159"/>
      <c r="BY1" s="159"/>
      <c r="BZ1" s="159"/>
      <c r="CA1" s="159"/>
      <c r="CB1" s="159"/>
      <c r="CC1" s="159"/>
      <c r="CD1" s="159"/>
      <c r="CE1" s="159"/>
      <c r="CF1" s="159"/>
      <c r="CG1" s="159"/>
      <c r="CH1" s="159"/>
      <c r="CI1" s="159"/>
      <c r="CJ1" s="159"/>
    </row>
    <row r="2" spans="2:89" ht="9.9499999999999993" customHeight="1" x14ac:dyDescent="0.2">
      <c r="B2" s="160"/>
      <c r="C2" s="160"/>
      <c r="D2" s="160"/>
      <c r="E2" s="160"/>
      <c r="F2" s="160"/>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c r="AL2" s="160"/>
      <c r="AM2" s="160"/>
      <c r="AN2" s="160"/>
      <c r="AO2" s="160"/>
      <c r="AP2" s="160"/>
      <c r="AQ2" s="160"/>
      <c r="AR2" s="160"/>
      <c r="AS2" s="160"/>
      <c r="AT2" s="160"/>
      <c r="AU2" s="160"/>
      <c r="AV2" s="160"/>
      <c r="AW2" s="160"/>
      <c r="AX2" s="160"/>
      <c r="AY2" s="160"/>
      <c r="AZ2" s="160"/>
      <c r="BA2" s="160"/>
      <c r="BB2" s="160"/>
      <c r="BC2" s="160"/>
      <c r="BD2" s="160"/>
      <c r="BE2" s="160"/>
      <c r="BF2" s="160"/>
      <c r="BG2" s="160"/>
      <c r="BH2" s="160"/>
      <c r="BI2" s="160"/>
      <c r="BJ2" s="160"/>
      <c r="BK2" s="160"/>
      <c r="BL2" s="160"/>
      <c r="BM2" s="160"/>
      <c r="BN2" s="160"/>
      <c r="BO2" s="160"/>
      <c r="BP2" s="160"/>
      <c r="BQ2" s="160"/>
      <c r="BR2" s="160"/>
      <c r="BS2" s="160"/>
      <c r="BT2" s="160"/>
      <c r="BU2" s="160"/>
      <c r="BV2" s="160"/>
      <c r="BW2" s="160"/>
      <c r="BX2" s="160"/>
      <c r="BY2" s="160"/>
      <c r="BZ2" s="160"/>
      <c r="CA2" s="160"/>
      <c r="CB2" s="160"/>
      <c r="CC2" s="160"/>
      <c r="CD2" s="160"/>
      <c r="CE2" s="160"/>
      <c r="CF2" s="160"/>
      <c r="CG2" s="160"/>
      <c r="CH2" s="160"/>
      <c r="CI2" s="160"/>
      <c r="CJ2" s="160"/>
    </row>
    <row r="3" spans="2:89" ht="30" customHeight="1" x14ac:dyDescent="0.2">
      <c r="B3" s="161" t="s">
        <v>952</v>
      </c>
      <c r="C3" s="162" t="s">
        <v>953</v>
      </c>
      <c r="D3" s="162" t="s">
        <v>954</v>
      </c>
      <c r="E3" s="162" t="s">
        <v>955</v>
      </c>
      <c r="F3" s="162" t="s">
        <v>956</v>
      </c>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29" t="s">
        <v>953</v>
      </c>
      <c r="CH3" s="29" t="s">
        <v>954</v>
      </c>
      <c r="CI3" s="29" t="s">
        <v>955</v>
      </c>
      <c r="CJ3" s="30" t="s">
        <v>956</v>
      </c>
    </row>
    <row r="4" spans="2:89" s="36" customFormat="1" ht="30" customHeight="1" x14ac:dyDescent="0.2">
      <c r="B4" s="31" t="s">
        <v>957</v>
      </c>
      <c r="C4" s="32"/>
      <c r="D4" s="32"/>
      <c r="E4" s="32"/>
      <c r="F4" s="32"/>
      <c r="G4" s="32"/>
      <c r="H4" s="32"/>
      <c r="I4" s="32"/>
      <c r="J4" s="32"/>
      <c r="K4" s="32"/>
      <c r="L4" s="32"/>
      <c r="M4" s="32"/>
      <c r="N4" s="32"/>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2"/>
      <c r="BA4" s="32"/>
      <c r="BB4" s="32"/>
      <c r="BC4" s="32"/>
      <c r="BD4" s="32"/>
      <c r="BE4" s="32"/>
      <c r="BF4" s="32"/>
      <c r="BG4" s="32"/>
      <c r="BH4" s="32"/>
      <c r="BI4" s="32"/>
      <c r="BJ4" s="32"/>
      <c r="BK4" s="32"/>
      <c r="BL4" s="32"/>
      <c r="BM4" s="32"/>
      <c r="BN4" s="32"/>
      <c r="BO4" s="32"/>
      <c r="BP4" s="32"/>
      <c r="BQ4" s="32"/>
      <c r="BR4" s="32"/>
      <c r="BS4" s="32"/>
      <c r="BT4" s="32"/>
      <c r="BU4" s="32"/>
      <c r="BV4" s="32"/>
      <c r="BW4" s="32"/>
      <c r="BX4" s="32"/>
      <c r="BY4" s="32"/>
      <c r="BZ4" s="32"/>
      <c r="CA4" s="32"/>
      <c r="CB4" s="32"/>
      <c r="CC4" s="32"/>
      <c r="CD4" s="32"/>
      <c r="CE4" s="32"/>
      <c r="CF4" s="32"/>
      <c r="CG4" s="33">
        <f>CG18</f>
        <v>0</v>
      </c>
      <c r="CH4" s="33" t="str">
        <f>CH18</f>
        <v>0</v>
      </c>
      <c r="CI4" s="33" t="str">
        <f>CI18</f>
        <v>0</v>
      </c>
      <c r="CJ4" s="34">
        <f>CJ18</f>
        <v>0</v>
      </c>
      <c r="CK4" s="35"/>
    </row>
    <row r="5" spans="2:89" s="36" customFormat="1" ht="30" customHeight="1" x14ac:dyDescent="0.2">
      <c r="B5" s="37"/>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9"/>
      <c r="CH5" s="39"/>
      <c r="CI5" s="39"/>
      <c r="CJ5" s="40"/>
      <c r="CK5" s="35"/>
    </row>
    <row r="6" spans="2:89" s="36" customFormat="1" ht="30" customHeight="1" x14ac:dyDescent="0.2">
      <c r="B6" s="37"/>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9"/>
      <c r="CH6" s="39"/>
      <c r="CI6" s="39"/>
      <c r="CJ6" s="40"/>
      <c r="CK6" s="35"/>
    </row>
    <row r="7" spans="2:89" s="36" customFormat="1" ht="30" customHeight="1" x14ac:dyDescent="0.2">
      <c r="B7" s="37"/>
      <c r="C7" s="38"/>
      <c r="D7" s="41" t="s">
        <v>958</v>
      </c>
      <c r="E7" s="38"/>
      <c r="F7" s="38"/>
      <c r="G7" s="38" t="s">
        <v>959</v>
      </c>
      <c r="H7" s="38"/>
      <c r="I7" s="38"/>
      <c r="J7" s="38"/>
      <c r="K7" s="38"/>
      <c r="L7" s="38"/>
      <c r="M7" s="38"/>
      <c r="N7" s="38"/>
      <c r="O7" s="38"/>
      <c r="P7" s="38"/>
      <c r="Q7" s="38"/>
      <c r="R7" s="38"/>
      <c r="S7" s="38"/>
      <c r="T7" s="38"/>
      <c r="U7" s="38"/>
      <c r="V7" s="38"/>
      <c r="W7" s="38"/>
      <c r="X7" s="38"/>
      <c r="Y7" s="38"/>
      <c r="Z7" s="38"/>
      <c r="AA7" s="38"/>
      <c r="AB7" s="41" t="s">
        <v>960</v>
      </c>
      <c r="AC7" s="38" t="s">
        <v>256</v>
      </c>
      <c r="AD7" s="38"/>
      <c r="AE7" s="38"/>
      <c r="AF7" s="38" t="s">
        <v>961</v>
      </c>
      <c r="AG7" s="38" t="s">
        <v>119</v>
      </c>
      <c r="AH7" s="38"/>
      <c r="AI7" s="38"/>
      <c r="AJ7" s="38" t="s">
        <v>962</v>
      </c>
      <c r="AK7" s="38"/>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38"/>
      <c r="BN7" s="38"/>
      <c r="BO7" s="38"/>
      <c r="BP7" s="38"/>
      <c r="BQ7" s="38"/>
      <c r="BR7" s="38"/>
      <c r="BS7" s="38"/>
      <c r="BT7" s="38"/>
      <c r="BU7" s="38"/>
      <c r="BV7" s="38"/>
      <c r="BW7" s="38"/>
      <c r="BX7" s="38"/>
      <c r="BY7" s="38"/>
      <c r="BZ7" s="38"/>
      <c r="CA7" s="38"/>
      <c r="CB7" s="38"/>
      <c r="CC7" s="38"/>
      <c r="CD7" s="38"/>
      <c r="CE7" s="38"/>
      <c r="CF7" s="38"/>
      <c r="CG7" s="39"/>
      <c r="CH7" s="39"/>
      <c r="CI7" s="39"/>
      <c r="CJ7" s="40"/>
      <c r="CK7" s="35"/>
    </row>
    <row r="8" spans="2:89" s="36" customFormat="1" ht="30" customHeight="1" x14ac:dyDescent="0.2">
      <c r="B8" s="37"/>
      <c r="C8" s="38"/>
      <c r="D8" s="38"/>
      <c r="E8" s="38"/>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c r="BF8" s="38"/>
      <c r="BG8" s="38"/>
      <c r="BH8" s="38"/>
      <c r="BI8" s="38"/>
      <c r="BJ8" s="38"/>
      <c r="BK8" s="38"/>
      <c r="BL8" s="38"/>
      <c r="BM8" s="38"/>
      <c r="BN8" s="38"/>
      <c r="BO8" s="38"/>
      <c r="BP8" s="38"/>
      <c r="BQ8" s="38"/>
      <c r="BR8" s="38"/>
      <c r="BS8" s="38"/>
      <c r="BT8" s="38"/>
      <c r="BU8" s="38"/>
      <c r="BV8" s="38"/>
      <c r="BW8" s="38"/>
      <c r="BX8" s="38"/>
      <c r="BY8" s="38"/>
      <c r="BZ8" s="38"/>
      <c r="CA8" s="38"/>
      <c r="CB8" s="38"/>
      <c r="CC8" s="38"/>
      <c r="CD8" s="38"/>
      <c r="CE8" s="38"/>
      <c r="CF8" s="38"/>
      <c r="CG8" s="39"/>
      <c r="CH8" s="39"/>
      <c r="CI8" s="39"/>
      <c r="CJ8" s="40"/>
      <c r="CK8" s="35"/>
    </row>
    <row r="9" spans="2:89" s="36" customFormat="1" ht="30" customHeight="1" x14ac:dyDescent="0.2">
      <c r="B9" s="37"/>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c r="BU9" s="38"/>
      <c r="BV9" s="38"/>
      <c r="BW9" s="38"/>
      <c r="BX9" s="38"/>
      <c r="BY9" s="38"/>
      <c r="BZ9" s="38"/>
      <c r="CA9" s="38"/>
      <c r="CB9" s="38"/>
      <c r="CC9" s="38"/>
      <c r="CD9" s="38"/>
      <c r="CE9" s="38"/>
      <c r="CF9" s="38"/>
      <c r="CG9" s="39"/>
      <c r="CH9" s="39"/>
      <c r="CI9" s="39"/>
      <c r="CJ9" s="40"/>
      <c r="CK9" s="35"/>
    </row>
    <row r="10" spans="2:89" s="36" customFormat="1" ht="30" customHeight="1" x14ac:dyDescent="0.2">
      <c r="B10" s="37"/>
      <c r="C10" s="38"/>
      <c r="D10" s="38"/>
      <c r="E10" s="38"/>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c r="BF10" s="38"/>
      <c r="BG10" s="38"/>
      <c r="BH10" s="38"/>
      <c r="BI10" s="38"/>
      <c r="BJ10" s="38"/>
      <c r="BK10" s="38"/>
      <c r="BL10" s="38"/>
      <c r="BM10" s="38"/>
      <c r="BN10" s="38"/>
      <c r="BO10" s="38"/>
      <c r="BP10" s="38"/>
      <c r="BQ10" s="38"/>
      <c r="BR10" s="38"/>
      <c r="BS10" s="38"/>
      <c r="BT10" s="38"/>
      <c r="BU10" s="38"/>
      <c r="BV10" s="38"/>
      <c r="BW10" s="38"/>
      <c r="BX10" s="38"/>
      <c r="BY10" s="38"/>
      <c r="BZ10" s="38"/>
      <c r="CA10" s="38"/>
      <c r="CB10" s="38"/>
      <c r="CC10" s="38"/>
      <c r="CD10" s="38"/>
      <c r="CE10" s="38"/>
      <c r="CF10" s="38"/>
      <c r="CG10" s="39"/>
      <c r="CH10" s="39"/>
      <c r="CI10" s="39"/>
      <c r="CJ10" s="40"/>
      <c r="CK10" s="35"/>
    </row>
    <row r="11" spans="2:89" s="36" customFormat="1" ht="30" customHeight="1" x14ac:dyDescent="0.2">
      <c r="B11" s="37"/>
      <c r="C11" s="38"/>
      <c r="D11" s="38"/>
      <c r="E11" s="38"/>
      <c r="F11" s="38"/>
      <c r="G11" s="38" t="s">
        <v>282</v>
      </c>
      <c r="H11" s="38"/>
      <c r="I11" s="38"/>
      <c r="J11" s="38"/>
      <c r="K11" s="38"/>
      <c r="L11" s="38"/>
      <c r="M11" s="38"/>
      <c r="N11" s="38"/>
      <c r="O11" s="38"/>
      <c r="P11" s="38"/>
      <c r="Q11" s="38"/>
      <c r="R11" s="38" t="s">
        <v>963</v>
      </c>
      <c r="S11" s="38"/>
      <c r="T11" s="38" t="str">
        <f>TEXT(단가대비표!P60,"#,##0")</f>
        <v>0</v>
      </c>
      <c r="U11" s="38"/>
      <c r="V11" s="38"/>
      <c r="W11" s="38"/>
      <c r="X11" s="38"/>
      <c r="Y11" s="38"/>
      <c r="Z11" s="38"/>
      <c r="AA11" s="38"/>
      <c r="AB11" s="38"/>
      <c r="AC11" s="38"/>
      <c r="AD11" s="38" t="s">
        <v>964</v>
      </c>
      <c r="AE11" s="38"/>
      <c r="AF11" s="38" t="str">
        <f>TEXT(2,"#,##0.#######")</f>
        <v>2.</v>
      </c>
      <c r="AG11" s="38" t="s">
        <v>256</v>
      </c>
      <c r="AH11" s="38"/>
      <c r="AI11" s="38"/>
      <c r="AJ11" s="38" t="s">
        <v>964</v>
      </c>
      <c r="AK11" s="38"/>
      <c r="AL11" s="38" t="str">
        <f>TEXT(3,"#,##0.#######")</f>
        <v>3.</v>
      </c>
      <c r="AM11" s="38"/>
      <c r="AN11" s="38" t="s">
        <v>965</v>
      </c>
      <c r="AO11" s="38"/>
      <c r="AP11" s="38"/>
      <c r="AQ11" s="38"/>
      <c r="AR11" s="38"/>
      <c r="AS11" s="38"/>
      <c r="AT11" s="38"/>
      <c r="AU11" s="38"/>
      <c r="AV11" s="38"/>
      <c r="AW11" s="38"/>
      <c r="AX11" s="38" t="s">
        <v>966</v>
      </c>
      <c r="AY11" s="38"/>
      <c r="AZ11" s="38" t="str">
        <f>TEXT(TRUNC(T11*AF11*AL11,1),"#,##0.#")</f>
        <v>0.</v>
      </c>
      <c r="BA11" s="38"/>
      <c r="BB11" s="38"/>
      <c r="BC11" s="38"/>
      <c r="BD11" s="38"/>
      <c r="BE11" s="38"/>
      <c r="BF11" s="38"/>
      <c r="BG11" s="38"/>
      <c r="BH11" s="38"/>
      <c r="BI11" s="38"/>
      <c r="BJ11" s="38"/>
      <c r="BK11" s="38"/>
      <c r="BL11" s="38"/>
      <c r="BM11" s="38"/>
      <c r="BN11" s="38"/>
      <c r="BO11" s="38"/>
      <c r="BP11" s="38"/>
      <c r="BQ11" s="38"/>
      <c r="BR11" s="38"/>
      <c r="BS11" s="38"/>
      <c r="BT11" s="38"/>
      <c r="BU11" s="38"/>
      <c r="BV11" s="38"/>
      <c r="BW11" s="38"/>
      <c r="BX11" s="38"/>
      <c r="BY11" s="38"/>
      <c r="BZ11" s="38"/>
      <c r="CA11" s="38"/>
      <c r="CB11" s="38"/>
      <c r="CC11" s="38"/>
      <c r="CD11" s="38"/>
      <c r="CE11" s="38"/>
      <c r="CF11" s="38"/>
      <c r="CG11" s="39">
        <f>CH11+CI11+CJ11</f>
        <v>0</v>
      </c>
      <c r="CH11" s="39" t="str">
        <f>AZ11</f>
        <v>0.</v>
      </c>
      <c r="CI11" s="39"/>
      <c r="CJ11" s="40"/>
      <c r="CK11" s="35"/>
    </row>
    <row r="12" spans="2:89" s="36" customFormat="1" ht="30" customHeight="1" x14ac:dyDescent="0.2">
      <c r="B12" s="37"/>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c r="BU12" s="38"/>
      <c r="BV12" s="38"/>
      <c r="BW12" s="38"/>
      <c r="BX12" s="38"/>
      <c r="BY12" s="38"/>
      <c r="BZ12" s="38"/>
      <c r="CA12" s="38"/>
      <c r="CB12" s="38"/>
      <c r="CC12" s="38"/>
      <c r="CD12" s="38"/>
      <c r="CE12" s="38"/>
      <c r="CF12" s="38"/>
      <c r="CG12" s="39"/>
      <c r="CH12" s="39"/>
      <c r="CI12" s="39"/>
      <c r="CJ12" s="40"/>
      <c r="CK12" s="35"/>
    </row>
    <row r="13" spans="2:89" s="36" customFormat="1" ht="30" customHeight="1" x14ac:dyDescent="0.2">
      <c r="B13" s="37"/>
      <c r="C13" s="38"/>
      <c r="D13" s="41" t="s">
        <v>967</v>
      </c>
      <c r="E13" s="38"/>
      <c r="F13" s="38"/>
      <c r="G13" s="38" t="s">
        <v>968</v>
      </c>
      <c r="H13" s="38"/>
      <c r="I13" s="38"/>
      <c r="J13" s="38"/>
      <c r="K13" s="38" t="s">
        <v>796</v>
      </c>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38"/>
      <c r="BA13" s="38"/>
      <c r="BB13" s="38"/>
      <c r="BC13" s="38"/>
      <c r="BD13" s="38"/>
      <c r="BE13" s="38"/>
      <c r="BF13" s="38"/>
      <c r="BG13" s="38"/>
      <c r="BH13" s="38"/>
      <c r="BI13" s="38"/>
      <c r="BJ13" s="38"/>
      <c r="BK13" s="38"/>
      <c r="BL13" s="38"/>
      <c r="BM13" s="38"/>
      <c r="BN13" s="38"/>
      <c r="BO13" s="38"/>
      <c r="BP13" s="38"/>
      <c r="BQ13" s="38"/>
      <c r="BR13" s="38"/>
      <c r="BS13" s="38"/>
      <c r="BT13" s="38"/>
      <c r="BU13" s="38"/>
      <c r="BV13" s="38"/>
      <c r="BW13" s="38"/>
      <c r="BX13" s="38"/>
      <c r="BY13" s="38"/>
      <c r="BZ13" s="38"/>
      <c r="CA13" s="38"/>
      <c r="CB13" s="38"/>
      <c r="CC13" s="38"/>
      <c r="CD13" s="38"/>
      <c r="CE13" s="38"/>
      <c r="CF13" s="38"/>
      <c r="CG13" s="39"/>
      <c r="CH13" s="39"/>
      <c r="CI13" s="39"/>
      <c r="CJ13" s="40"/>
      <c r="CK13" s="35"/>
    </row>
    <row r="14" spans="2:89" s="36" customFormat="1" ht="30" customHeight="1" x14ac:dyDescent="0.2">
      <c r="B14" s="37"/>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c r="BU14" s="38"/>
      <c r="BV14" s="38"/>
      <c r="BW14" s="38"/>
      <c r="BX14" s="38"/>
      <c r="BY14" s="38"/>
      <c r="BZ14" s="38"/>
      <c r="CA14" s="38"/>
      <c r="CB14" s="38"/>
      <c r="CC14" s="38"/>
      <c r="CD14" s="38"/>
      <c r="CE14" s="38"/>
      <c r="CF14" s="38"/>
      <c r="CG14" s="39"/>
      <c r="CH14" s="39"/>
      <c r="CI14" s="39"/>
      <c r="CJ14" s="40"/>
      <c r="CK14" s="35"/>
    </row>
    <row r="15" spans="2:89" s="36" customFormat="1" ht="30" customHeight="1" x14ac:dyDescent="0.2">
      <c r="B15" s="37"/>
      <c r="C15" s="38"/>
      <c r="D15" s="38"/>
      <c r="E15" s="38"/>
      <c r="F15" s="38"/>
      <c r="G15" s="38"/>
      <c r="H15" s="38" t="s">
        <v>954</v>
      </c>
      <c r="I15" s="38"/>
      <c r="J15" s="38"/>
      <c r="K15" s="38"/>
      <c r="L15" s="38"/>
      <c r="M15" s="38"/>
      <c r="N15" s="38"/>
      <c r="O15" s="38" t="s">
        <v>963</v>
      </c>
      <c r="P15" s="38"/>
      <c r="Q15" s="38" t="str">
        <f>TEXT(CH11,"#,###.##")</f>
        <v>.</v>
      </c>
      <c r="R15" s="38"/>
      <c r="S15" s="38"/>
      <c r="T15" s="38"/>
      <c r="U15" s="38"/>
      <c r="V15" s="38"/>
      <c r="W15" s="38"/>
      <c r="X15" s="38"/>
      <c r="Y15" s="38" t="e">
        <f>TEXT(#REF!,"#,###.##")</f>
        <v>#REF!</v>
      </c>
      <c r="Z15" s="38"/>
      <c r="AA15" s="38"/>
      <c r="AB15" s="38"/>
      <c r="AC15" s="38"/>
      <c r="AD15" s="38"/>
      <c r="AE15" s="38"/>
      <c r="AF15" s="38"/>
      <c r="AG15" s="38"/>
      <c r="AH15" s="38"/>
      <c r="AI15" s="38"/>
      <c r="AJ15" s="38"/>
      <c r="AK15" s="38"/>
      <c r="AL15" s="38"/>
      <c r="AM15" s="38"/>
      <c r="AN15" s="38"/>
      <c r="AO15" s="38"/>
      <c r="AP15" s="38"/>
      <c r="AQ15" s="38"/>
      <c r="AR15" s="38" t="s">
        <v>966</v>
      </c>
      <c r="AS15" s="38"/>
      <c r="AT15" s="38"/>
      <c r="AU15" s="38" t="str">
        <f>TEXT(TRUNC(CH11,0),"#,##0")</f>
        <v>0</v>
      </c>
      <c r="AV15" s="38"/>
      <c r="AW15" s="38"/>
      <c r="AX15" s="38"/>
      <c r="AY15" s="38"/>
      <c r="AZ15" s="38"/>
      <c r="BA15" s="38"/>
      <c r="BB15" s="38"/>
      <c r="BC15" s="38"/>
      <c r="BD15" s="38"/>
      <c r="BE15" s="38"/>
      <c r="BF15" s="38"/>
      <c r="BG15" s="38"/>
      <c r="BH15" s="38"/>
      <c r="BI15" s="38"/>
      <c r="BJ15" s="38"/>
      <c r="BK15" s="38"/>
      <c r="BL15" s="38"/>
      <c r="BM15" s="38"/>
      <c r="BN15" s="38"/>
      <c r="BO15" s="38"/>
      <c r="BP15" s="38"/>
      <c r="BQ15" s="38"/>
      <c r="BR15" s="38"/>
      <c r="BS15" s="38"/>
      <c r="BT15" s="38"/>
      <c r="BU15" s="38"/>
      <c r="BV15" s="38"/>
      <c r="BW15" s="38"/>
      <c r="BX15" s="38"/>
      <c r="BY15" s="38"/>
      <c r="BZ15" s="38"/>
      <c r="CA15" s="38"/>
      <c r="CB15" s="38"/>
      <c r="CC15" s="38"/>
      <c r="CD15" s="38"/>
      <c r="CE15" s="38"/>
      <c r="CF15" s="38"/>
      <c r="CG15" s="39"/>
      <c r="CH15" s="39"/>
      <c r="CI15" s="39"/>
      <c r="CJ15" s="40"/>
      <c r="CK15" s="35"/>
    </row>
    <row r="16" spans="2:89" s="36" customFormat="1" ht="30" customHeight="1" x14ac:dyDescent="0.2">
      <c r="B16" s="37"/>
      <c r="C16" s="38"/>
      <c r="D16" s="38"/>
      <c r="E16" s="38"/>
      <c r="F16" s="38"/>
      <c r="G16" s="38"/>
      <c r="H16" s="38" t="s">
        <v>955</v>
      </c>
      <c r="I16" s="38"/>
      <c r="J16" s="38"/>
      <c r="K16" s="38"/>
      <c r="L16" s="38"/>
      <c r="M16" s="38"/>
      <c r="N16" s="38"/>
      <c r="O16" s="38" t="s">
        <v>963</v>
      </c>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38"/>
      <c r="BR16" s="38"/>
      <c r="BS16" s="38"/>
      <c r="BT16" s="38"/>
      <c r="BU16" s="38"/>
      <c r="BV16" s="38"/>
      <c r="BW16" s="38"/>
      <c r="BX16" s="38"/>
      <c r="BY16" s="38"/>
      <c r="BZ16" s="38"/>
      <c r="CA16" s="38"/>
      <c r="CB16" s="38"/>
      <c r="CC16" s="38"/>
      <c r="CD16" s="38"/>
      <c r="CE16" s="38"/>
      <c r="CF16" s="38"/>
      <c r="CG16" s="39"/>
      <c r="CH16" s="39"/>
      <c r="CI16" s="39"/>
      <c r="CJ16" s="40"/>
      <c r="CK16" s="35"/>
    </row>
    <row r="17" spans="2:89" s="36" customFormat="1" ht="30" customHeight="1" x14ac:dyDescent="0.2">
      <c r="B17" s="37"/>
      <c r="C17" s="38"/>
      <c r="D17" s="38"/>
      <c r="E17" s="38"/>
      <c r="F17" s="38"/>
      <c r="G17" s="38"/>
      <c r="H17" s="38" t="s">
        <v>969</v>
      </c>
      <c r="I17" s="38"/>
      <c r="J17" s="38"/>
      <c r="K17" s="38"/>
      <c r="L17" s="38" t="s">
        <v>970</v>
      </c>
      <c r="M17" s="38"/>
      <c r="N17" s="38"/>
      <c r="O17" s="38" t="s">
        <v>963</v>
      </c>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c r="BU17" s="38"/>
      <c r="BV17" s="38"/>
      <c r="BW17" s="38"/>
      <c r="BX17" s="38"/>
      <c r="BY17" s="38"/>
      <c r="BZ17" s="38"/>
      <c r="CA17" s="38"/>
      <c r="CB17" s="38"/>
      <c r="CC17" s="38"/>
      <c r="CD17" s="38"/>
      <c r="CE17" s="38"/>
      <c r="CF17" s="38"/>
      <c r="CG17" s="39"/>
      <c r="CH17" s="39"/>
      <c r="CI17" s="39"/>
      <c r="CJ17" s="40"/>
      <c r="CK17" s="35"/>
    </row>
    <row r="18" spans="2:89" s="36" customFormat="1" ht="30" customHeight="1" x14ac:dyDescent="0.2">
      <c r="B18" s="37"/>
      <c r="C18" s="38"/>
      <c r="D18" s="38"/>
      <c r="E18" s="38"/>
      <c r="F18" s="38"/>
      <c r="G18" s="38"/>
      <c r="H18" s="38"/>
      <c r="I18" s="38"/>
      <c r="J18" s="38" t="s">
        <v>796</v>
      </c>
      <c r="K18" s="38"/>
      <c r="L18" s="38"/>
      <c r="M18" s="38"/>
      <c r="N18" s="38"/>
      <c r="O18" s="38" t="s">
        <v>963</v>
      </c>
      <c r="P18" s="38"/>
      <c r="Q18" s="38"/>
      <c r="R18" s="38" t="str">
        <f>TEXT(AU15+AM16,"#,##0")</f>
        <v>0</v>
      </c>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c r="BU18" s="38"/>
      <c r="BV18" s="38"/>
      <c r="BW18" s="38"/>
      <c r="BX18" s="38"/>
      <c r="BY18" s="38"/>
      <c r="BZ18" s="38"/>
      <c r="CA18" s="38"/>
      <c r="CB18" s="38"/>
      <c r="CC18" s="38"/>
      <c r="CD18" s="38"/>
      <c r="CE18" s="38"/>
      <c r="CF18" s="38"/>
      <c r="CG18" s="42">
        <f>CH18+CI18+CJ18</f>
        <v>0</v>
      </c>
      <c r="CH18" s="39" t="str">
        <f>TEXT(AU15,"#,##0")</f>
        <v>0</v>
      </c>
      <c r="CI18" s="39" t="str">
        <f>TEXT(AM16,"#,##0")</f>
        <v>0</v>
      </c>
      <c r="CJ18" s="40"/>
      <c r="CK18" s="35"/>
    </row>
    <row r="19" spans="2:89" s="36" customFormat="1" ht="30" customHeight="1" x14ac:dyDescent="0.2">
      <c r="B19" s="37"/>
      <c r="C19" s="38"/>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c r="BF19" s="38"/>
      <c r="BG19" s="38"/>
      <c r="BH19" s="38"/>
      <c r="BI19" s="38"/>
      <c r="BJ19" s="38"/>
      <c r="BK19" s="38"/>
      <c r="BL19" s="38"/>
      <c r="BM19" s="38"/>
      <c r="BN19" s="38"/>
      <c r="BO19" s="38"/>
      <c r="BP19" s="38"/>
      <c r="BQ19" s="38"/>
      <c r="BR19" s="38"/>
      <c r="BS19" s="38"/>
      <c r="BT19" s="38"/>
      <c r="BU19" s="38"/>
      <c r="BV19" s="38"/>
      <c r="BW19" s="38"/>
      <c r="BX19" s="38"/>
      <c r="BY19" s="38"/>
      <c r="BZ19" s="38"/>
      <c r="CA19" s="38"/>
      <c r="CB19" s="38"/>
      <c r="CC19" s="38"/>
      <c r="CD19" s="38"/>
      <c r="CE19" s="38"/>
      <c r="CF19" s="38"/>
      <c r="CG19" s="42"/>
      <c r="CH19" s="39"/>
      <c r="CI19" s="39"/>
      <c r="CJ19" s="40"/>
      <c r="CK19" s="35"/>
    </row>
    <row r="20" spans="2:89" s="36" customFormat="1" ht="30" customHeight="1" x14ac:dyDescent="0.2">
      <c r="B20" s="37"/>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38"/>
      <c r="CA20" s="38"/>
      <c r="CB20" s="38"/>
      <c r="CC20" s="38"/>
      <c r="CD20" s="38"/>
      <c r="CE20" s="38"/>
      <c r="CF20" s="38"/>
      <c r="CG20" s="42"/>
      <c r="CH20" s="39"/>
      <c r="CI20" s="39"/>
      <c r="CJ20" s="40"/>
      <c r="CK20" s="35"/>
    </row>
    <row r="21" spans="2:89" s="36" customFormat="1" ht="30" customHeight="1" x14ac:dyDescent="0.2">
      <c r="B21" s="37"/>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42"/>
      <c r="CH21" s="39"/>
      <c r="CI21" s="39"/>
      <c r="CJ21" s="40"/>
      <c r="CK21" s="35"/>
    </row>
    <row r="22" spans="2:89" s="36" customFormat="1" ht="30" customHeight="1" x14ac:dyDescent="0.2">
      <c r="B22" s="37"/>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38"/>
      <c r="CA22" s="38"/>
      <c r="CB22" s="38"/>
      <c r="CC22" s="38"/>
      <c r="CD22" s="38"/>
      <c r="CE22" s="38"/>
      <c r="CF22" s="38"/>
      <c r="CG22" s="42"/>
      <c r="CH22" s="39"/>
      <c r="CI22" s="39"/>
      <c r="CJ22" s="40"/>
      <c r="CK22" s="35"/>
    </row>
    <row r="23" spans="2:89" s="36" customFormat="1" ht="30" customHeight="1" x14ac:dyDescent="0.2">
      <c r="B23" s="43"/>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5"/>
      <c r="CH23" s="45"/>
      <c r="CI23" s="45"/>
      <c r="CJ23" s="46"/>
      <c r="CK23" s="35"/>
    </row>
    <row r="24" spans="2:89" x14ac:dyDescent="0.2">
      <c r="B24" s="47"/>
      <c r="C24" s="47"/>
      <c r="D24" s="47"/>
      <c r="E24" s="47"/>
      <c r="F24" s="47"/>
    </row>
  </sheetData>
  <mergeCells count="2">
    <mergeCell ref="B1:CJ2"/>
    <mergeCell ref="B3:CF3"/>
  </mergeCells>
  <phoneticPr fontId="1" type="noConversion"/>
  <pageMargins left="0.39370078740157483" right="0.19685039370078741" top="0.78740157480314965" bottom="0.39370078740157483" header="0.51181102362204722" footer="0.51181102362204722"/>
  <pageSetup paperSize="9" scale="74"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00"/>
  <sheetViews>
    <sheetView view="pageBreakPreview" topLeftCell="B91" zoomScale="85" zoomScaleNormal="100" zoomScaleSheetLayoutView="85" workbookViewId="0">
      <selection activeCell="C239" sqref="C239"/>
    </sheetView>
  </sheetViews>
  <sheetFormatPr defaultRowHeight="16.5" x14ac:dyDescent="0.3"/>
  <cols>
    <col min="1" max="1" width="11.625" hidden="1" customWidth="1"/>
    <col min="2" max="3" width="30.625" customWidth="1"/>
    <col min="4" max="4" width="4.625" customWidth="1"/>
    <col min="5" max="5" width="12.625" customWidth="1"/>
    <col min="6" max="7" width="13.625" customWidth="1"/>
    <col min="8" max="10" width="10.625" customWidth="1"/>
    <col min="11" max="11" width="13.625" customWidth="1"/>
    <col min="12" max="12" width="30.625" customWidth="1"/>
    <col min="13" max="14" width="13.625" customWidth="1"/>
    <col min="15" max="15" width="8.625" customWidth="1"/>
    <col min="16" max="16" width="12.625" customWidth="1"/>
    <col min="17" max="18" width="11.625" hidden="1" customWidth="1"/>
    <col min="19" max="19" width="13.625" hidden="1" customWidth="1"/>
    <col min="20" max="20" width="24.625" hidden="1" customWidth="1"/>
    <col min="21" max="31" width="0" hidden="1" customWidth="1"/>
  </cols>
  <sheetData>
    <row r="1" spans="1:30" ht="30" customHeight="1" x14ac:dyDescent="0.3">
      <c r="A1" s="145" t="s">
        <v>787</v>
      </c>
      <c r="B1" s="145"/>
      <c r="C1" s="145"/>
      <c r="D1" s="145"/>
      <c r="E1" s="145"/>
      <c r="F1" s="145"/>
      <c r="G1" s="145"/>
      <c r="H1" s="145"/>
      <c r="I1" s="145"/>
      <c r="J1" s="145"/>
      <c r="K1" s="145"/>
      <c r="L1" s="145"/>
      <c r="M1" s="145"/>
      <c r="N1" s="145"/>
      <c r="O1" s="145"/>
      <c r="P1" s="145"/>
    </row>
    <row r="2" spans="1:30" ht="30" customHeight="1" x14ac:dyDescent="0.3">
      <c r="A2" s="146" t="s">
        <v>1</v>
      </c>
      <c r="B2" s="146"/>
      <c r="C2" s="146"/>
      <c r="D2" s="146"/>
      <c r="E2" s="146"/>
      <c r="F2" s="146"/>
      <c r="G2" s="146"/>
      <c r="H2" s="146"/>
      <c r="I2" s="146"/>
      <c r="J2" s="146"/>
      <c r="K2" s="146"/>
      <c r="L2" s="146"/>
      <c r="M2" s="146"/>
      <c r="N2" s="146"/>
      <c r="O2" s="146"/>
      <c r="P2" s="146"/>
    </row>
    <row r="3" spans="1:30" ht="30" customHeight="1" x14ac:dyDescent="0.3">
      <c r="A3" s="2" t="s">
        <v>230</v>
      </c>
      <c r="B3" s="2" t="s">
        <v>2</v>
      </c>
      <c r="C3" s="2" t="s">
        <v>3</v>
      </c>
      <c r="D3" s="2" t="s">
        <v>4</v>
      </c>
      <c r="E3" s="2" t="s">
        <v>788</v>
      </c>
      <c r="F3" s="2" t="s">
        <v>789</v>
      </c>
      <c r="G3" s="2" t="s">
        <v>238</v>
      </c>
      <c r="H3" s="2" t="s">
        <v>790</v>
      </c>
      <c r="I3" s="2" t="s">
        <v>791</v>
      </c>
      <c r="J3" s="2" t="s">
        <v>792</v>
      </c>
      <c r="K3" s="2" t="s">
        <v>793</v>
      </c>
      <c r="L3" s="2" t="s">
        <v>794</v>
      </c>
      <c r="M3" s="2" t="s">
        <v>795</v>
      </c>
      <c r="N3" s="2" t="s">
        <v>796</v>
      </c>
      <c r="O3" s="2" t="s">
        <v>235</v>
      </c>
      <c r="P3" s="2" t="s">
        <v>574</v>
      </c>
      <c r="Q3" s="1" t="s">
        <v>52</v>
      </c>
      <c r="R3" s="1" t="s">
        <v>52</v>
      </c>
      <c r="S3" s="1" t="s">
        <v>52</v>
      </c>
      <c r="T3" s="1" t="s">
        <v>797</v>
      </c>
      <c r="V3" t="s">
        <v>254</v>
      </c>
      <c r="W3" t="s">
        <v>255</v>
      </c>
      <c r="X3" t="s">
        <v>282</v>
      </c>
      <c r="Y3" t="s">
        <v>343</v>
      </c>
      <c r="Z3" t="s">
        <v>347</v>
      </c>
      <c r="AA3" t="s">
        <v>350</v>
      </c>
      <c r="AB3" t="s">
        <v>353</v>
      </c>
      <c r="AC3" t="s">
        <v>394</v>
      </c>
      <c r="AD3" t="s">
        <v>407</v>
      </c>
    </row>
    <row r="4" spans="1:30" ht="30" customHeight="1" x14ac:dyDescent="0.3">
      <c r="A4" s="163" t="s">
        <v>798</v>
      </c>
      <c r="B4" s="163"/>
      <c r="C4" s="163"/>
      <c r="D4" s="163"/>
      <c r="E4" s="163"/>
      <c r="F4" s="163"/>
      <c r="G4" s="163"/>
      <c r="H4" s="163"/>
      <c r="I4" s="163"/>
      <c r="J4" s="163"/>
      <c r="K4" s="163"/>
      <c r="L4" s="163"/>
      <c r="M4" s="163"/>
      <c r="N4" s="163"/>
      <c r="O4" s="163"/>
      <c r="P4" s="163"/>
    </row>
    <row r="5" spans="1:30" ht="30" customHeight="1" x14ac:dyDescent="0.3">
      <c r="A5" s="23" t="s">
        <v>252</v>
      </c>
      <c r="B5" s="23" t="s">
        <v>76</v>
      </c>
      <c r="C5" s="23" t="s">
        <v>59</v>
      </c>
      <c r="D5" s="23" t="s">
        <v>73</v>
      </c>
      <c r="E5" s="23" t="s">
        <v>250</v>
      </c>
      <c r="F5" s="24">
        <v>1</v>
      </c>
      <c r="G5" s="24">
        <v>0</v>
      </c>
      <c r="H5" s="24"/>
      <c r="I5" s="24"/>
      <c r="J5" s="24"/>
      <c r="K5" s="24">
        <v>1</v>
      </c>
      <c r="L5" s="23" t="s">
        <v>254</v>
      </c>
      <c r="M5" s="24">
        <f>0.023*(H5+100)/100*(I5+100)/100*(J5+100)/100</f>
        <v>2.3E-2</v>
      </c>
      <c r="N5" s="24">
        <f>F5*M5</f>
        <v>2.3E-2</v>
      </c>
      <c r="O5" s="23" t="s">
        <v>751</v>
      </c>
      <c r="P5" s="23" t="s">
        <v>799</v>
      </c>
      <c r="Q5" s="1" t="s">
        <v>78</v>
      </c>
      <c r="R5" s="1" t="s">
        <v>257</v>
      </c>
      <c r="S5">
        <v>2.3E-2</v>
      </c>
      <c r="T5" s="1" t="s">
        <v>253</v>
      </c>
      <c r="V5">
        <f>N5</f>
        <v>2.3E-2</v>
      </c>
    </row>
    <row r="6" spans="1:30" ht="30" customHeight="1" x14ac:dyDescent="0.3">
      <c r="A6" s="23" t="s">
        <v>257</v>
      </c>
      <c r="B6" s="23" t="s">
        <v>254</v>
      </c>
      <c r="C6" s="23" t="s">
        <v>255</v>
      </c>
      <c r="D6" s="23" t="s">
        <v>256</v>
      </c>
      <c r="E6" s="23" t="s">
        <v>52</v>
      </c>
      <c r="F6" s="24">
        <f>SUM(V5:V5)</f>
        <v>2.3E-2</v>
      </c>
      <c r="G6" s="24"/>
      <c r="H6" s="24"/>
      <c r="I6" s="24"/>
      <c r="J6" s="24"/>
      <c r="K6" s="24">
        <f>TRUNC(F6*공량설정_일위대가!B2/100, 공량설정_일위대가!C3)</f>
        <v>2.3E-2</v>
      </c>
      <c r="L6" s="23" t="s">
        <v>52</v>
      </c>
      <c r="M6" s="24"/>
      <c r="N6" s="24"/>
      <c r="O6" s="24" t="s">
        <v>751</v>
      </c>
      <c r="P6" s="23" t="s">
        <v>52</v>
      </c>
      <c r="Q6" s="1" t="s">
        <v>78</v>
      </c>
      <c r="R6" s="1" t="s">
        <v>52</v>
      </c>
      <c r="T6" s="1" t="s">
        <v>258</v>
      </c>
    </row>
    <row r="7" spans="1:30" ht="30" customHeight="1" x14ac:dyDescent="0.3">
      <c r="A7" s="163" t="s">
        <v>800</v>
      </c>
      <c r="B7" s="163"/>
      <c r="C7" s="163"/>
      <c r="D7" s="163"/>
      <c r="E7" s="163"/>
      <c r="F7" s="163"/>
      <c r="G7" s="163"/>
      <c r="H7" s="163"/>
      <c r="I7" s="163"/>
      <c r="J7" s="163"/>
      <c r="K7" s="163"/>
      <c r="L7" s="163"/>
      <c r="M7" s="163"/>
      <c r="N7" s="163"/>
      <c r="O7" s="163"/>
      <c r="P7" s="163"/>
    </row>
    <row r="8" spans="1:30" ht="30" customHeight="1" x14ac:dyDescent="0.3">
      <c r="A8" s="23" t="s">
        <v>267</v>
      </c>
      <c r="B8" s="23" t="s">
        <v>80</v>
      </c>
      <c r="C8" s="23" t="s">
        <v>67</v>
      </c>
      <c r="D8" s="23" t="s">
        <v>68</v>
      </c>
      <c r="E8" s="23" t="s">
        <v>266</v>
      </c>
      <c r="F8" s="24">
        <v>1</v>
      </c>
      <c r="G8" s="24">
        <v>0</v>
      </c>
      <c r="H8" s="24"/>
      <c r="I8" s="24"/>
      <c r="J8" s="24"/>
      <c r="K8" s="24">
        <v>1</v>
      </c>
      <c r="L8" s="23" t="s">
        <v>254</v>
      </c>
      <c r="M8" s="24">
        <f>1.23*(H8+100)/100*(I8+100)/100*(J8+100)/100</f>
        <v>1.23</v>
      </c>
      <c r="N8" s="24">
        <f>F8*M8</f>
        <v>1.23</v>
      </c>
      <c r="O8" s="23" t="s">
        <v>751</v>
      </c>
      <c r="P8" s="23" t="s">
        <v>801</v>
      </c>
      <c r="Q8" s="1" t="s">
        <v>83</v>
      </c>
      <c r="R8" s="1" t="s">
        <v>257</v>
      </c>
      <c r="S8">
        <v>1.23</v>
      </c>
      <c r="T8" s="1" t="s">
        <v>268</v>
      </c>
      <c r="V8">
        <f>N8</f>
        <v>1.23</v>
      </c>
    </row>
    <row r="9" spans="1:30" ht="30" customHeight="1" x14ac:dyDescent="0.3">
      <c r="A9" s="23" t="s">
        <v>257</v>
      </c>
      <c r="B9" s="23" t="s">
        <v>254</v>
      </c>
      <c r="C9" s="23" t="s">
        <v>255</v>
      </c>
      <c r="D9" s="23" t="s">
        <v>256</v>
      </c>
      <c r="E9" s="23" t="s">
        <v>52</v>
      </c>
      <c r="F9" s="24">
        <f>SUM(V8:V8)</f>
        <v>1.23</v>
      </c>
      <c r="G9" s="24"/>
      <c r="H9" s="24"/>
      <c r="I9" s="24"/>
      <c r="J9" s="24"/>
      <c r="K9" s="24">
        <f>TRUNC(F9*공량설정_일위대가!B4/100, 공량설정_일위대가!C5)</f>
        <v>1.23</v>
      </c>
      <c r="L9" s="23" t="s">
        <v>52</v>
      </c>
      <c r="M9" s="24"/>
      <c r="N9" s="24"/>
      <c r="O9" s="24" t="s">
        <v>751</v>
      </c>
      <c r="P9" s="23" t="s">
        <v>52</v>
      </c>
      <c r="Q9" s="1" t="s">
        <v>83</v>
      </c>
      <c r="R9" s="1" t="s">
        <v>52</v>
      </c>
      <c r="T9" s="1" t="s">
        <v>269</v>
      </c>
    </row>
    <row r="10" spans="1:30" ht="30" customHeight="1" x14ac:dyDescent="0.3">
      <c r="A10" s="163" t="s">
        <v>802</v>
      </c>
      <c r="B10" s="163"/>
      <c r="C10" s="163"/>
      <c r="D10" s="163"/>
      <c r="E10" s="163"/>
      <c r="F10" s="163"/>
      <c r="G10" s="163"/>
      <c r="H10" s="163"/>
      <c r="I10" s="163"/>
      <c r="J10" s="163"/>
      <c r="K10" s="163"/>
      <c r="L10" s="163"/>
      <c r="M10" s="163"/>
      <c r="N10" s="163"/>
      <c r="O10" s="163"/>
      <c r="P10" s="163"/>
    </row>
    <row r="11" spans="1:30" ht="30" customHeight="1" x14ac:dyDescent="0.3">
      <c r="A11" s="23" t="s">
        <v>273</v>
      </c>
      <c r="B11" s="23" t="s">
        <v>85</v>
      </c>
      <c r="C11" s="23" t="s">
        <v>86</v>
      </c>
      <c r="D11" s="23" t="s">
        <v>81</v>
      </c>
      <c r="E11" s="23" t="s">
        <v>272</v>
      </c>
      <c r="F11" s="24">
        <v>1</v>
      </c>
      <c r="G11" s="24">
        <v>0</v>
      </c>
      <c r="H11" s="24"/>
      <c r="I11" s="24"/>
      <c r="J11" s="24"/>
      <c r="K11" s="24">
        <v>1</v>
      </c>
      <c r="L11" s="23" t="s">
        <v>282</v>
      </c>
      <c r="M11" s="24">
        <f>0.19*(H11+100)/100*(I11+100)/100*(J11+100)/100</f>
        <v>0.19</v>
      </c>
      <c r="N11" s="24">
        <f>F11*M11</f>
        <v>0.19</v>
      </c>
      <c r="O11" s="23" t="s">
        <v>745</v>
      </c>
      <c r="P11" s="23" t="s">
        <v>803</v>
      </c>
      <c r="Q11" s="1" t="s">
        <v>88</v>
      </c>
      <c r="R11" s="1" t="s">
        <v>283</v>
      </c>
      <c r="S11">
        <v>0.19</v>
      </c>
      <c r="T11" s="1" t="s">
        <v>274</v>
      </c>
      <c r="X11">
        <f>N11</f>
        <v>0.19</v>
      </c>
    </row>
    <row r="12" spans="1:30" ht="30" customHeight="1" x14ac:dyDescent="0.3">
      <c r="A12" s="23" t="s">
        <v>52</v>
      </c>
      <c r="B12" s="23" t="s">
        <v>52</v>
      </c>
      <c r="C12" s="23" t="s">
        <v>52</v>
      </c>
      <c r="D12" s="23" t="s">
        <v>52</v>
      </c>
      <c r="E12" s="23" t="s">
        <v>52</v>
      </c>
      <c r="F12" s="24"/>
      <c r="G12" s="24"/>
      <c r="H12" s="24"/>
      <c r="I12" s="24"/>
      <c r="J12" s="24"/>
      <c r="K12" s="24"/>
      <c r="L12" s="23" t="s">
        <v>254</v>
      </c>
      <c r="M12" s="24">
        <f>0.08*(H11+100)/100*(I11+100)/100*(J11+100)/100</f>
        <v>0.08</v>
      </c>
      <c r="N12" s="24">
        <f>F11*M12</f>
        <v>0.08</v>
      </c>
      <c r="O12" s="23" t="s">
        <v>751</v>
      </c>
      <c r="P12" s="23" t="s">
        <v>804</v>
      </c>
      <c r="Q12" s="1" t="s">
        <v>88</v>
      </c>
      <c r="R12" s="1" t="s">
        <v>257</v>
      </c>
      <c r="S12">
        <v>0.08</v>
      </c>
      <c r="T12" s="1" t="s">
        <v>274</v>
      </c>
      <c r="V12">
        <f>N12</f>
        <v>0.08</v>
      </c>
    </row>
    <row r="13" spans="1:30" ht="30" customHeight="1" x14ac:dyDescent="0.3">
      <c r="A13" s="23" t="s">
        <v>283</v>
      </c>
      <c r="B13" s="23" t="s">
        <v>282</v>
      </c>
      <c r="C13" s="23" t="s">
        <v>255</v>
      </c>
      <c r="D13" s="23" t="s">
        <v>256</v>
      </c>
      <c r="E13" s="23" t="s">
        <v>52</v>
      </c>
      <c r="F13" s="24">
        <f>SUM(X11:X12)</f>
        <v>0.19</v>
      </c>
      <c r="G13" s="24"/>
      <c r="H13" s="24"/>
      <c r="I13" s="24"/>
      <c r="J13" s="24"/>
      <c r="K13" s="24">
        <f>TRUNC(F13*공량설정_일위대가!B6/100, 공량설정_일위대가!C7)</f>
        <v>0.19</v>
      </c>
      <c r="L13" s="23" t="s">
        <v>52</v>
      </c>
      <c r="M13" s="24"/>
      <c r="N13" s="24"/>
      <c r="O13" s="24" t="s">
        <v>745</v>
      </c>
      <c r="P13" s="23" t="s">
        <v>52</v>
      </c>
      <c r="Q13" s="1" t="s">
        <v>88</v>
      </c>
      <c r="R13" s="1" t="s">
        <v>52</v>
      </c>
      <c r="T13" s="1" t="s">
        <v>284</v>
      </c>
    </row>
    <row r="14" spans="1:30" ht="30" customHeight="1" x14ac:dyDescent="0.3">
      <c r="A14" s="23" t="s">
        <v>257</v>
      </c>
      <c r="B14" s="23" t="s">
        <v>254</v>
      </c>
      <c r="C14" s="23" t="s">
        <v>255</v>
      </c>
      <c r="D14" s="23" t="s">
        <v>256</v>
      </c>
      <c r="E14" s="23" t="s">
        <v>52</v>
      </c>
      <c r="F14" s="24">
        <f>SUM(V11:V12)</f>
        <v>0.08</v>
      </c>
      <c r="G14" s="24"/>
      <c r="H14" s="24"/>
      <c r="I14" s="24"/>
      <c r="J14" s="24"/>
      <c r="K14" s="24">
        <f>TRUNC(F14*공량설정_일위대가!B6/100, 공량설정_일위대가!C8)</f>
        <v>0.08</v>
      </c>
      <c r="L14" s="23" t="s">
        <v>52</v>
      </c>
      <c r="M14" s="24"/>
      <c r="N14" s="24"/>
      <c r="O14" s="24" t="s">
        <v>751</v>
      </c>
      <c r="P14" s="23" t="s">
        <v>52</v>
      </c>
      <c r="Q14" s="1" t="s">
        <v>88</v>
      </c>
      <c r="R14" s="1" t="s">
        <v>52</v>
      </c>
      <c r="T14" s="1" t="s">
        <v>285</v>
      </c>
    </row>
    <row r="15" spans="1:30" ht="30" customHeight="1" x14ac:dyDescent="0.3">
      <c r="A15" s="163" t="s">
        <v>805</v>
      </c>
      <c r="B15" s="163"/>
      <c r="C15" s="163"/>
      <c r="D15" s="163"/>
      <c r="E15" s="163"/>
      <c r="F15" s="163"/>
      <c r="G15" s="163"/>
      <c r="H15" s="163"/>
      <c r="I15" s="163"/>
      <c r="J15" s="163"/>
      <c r="K15" s="163"/>
      <c r="L15" s="163"/>
      <c r="M15" s="163"/>
      <c r="N15" s="163"/>
      <c r="O15" s="163"/>
      <c r="P15" s="163"/>
    </row>
    <row r="16" spans="1:30" ht="30" customHeight="1" x14ac:dyDescent="0.3">
      <c r="A16" s="23" t="s">
        <v>289</v>
      </c>
      <c r="B16" s="23" t="s">
        <v>90</v>
      </c>
      <c r="C16" s="23" t="s">
        <v>91</v>
      </c>
      <c r="D16" s="23" t="s">
        <v>60</v>
      </c>
      <c r="E16" s="23" t="s">
        <v>288</v>
      </c>
      <c r="F16" s="24">
        <v>1</v>
      </c>
      <c r="G16" s="24">
        <v>0</v>
      </c>
      <c r="H16" s="24">
        <v>-30</v>
      </c>
      <c r="I16" s="24"/>
      <c r="J16" s="24"/>
      <c r="K16" s="24">
        <v>1</v>
      </c>
      <c r="L16" s="23" t="s">
        <v>254</v>
      </c>
      <c r="M16" s="24">
        <f>0.26*(H16+100)/100*(I16+100)/100*(J16+100)/100</f>
        <v>0.182</v>
      </c>
      <c r="N16" s="24">
        <f>F16*M16</f>
        <v>0.182</v>
      </c>
      <c r="O16" s="23" t="s">
        <v>751</v>
      </c>
      <c r="P16" s="23" t="s">
        <v>806</v>
      </c>
      <c r="Q16" s="1" t="s">
        <v>93</v>
      </c>
      <c r="R16" s="1" t="s">
        <v>257</v>
      </c>
      <c r="S16">
        <v>0.26</v>
      </c>
      <c r="T16" s="1" t="s">
        <v>290</v>
      </c>
      <c r="V16">
        <f>N16</f>
        <v>0.182</v>
      </c>
    </row>
    <row r="17" spans="1:27" ht="30" customHeight="1" x14ac:dyDescent="0.3">
      <c r="A17" s="23" t="s">
        <v>257</v>
      </c>
      <c r="B17" s="23" t="s">
        <v>254</v>
      </c>
      <c r="C17" s="23" t="s">
        <v>255</v>
      </c>
      <c r="D17" s="23" t="s">
        <v>256</v>
      </c>
      <c r="E17" s="23" t="s">
        <v>52</v>
      </c>
      <c r="F17" s="24">
        <f>SUM(V16:V16)</f>
        <v>0.182</v>
      </c>
      <c r="G17" s="24"/>
      <c r="H17" s="24"/>
      <c r="I17" s="24"/>
      <c r="J17" s="24"/>
      <c r="K17" s="24">
        <f>TRUNC(F17*공량설정_일위대가!B9/100, 공량설정_일위대가!C10)</f>
        <v>0.182</v>
      </c>
      <c r="L17" s="23" t="s">
        <v>52</v>
      </c>
      <c r="M17" s="24"/>
      <c r="N17" s="24"/>
      <c r="O17" s="24" t="s">
        <v>751</v>
      </c>
      <c r="P17" s="23" t="s">
        <v>52</v>
      </c>
      <c r="Q17" s="1" t="s">
        <v>93</v>
      </c>
      <c r="R17" s="1" t="s">
        <v>52</v>
      </c>
      <c r="T17" s="1" t="s">
        <v>291</v>
      </c>
    </row>
    <row r="18" spans="1:27" ht="30" customHeight="1" x14ac:dyDescent="0.3">
      <c r="A18" s="163" t="s">
        <v>807</v>
      </c>
      <c r="B18" s="163"/>
      <c r="C18" s="163"/>
      <c r="D18" s="163"/>
      <c r="E18" s="163"/>
      <c r="F18" s="163"/>
      <c r="G18" s="163"/>
      <c r="H18" s="163"/>
      <c r="I18" s="163"/>
      <c r="J18" s="163"/>
      <c r="K18" s="163"/>
      <c r="L18" s="163"/>
      <c r="M18" s="163"/>
      <c r="N18" s="163"/>
      <c r="O18" s="163"/>
      <c r="P18" s="163"/>
    </row>
    <row r="19" spans="1:27" ht="30" customHeight="1" x14ac:dyDescent="0.3">
      <c r="A19" s="23" t="s">
        <v>294</v>
      </c>
      <c r="B19" s="23" t="s">
        <v>90</v>
      </c>
      <c r="C19" s="23" t="s">
        <v>95</v>
      </c>
      <c r="D19" s="23" t="s">
        <v>60</v>
      </c>
      <c r="E19" s="23" t="s">
        <v>288</v>
      </c>
      <c r="F19" s="24">
        <v>1</v>
      </c>
      <c r="G19" s="24">
        <v>0</v>
      </c>
      <c r="H19" s="24">
        <v>-30</v>
      </c>
      <c r="I19" s="24"/>
      <c r="J19" s="24"/>
      <c r="K19" s="24">
        <v>1</v>
      </c>
      <c r="L19" s="23" t="s">
        <v>254</v>
      </c>
      <c r="M19" s="24">
        <f>0.19*(H19+100)/100*(I19+100)/100*(J19+100)/100</f>
        <v>0.13300000000000001</v>
      </c>
      <c r="N19" s="24">
        <f>F19*M19</f>
        <v>0.13300000000000001</v>
      </c>
      <c r="O19" s="23" t="s">
        <v>751</v>
      </c>
      <c r="P19" s="23" t="s">
        <v>808</v>
      </c>
      <c r="Q19" s="1" t="s">
        <v>97</v>
      </c>
      <c r="R19" s="1" t="s">
        <v>257</v>
      </c>
      <c r="S19">
        <v>0.19</v>
      </c>
      <c r="T19" s="1" t="s">
        <v>295</v>
      </c>
      <c r="V19">
        <f>N19</f>
        <v>0.13300000000000001</v>
      </c>
    </row>
    <row r="20" spans="1:27" ht="30" customHeight="1" x14ac:dyDescent="0.3">
      <c r="A20" s="23" t="s">
        <v>257</v>
      </c>
      <c r="B20" s="23" t="s">
        <v>254</v>
      </c>
      <c r="C20" s="23" t="s">
        <v>255</v>
      </c>
      <c r="D20" s="23" t="s">
        <v>256</v>
      </c>
      <c r="E20" s="23" t="s">
        <v>52</v>
      </c>
      <c r="F20" s="24">
        <f>SUM(V19:V19)</f>
        <v>0.13300000000000001</v>
      </c>
      <c r="G20" s="24"/>
      <c r="H20" s="24"/>
      <c r="I20" s="24"/>
      <c r="J20" s="24"/>
      <c r="K20" s="24">
        <f>TRUNC(F20*공량설정_일위대가!B11/100, 공량설정_일위대가!C12)</f>
        <v>0.13300000000000001</v>
      </c>
      <c r="L20" s="23" t="s">
        <v>52</v>
      </c>
      <c r="M20" s="24"/>
      <c r="N20" s="24"/>
      <c r="O20" s="24" t="s">
        <v>751</v>
      </c>
      <c r="P20" s="23" t="s">
        <v>52</v>
      </c>
      <c r="Q20" s="1" t="s">
        <v>97</v>
      </c>
      <c r="R20" s="1" t="s">
        <v>52</v>
      </c>
      <c r="T20" s="1" t="s">
        <v>296</v>
      </c>
    </row>
    <row r="21" spans="1:27" ht="30" customHeight="1" x14ac:dyDescent="0.3">
      <c r="A21" s="163" t="s">
        <v>809</v>
      </c>
      <c r="B21" s="163"/>
      <c r="C21" s="163"/>
      <c r="D21" s="163"/>
      <c r="E21" s="163"/>
      <c r="F21" s="163"/>
      <c r="G21" s="163"/>
      <c r="H21" s="163"/>
      <c r="I21" s="163"/>
      <c r="J21" s="163"/>
      <c r="K21" s="163"/>
      <c r="L21" s="163"/>
      <c r="M21" s="163"/>
      <c r="N21" s="163"/>
      <c r="O21" s="163"/>
      <c r="P21" s="163"/>
    </row>
    <row r="22" spans="1:27" ht="30" customHeight="1" x14ac:dyDescent="0.3">
      <c r="A22" s="23" t="s">
        <v>300</v>
      </c>
      <c r="B22" s="23" t="s">
        <v>99</v>
      </c>
      <c r="C22" s="23" t="s">
        <v>100</v>
      </c>
      <c r="D22" s="23" t="s">
        <v>68</v>
      </c>
      <c r="E22" s="23" t="s">
        <v>299</v>
      </c>
      <c r="F22" s="24">
        <v>1</v>
      </c>
      <c r="G22" s="24">
        <v>0</v>
      </c>
      <c r="H22" s="24">
        <v>-65</v>
      </c>
      <c r="I22" s="24">
        <v>-10</v>
      </c>
      <c r="J22" s="24"/>
      <c r="K22" s="24">
        <v>1</v>
      </c>
      <c r="L22" s="23" t="s">
        <v>254</v>
      </c>
      <c r="M22" s="24">
        <f>0.58*(H22+100)/100*(I22+100)/100*(J22+100)/100</f>
        <v>0.18269999999999997</v>
      </c>
      <c r="N22" s="24">
        <f>F22*M22</f>
        <v>0.18269999999999997</v>
      </c>
      <c r="O22" s="23" t="s">
        <v>751</v>
      </c>
      <c r="P22" s="23" t="s">
        <v>810</v>
      </c>
      <c r="Q22" s="1" t="s">
        <v>103</v>
      </c>
      <c r="R22" s="1" t="s">
        <v>257</v>
      </c>
      <c r="S22">
        <v>0.57999999999999996</v>
      </c>
      <c r="T22" s="1" t="s">
        <v>301</v>
      </c>
      <c r="V22">
        <f>N22</f>
        <v>0.18269999999999997</v>
      </c>
    </row>
    <row r="23" spans="1:27" ht="30" customHeight="1" x14ac:dyDescent="0.3">
      <c r="A23" s="23" t="s">
        <v>257</v>
      </c>
      <c r="B23" s="23" t="s">
        <v>254</v>
      </c>
      <c r="C23" s="23" t="s">
        <v>255</v>
      </c>
      <c r="D23" s="23" t="s">
        <v>256</v>
      </c>
      <c r="E23" s="23" t="s">
        <v>52</v>
      </c>
      <c r="F23" s="24">
        <f>SUM(V22:V22)</f>
        <v>0.18269999999999997</v>
      </c>
      <c r="G23" s="24"/>
      <c r="H23" s="24"/>
      <c r="I23" s="24"/>
      <c r="J23" s="24"/>
      <c r="K23" s="24">
        <f>TRUNC(F23*공량설정_일위대가!B13/100, 공량설정_일위대가!C14)</f>
        <v>0.1827</v>
      </c>
      <c r="L23" s="23" t="s">
        <v>52</v>
      </c>
      <c r="M23" s="24"/>
      <c r="N23" s="24"/>
      <c r="O23" s="24" t="s">
        <v>751</v>
      </c>
      <c r="P23" s="23" t="s">
        <v>52</v>
      </c>
      <c r="Q23" s="1" t="s">
        <v>103</v>
      </c>
      <c r="R23" s="1" t="s">
        <v>52</v>
      </c>
      <c r="T23" s="1" t="s">
        <v>302</v>
      </c>
    </row>
    <row r="24" spans="1:27" ht="30" customHeight="1" x14ac:dyDescent="0.3">
      <c r="A24" s="163" t="s">
        <v>811</v>
      </c>
      <c r="B24" s="163"/>
      <c r="C24" s="163"/>
      <c r="D24" s="163"/>
      <c r="E24" s="163"/>
      <c r="F24" s="163"/>
      <c r="G24" s="163"/>
      <c r="H24" s="163"/>
      <c r="I24" s="163"/>
      <c r="J24" s="163"/>
      <c r="K24" s="163"/>
      <c r="L24" s="163"/>
      <c r="M24" s="163"/>
      <c r="N24" s="163"/>
      <c r="O24" s="163"/>
      <c r="P24" s="163"/>
    </row>
    <row r="25" spans="1:27" ht="30" customHeight="1" x14ac:dyDescent="0.3">
      <c r="A25" s="23" t="s">
        <v>306</v>
      </c>
      <c r="B25" s="23" t="s">
        <v>305</v>
      </c>
      <c r="C25" s="23" t="s">
        <v>106</v>
      </c>
      <c r="D25" s="23" t="s">
        <v>81</v>
      </c>
      <c r="E25" s="23" t="s">
        <v>272</v>
      </c>
      <c r="F25" s="24">
        <v>1</v>
      </c>
      <c r="G25" s="24">
        <v>0</v>
      </c>
      <c r="H25" s="24"/>
      <c r="I25" s="24"/>
      <c r="J25" s="24"/>
      <c r="K25" s="24">
        <v>1</v>
      </c>
      <c r="L25" s="23" t="s">
        <v>282</v>
      </c>
      <c r="M25" s="24">
        <f>0.19*(H25+100)/100*(I25+100)/100*(J25+100)/100</f>
        <v>0.19</v>
      </c>
      <c r="N25" s="24">
        <f>F25*M25</f>
        <v>0.19</v>
      </c>
      <c r="O25" s="23" t="s">
        <v>745</v>
      </c>
      <c r="P25" s="23" t="s">
        <v>803</v>
      </c>
      <c r="Q25" s="1" t="s">
        <v>108</v>
      </c>
      <c r="R25" s="1" t="s">
        <v>283</v>
      </c>
      <c r="S25">
        <v>0.19</v>
      </c>
      <c r="T25" s="1" t="s">
        <v>307</v>
      </c>
      <c r="X25">
        <f>N25</f>
        <v>0.19</v>
      </c>
    </row>
    <row r="26" spans="1:27" ht="30" customHeight="1" x14ac:dyDescent="0.3">
      <c r="A26" s="23" t="s">
        <v>52</v>
      </c>
      <c r="B26" s="23" t="s">
        <v>52</v>
      </c>
      <c r="C26" s="23" t="s">
        <v>52</v>
      </c>
      <c r="D26" s="23" t="s">
        <v>52</v>
      </c>
      <c r="E26" s="23" t="s">
        <v>52</v>
      </c>
      <c r="F26" s="24"/>
      <c r="G26" s="24"/>
      <c r="H26" s="24"/>
      <c r="I26" s="24"/>
      <c r="J26" s="24"/>
      <c r="K26" s="24"/>
      <c r="L26" s="23" t="s">
        <v>254</v>
      </c>
      <c r="M26" s="24">
        <f>0.08*(H25+100)/100*(I25+100)/100*(J25+100)/100</f>
        <v>0.08</v>
      </c>
      <c r="N26" s="24">
        <f>F25*M26</f>
        <v>0.08</v>
      </c>
      <c r="O26" s="23" t="s">
        <v>751</v>
      </c>
      <c r="P26" s="23" t="s">
        <v>804</v>
      </c>
      <c r="Q26" s="1" t="s">
        <v>108</v>
      </c>
      <c r="R26" s="1" t="s">
        <v>257</v>
      </c>
      <c r="S26">
        <v>0.08</v>
      </c>
      <c r="T26" s="1" t="s">
        <v>307</v>
      </c>
      <c r="V26">
        <f>N26</f>
        <v>0.08</v>
      </c>
    </row>
    <row r="27" spans="1:27" ht="30" customHeight="1" x14ac:dyDescent="0.3">
      <c r="A27" s="23" t="s">
        <v>283</v>
      </c>
      <c r="B27" s="23" t="s">
        <v>282</v>
      </c>
      <c r="C27" s="23" t="s">
        <v>255</v>
      </c>
      <c r="D27" s="23" t="s">
        <v>256</v>
      </c>
      <c r="E27" s="23" t="s">
        <v>52</v>
      </c>
      <c r="F27" s="24">
        <f>SUM(X25:X26)</f>
        <v>0.19</v>
      </c>
      <c r="G27" s="24"/>
      <c r="H27" s="24"/>
      <c r="I27" s="24"/>
      <c r="J27" s="24"/>
      <c r="K27" s="24">
        <f>TRUNC(F27*공량설정_일위대가!B15/100, 공량설정_일위대가!C16)</f>
        <v>0.19</v>
      </c>
      <c r="L27" s="23" t="s">
        <v>52</v>
      </c>
      <c r="M27" s="24"/>
      <c r="N27" s="24"/>
      <c r="O27" s="24" t="s">
        <v>745</v>
      </c>
      <c r="P27" s="23" t="s">
        <v>52</v>
      </c>
      <c r="Q27" s="1" t="s">
        <v>108</v>
      </c>
      <c r="R27" s="1" t="s">
        <v>52</v>
      </c>
      <c r="T27" s="1" t="s">
        <v>308</v>
      </c>
    </row>
    <row r="28" spans="1:27" ht="30" customHeight="1" x14ac:dyDescent="0.3">
      <c r="A28" s="23" t="s">
        <v>257</v>
      </c>
      <c r="B28" s="23" t="s">
        <v>254</v>
      </c>
      <c r="C28" s="23" t="s">
        <v>255</v>
      </c>
      <c r="D28" s="23" t="s">
        <v>256</v>
      </c>
      <c r="E28" s="23" t="s">
        <v>52</v>
      </c>
      <c r="F28" s="24">
        <f>SUM(V25:V26)</f>
        <v>0.08</v>
      </c>
      <c r="G28" s="24"/>
      <c r="H28" s="24"/>
      <c r="I28" s="24"/>
      <c r="J28" s="24"/>
      <c r="K28" s="24">
        <f>TRUNC(F28*공량설정_일위대가!B15/100, 공량설정_일위대가!C17)</f>
        <v>0.08</v>
      </c>
      <c r="L28" s="23" t="s">
        <v>52</v>
      </c>
      <c r="M28" s="24"/>
      <c r="N28" s="24"/>
      <c r="O28" s="24" t="s">
        <v>751</v>
      </c>
      <c r="P28" s="23" t="s">
        <v>52</v>
      </c>
      <c r="Q28" s="1" t="s">
        <v>108</v>
      </c>
      <c r="R28" s="1" t="s">
        <v>52</v>
      </c>
      <c r="T28" s="1" t="s">
        <v>309</v>
      </c>
    </row>
    <row r="29" spans="1:27" ht="30" customHeight="1" x14ac:dyDescent="0.3">
      <c r="A29" s="163" t="s">
        <v>812</v>
      </c>
      <c r="B29" s="163"/>
      <c r="C29" s="163"/>
      <c r="D29" s="163"/>
      <c r="E29" s="163"/>
      <c r="F29" s="163"/>
      <c r="G29" s="163"/>
      <c r="H29" s="163"/>
      <c r="I29" s="163"/>
      <c r="J29" s="163"/>
      <c r="K29" s="163"/>
      <c r="L29" s="163"/>
      <c r="M29" s="163"/>
      <c r="N29" s="163"/>
      <c r="O29" s="163"/>
      <c r="P29" s="163"/>
    </row>
    <row r="30" spans="1:27" ht="30" customHeight="1" x14ac:dyDescent="0.3">
      <c r="A30" s="23" t="s">
        <v>315</v>
      </c>
      <c r="B30" s="23" t="s">
        <v>313</v>
      </c>
      <c r="C30" s="23" t="s">
        <v>314</v>
      </c>
      <c r="D30" s="23" t="s">
        <v>119</v>
      </c>
      <c r="E30" s="23" t="s">
        <v>312</v>
      </c>
      <c r="F30" s="24">
        <v>1</v>
      </c>
      <c r="G30" s="24">
        <v>0</v>
      </c>
      <c r="H30" s="24"/>
      <c r="I30" s="24"/>
      <c r="J30" s="24"/>
      <c r="K30" s="24">
        <v>1</v>
      </c>
      <c r="L30" s="23" t="s">
        <v>343</v>
      </c>
      <c r="M30" s="24">
        <f>0.28*(H30+100)/100*(I30+100)/100*(J30+100)/100</f>
        <v>0.28000000000000003</v>
      </c>
      <c r="N30" s="24">
        <f>F30*M30</f>
        <v>0.28000000000000003</v>
      </c>
      <c r="O30" s="23" t="s">
        <v>743</v>
      </c>
      <c r="P30" s="23" t="s">
        <v>813</v>
      </c>
      <c r="Q30" s="1" t="s">
        <v>121</v>
      </c>
      <c r="R30" s="1" t="s">
        <v>344</v>
      </c>
      <c r="S30">
        <v>0.28000000000000003</v>
      </c>
      <c r="T30" s="1" t="s">
        <v>316</v>
      </c>
      <c r="Y30">
        <f>N30</f>
        <v>0.28000000000000003</v>
      </c>
    </row>
    <row r="31" spans="1:27" ht="30" customHeight="1" x14ac:dyDescent="0.3">
      <c r="A31" s="23" t="s">
        <v>52</v>
      </c>
      <c r="B31" s="23" t="s">
        <v>52</v>
      </c>
      <c r="C31" s="23" t="s">
        <v>52</v>
      </c>
      <c r="D31" s="23" t="s">
        <v>52</v>
      </c>
      <c r="E31" s="23" t="s">
        <v>52</v>
      </c>
      <c r="F31" s="24"/>
      <c r="G31" s="24"/>
      <c r="H31" s="24"/>
      <c r="I31" s="24"/>
      <c r="J31" s="24"/>
      <c r="K31" s="24"/>
      <c r="L31" s="23" t="s">
        <v>347</v>
      </c>
      <c r="M31" s="24">
        <f>0.8*(H30+100)/100*(I30+100)/100*(J30+100)/100</f>
        <v>0.8</v>
      </c>
      <c r="N31" s="24">
        <f>F30*M31</f>
        <v>0.8</v>
      </c>
      <c r="O31" s="23" t="s">
        <v>746</v>
      </c>
      <c r="P31" s="23" t="s">
        <v>814</v>
      </c>
      <c r="Q31" s="1" t="s">
        <v>121</v>
      </c>
      <c r="R31" s="1" t="s">
        <v>348</v>
      </c>
      <c r="S31">
        <v>0.8</v>
      </c>
      <c r="T31" s="1" t="s">
        <v>316</v>
      </c>
      <c r="Z31">
        <f>N31</f>
        <v>0.8</v>
      </c>
    </row>
    <row r="32" spans="1:27" ht="30" customHeight="1" x14ac:dyDescent="0.3">
      <c r="A32" s="23" t="s">
        <v>52</v>
      </c>
      <c r="B32" s="23" t="s">
        <v>52</v>
      </c>
      <c r="C32" s="23" t="s">
        <v>52</v>
      </c>
      <c r="D32" s="23" t="s">
        <v>52</v>
      </c>
      <c r="E32" s="23" t="s">
        <v>52</v>
      </c>
      <c r="F32" s="24"/>
      <c r="G32" s="24"/>
      <c r="H32" s="24"/>
      <c r="I32" s="24"/>
      <c r="J32" s="24"/>
      <c r="K32" s="24"/>
      <c r="L32" s="23" t="s">
        <v>350</v>
      </c>
      <c r="M32" s="24">
        <f>0.53*(H30+100)/100*(I30+100)/100*(J30+100)/100</f>
        <v>0.53</v>
      </c>
      <c r="N32" s="24">
        <f>F30*M32</f>
        <v>0.53</v>
      </c>
      <c r="O32" s="23" t="s">
        <v>747</v>
      </c>
      <c r="P32" s="23" t="s">
        <v>815</v>
      </c>
      <c r="Q32" s="1" t="s">
        <v>121</v>
      </c>
      <c r="R32" s="1" t="s">
        <v>351</v>
      </c>
      <c r="S32">
        <v>0.53</v>
      </c>
      <c r="T32" s="1" t="s">
        <v>316</v>
      </c>
      <c r="AA32">
        <f>N32</f>
        <v>0.53</v>
      </c>
    </row>
    <row r="33" spans="1:28" ht="30" customHeight="1" x14ac:dyDescent="0.3">
      <c r="A33" s="23" t="s">
        <v>52</v>
      </c>
      <c r="B33" s="23" t="s">
        <v>52</v>
      </c>
      <c r="C33" s="23" t="s">
        <v>52</v>
      </c>
      <c r="D33" s="23" t="s">
        <v>52</v>
      </c>
      <c r="E33" s="23" t="s">
        <v>52</v>
      </c>
      <c r="F33" s="24"/>
      <c r="G33" s="24"/>
      <c r="H33" s="24"/>
      <c r="I33" s="24"/>
      <c r="J33" s="24"/>
      <c r="K33" s="24"/>
      <c r="L33" s="23" t="s">
        <v>353</v>
      </c>
      <c r="M33" s="24">
        <f>0.03*(H30+100)/100*(I30+100)/100*(J30+100)/100</f>
        <v>0.03</v>
      </c>
      <c r="N33" s="24">
        <f>F30*M33</f>
        <v>0.03</v>
      </c>
      <c r="O33" s="23" t="s">
        <v>748</v>
      </c>
      <c r="P33" s="23" t="s">
        <v>816</v>
      </c>
      <c r="Q33" s="1" t="s">
        <v>121</v>
      </c>
      <c r="R33" s="1" t="s">
        <v>354</v>
      </c>
      <c r="S33">
        <v>0.03</v>
      </c>
      <c r="T33" s="1" t="s">
        <v>316</v>
      </c>
      <c r="AB33">
        <f>N33</f>
        <v>0.03</v>
      </c>
    </row>
    <row r="34" spans="1:28" ht="30" customHeight="1" x14ac:dyDescent="0.3">
      <c r="A34" s="23" t="s">
        <v>319</v>
      </c>
      <c r="B34" s="23" t="s">
        <v>317</v>
      </c>
      <c r="C34" s="23" t="s">
        <v>318</v>
      </c>
      <c r="D34" s="23" t="s">
        <v>175</v>
      </c>
      <c r="E34" s="23" t="s">
        <v>360</v>
      </c>
      <c r="F34" s="24">
        <v>5</v>
      </c>
      <c r="G34" s="24">
        <v>10</v>
      </c>
      <c r="H34" s="24"/>
      <c r="I34" s="24"/>
      <c r="J34" s="24"/>
      <c r="K34" s="24">
        <v>5.5</v>
      </c>
      <c r="L34" s="23" t="s">
        <v>254</v>
      </c>
      <c r="M34" s="24">
        <f>0.006*(H34+100)/100*(I34+100)/100*(J34+100)/100</f>
        <v>6.0000000000000001E-3</v>
      </c>
      <c r="N34" s="24">
        <f>F34*M34</f>
        <v>0.03</v>
      </c>
      <c r="O34" s="23" t="s">
        <v>751</v>
      </c>
      <c r="P34" s="23" t="s">
        <v>817</v>
      </c>
      <c r="Q34" s="1" t="s">
        <v>121</v>
      </c>
      <c r="R34" s="1" t="s">
        <v>257</v>
      </c>
      <c r="S34">
        <v>6.0000000000000001E-3</v>
      </c>
      <c r="T34" s="1" t="s">
        <v>320</v>
      </c>
      <c r="V34">
        <f>N34</f>
        <v>0.03</v>
      </c>
    </row>
    <row r="35" spans="1:28" ht="30" customHeight="1" x14ac:dyDescent="0.3">
      <c r="A35" s="23" t="s">
        <v>330</v>
      </c>
      <c r="B35" s="23" t="s">
        <v>328</v>
      </c>
      <c r="C35" s="23" t="s">
        <v>329</v>
      </c>
      <c r="D35" s="23" t="s">
        <v>60</v>
      </c>
      <c r="E35" s="23" t="s">
        <v>360</v>
      </c>
      <c r="F35" s="24">
        <v>1</v>
      </c>
      <c r="G35" s="24">
        <v>0</v>
      </c>
      <c r="H35" s="24"/>
      <c r="I35" s="24"/>
      <c r="J35" s="24"/>
      <c r="K35" s="24">
        <v>1</v>
      </c>
      <c r="L35" s="23" t="s">
        <v>282</v>
      </c>
      <c r="M35" s="24">
        <f>0.08*(H35+100)/100*(I35+100)/100*(J35+100)/100</f>
        <v>0.08</v>
      </c>
      <c r="N35" s="24">
        <f>F35*M35</f>
        <v>0.08</v>
      </c>
      <c r="O35" s="23" t="s">
        <v>745</v>
      </c>
      <c r="P35" s="23" t="s">
        <v>804</v>
      </c>
      <c r="Q35" s="1" t="s">
        <v>121</v>
      </c>
      <c r="R35" s="1" t="s">
        <v>283</v>
      </c>
      <c r="S35">
        <v>0.08</v>
      </c>
      <c r="T35" s="1" t="s">
        <v>331</v>
      </c>
      <c r="X35">
        <f>N35</f>
        <v>0.08</v>
      </c>
    </row>
    <row r="36" spans="1:28" ht="30" customHeight="1" x14ac:dyDescent="0.3">
      <c r="A36" s="23" t="s">
        <v>52</v>
      </c>
      <c r="B36" s="23" t="s">
        <v>52</v>
      </c>
      <c r="C36" s="23" t="s">
        <v>52</v>
      </c>
      <c r="D36" s="23" t="s">
        <v>52</v>
      </c>
      <c r="E36" s="23" t="s">
        <v>52</v>
      </c>
      <c r="F36" s="24"/>
      <c r="G36" s="24"/>
      <c r="H36" s="24"/>
      <c r="I36" s="24"/>
      <c r="J36" s="24"/>
      <c r="K36" s="24"/>
      <c r="L36" s="23" t="s">
        <v>254</v>
      </c>
      <c r="M36" s="24">
        <f>0.11*(H35+100)/100*(I35+100)/100*(J35+100)/100</f>
        <v>0.11</v>
      </c>
      <c r="N36" s="24">
        <f>F35*M36</f>
        <v>0.11</v>
      </c>
      <c r="O36" s="23" t="s">
        <v>751</v>
      </c>
      <c r="P36" s="23" t="s">
        <v>818</v>
      </c>
      <c r="Q36" s="1" t="s">
        <v>121</v>
      </c>
      <c r="R36" s="1" t="s">
        <v>257</v>
      </c>
      <c r="S36">
        <v>0.11</v>
      </c>
      <c r="T36" s="1" t="s">
        <v>331</v>
      </c>
      <c r="V36">
        <f>N36</f>
        <v>0.11</v>
      </c>
    </row>
    <row r="37" spans="1:28" ht="30" customHeight="1" x14ac:dyDescent="0.3">
      <c r="A37" s="23" t="s">
        <v>344</v>
      </c>
      <c r="B37" s="23" t="s">
        <v>343</v>
      </c>
      <c r="C37" s="23" t="s">
        <v>255</v>
      </c>
      <c r="D37" s="23" t="s">
        <v>256</v>
      </c>
      <c r="E37" s="23" t="s">
        <v>52</v>
      </c>
      <c r="F37" s="24">
        <f>SUM(Y30:Y36)</f>
        <v>0.28000000000000003</v>
      </c>
      <c r="G37" s="24"/>
      <c r="H37" s="24"/>
      <c r="I37" s="24"/>
      <c r="J37" s="24"/>
      <c r="K37" s="24">
        <f>TRUNC(F37*공량설정_일위대가!B18/100, 공량설정_일위대가!C19)</f>
        <v>0.28000000000000003</v>
      </c>
      <c r="L37" s="23" t="s">
        <v>52</v>
      </c>
      <c r="M37" s="24"/>
      <c r="N37" s="24"/>
      <c r="O37" s="24" t="s">
        <v>743</v>
      </c>
      <c r="P37" s="23" t="s">
        <v>52</v>
      </c>
      <c r="Q37" s="1" t="s">
        <v>121</v>
      </c>
      <c r="R37" s="1" t="s">
        <v>52</v>
      </c>
      <c r="T37" s="1" t="s">
        <v>345</v>
      </c>
    </row>
    <row r="38" spans="1:28" ht="30" customHeight="1" x14ac:dyDescent="0.3">
      <c r="A38" s="23" t="s">
        <v>283</v>
      </c>
      <c r="B38" s="23" t="s">
        <v>282</v>
      </c>
      <c r="C38" s="23" t="s">
        <v>255</v>
      </c>
      <c r="D38" s="23" t="s">
        <v>256</v>
      </c>
      <c r="E38" s="23" t="s">
        <v>52</v>
      </c>
      <c r="F38" s="24">
        <f>SUM(X30:X36)</f>
        <v>0.08</v>
      </c>
      <c r="G38" s="24"/>
      <c r="H38" s="24"/>
      <c r="I38" s="24"/>
      <c r="J38" s="24"/>
      <c r="K38" s="24">
        <f>TRUNC(F38*공량설정_일위대가!B18/100, 공량설정_일위대가!C20)</f>
        <v>0.08</v>
      </c>
      <c r="L38" s="23" t="s">
        <v>52</v>
      </c>
      <c r="M38" s="24"/>
      <c r="N38" s="24"/>
      <c r="O38" s="24" t="s">
        <v>745</v>
      </c>
      <c r="P38" s="23" t="s">
        <v>52</v>
      </c>
      <c r="Q38" s="1" t="s">
        <v>121</v>
      </c>
      <c r="R38" s="1" t="s">
        <v>52</v>
      </c>
      <c r="T38" s="1" t="s">
        <v>346</v>
      </c>
    </row>
    <row r="39" spans="1:28" ht="30" customHeight="1" x14ac:dyDescent="0.3">
      <c r="A39" s="23" t="s">
        <v>348</v>
      </c>
      <c r="B39" s="23" t="s">
        <v>347</v>
      </c>
      <c r="C39" s="23" t="s">
        <v>255</v>
      </c>
      <c r="D39" s="23" t="s">
        <v>256</v>
      </c>
      <c r="E39" s="23" t="s">
        <v>52</v>
      </c>
      <c r="F39" s="24">
        <f>SUM(Z30:Z36)</f>
        <v>0.8</v>
      </c>
      <c r="G39" s="24"/>
      <c r="H39" s="24"/>
      <c r="I39" s="24"/>
      <c r="J39" s="24"/>
      <c r="K39" s="24">
        <f>TRUNC(F39*공량설정_일위대가!B18/100, 공량설정_일위대가!C21)</f>
        <v>0.8</v>
      </c>
      <c r="L39" s="23" t="s">
        <v>52</v>
      </c>
      <c r="M39" s="24"/>
      <c r="N39" s="24"/>
      <c r="O39" s="24" t="s">
        <v>746</v>
      </c>
      <c r="P39" s="23" t="s">
        <v>52</v>
      </c>
      <c r="Q39" s="1" t="s">
        <v>121</v>
      </c>
      <c r="R39" s="1" t="s">
        <v>52</v>
      </c>
      <c r="T39" s="1" t="s">
        <v>349</v>
      </c>
    </row>
    <row r="40" spans="1:28" ht="30" customHeight="1" x14ac:dyDescent="0.3">
      <c r="A40" s="23" t="s">
        <v>351</v>
      </c>
      <c r="B40" s="23" t="s">
        <v>350</v>
      </c>
      <c r="C40" s="23" t="s">
        <v>255</v>
      </c>
      <c r="D40" s="23" t="s">
        <v>256</v>
      </c>
      <c r="E40" s="23" t="s">
        <v>52</v>
      </c>
      <c r="F40" s="24">
        <f>SUM(AA30:AA36)</f>
        <v>0.53</v>
      </c>
      <c r="G40" s="24"/>
      <c r="H40" s="24"/>
      <c r="I40" s="24"/>
      <c r="J40" s="24"/>
      <c r="K40" s="24">
        <f>TRUNC(F40*공량설정_일위대가!B18/100, 공량설정_일위대가!C22)</f>
        <v>0.53</v>
      </c>
      <c r="L40" s="23" t="s">
        <v>52</v>
      </c>
      <c r="M40" s="24"/>
      <c r="N40" s="24"/>
      <c r="O40" s="24" t="s">
        <v>747</v>
      </c>
      <c r="P40" s="23" t="s">
        <v>52</v>
      </c>
      <c r="Q40" s="1" t="s">
        <v>121</v>
      </c>
      <c r="R40" s="1" t="s">
        <v>52</v>
      </c>
      <c r="T40" s="1" t="s">
        <v>352</v>
      </c>
    </row>
    <row r="41" spans="1:28" ht="30" customHeight="1" x14ac:dyDescent="0.3">
      <c r="A41" s="23" t="s">
        <v>354</v>
      </c>
      <c r="B41" s="23" t="s">
        <v>353</v>
      </c>
      <c r="C41" s="23" t="s">
        <v>255</v>
      </c>
      <c r="D41" s="23" t="s">
        <v>256</v>
      </c>
      <c r="E41" s="23" t="s">
        <v>52</v>
      </c>
      <c r="F41" s="24">
        <f>SUM(AB30:AB36)</f>
        <v>0.03</v>
      </c>
      <c r="G41" s="24"/>
      <c r="H41" s="24"/>
      <c r="I41" s="24"/>
      <c r="J41" s="24"/>
      <c r="K41" s="24">
        <f>TRUNC(F41*공량설정_일위대가!B18/100, 공량설정_일위대가!C23)</f>
        <v>0.03</v>
      </c>
      <c r="L41" s="23" t="s">
        <v>52</v>
      </c>
      <c r="M41" s="24"/>
      <c r="N41" s="24"/>
      <c r="O41" s="24" t="s">
        <v>748</v>
      </c>
      <c r="P41" s="23" t="s">
        <v>52</v>
      </c>
      <c r="Q41" s="1" t="s">
        <v>121</v>
      </c>
      <c r="R41" s="1" t="s">
        <v>52</v>
      </c>
      <c r="T41" s="1" t="s">
        <v>355</v>
      </c>
    </row>
    <row r="42" spans="1:28" ht="30" customHeight="1" x14ac:dyDescent="0.3">
      <c r="A42" s="23" t="s">
        <v>257</v>
      </c>
      <c r="B42" s="23" t="s">
        <v>254</v>
      </c>
      <c r="C42" s="23" t="s">
        <v>255</v>
      </c>
      <c r="D42" s="23" t="s">
        <v>256</v>
      </c>
      <c r="E42" s="23" t="s">
        <v>52</v>
      </c>
      <c r="F42" s="24">
        <f>SUM(V30:V36)</f>
        <v>0.14000000000000001</v>
      </c>
      <c r="G42" s="24"/>
      <c r="H42" s="24"/>
      <c r="I42" s="24"/>
      <c r="J42" s="24"/>
      <c r="K42" s="24">
        <f>TRUNC(F42*공량설정_일위대가!B18/100, 공량설정_일위대가!C24)</f>
        <v>0.14000000000000001</v>
      </c>
      <c r="L42" s="23" t="s">
        <v>52</v>
      </c>
      <c r="M42" s="24"/>
      <c r="N42" s="24"/>
      <c r="O42" s="24" t="s">
        <v>751</v>
      </c>
      <c r="P42" s="23" t="s">
        <v>52</v>
      </c>
      <c r="Q42" s="1" t="s">
        <v>121</v>
      </c>
      <c r="R42" s="1" t="s">
        <v>52</v>
      </c>
      <c r="T42" s="1" t="s">
        <v>356</v>
      </c>
    </row>
    <row r="43" spans="1:28" ht="30" customHeight="1" x14ac:dyDescent="0.3">
      <c r="A43" s="163" t="s">
        <v>819</v>
      </c>
      <c r="B43" s="163"/>
      <c r="C43" s="163"/>
      <c r="D43" s="163"/>
      <c r="E43" s="163"/>
      <c r="F43" s="163"/>
      <c r="G43" s="163"/>
      <c r="H43" s="163"/>
      <c r="I43" s="163"/>
      <c r="J43" s="163"/>
      <c r="K43" s="163"/>
      <c r="L43" s="163"/>
      <c r="M43" s="163"/>
      <c r="N43" s="163"/>
      <c r="O43" s="163"/>
      <c r="P43" s="163"/>
    </row>
    <row r="44" spans="1:28" ht="30" customHeight="1" x14ac:dyDescent="0.3">
      <c r="A44" s="23" t="s">
        <v>378</v>
      </c>
      <c r="B44" s="23" t="s">
        <v>128</v>
      </c>
      <c r="C44" s="23" t="s">
        <v>377</v>
      </c>
      <c r="D44" s="23" t="s">
        <v>60</v>
      </c>
      <c r="E44" s="23" t="s">
        <v>376</v>
      </c>
      <c r="F44" s="24">
        <v>1</v>
      </c>
      <c r="G44" s="24">
        <v>0</v>
      </c>
      <c r="H44" s="24"/>
      <c r="I44" s="24"/>
      <c r="J44" s="24"/>
      <c r="K44" s="24">
        <v>1</v>
      </c>
      <c r="L44" s="23" t="s">
        <v>254</v>
      </c>
      <c r="M44" s="24">
        <f>0.04*(H44+100)/100*(I44+100)/100*(J44+100)/100</f>
        <v>0.04</v>
      </c>
      <c r="N44" s="24">
        <f>F44*M44</f>
        <v>0.04</v>
      </c>
      <c r="O44" s="23" t="s">
        <v>751</v>
      </c>
      <c r="P44" s="23" t="s">
        <v>820</v>
      </c>
      <c r="Q44" s="1" t="s">
        <v>131</v>
      </c>
      <c r="R44" s="1" t="s">
        <v>257</v>
      </c>
      <c r="S44">
        <v>0.04</v>
      </c>
      <c r="T44" s="1" t="s">
        <v>379</v>
      </c>
      <c r="V44">
        <f>N44</f>
        <v>0.04</v>
      </c>
    </row>
    <row r="45" spans="1:28" ht="30" customHeight="1" x14ac:dyDescent="0.3">
      <c r="A45" s="23" t="s">
        <v>257</v>
      </c>
      <c r="B45" s="23" t="s">
        <v>254</v>
      </c>
      <c r="C45" s="23" t="s">
        <v>255</v>
      </c>
      <c r="D45" s="23" t="s">
        <v>256</v>
      </c>
      <c r="E45" s="23" t="s">
        <v>52</v>
      </c>
      <c r="F45" s="24">
        <f>SUM(V44:V44)</f>
        <v>0.04</v>
      </c>
      <c r="G45" s="24"/>
      <c r="H45" s="24"/>
      <c r="I45" s="24"/>
      <c r="J45" s="24"/>
      <c r="K45" s="24">
        <f>TRUNC(F45*공량설정_일위대가!B28/100, 공량설정_일위대가!C29)</f>
        <v>0.04</v>
      </c>
      <c r="L45" s="23" t="s">
        <v>52</v>
      </c>
      <c r="M45" s="24"/>
      <c r="N45" s="24"/>
      <c r="O45" s="24" t="s">
        <v>751</v>
      </c>
      <c r="P45" s="23" t="s">
        <v>52</v>
      </c>
      <c r="Q45" s="1" t="s">
        <v>131</v>
      </c>
      <c r="R45" s="1" t="s">
        <v>52</v>
      </c>
      <c r="T45" s="1" t="s">
        <v>380</v>
      </c>
    </row>
    <row r="46" spans="1:28" ht="30" customHeight="1" x14ac:dyDescent="0.3">
      <c r="A46" s="163" t="s">
        <v>821</v>
      </c>
      <c r="B46" s="163"/>
      <c r="C46" s="163"/>
      <c r="D46" s="163"/>
      <c r="E46" s="163"/>
      <c r="F46" s="163"/>
      <c r="G46" s="163"/>
      <c r="H46" s="163"/>
      <c r="I46" s="163"/>
      <c r="J46" s="163"/>
      <c r="K46" s="163"/>
      <c r="L46" s="163"/>
      <c r="M46" s="163"/>
      <c r="N46" s="163"/>
      <c r="O46" s="163"/>
      <c r="P46" s="163"/>
    </row>
    <row r="47" spans="1:28" ht="30" customHeight="1" x14ac:dyDescent="0.3">
      <c r="A47" s="23" t="s">
        <v>384</v>
      </c>
      <c r="B47" s="23" t="s">
        <v>133</v>
      </c>
      <c r="C47" s="23" t="s">
        <v>134</v>
      </c>
      <c r="D47" s="23" t="s">
        <v>81</v>
      </c>
      <c r="E47" s="23" t="s">
        <v>822</v>
      </c>
      <c r="F47" s="24">
        <v>1</v>
      </c>
      <c r="G47" s="24">
        <v>0</v>
      </c>
      <c r="H47" s="24">
        <v>-50</v>
      </c>
      <c r="I47" s="24"/>
      <c r="J47" s="24"/>
      <c r="K47" s="24">
        <v>1</v>
      </c>
      <c r="L47" s="23" t="s">
        <v>347</v>
      </c>
      <c r="M47" s="24">
        <f>0.52*(H47+100)/100*(I47+100)/100*(J47+100)/100</f>
        <v>0.26</v>
      </c>
      <c r="N47" s="24">
        <f>F47*M47</f>
        <v>0.26</v>
      </c>
      <c r="O47" s="23" t="s">
        <v>746</v>
      </c>
      <c r="P47" s="23" t="s">
        <v>823</v>
      </c>
      <c r="Q47" s="1" t="s">
        <v>136</v>
      </c>
      <c r="R47" s="1" t="s">
        <v>348</v>
      </c>
      <c r="S47">
        <v>0.52</v>
      </c>
      <c r="T47" s="1" t="s">
        <v>385</v>
      </c>
      <c r="Z47">
        <f>N47</f>
        <v>0.26</v>
      </c>
    </row>
    <row r="48" spans="1:28" ht="30" customHeight="1" x14ac:dyDescent="0.3">
      <c r="A48" s="23" t="s">
        <v>348</v>
      </c>
      <c r="B48" s="23" t="s">
        <v>347</v>
      </c>
      <c r="C48" s="23" t="s">
        <v>255</v>
      </c>
      <c r="D48" s="23" t="s">
        <v>256</v>
      </c>
      <c r="E48" s="23" t="s">
        <v>52</v>
      </c>
      <c r="F48" s="24">
        <f>SUM(Z47:Z47)</f>
        <v>0.26</v>
      </c>
      <c r="G48" s="24"/>
      <c r="H48" s="24"/>
      <c r="I48" s="24"/>
      <c r="J48" s="24"/>
      <c r="K48" s="24">
        <f>TRUNC(F48*공량설정_일위대가!B30/100, 공량설정_일위대가!C31)</f>
        <v>0.26</v>
      </c>
      <c r="L48" s="23" t="s">
        <v>52</v>
      </c>
      <c r="M48" s="24"/>
      <c r="N48" s="24"/>
      <c r="O48" s="24" t="s">
        <v>746</v>
      </c>
      <c r="P48" s="23" t="s">
        <v>52</v>
      </c>
      <c r="Q48" s="1" t="s">
        <v>136</v>
      </c>
      <c r="R48" s="1" t="s">
        <v>52</v>
      </c>
      <c r="T48" s="1" t="s">
        <v>386</v>
      </c>
    </row>
    <row r="49" spans="1:30" ht="30" customHeight="1" x14ac:dyDescent="0.3">
      <c r="A49" s="163" t="s">
        <v>824</v>
      </c>
      <c r="B49" s="163"/>
      <c r="C49" s="163"/>
      <c r="D49" s="163"/>
      <c r="E49" s="163"/>
      <c r="F49" s="163"/>
      <c r="G49" s="163"/>
      <c r="H49" s="163"/>
      <c r="I49" s="163"/>
      <c r="J49" s="163"/>
      <c r="K49" s="163"/>
      <c r="L49" s="163"/>
      <c r="M49" s="163"/>
      <c r="N49" s="163"/>
      <c r="O49" s="163"/>
      <c r="P49" s="163"/>
    </row>
    <row r="50" spans="1:30" ht="30" customHeight="1" x14ac:dyDescent="0.3">
      <c r="A50" s="23" t="s">
        <v>391</v>
      </c>
      <c r="B50" s="23" t="s">
        <v>390</v>
      </c>
      <c r="C50" s="23" t="s">
        <v>150</v>
      </c>
      <c r="D50" s="23" t="s">
        <v>60</v>
      </c>
      <c r="E50" s="23" t="s">
        <v>389</v>
      </c>
      <c r="F50" s="24">
        <v>1</v>
      </c>
      <c r="G50" s="24">
        <v>0</v>
      </c>
      <c r="H50" s="24"/>
      <c r="I50" s="24"/>
      <c r="J50" s="24"/>
      <c r="K50" s="24">
        <v>1</v>
      </c>
      <c r="L50" s="23" t="s">
        <v>282</v>
      </c>
      <c r="M50" s="24">
        <f>0.001*(H50+100)/100*(I50+100)/100*(J50+100)/100</f>
        <v>1E-3</v>
      </c>
      <c r="N50" s="24">
        <f>F50*M50</f>
        <v>1E-3</v>
      </c>
      <c r="O50" s="23" t="s">
        <v>745</v>
      </c>
      <c r="P50" s="23" t="s">
        <v>825</v>
      </c>
      <c r="Q50" s="1" t="s">
        <v>153</v>
      </c>
      <c r="R50" s="1" t="s">
        <v>283</v>
      </c>
      <c r="S50">
        <v>1E-3</v>
      </c>
      <c r="T50" s="1" t="s">
        <v>392</v>
      </c>
      <c r="X50">
        <f>N50</f>
        <v>1E-3</v>
      </c>
    </row>
    <row r="51" spans="1:30" ht="30" customHeight="1" x14ac:dyDescent="0.3">
      <c r="A51" s="23" t="s">
        <v>52</v>
      </c>
      <c r="B51" s="23" t="s">
        <v>52</v>
      </c>
      <c r="C51" s="23" t="s">
        <v>52</v>
      </c>
      <c r="D51" s="23" t="s">
        <v>52</v>
      </c>
      <c r="E51" s="23" t="s">
        <v>52</v>
      </c>
      <c r="F51" s="24"/>
      <c r="G51" s="24"/>
      <c r="H51" s="24"/>
      <c r="I51" s="24"/>
      <c r="J51" s="24"/>
      <c r="K51" s="24"/>
      <c r="L51" s="23" t="s">
        <v>394</v>
      </c>
      <c r="M51" s="24">
        <f>0.0005*(H50+100)/100*(I50+100)/100*(J50+100)/100</f>
        <v>5.0000000000000001E-4</v>
      </c>
      <c r="N51" s="24">
        <f>F50*M51</f>
        <v>5.0000000000000001E-4</v>
      </c>
      <c r="O51" s="23" t="s">
        <v>752</v>
      </c>
      <c r="P51" s="23" t="s">
        <v>826</v>
      </c>
      <c r="Q51" s="1" t="s">
        <v>153</v>
      </c>
      <c r="R51" s="1" t="s">
        <v>395</v>
      </c>
      <c r="S51">
        <v>5.0000000000000001E-4</v>
      </c>
      <c r="T51" s="1" t="s">
        <v>392</v>
      </c>
      <c r="AC51">
        <f>N51</f>
        <v>5.0000000000000001E-4</v>
      </c>
    </row>
    <row r="52" spans="1:30" ht="30" customHeight="1" x14ac:dyDescent="0.3">
      <c r="A52" s="23" t="s">
        <v>283</v>
      </c>
      <c r="B52" s="23" t="s">
        <v>282</v>
      </c>
      <c r="C52" s="23" t="s">
        <v>255</v>
      </c>
      <c r="D52" s="23" t="s">
        <v>256</v>
      </c>
      <c r="E52" s="23" t="s">
        <v>52</v>
      </c>
      <c r="F52" s="24">
        <f>SUM(X50:X51)</f>
        <v>1E-3</v>
      </c>
      <c r="G52" s="24"/>
      <c r="H52" s="24"/>
      <c r="I52" s="24"/>
      <c r="J52" s="24"/>
      <c r="K52" s="24">
        <f>TRUNC(F52*공량설정_일위대가!B32/100, 공량설정_일위대가!C33)</f>
        <v>1E-3</v>
      </c>
      <c r="L52" s="23" t="s">
        <v>52</v>
      </c>
      <c r="M52" s="24"/>
      <c r="N52" s="24"/>
      <c r="O52" s="24" t="s">
        <v>745</v>
      </c>
      <c r="P52" s="23" t="s">
        <v>52</v>
      </c>
      <c r="Q52" s="1" t="s">
        <v>153</v>
      </c>
      <c r="R52" s="1" t="s">
        <v>52</v>
      </c>
      <c r="T52" s="1" t="s">
        <v>393</v>
      </c>
    </row>
    <row r="53" spans="1:30" ht="30" customHeight="1" x14ac:dyDescent="0.3">
      <c r="A53" s="23" t="s">
        <v>395</v>
      </c>
      <c r="B53" s="23" t="s">
        <v>394</v>
      </c>
      <c r="C53" s="23" t="s">
        <v>255</v>
      </c>
      <c r="D53" s="23" t="s">
        <v>256</v>
      </c>
      <c r="E53" s="23" t="s">
        <v>52</v>
      </c>
      <c r="F53" s="24">
        <f>SUM(AC50:AC51)</f>
        <v>5.0000000000000001E-4</v>
      </c>
      <c r="G53" s="24"/>
      <c r="H53" s="24"/>
      <c r="I53" s="24"/>
      <c r="J53" s="24"/>
      <c r="K53" s="24">
        <f>TRUNC(F53*공량설정_일위대가!B32/100, 공량설정_일위대가!C34)</f>
        <v>5.0000000000000001E-4</v>
      </c>
      <c r="L53" s="23" t="s">
        <v>52</v>
      </c>
      <c r="M53" s="24"/>
      <c r="N53" s="24"/>
      <c r="O53" s="24" t="s">
        <v>752</v>
      </c>
      <c r="P53" s="23" t="s">
        <v>52</v>
      </c>
      <c r="Q53" s="1" t="s">
        <v>153</v>
      </c>
      <c r="R53" s="1" t="s">
        <v>52</v>
      </c>
      <c r="T53" s="1" t="s">
        <v>396</v>
      </c>
    </row>
    <row r="54" spans="1:30" ht="30" customHeight="1" x14ac:dyDescent="0.3">
      <c r="A54" s="163" t="s">
        <v>827</v>
      </c>
      <c r="B54" s="163"/>
      <c r="C54" s="163"/>
      <c r="D54" s="163"/>
      <c r="E54" s="163"/>
      <c r="F54" s="163"/>
      <c r="G54" s="163"/>
      <c r="H54" s="163"/>
      <c r="I54" s="163"/>
      <c r="J54" s="163"/>
      <c r="K54" s="163"/>
      <c r="L54" s="163"/>
      <c r="M54" s="163"/>
      <c r="N54" s="163"/>
      <c r="O54" s="163"/>
      <c r="P54" s="163"/>
    </row>
    <row r="55" spans="1:30" ht="30" customHeight="1" x14ac:dyDescent="0.3">
      <c r="A55" s="23" t="s">
        <v>400</v>
      </c>
      <c r="B55" s="23" t="s">
        <v>155</v>
      </c>
      <c r="C55" s="23" t="s">
        <v>156</v>
      </c>
      <c r="D55" s="23" t="s">
        <v>175</v>
      </c>
      <c r="E55" s="23" t="s">
        <v>413</v>
      </c>
      <c r="F55" s="24">
        <v>1</v>
      </c>
      <c r="G55" s="24">
        <v>5</v>
      </c>
      <c r="H55" s="24">
        <v>-10</v>
      </c>
      <c r="I55" s="24"/>
      <c r="J55" s="24"/>
      <c r="K55" s="24">
        <v>1.05</v>
      </c>
      <c r="L55" s="23" t="s">
        <v>282</v>
      </c>
      <c r="M55" s="24">
        <f>0.014*(H55+100)/100*(I55+100)/100*(J55+100)/100</f>
        <v>1.26E-2</v>
      </c>
      <c r="N55" s="24">
        <f>F55*M55</f>
        <v>1.26E-2</v>
      </c>
      <c r="O55" s="23" t="s">
        <v>745</v>
      </c>
      <c r="P55" s="23" t="s">
        <v>828</v>
      </c>
      <c r="Q55" s="1" t="s">
        <v>158</v>
      </c>
      <c r="R55" s="1" t="s">
        <v>283</v>
      </c>
      <c r="S55">
        <v>1.4E-2</v>
      </c>
      <c r="T55" s="1" t="s">
        <v>401</v>
      </c>
      <c r="X55">
        <f>N55</f>
        <v>1.26E-2</v>
      </c>
    </row>
    <row r="56" spans="1:30" ht="30" customHeight="1" x14ac:dyDescent="0.3">
      <c r="A56" s="23" t="s">
        <v>52</v>
      </c>
      <c r="B56" s="23" t="s">
        <v>52</v>
      </c>
      <c r="C56" s="23" t="s">
        <v>52</v>
      </c>
      <c r="D56" s="23" t="s">
        <v>52</v>
      </c>
      <c r="E56" s="23" t="s">
        <v>52</v>
      </c>
      <c r="F56" s="24"/>
      <c r="G56" s="24"/>
      <c r="H56" s="24"/>
      <c r="I56" s="24"/>
      <c r="J56" s="24"/>
      <c r="K56" s="24"/>
      <c r="L56" s="23" t="s">
        <v>407</v>
      </c>
      <c r="M56" s="24">
        <f>0.006*(H55+100)/100*(I55+100)/100*(J55+100)/100</f>
        <v>5.4000000000000003E-3</v>
      </c>
      <c r="N56" s="24">
        <f>F55*M56</f>
        <v>5.4000000000000003E-3</v>
      </c>
      <c r="O56" s="23" t="s">
        <v>753</v>
      </c>
      <c r="P56" s="23" t="s">
        <v>829</v>
      </c>
      <c r="Q56" s="1" t="s">
        <v>158</v>
      </c>
      <c r="R56" s="1" t="s">
        <v>408</v>
      </c>
      <c r="S56">
        <v>6.0000000000000001E-3</v>
      </c>
      <c r="T56" s="1" t="s">
        <v>401</v>
      </c>
      <c r="AD56">
        <f>N56</f>
        <v>5.4000000000000003E-3</v>
      </c>
    </row>
    <row r="57" spans="1:30" ht="30" customHeight="1" x14ac:dyDescent="0.3">
      <c r="A57" s="23" t="s">
        <v>283</v>
      </c>
      <c r="B57" s="23" t="s">
        <v>282</v>
      </c>
      <c r="C57" s="23" t="s">
        <v>255</v>
      </c>
      <c r="D57" s="23" t="s">
        <v>256</v>
      </c>
      <c r="E57" s="23" t="s">
        <v>52</v>
      </c>
      <c r="F57" s="24">
        <f>SUM(X55:X56)</f>
        <v>1.26E-2</v>
      </c>
      <c r="G57" s="24"/>
      <c r="H57" s="24"/>
      <c r="I57" s="24"/>
      <c r="J57" s="24"/>
      <c r="K57" s="24">
        <f>TRUNC(F57*공량설정_일위대가!B35/100, 공량설정_일위대가!C36)</f>
        <v>1.26E-2</v>
      </c>
      <c r="L57" s="23" t="s">
        <v>52</v>
      </c>
      <c r="M57" s="24"/>
      <c r="N57" s="24"/>
      <c r="O57" s="24" t="s">
        <v>745</v>
      </c>
      <c r="P57" s="23" t="s">
        <v>52</v>
      </c>
      <c r="Q57" s="1" t="s">
        <v>158</v>
      </c>
      <c r="R57" s="1" t="s">
        <v>52</v>
      </c>
      <c r="T57" s="1" t="s">
        <v>406</v>
      </c>
    </row>
    <row r="58" spans="1:30" ht="30" customHeight="1" x14ac:dyDescent="0.3">
      <c r="A58" s="23" t="s">
        <v>408</v>
      </c>
      <c r="B58" s="23" t="s">
        <v>407</v>
      </c>
      <c r="C58" s="23" t="s">
        <v>255</v>
      </c>
      <c r="D58" s="23" t="s">
        <v>256</v>
      </c>
      <c r="E58" s="23" t="s">
        <v>52</v>
      </c>
      <c r="F58" s="24">
        <f>SUM(AD55:AD56)</f>
        <v>5.4000000000000003E-3</v>
      </c>
      <c r="G58" s="24"/>
      <c r="H58" s="24"/>
      <c r="I58" s="24"/>
      <c r="J58" s="24"/>
      <c r="K58" s="24">
        <f>TRUNC(F58*공량설정_일위대가!B35/100, 공량설정_일위대가!C37)</f>
        <v>5.4000000000000003E-3</v>
      </c>
      <c r="L58" s="23" t="s">
        <v>52</v>
      </c>
      <c r="M58" s="24"/>
      <c r="N58" s="24"/>
      <c r="O58" s="24" t="s">
        <v>753</v>
      </c>
      <c r="P58" s="23" t="s">
        <v>52</v>
      </c>
      <c r="Q58" s="1" t="s">
        <v>158</v>
      </c>
      <c r="R58" s="1" t="s">
        <v>52</v>
      </c>
      <c r="T58" s="1" t="s">
        <v>409</v>
      </c>
    </row>
    <row r="59" spans="1:30" ht="30" customHeight="1" x14ac:dyDescent="0.3">
      <c r="A59" s="163" t="s">
        <v>830</v>
      </c>
      <c r="B59" s="163"/>
      <c r="C59" s="163"/>
      <c r="D59" s="163"/>
      <c r="E59" s="163"/>
      <c r="F59" s="163"/>
      <c r="G59" s="163"/>
      <c r="H59" s="163"/>
      <c r="I59" s="163"/>
      <c r="J59" s="163"/>
      <c r="K59" s="163"/>
      <c r="L59" s="163"/>
      <c r="M59" s="163"/>
      <c r="N59" s="163"/>
      <c r="O59" s="163"/>
      <c r="P59" s="163"/>
    </row>
    <row r="60" spans="1:30" ht="30" customHeight="1" x14ac:dyDescent="0.3">
      <c r="A60" s="23" t="s">
        <v>414</v>
      </c>
      <c r="B60" s="23" t="s">
        <v>155</v>
      </c>
      <c r="C60" s="23" t="s">
        <v>160</v>
      </c>
      <c r="D60" s="23" t="s">
        <v>175</v>
      </c>
      <c r="E60" s="23" t="s">
        <v>413</v>
      </c>
      <c r="F60" s="24">
        <v>1</v>
      </c>
      <c r="G60" s="24">
        <v>5</v>
      </c>
      <c r="H60" s="24">
        <v>-10</v>
      </c>
      <c r="I60" s="24"/>
      <c r="J60" s="24"/>
      <c r="K60" s="24">
        <v>1.05</v>
      </c>
      <c r="L60" s="23" t="s">
        <v>282</v>
      </c>
      <c r="M60" s="24">
        <f>0.014*(H60+100)/100*(I60+100)/100*(J60+100)/100</f>
        <v>1.26E-2</v>
      </c>
      <c r="N60" s="24">
        <f>F60*M60</f>
        <v>1.26E-2</v>
      </c>
      <c r="O60" s="23" t="s">
        <v>745</v>
      </c>
      <c r="P60" s="23" t="s">
        <v>828</v>
      </c>
      <c r="Q60" s="1" t="s">
        <v>162</v>
      </c>
      <c r="R60" s="1" t="s">
        <v>283</v>
      </c>
      <c r="S60">
        <v>1.4E-2</v>
      </c>
      <c r="T60" s="1" t="s">
        <v>415</v>
      </c>
      <c r="X60">
        <f>N60</f>
        <v>1.26E-2</v>
      </c>
    </row>
    <row r="61" spans="1:30" ht="30" customHeight="1" x14ac:dyDescent="0.3">
      <c r="A61" s="23" t="s">
        <v>52</v>
      </c>
      <c r="B61" s="23" t="s">
        <v>52</v>
      </c>
      <c r="C61" s="23" t="s">
        <v>52</v>
      </c>
      <c r="D61" s="23" t="s">
        <v>52</v>
      </c>
      <c r="E61" s="23" t="s">
        <v>52</v>
      </c>
      <c r="F61" s="24"/>
      <c r="G61" s="24"/>
      <c r="H61" s="24"/>
      <c r="I61" s="24"/>
      <c r="J61" s="24"/>
      <c r="K61" s="24"/>
      <c r="L61" s="23" t="s">
        <v>407</v>
      </c>
      <c r="M61" s="24">
        <f>0.006*(H60+100)/100*(I60+100)/100*(J60+100)/100</f>
        <v>5.4000000000000003E-3</v>
      </c>
      <c r="N61" s="24">
        <f>F60*M61</f>
        <v>5.4000000000000003E-3</v>
      </c>
      <c r="O61" s="23" t="s">
        <v>753</v>
      </c>
      <c r="P61" s="23" t="s">
        <v>829</v>
      </c>
      <c r="Q61" s="1" t="s">
        <v>162</v>
      </c>
      <c r="R61" s="1" t="s">
        <v>408</v>
      </c>
      <c r="S61">
        <v>6.0000000000000001E-3</v>
      </c>
      <c r="T61" s="1" t="s">
        <v>415</v>
      </c>
      <c r="AD61">
        <f>N61</f>
        <v>5.4000000000000003E-3</v>
      </c>
    </row>
    <row r="62" spans="1:30" ht="30" customHeight="1" x14ac:dyDescent="0.3">
      <c r="A62" s="23" t="s">
        <v>283</v>
      </c>
      <c r="B62" s="23" t="s">
        <v>282</v>
      </c>
      <c r="C62" s="23" t="s">
        <v>255</v>
      </c>
      <c r="D62" s="23" t="s">
        <v>256</v>
      </c>
      <c r="E62" s="23" t="s">
        <v>52</v>
      </c>
      <c r="F62" s="24">
        <f>SUM(X60:X61)</f>
        <v>1.26E-2</v>
      </c>
      <c r="G62" s="24"/>
      <c r="H62" s="24"/>
      <c r="I62" s="24"/>
      <c r="J62" s="24"/>
      <c r="K62" s="24">
        <f>TRUNC(F62*공량설정_일위대가!B38/100, 공량설정_일위대가!C39)</f>
        <v>1.26E-2</v>
      </c>
      <c r="L62" s="23" t="s">
        <v>52</v>
      </c>
      <c r="M62" s="24"/>
      <c r="N62" s="24"/>
      <c r="O62" s="24" t="s">
        <v>745</v>
      </c>
      <c r="P62" s="23" t="s">
        <v>52</v>
      </c>
      <c r="Q62" s="1" t="s">
        <v>162</v>
      </c>
      <c r="R62" s="1" t="s">
        <v>52</v>
      </c>
      <c r="T62" s="1" t="s">
        <v>418</v>
      </c>
    </row>
    <row r="63" spans="1:30" ht="30" customHeight="1" x14ac:dyDescent="0.3">
      <c r="A63" s="23" t="s">
        <v>408</v>
      </c>
      <c r="B63" s="23" t="s">
        <v>407</v>
      </c>
      <c r="C63" s="23" t="s">
        <v>255</v>
      </c>
      <c r="D63" s="23" t="s">
        <v>256</v>
      </c>
      <c r="E63" s="23" t="s">
        <v>52</v>
      </c>
      <c r="F63" s="24">
        <f>SUM(AD60:AD61)</f>
        <v>5.4000000000000003E-3</v>
      </c>
      <c r="G63" s="24"/>
      <c r="H63" s="24"/>
      <c r="I63" s="24"/>
      <c r="J63" s="24"/>
      <c r="K63" s="24">
        <f>TRUNC(F63*공량설정_일위대가!B38/100, 공량설정_일위대가!C40)</f>
        <v>5.4000000000000003E-3</v>
      </c>
      <c r="L63" s="23" t="s">
        <v>52</v>
      </c>
      <c r="M63" s="24"/>
      <c r="N63" s="24"/>
      <c r="O63" s="24" t="s">
        <v>753</v>
      </c>
      <c r="P63" s="23" t="s">
        <v>52</v>
      </c>
      <c r="Q63" s="1" t="s">
        <v>162</v>
      </c>
      <c r="R63" s="1" t="s">
        <v>52</v>
      </c>
      <c r="T63" s="1" t="s">
        <v>419</v>
      </c>
    </row>
    <row r="64" spans="1:30" ht="30" customHeight="1" x14ac:dyDescent="0.3">
      <c r="A64" s="163" t="s">
        <v>831</v>
      </c>
      <c r="B64" s="163"/>
      <c r="C64" s="163"/>
      <c r="D64" s="163"/>
      <c r="E64" s="163"/>
      <c r="F64" s="163"/>
      <c r="G64" s="163"/>
      <c r="H64" s="163"/>
      <c r="I64" s="163"/>
      <c r="J64" s="163"/>
      <c r="K64" s="163"/>
      <c r="L64" s="163"/>
      <c r="M64" s="163"/>
      <c r="N64" s="163"/>
      <c r="O64" s="163"/>
      <c r="P64" s="163"/>
    </row>
    <row r="65" spans="1:30" ht="30" customHeight="1" x14ac:dyDescent="0.3">
      <c r="A65" s="23" t="s">
        <v>422</v>
      </c>
      <c r="B65" s="23" t="s">
        <v>155</v>
      </c>
      <c r="C65" s="23" t="s">
        <v>164</v>
      </c>
      <c r="D65" s="23" t="s">
        <v>175</v>
      </c>
      <c r="E65" s="23" t="s">
        <v>413</v>
      </c>
      <c r="F65" s="24">
        <v>1</v>
      </c>
      <c r="G65" s="24">
        <v>5</v>
      </c>
      <c r="H65" s="24">
        <v>-10</v>
      </c>
      <c r="I65" s="24"/>
      <c r="J65" s="24"/>
      <c r="K65" s="24">
        <v>1.05</v>
      </c>
      <c r="L65" s="23" t="s">
        <v>282</v>
      </c>
      <c r="M65" s="24">
        <f>0.018*(H65+100)/100*(I65+100)/100*(J65+100)/100</f>
        <v>1.6199999999999999E-2</v>
      </c>
      <c r="N65" s="24">
        <f>F65*M65</f>
        <v>1.6199999999999999E-2</v>
      </c>
      <c r="O65" s="23" t="s">
        <v>745</v>
      </c>
      <c r="P65" s="23" t="s">
        <v>832</v>
      </c>
      <c r="Q65" s="1" t="s">
        <v>166</v>
      </c>
      <c r="R65" s="1" t="s">
        <v>283</v>
      </c>
      <c r="S65">
        <v>1.7999999999999999E-2</v>
      </c>
      <c r="T65" s="1" t="s">
        <v>423</v>
      </c>
      <c r="X65">
        <f>N65</f>
        <v>1.6199999999999999E-2</v>
      </c>
    </row>
    <row r="66" spans="1:30" ht="30" customHeight="1" x14ac:dyDescent="0.3">
      <c r="A66" s="23" t="s">
        <v>52</v>
      </c>
      <c r="B66" s="23" t="s">
        <v>52</v>
      </c>
      <c r="C66" s="23" t="s">
        <v>52</v>
      </c>
      <c r="D66" s="23" t="s">
        <v>52</v>
      </c>
      <c r="E66" s="23" t="s">
        <v>52</v>
      </c>
      <c r="F66" s="24"/>
      <c r="G66" s="24"/>
      <c r="H66" s="24"/>
      <c r="I66" s="24"/>
      <c r="J66" s="24"/>
      <c r="K66" s="24"/>
      <c r="L66" s="23" t="s">
        <v>407</v>
      </c>
      <c r="M66" s="24">
        <f>0.007*(H65+100)/100*(I65+100)/100*(J65+100)/100</f>
        <v>6.3E-3</v>
      </c>
      <c r="N66" s="24">
        <f>F65*M66</f>
        <v>6.3E-3</v>
      </c>
      <c r="O66" s="23" t="s">
        <v>753</v>
      </c>
      <c r="P66" s="23" t="s">
        <v>833</v>
      </c>
      <c r="Q66" s="1" t="s">
        <v>166</v>
      </c>
      <c r="R66" s="1" t="s">
        <v>408</v>
      </c>
      <c r="S66">
        <v>7.0000000000000001E-3</v>
      </c>
      <c r="T66" s="1" t="s">
        <v>423</v>
      </c>
      <c r="AD66">
        <f>N66</f>
        <v>6.3E-3</v>
      </c>
    </row>
    <row r="67" spans="1:30" ht="30" customHeight="1" x14ac:dyDescent="0.3">
      <c r="A67" s="23" t="s">
        <v>283</v>
      </c>
      <c r="B67" s="23" t="s">
        <v>282</v>
      </c>
      <c r="C67" s="23" t="s">
        <v>255</v>
      </c>
      <c r="D67" s="23" t="s">
        <v>256</v>
      </c>
      <c r="E67" s="23" t="s">
        <v>52</v>
      </c>
      <c r="F67" s="24">
        <f>SUM(X65:X66)</f>
        <v>1.6199999999999999E-2</v>
      </c>
      <c r="G67" s="24"/>
      <c r="H67" s="24"/>
      <c r="I67" s="24"/>
      <c r="J67" s="24"/>
      <c r="K67" s="24">
        <f>TRUNC(F67*공량설정_일위대가!B41/100, 공량설정_일위대가!C42)</f>
        <v>1.6199999999999999E-2</v>
      </c>
      <c r="L67" s="23" t="s">
        <v>52</v>
      </c>
      <c r="M67" s="24"/>
      <c r="N67" s="24"/>
      <c r="O67" s="24" t="s">
        <v>745</v>
      </c>
      <c r="P67" s="23" t="s">
        <v>52</v>
      </c>
      <c r="Q67" s="1" t="s">
        <v>166</v>
      </c>
      <c r="R67" s="1" t="s">
        <v>52</v>
      </c>
      <c r="T67" s="1" t="s">
        <v>426</v>
      </c>
    </row>
    <row r="68" spans="1:30" ht="30" customHeight="1" x14ac:dyDescent="0.3">
      <c r="A68" s="23" t="s">
        <v>408</v>
      </c>
      <c r="B68" s="23" t="s">
        <v>407</v>
      </c>
      <c r="C68" s="23" t="s">
        <v>255</v>
      </c>
      <c r="D68" s="23" t="s">
        <v>256</v>
      </c>
      <c r="E68" s="23" t="s">
        <v>52</v>
      </c>
      <c r="F68" s="24">
        <f>SUM(AD65:AD66)</f>
        <v>6.3E-3</v>
      </c>
      <c r="G68" s="24"/>
      <c r="H68" s="24"/>
      <c r="I68" s="24"/>
      <c r="J68" s="24"/>
      <c r="K68" s="24">
        <f>TRUNC(F68*공량설정_일위대가!B41/100, 공량설정_일위대가!C43)</f>
        <v>6.3E-3</v>
      </c>
      <c r="L68" s="23" t="s">
        <v>52</v>
      </c>
      <c r="M68" s="24"/>
      <c r="N68" s="24"/>
      <c r="O68" s="24" t="s">
        <v>753</v>
      </c>
      <c r="P68" s="23" t="s">
        <v>52</v>
      </c>
      <c r="Q68" s="1" t="s">
        <v>166</v>
      </c>
      <c r="R68" s="1" t="s">
        <v>52</v>
      </c>
      <c r="T68" s="1" t="s">
        <v>427</v>
      </c>
    </row>
    <row r="69" spans="1:30" ht="30" customHeight="1" x14ac:dyDescent="0.3">
      <c r="A69" s="163" t="s">
        <v>834</v>
      </c>
      <c r="B69" s="163"/>
      <c r="C69" s="163"/>
      <c r="D69" s="163"/>
      <c r="E69" s="163"/>
      <c r="F69" s="163"/>
      <c r="G69" s="163"/>
      <c r="H69" s="163"/>
      <c r="I69" s="163"/>
      <c r="J69" s="163"/>
      <c r="K69" s="163"/>
      <c r="L69" s="163"/>
      <c r="M69" s="163"/>
      <c r="N69" s="163"/>
      <c r="O69" s="163"/>
      <c r="P69" s="163"/>
    </row>
    <row r="70" spans="1:30" ht="30" customHeight="1" x14ac:dyDescent="0.3">
      <c r="A70" s="23" t="s">
        <v>431</v>
      </c>
      <c r="B70" s="23" t="s">
        <v>168</v>
      </c>
      <c r="C70" s="23" t="s">
        <v>169</v>
      </c>
      <c r="D70" s="23" t="s">
        <v>175</v>
      </c>
      <c r="E70" s="23" t="s">
        <v>835</v>
      </c>
      <c r="F70" s="24">
        <v>1</v>
      </c>
      <c r="G70" s="24">
        <v>0</v>
      </c>
      <c r="H70" s="24">
        <v>-50</v>
      </c>
      <c r="I70" s="24"/>
      <c r="J70" s="24"/>
      <c r="K70" s="24">
        <v>1</v>
      </c>
      <c r="L70" s="23" t="s">
        <v>254</v>
      </c>
      <c r="M70" s="24">
        <f>0.15*(H70+100)/100*(I70+100)/100*(J70+100)/100</f>
        <v>7.4999999999999997E-2</v>
      </c>
      <c r="N70" s="24">
        <f>F70*M70</f>
        <v>7.4999999999999997E-2</v>
      </c>
      <c r="O70" s="23" t="s">
        <v>751</v>
      </c>
      <c r="P70" s="23" t="s">
        <v>836</v>
      </c>
      <c r="Q70" s="1" t="s">
        <v>171</v>
      </c>
      <c r="R70" s="1" t="s">
        <v>257</v>
      </c>
      <c r="S70">
        <v>0.15</v>
      </c>
      <c r="T70" s="1" t="s">
        <v>432</v>
      </c>
      <c r="V70">
        <f>N70</f>
        <v>7.4999999999999997E-2</v>
      </c>
    </row>
    <row r="71" spans="1:30" ht="30" customHeight="1" x14ac:dyDescent="0.3">
      <c r="A71" s="23" t="s">
        <v>257</v>
      </c>
      <c r="B71" s="23" t="s">
        <v>254</v>
      </c>
      <c r="C71" s="23" t="s">
        <v>255</v>
      </c>
      <c r="D71" s="23" t="s">
        <v>256</v>
      </c>
      <c r="E71" s="23" t="s">
        <v>52</v>
      </c>
      <c r="F71" s="24">
        <f>SUM(V70:V70)</f>
        <v>7.4999999999999997E-2</v>
      </c>
      <c r="G71" s="24"/>
      <c r="H71" s="24"/>
      <c r="I71" s="24"/>
      <c r="J71" s="24"/>
      <c r="K71" s="24">
        <f>TRUNC(F71*공량설정_일위대가!B44/100, 공량설정_일위대가!C45)</f>
        <v>7.4999999999999997E-2</v>
      </c>
      <c r="L71" s="23" t="s">
        <v>52</v>
      </c>
      <c r="M71" s="24"/>
      <c r="N71" s="24"/>
      <c r="O71" s="24" t="s">
        <v>751</v>
      </c>
      <c r="P71" s="23" t="s">
        <v>52</v>
      </c>
      <c r="Q71" s="1" t="s">
        <v>171</v>
      </c>
      <c r="R71" s="1" t="s">
        <v>52</v>
      </c>
      <c r="T71" s="1" t="s">
        <v>433</v>
      </c>
    </row>
    <row r="72" spans="1:30" ht="30" customHeight="1" x14ac:dyDescent="0.3">
      <c r="A72" s="163" t="s">
        <v>837</v>
      </c>
      <c r="B72" s="163"/>
      <c r="C72" s="163"/>
      <c r="D72" s="163"/>
      <c r="E72" s="163"/>
      <c r="F72" s="163"/>
      <c r="G72" s="163"/>
      <c r="H72" s="163"/>
      <c r="I72" s="163"/>
      <c r="J72" s="163"/>
      <c r="K72" s="163"/>
      <c r="L72" s="163"/>
      <c r="M72" s="163"/>
      <c r="N72" s="163"/>
      <c r="O72" s="163"/>
      <c r="P72" s="163"/>
    </row>
    <row r="73" spans="1:30" ht="30" customHeight="1" x14ac:dyDescent="0.3">
      <c r="A73" s="23" t="s">
        <v>437</v>
      </c>
      <c r="B73" s="23" t="s">
        <v>178</v>
      </c>
      <c r="C73" s="23" t="s">
        <v>174</v>
      </c>
      <c r="D73" s="23" t="s">
        <v>175</v>
      </c>
      <c r="E73" s="23" t="s">
        <v>436</v>
      </c>
      <c r="F73" s="24">
        <v>1</v>
      </c>
      <c r="G73" s="24">
        <v>3</v>
      </c>
      <c r="H73" s="24">
        <v>-10</v>
      </c>
      <c r="I73" s="24"/>
      <c r="J73" s="24"/>
      <c r="K73" s="24">
        <v>1.03</v>
      </c>
      <c r="L73" s="23" t="s">
        <v>282</v>
      </c>
      <c r="M73" s="24">
        <f>0.00462*(H73+100)/100*(I73+100)/100*(J73+100)/100</f>
        <v>4.1580000000000002E-3</v>
      </c>
      <c r="N73" s="24">
        <f>F73*M73</f>
        <v>4.1580000000000002E-3</v>
      </c>
      <c r="O73" s="23" t="s">
        <v>745</v>
      </c>
      <c r="P73" s="23" t="s">
        <v>838</v>
      </c>
      <c r="Q73" s="1" t="s">
        <v>180</v>
      </c>
      <c r="R73" s="1" t="s">
        <v>283</v>
      </c>
      <c r="S73">
        <v>4.62E-3</v>
      </c>
      <c r="T73" s="1" t="s">
        <v>438</v>
      </c>
      <c r="X73">
        <f>N73</f>
        <v>4.1580000000000002E-3</v>
      </c>
    </row>
    <row r="74" spans="1:30" ht="30" customHeight="1" x14ac:dyDescent="0.3">
      <c r="A74" s="23" t="s">
        <v>52</v>
      </c>
      <c r="B74" s="23" t="s">
        <v>52</v>
      </c>
      <c r="C74" s="23" t="s">
        <v>52</v>
      </c>
      <c r="D74" s="23" t="s">
        <v>52</v>
      </c>
      <c r="E74" s="23" t="s">
        <v>52</v>
      </c>
      <c r="F74" s="24"/>
      <c r="G74" s="24"/>
      <c r="H74" s="24"/>
      <c r="I74" s="24"/>
      <c r="J74" s="24"/>
      <c r="K74" s="24"/>
      <c r="L74" s="23" t="s">
        <v>394</v>
      </c>
      <c r="M74" s="24">
        <f>0.00462*(H73+100)/100*(I73+100)/100*(J73+100)/100</f>
        <v>4.1580000000000002E-3</v>
      </c>
      <c r="N74" s="24">
        <f>F73*M74</f>
        <v>4.1580000000000002E-3</v>
      </c>
      <c r="O74" s="23" t="s">
        <v>752</v>
      </c>
      <c r="P74" s="23" t="s">
        <v>838</v>
      </c>
      <c r="Q74" s="1" t="s">
        <v>180</v>
      </c>
      <c r="R74" s="1" t="s">
        <v>395</v>
      </c>
      <c r="S74">
        <v>4.62E-3</v>
      </c>
      <c r="T74" s="1" t="s">
        <v>438</v>
      </c>
      <c r="AC74">
        <f>N74</f>
        <v>4.1580000000000002E-3</v>
      </c>
    </row>
    <row r="75" spans="1:30" ht="30" customHeight="1" x14ac:dyDescent="0.3">
      <c r="A75" s="23" t="s">
        <v>283</v>
      </c>
      <c r="B75" s="23" t="s">
        <v>282</v>
      </c>
      <c r="C75" s="23" t="s">
        <v>255</v>
      </c>
      <c r="D75" s="23" t="s">
        <v>256</v>
      </c>
      <c r="E75" s="23" t="s">
        <v>52</v>
      </c>
      <c r="F75" s="24">
        <f>SUM(X73:X74)</f>
        <v>4.1580000000000002E-3</v>
      </c>
      <c r="G75" s="24"/>
      <c r="H75" s="24"/>
      <c r="I75" s="24"/>
      <c r="J75" s="24"/>
      <c r="K75" s="24">
        <f>TRUNC(F75*공량설정_일위대가!B46/100, 공량설정_일위대가!C47)</f>
        <v>4.15E-3</v>
      </c>
      <c r="L75" s="23" t="s">
        <v>52</v>
      </c>
      <c r="M75" s="24"/>
      <c r="N75" s="24"/>
      <c r="O75" s="24" t="s">
        <v>745</v>
      </c>
      <c r="P75" s="23" t="s">
        <v>52</v>
      </c>
      <c r="Q75" s="1" t="s">
        <v>180</v>
      </c>
      <c r="R75" s="1" t="s">
        <v>52</v>
      </c>
      <c r="T75" s="1" t="s">
        <v>440</v>
      </c>
    </row>
    <row r="76" spans="1:30" ht="30" customHeight="1" x14ac:dyDescent="0.3">
      <c r="A76" s="23" t="s">
        <v>395</v>
      </c>
      <c r="B76" s="23" t="s">
        <v>394</v>
      </c>
      <c r="C76" s="23" t="s">
        <v>255</v>
      </c>
      <c r="D76" s="23" t="s">
        <v>256</v>
      </c>
      <c r="E76" s="23" t="s">
        <v>52</v>
      </c>
      <c r="F76" s="24">
        <f>SUM(AC73:AC74)</f>
        <v>4.1580000000000002E-3</v>
      </c>
      <c r="G76" s="24"/>
      <c r="H76" s="24"/>
      <c r="I76" s="24"/>
      <c r="J76" s="24"/>
      <c r="K76" s="24">
        <f>TRUNC(F76*공량설정_일위대가!B46/100, 공량설정_일위대가!C48)</f>
        <v>4.15E-3</v>
      </c>
      <c r="L76" s="23" t="s">
        <v>52</v>
      </c>
      <c r="M76" s="24"/>
      <c r="N76" s="24"/>
      <c r="O76" s="24" t="s">
        <v>752</v>
      </c>
      <c r="P76" s="23" t="s">
        <v>52</v>
      </c>
      <c r="Q76" s="1" t="s">
        <v>180</v>
      </c>
      <c r="R76" s="1" t="s">
        <v>52</v>
      </c>
      <c r="T76" s="1" t="s">
        <v>441</v>
      </c>
    </row>
    <row r="77" spans="1:30" ht="30" customHeight="1" x14ac:dyDescent="0.3">
      <c r="A77" s="163" t="s">
        <v>839</v>
      </c>
      <c r="B77" s="163"/>
      <c r="C77" s="163"/>
      <c r="D77" s="163"/>
      <c r="E77" s="163"/>
      <c r="F77" s="163"/>
      <c r="G77" s="163"/>
      <c r="H77" s="163"/>
      <c r="I77" s="163"/>
      <c r="J77" s="163"/>
      <c r="K77" s="163"/>
      <c r="L77" s="163"/>
      <c r="M77" s="163"/>
      <c r="N77" s="163"/>
      <c r="O77" s="163"/>
      <c r="P77" s="163"/>
    </row>
    <row r="78" spans="1:30" ht="30" customHeight="1" x14ac:dyDescent="0.3">
      <c r="A78" s="23" t="s">
        <v>444</v>
      </c>
      <c r="B78" s="23" t="s">
        <v>178</v>
      </c>
      <c r="C78" s="23" t="s">
        <v>182</v>
      </c>
      <c r="D78" s="23" t="s">
        <v>175</v>
      </c>
      <c r="E78" s="23" t="s">
        <v>436</v>
      </c>
      <c r="F78" s="24">
        <v>1</v>
      </c>
      <c r="G78" s="24">
        <v>3</v>
      </c>
      <c r="H78" s="24">
        <v>-10</v>
      </c>
      <c r="I78" s="24"/>
      <c r="J78" s="24"/>
      <c r="K78" s="24">
        <v>1.03</v>
      </c>
      <c r="L78" s="23" t="s">
        <v>282</v>
      </c>
      <c r="M78" s="24">
        <f>0.00484*(H78+100)/100*(I78+100)/100*(J78+100)/100</f>
        <v>4.3559999999999996E-3</v>
      </c>
      <c r="N78" s="24">
        <f>F78*M78</f>
        <v>4.3559999999999996E-3</v>
      </c>
      <c r="O78" s="23" t="s">
        <v>745</v>
      </c>
      <c r="P78" s="23" t="s">
        <v>840</v>
      </c>
      <c r="Q78" s="1" t="s">
        <v>186</v>
      </c>
      <c r="R78" s="1" t="s">
        <v>283</v>
      </c>
      <c r="S78">
        <v>4.8399999999999997E-3</v>
      </c>
      <c r="T78" s="1" t="s">
        <v>445</v>
      </c>
      <c r="X78">
        <f>N78</f>
        <v>4.3559999999999996E-3</v>
      </c>
    </row>
    <row r="79" spans="1:30" ht="30" customHeight="1" x14ac:dyDescent="0.3">
      <c r="A79" s="23" t="s">
        <v>52</v>
      </c>
      <c r="B79" s="23" t="s">
        <v>52</v>
      </c>
      <c r="C79" s="23" t="s">
        <v>52</v>
      </c>
      <c r="D79" s="23" t="s">
        <v>52</v>
      </c>
      <c r="E79" s="23" t="s">
        <v>52</v>
      </c>
      <c r="F79" s="24"/>
      <c r="G79" s="24"/>
      <c r="H79" s="24"/>
      <c r="I79" s="24"/>
      <c r="J79" s="24"/>
      <c r="K79" s="24"/>
      <c r="L79" s="23" t="s">
        <v>394</v>
      </c>
      <c r="M79" s="24">
        <f>0.00484*(H78+100)/100*(I78+100)/100*(J78+100)/100</f>
        <v>4.3559999999999996E-3</v>
      </c>
      <c r="N79" s="24">
        <f>F78*M79</f>
        <v>4.3559999999999996E-3</v>
      </c>
      <c r="O79" s="23" t="s">
        <v>752</v>
      </c>
      <c r="P79" s="23" t="s">
        <v>840</v>
      </c>
      <c r="Q79" s="1" t="s">
        <v>186</v>
      </c>
      <c r="R79" s="1" t="s">
        <v>395</v>
      </c>
      <c r="S79">
        <v>4.8399999999999997E-3</v>
      </c>
      <c r="T79" s="1" t="s">
        <v>445</v>
      </c>
      <c r="AC79">
        <f>N79</f>
        <v>4.3559999999999996E-3</v>
      </c>
    </row>
    <row r="80" spans="1:30" ht="30" customHeight="1" x14ac:dyDescent="0.3">
      <c r="A80" s="23" t="s">
        <v>283</v>
      </c>
      <c r="B80" s="23" t="s">
        <v>282</v>
      </c>
      <c r="C80" s="23" t="s">
        <v>255</v>
      </c>
      <c r="D80" s="23" t="s">
        <v>256</v>
      </c>
      <c r="E80" s="23" t="s">
        <v>52</v>
      </c>
      <c r="F80" s="24">
        <f>SUM(X78:X79)</f>
        <v>4.3559999999999996E-3</v>
      </c>
      <c r="G80" s="24"/>
      <c r="H80" s="24"/>
      <c r="I80" s="24"/>
      <c r="J80" s="24"/>
      <c r="K80" s="24">
        <f>TRUNC(F80*공량설정_일위대가!B49/100, 공량설정_일위대가!C50)</f>
        <v>4.3499999999999997E-3</v>
      </c>
      <c r="L80" s="23" t="s">
        <v>52</v>
      </c>
      <c r="M80" s="24"/>
      <c r="N80" s="24"/>
      <c r="O80" s="24" t="s">
        <v>745</v>
      </c>
      <c r="P80" s="23" t="s">
        <v>52</v>
      </c>
      <c r="Q80" s="1" t="s">
        <v>186</v>
      </c>
      <c r="R80" s="1" t="s">
        <v>52</v>
      </c>
      <c r="T80" s="1" t="s">
        <v>447</v>
      </c>
    </row>
    <row r="81" spans="1:29" ht="30" customHeight="1" x14ac:dyDescent="0.3">
      <c r="A81" s="23" t="s">
        <v>395</v>
      </c>
      <c r="B81" s="23" t="s">
        <v>394</v>
      </c>
      <c r="C81" s="23" t="s">
        <v>255</v>
      </c>
      <c r="D81" s="23" t="s">
        <v>256</v>
      </c>
      <c r="E81" s="23" t="s">
        <v>52</v>
      </c>
      <c r="F81" s="24">
        <f>SUM(AC78:AC79)</f>
        <v>4.3559999999999996E-3</v>
      </c>
      <c r="G81" s="24"/>
      <c r="H81" s="24"/>
      <c r="I81" s="24"/>
      <c r="J81" s="24"/>
      <c r="K81" s="24">
        <f>TRUNC(F81*공량설정_일위대가!B49/100, 공량설정_일위대가!C51)</f>
        <v>4.3499999999999997E-3</v>
      </c>
      <c r="L81" s="23" t="s">
        <v>52</v>
      </c>
      <c r="M81" s="24"/>
      <c r="N81" s="24"/>
      <c r="O81" s="24" t="s">
        <v>752</v>
      </c>
      <c r="P81" s="23" t="s">
        <v>52</v>
      </c>
      <c r="Q81" s="1" t="s">
        <v>186</v>
      </c>
      <c r="R81" s="1" t="s">
        <v>52</v>
      </c>
      <c r="T81" s="1" t="s">
        <v>448</v>
      </c>
    </row>
    <row r="82" spans="1:29" ht="30" customHeight="1" x14ac:dyDescent="0.3">
      <c r="A82" s="163" t="s">
        <v>841</v>
      </c>
      <c r="B82" s="163"/>
      <c r="C82" s="163"/>
      <c r="D82" s="163"/>
      <c r="E82" s="163"/>
      <c r="F82" s="163"/>
      <c r="G82" s="163"/>
      <c r="H82" s="163"/>
      <c r="I82" s="163"/>
      <c r="J82" s="163"/>
      <c r="K82" s="163"/>
      <c r="L82" s="163"/>
      <c r="M82" s="163"/>
      <c r="N82" s="163"/>
      <c r="O82" s="163"/>
      <c r="P82" s="163"/>
    </row>
    <row r="83" spans="1:29" ht="30" customHeight="1" x14ac:dyDescent="0.3">
      <c r="A83" s="23" t="s">
        <v>451</v>
      </c>
      <c r="B83" s="23" t="s">
        <v>178</v>
      </c>
      <c r="C83" s="23" t="s">
        <v>188</v>
      </c>
      <c r="D83" s="23" t="s">
        <v>175</v>
      </c>
      <c r="E83" s="23" t="s">
        <v>436</v>
      </c>
      <c r="F83" s="24">
        <v>1</v>
      </c>
      <c r="G83" s="24">
        <v>3</v>
      </c>
      <c r="H83" s="24">
        <v>-10</v>
      </c>
      <c r="I83" s="24"/>
      <c r="J83" s="24"/>
      <c r="K83" s="24">
        <v>1.03</v>
      </c>
      <c r="L83" s="23" t="s">
        <v>282</v>
      </c>
      <c r="M83" s="24">
        <f>0.00528*(H83+100)/100*(I83+100)/100*(J83+100)/100</f>
        <v>4.7520000000000001E-3</v>
      </c>
      <c r="N83" s="24">
        <f>F83*M83</f>
        <v>4.7520000000000001E-3</v>
      </c>
      <c r="O83" s="23" t="s">
        <v>745</v>
      </c>
      <c r="P83" s="23" t="s">
        <v>842</v>
      </c>
      <c r="Q83" s="1" t="s">
        <v>192</v>
      </c>
      <c r="R83" s="1" t="s">
        <v>283</v>
      </c>
      <c r="S83">
        <v>5.28E-3</v>
      </c>
      <c r="T83" s="1" t="s">
        <v>452</v>
      </c>
      <c r="X83">
        <f>N83</f>
        <v>4.7520000000000001E-3</v>
      </c>
    </row>
    <row r="84" spans="1:29" ht="30" customHeight="1" x14ac:dyDescent="0.3">
      <c r="A84" s="23" t="s">
        <v>52</v>
      </c>
      <c r="B84" s="23" t="s">
        <v>52</v>
      </c>
      <c r="C84" s="23" t="s">
        <v>52</v>
      </c>
      <c r="D84" s="23" t="s">
        <v>52</v>
      </c>
      <c r="E84" s="23" t="s">
        <v>52</v>
      </c>
      <c r="F84" s="24"/>
      <c r="G84" s="24"/>
      <c r="H84" s="24"/>
      <c r="I84" s="24"/>
      <c r="J84" s="24"/>
      <c r="K84" s="24"/>
      <c r="L84" s="23" t="s">
        <v>394</v>
      </c>
      <c r="M84" s="24">
        <f>0.00528*(H83+100)/100*(I83+100)/100*(J83+100)/100</f>
        <v>4.7520000000000001E-3</v>
      </c>
      <c r="N84" s="24">
        <f>F83*M84</f>
        <v>4.7520000000000001E-3</v>
      </c>
      <c r="O84" s="23" t="s">
        <v>752</v>
      </c>
      <c r="P84" s="23" t="s">
        <v>842</v>
      </c>
      <c r="Q84" s="1" t="s">
        <v>192</v>
      </c>
      <c r="R84" s="1" t="s">
        <v>395</v>
      </c>
      <c r="S84">
        <v>5.28E-3</v>
      </c>
      <c r="T84" s="1" t="s">
        <v>452</v>
      </c>
      <c r="AC84">
        <f>N84</f>
        <v>4.7520000000000001E-3</v>
      </c>
    </row>
    <row r="85" spans="1:29" ht="30" customHeight="1" x14ac:dyDescent="0.3">
      <c r="A85" s="23" t="s">
        <v>283</v>
      </c>
      <c r="B85" s="23" t="s">
        <v>282</v>
      </c>
      <c r="C85" s="23" t="s">
        <v>255</v>
      </c>
      <c r="D85" s="23" t="s">
        <v>256</v>
      </c>
      <c r="E85" s="23" t="s">
        <v>52</v>
      </c>
      <c r="F85" s="24">
        <f>SUM(X83:X84)</f>
        <v>4.7520000000000001E-3</v>
      </c>
      <c r="G85" s="24"/>
      <c r="H85" s="24"/>
      <c r="I85" s="24"/>
      <c r="J85" s="24"/>
      <c r="K85" s="24">
        <f>TRUNC(F85*공량설정_일위대가!B52/100, 공량설정_일위대가!C53)</f>
        <v>4.7499999999999999E-3</v>
      </c>
      <c r="L85" s="23" t="s">
        <v>52</v>
      </c>
      <c r="M85" s="24"/>
      <c r="N85" s="24"/>
      <c r="O85" s="24" t="s">
        <v>745</v>
      </c>
      <c r="P85" s="23" t="s">
        <v>52</v>
      </c>
      <c r="Q85" s="1" t="s">
        <v>192</v>
      </c>
      <c r="R85" s="1" t="s">
        <v>52</v>
      </c>
      <c r="T85" s="1" t="s">
        <v>454</v>
      </c>
    </row>
    <row r="86" spans="1:29" ht="30" customHeight="1" x14ac:dyDescent="0.3">
      <c r="A86" s="23" t="s">
        <v>395</v>
      </c>
      <c r="B86" s="23" t="s">
        <v>394</v>
      </c>
      <c r="C86" s="23" t="s">
        <v>255</v>
      </c>
      <c r="D86" s="23" t="s">
        <v>256</v>
      </c>
      <c r="E86" s="23" t="s">
        <v>52</v>
      </c>
      <c r="F86" s="24">
        <f>SUM(AC83:AC84)</f>
        <v>4.7520000000000001E-3</v>
      </c>
      <c r="G86" s="24"/>
      <c r="H86" s="24"/>
      <c r="I86" s="24"/>
      <c r="J86" s="24"/>
      <c r="K86" s="24">
        <f>TRUNC(F86*공량설정_일위대가!B52/100, 공량설정_일위대가!C54)</f>
        <v>4.7499999999999999E-3</v>
      </c>
      <c r="L86" s="23" t="s">
        <v>52</v>
      </c>
      <c r="M86" s="24"/>
      <c r="N86" s="24"/>
      <c r="O86" s="24" t="s">
        <v>752</v>
      </c>
      <c r="P86" s="23" t="s">
        <v>52</v>
      </c>
      <c r="Q86" s="1" t="s">
        <v>192</v>
      </c>
      <c r="R86" s="1" t="s">
        <v>52</v>
      </c>
      <c r="T86" s="1" t="s">
        <v>455</v>
      </c>
    </row>
    <row r="87" spans="1:29" ht="30" customHeight="1" x14ac:dyDescent="0.3">
      <c r="A87" s="163" t="s">
        <v>843</v>
      </c>
      <c r="B87" s="163"/>
      <c r="C87" s="163"/>
      <c r="D87" s="163"/>
      <c r="E87" s="163"/>
      <c r="F87" s="163"/>
      <c r="G87" s="163"/>
      <c r="H87" s="163"/>
      <c r="I87" s="163"/>
      <c r="J87" s="163"/>
      <c r="K87" s="163"/>
      <c r="L87" s="163"/>
      <c r="M87" s="163"/>
      <c r="N87" s="163"/>
      <c r="O87" s="163"/>
      <c r="P87" s="163"/>
    </row>
    <row r="88" spans="1:29" ht="30" customHeight="1" x14ac:dyDescent="0.3">
      <c r="A88" s="23" t="s">
        <v>459</v>
      </c>
      <c r="B88" s="23" t="s">
        <v>173</v>
      </c>
      <c r="C88" s="23" t="s">
        <v>194</v>
      </c>
      <c r="D88" s="23" t="s">
        <v>175</v>
      </c>
      <c r="E88" s="23" t="s">
        <v>436</v>
      </c>
      <c r="F88" s="24">
        <v>1</v>
      </c>
      <c r="G88" s="24">
        <v>3</v>
      </c>
      <c r="H88" s="24"/>
      <c r="I88" s="24"/>
      <c r="J88" s="24"/>
      <c r="K88" s="24">
        <v>1.03</v>
      </c>
      <c r="L88" s="23" t="s">
        <v>282</v>
      </c>
      <c r="M88" s="24">
        <f>0.00462*(H88+100)/100*(I88+100)/100*(J88+100)/100</f>
        <v>4.62E-3</v>
      </c>
      <c r="N88" s="24">
        <f>F88*M88</f>
        <v>4.62E-3</v>
      </c>
      <c r="O88" s="23" t="s">
        <v>745</v>
      </c>
      <c r="P88" s="23" t="s">
        <v>844</v>
      </c>
      <c r="Q88" s="1" t="s">
        <v>196</v>
      </c>
      <c r="R88" s="1" t="s">
        <v>283</v>
      </c>
      <c r="S88">
        <v>4.62E-3</v>
      </c>
      <c r="T88" s="1" t="s">
        <v>460</v>
      </c>
      <c r="X88">
        <f>N88</f>
        <v>4.62E-3</v>
      </c>
    </row>
    <row r="89" spans="1:29" ht="30" customHeight="1" x14ac:dyDescent="0.3">
      <c r="A89" s="23" t="s">
        <v>52</v>
      </c>
      <c r="B89" s="23" t="s">
        <v>52</v>
      </c>
      <c r="C89" s="23" t="s">
        <v>52</v>
      </c>
      <c r="D89" s="23" t="s">
        <v>52</v>
      </c>
      <c r="E89" s="23" t="s">
        <v>52</v>
      </c>
      <c r="F89" s="24"/>
      <c r="G89" s="24"/>
      <c r="H89" s="24"/>
      <c r="I89" s="24"/>
      <c r="J89" s="24"/>
      <c r="K89" s="24"/>
      <c r="L89" s="23" t="s">
        <v>394</v>
      </c>
      <c r="M89" s="24">
        <f>0.00462*(H88+100)/100*(I88+100)/100*(J88+100)/100</f>
        <v>4.62E-3</v>
      </c>
      <c r="N89" s="24">
        <f>F88*M89</f>
        <v>4.62E-3</v>
      </c>
      <c r="O89" s="23" t="s">
        <v>752</v>
      </c>
      <c r="P89" s="23" t="s">
        <v>844</v>
      </c>
      <c r="Q89" s="1" t="s">
        <v>196</v>
      </c>
      <c r="R89" s="1" t="s">
        <v>395</v>
      </c>
      <c r="S89">
        <v>4.62E-3</v>
      </c>
      <c r="T89" s="1" t="s">
        <v>460</v>
      </c>
      <c r="AC89">
        <f>N89</f>
        <v>4.62E-3</v>
      </c>
    </row>
    <row r="90" spans="1:29" ht="30" customHeight="1" x14ac:dyDescent="0.3">
      <c r="A90" s="23" t="s">
        <v>283</v>
      </c>
      <c r="B90" s="23" t="s">
        <v>282</v>
      </c>
      <c r="C90" s="23" t="s">
        <v>255</v>
      </c>
      <c r="D90" s="23" t="s">
        <v>256</v>
      </c>
      <c r="E90" s="23" t="s">
        <v>52</v>
      </c>
      <c r="F90" s="24">
        <f>SUM(X88:X89)</f>
        <v>4.62E-3</v>
      </c>
      <c r="G90" s="24"/>
      <c r="H90" s="24"/>
      <c r="I90" s="24"/>
      <c r="J90" s="24"/>
      <c r="K90" s="24">
        <f>TRUNC(F90*공량설정_일위대가!B55/100, 공량설정_일위대가!C56)</f>
        <v>4.62E-3</v>
      </c>
      <c r="L90" s="23" t="s">
        <v>52</v>
      </c>
      <c r="M90" s="24"/>
      <c r="N90" s="24"/>
      <c r="O90" s="24" t="s">
        <v>745</v>
      </c>
      <c r="P90" s="23" t="s">
        <v>52</v>
      </c>
      <c r="Q90" s="1" t="s">
        <v>196</v>
      </c>
      <c r="R90" s="1" t="s">
        <v>52</v>
      </c>
      <c r="T90" s="1" t="s">
        <v>462</v>
      </c>
    </row>
    <row r="91" spans="1:29" ht="30" customHeight="1" x14ac:dyDescent="0.3">
      <c r="A91" s="23" t="s">
        <v>395</v>
      </c>
      <c r="B91" s="23" t="s">
        <v>394</v>
      </c>
      <c r="C91" s="23" t="s">
        <v>255</v>
      </c>
      <c r="D91" s="23" t="s">
        <v>256</v>
      </c>
      <c r="E91" s="23" t="s">
        <v>52</v>
      </c>
      <c r="F91" s="24">
        <f>SUM(AC88:AC89)</f>
        <v>4.62E-3</v>
      </c>
      <c r="G91" s="24"/>
      <c r="H91" s="24"/>
      <c r="I91" s="24"/>
      <c r="J91" s="24"/>
      <c r="K91" s="24">
        <f>TRUNC(F91*공량설정_일위대가!B55/100, 공량설정_일위대가!C57)</f>
        <v>4.62E-3</v>
      </c>
      <c r="L91" s="23" t="s">
        <v>52</v>
      </c>
      <c r="M91" s="24"/>
      <c r="N91" s="24"/>
      <c r="O91" s="24" t="s">
        <v>752</v>
      </c>
      <c r="P91" s="23" t="s">
        <v>52</v>
      </c>
      <c r="Q91" s="1" t="s">
        <v>196</v>
      </c>
      <c r="R91" s="1" t="s">
        <v>52</v>
      </c>
      <c r="T91" s="1" t="s">
        <v>463</v>
      </c>
    </row>
    <row r="92" spans="1:29" ht="30" customHeight="1" x14ac:dyDescent="0.3">
      <c r="A92" s="163" t="s">
        <v>845</v>
      </c>
      <c r="B92" s="163"/>
      <c r="C92" s="163"/>
      <c r="D92" s="163"/>
      <c r="E92" s="163"/>
      <c r="F92" s="163"/>
      <c r="G92" s="163"/>
      <c r="H92" s="163"/>
      <c r="I92" s="163"/>
      <c r="J92" s="163"/>
      <c r="K92" s="163"/>
      <c r="L92" s="163"/>
      <c r="M92" s="163"/>
      <c r="N92" s="163"/>
      <c r="O92" s="163"/>
      <c r="P92" s="163"/>
    </row>
    <row r="93" spans="1:29" ht="30" customHeight="1" x14ac:dyDescent="0.3">
      <c r="A93" s="23" t="s">
        <v>319</v>
      </c>
      <c r="B93" s="23" t="s">
        <v>317</v>
      </c>
      <c r="C93" s="23" t="s">
        <v>318</v>
      </c>
      <c r="D93" s="23" t="s">
        <v>175</v>
      </c>
      <c r="E93" s="23" t="s">
        <v>360</v>
      </c>
      <c r="F93" s="24">
        <v>1</v>
      </c>
      <c r="G93" s="24">
        <v>5</v>
      </c>
      <c r="H93" s="24"/>
      <c r="I93" s="24"/>
      <c r="J93" s="24"/>
      <c r="K93" s="24">
        <v>1.05</v>
      </c>
      <c r="L93" s="23" t="s">
        <v>254</v>
      </c>
      <c r="M93" s="24">
        <f>0.006*(H93+100)/100*(I93+100)/100*(J93+100)/100</f>
        <v>6.0000000000000001E-3</v>
      </c>
      <c r="N93" s="24">
        <f>F93*M93</f>
        <v>6.0000000000000001E-3</v>
      </c>
      <c r="O93" s="23" t="s">
        <v>751</v>
      </c>
      <c r="P93" s="23" t="s">
        <v>817</v>
      </c>
      <c r="Q93" s="1" t="s">
        <v>201</v>
      </c>
      <c r="R93" s="1" t="s">
        <v>257</v>
      </c>
      <c r="S93">
        <v>6.0000000000000001E-3</v>
      </c>
      <c r="T93" s="1" t="s">
        <v>466</v>
      </c>
      <c r="V93">
        <f>N93</f>
        <v>6.0000000000000001E-3</v>
      </c>
    </row>
    <row r="94" spans="1:29" ht="30" customHeight="1" x14ac:dyDescent="0.3">
      <c r="A94" s="23" t="s">
        <v>257</v>
      </c>
      <c r="B94" s="23" t="s">
        <v>254</v>
      </c>
      <c r="C94" s="23" t="s">
        <v>255</v>
      </c>
      <c r="D94" s="23" t="s">
        <v>256</v>
      </c>
      <c r="E94" s="23" t="s">
        <v>52</v>
      </c>
      <c r="F94" s="24">
        <f>SUM(V93:V93)</f>
        <v>6.0000000000000001E-3</v>
      </c>
      <c r="G94" s="24"/>
      <c r="H94" s="24"/>
      <c r="I94" s="24"/>
      <c r="J94" s="24"/>
      <c r="K94" s="24">
        <f>TRUNC(F94*공량설정_일위대가!B58/100, 공량설정_일위대가!C59)</f>
        <v>6.0000000000000001E-3</v>
      </c>
      <c r="L94" s="23" t="s">
        <v>52</v>
      </c>
      <c r="M94" s="24"/>
      <c r="N94" s="24"/>
      <c r="O94" s="24" t="s">
        <v>751</v>
      </c>
      <c r="P94" s="23" t="s">
        <v>52</v>
      </c>
      <c r="Q94" s="1" t="s">
        <v>201</v>
      </c>
      <c r="R94" s="1" t="s">
        <v>52</v>
      </c>
      <c r="T94" s="1" t="s">
        <v>468</v>
      </c>
    </row>
    <row r="95" spans="1:29" ht="30" customHeight="1" x14ac:dyDescent="0.3">
      <c r="A95" s="163" t="s">
        <v>846</v>
      </c>
      <c r="B95" s="163"/>
      <c r="C95" s="163"/>
      <c r="D95" s="163"/>
      <c r="E95" s="163"/>
      <c r="F95" s="163"/>
      <c r="G95" s="163"/>
      <c r="H95" s="163"/>
      <c r="I95" s="163"/>
      <c r="J95" s="163"/>
      <c r="K95" s="163"/>
      <c r="L95" s="163"/>
      <c r="M95" s="163"/>
      <c r="N95" s="163"/>
      <c r="O95" s="163"/>
      <c r="P95" s="163"/>
    </row>
    <row r="96" spans="1:29" ht="30" customHeight="1" x14ac:dyDescent="0.3">
      <c r="A96" s="23" t="s">
        <v>472</v>
      </c>
      <c r="B96" s="23" t="s">
        <v>317</v>
      </c>
      <c r="C96" s="23" t="s">
        <v>471</v>
      </c>
      <c r="D96" s="23" t="s">
        <v>175</v>
      </c>
      <c r="E96" s="23" t="s">
        <v>360</v>
      </c>
      <c r="F96" s="24">
        <v>1</v>
      </c>
      <c r="G96" s="24">
        <v>5</v>
      </c>
      <c r="H96" s="24"/>
      <c r="I96" s="24"/>
      <c r="J96" s="24"/>
      <c r="K96" s="24">
        <v>1.05</v>
      </c>
      <c r="L96" s="23" t="s">
        <v>254</v>
      </c>
      <c r="M96" s="24">
        <f>0.006*(H96+100)/100*(I96+100)/100*(J96+100)/100</f>
        <v>6.0000000000000001E-3</v>
      </c>
      <c r="N96" s="24">
        <f>F96*M96</f>
        <v>6.0000000000000001E-3</v>
      </c>
      <c r="O96" s="23" t="s">
        <v>751</v>
      </c>
      <c r="P96" s="23" t="s">
        <v>817</v>
      </c>
      <c r="Q96" s="1" t="s">
        <v>205</v>
      </c>
      <c r="R96" s="1" t="s">
        <v>257</v>
      </c>
      <c r="S96">
        <v>6.0000000000000001E-3</v>
      </c>
      <c r="T96" s="1" t="s">
        <v>473</v>
      </c>
      <c r="V96">
        <f>N96</f>
        <v>6.0000000000000001E-3</v>
      </c>
    </row>
    <row r="97" spans="1:29" ht="30" customHeight="1" x14ac:dyDescent="0.3">
      <c r="A97" s="23" t="s">
        <v>257</v>
      </c>
      <c r="B97" s="23" t="s">
        <v>254</v>
      </c>
      <c r="C97" s="23" t="s">
        <v>255</v>
      </c>
      <c r="D97" s="23" t="s">
        <v>256</v>
      </c>
      <c r="E97" s="23" t="s">
        <v>52</v>
      </c>
      <c r="F97" s="24">
        <f>SUM(V96:V96)</f>
        <v>6.0000000000000001E-3</v>
      </c>
      <c r="G97" s="24"/>
      <c r="H97" s="24"/>
      <c r="I97" s="24"/>
      <c r="J97" s="24"/>
      <c r="K97" s="24">
        <f>TRUNC(F97*공량설정_일위대가!B60/100, 공량설정_일위대가!C61)</f>
        <v>6.0000000000000001E-3</v>
      </c>
      <c r="L97" s="23" t="s">
        <v>52</v>
      </c>
      <c r="M97" s="24"/>
      <c r="N97" s="24"/>
      <c r="O97" s="24" t="s">
        <v>751</v>
      </c>
      <c r="P97" s="23" t="s">
        <v>52</v>
      </c>
      <c r="Q97" s="1" t="s">
        <v>205</v>
      </c>
      <c r="R97" s="1" t="s">
        <v>52</v>
      </c>
      <c r="T97" s="1" t="s">
        <v>475</v>
      </c>
    </row>
    <row r="98" spans="1:29" ht="30" customHeight="1" x14ac:dyDescent="0.3">
      <c r="A98" s="163" t="s">
        <v>847</v>
      </c>
      <c r="B98" s="163"/>
      <c r="C98" s="163"/>
      <c r="D98" s="163"/>
      <c r="E98" s="163"/>
      <c r="F98" s="163"/>
      <c r="G98" s="163"/>
      <c r="H98" s="163"/>
      <c r="I98" s="163"/>
      <c r="J98" s="163"/>
      <c r="K98" s="163"/>
      <c r="L98" s="163"/>
      <c r="M98" s="163"/>
      <c r="N98" s="163"/>
      <c r="O98" s="163"/>
      <c r="P98" s="163"/>
    </row>
    <row r="99" spans="1:29" ht="30" customHeight="1" x14ac:dyDescent="0.3">
      <c r="A99" s="23" t="s">
        <v>479</v>
      </c>
      <c r="B99" s="23" t="s">
        <v>207</v>
      </c>
      <c r="C99" s="23" t="s">
        <v>208</v>
      </c>
      <c r="D99" s="23" t="s">
        <v>60</v>
      </c>
      <c r="E99" s="23" t="s">
        <v>478</v>
      </c>
      <c r="F99" s="24">
        <v>1</v>
      </c>
      <c r="G99" s="24">
        <v>0</v>
      </c>
      <c r="H99" s="24">
        <v>-70</v>
      </c>
      <c r="I99" s="24"/>
      <c r="J99" s="24"/>
      <c r="K99" s="24">
        <v>1</v>
      </c>
      <c r="L99" s="23" t="s">
        <v>394</v>
      </c>
      <c r="M99" s="24">
        <f>0.27*(H99+100)/100*(I99+100)/100*(J99+100)/100</f>
        <v>8.1000000000000016E-2</v>
      </c>
      <c r="N99" s="24">
        <f>F99*M99</f>
        <v>8.1000000000000016E-2</v>
      </c>
      <c r="O99" s="23" t="s">
        <v>752</v>
      </c>
      <c r="P99" s="23" t="s">
        <v>848</v>
      </c>
      <c r="Q99" s="1" t="s">
        <v>210</v>
      </c>
      <c r="R99" s="1" t="s">
        <v>395</v>
      </c>
      <c r="S99">
        <v>0.27</v>
      </c>
      <c r="T99" s="1" t="s">
        <v>480</v>
      </c>
      <c r="AC99">
        <f>N99</f>
        <v>8.1000000000000016E-2</v>
      </c>
    </row>
    <row r="100" spans="1:29" ht="30" customHeight="1" x14ac:dyDescent="0.3">
      <c r="A100" s="23" t="s">
        <v>395</v>
      </c>
      <c r="B100" s="23" t="s">
        <v>394</v>
      </c>
      <c r="C100" s="23" t="s">
        <v>255</v>
      </c>
      <c r="D100" s="23" t="s">
        <v>256</v>
      </c>
      <c r="E100" s="23" t="s">
        <v>52</v>
      </c>
      <c r="F100" s="24">
        <f>SUM(AC99:AC99)</f>
        <v>8.1000000000000016E-2</v>
      </c>
      <c r="G100" s="24"/>
      <c r="H100" s="24"/>
      <c r="I100" s="24"/>
      <c r="J100" s="24"/>
      <c r="K100" s="24">
        <f>TRUNC(F100*공량설정_일위대가!B62/100, 공량설정_일위대가!C63)</f>
        <v>8.1000000000000003E-2</v>
      </c>
      <c r="L100" s="23" t="s">
        <v>52</v>
      </c>
      <c r="M100" s="24"/>
      <c r="N100" s="24"/>
      <c r="O100" s="24" t="s">
        <v>752</v>
      </c>
      <c r="P100" s="23" t="s">
        <v>52</v>
      </c>
      <c r="Q100" s="1" t="s">
        <v>210</v>
      </c>
      <c r="R100" s="1" t="s">
        <v>52</v>
      </c>
      <c r="T100" s="1" t="s">
        <v>481</v>
      </c>
    </row>
  </sheetData>
  <mergeCells count="24">
    <mergeCell ref="A46:P46"/>
    <mergeCell ref="A1:P1"/>
    <mergeCell ref="A2:P2"/>
    <mergeCell ref="A4:P4"/>
    <mergeCell ref="A7:P7"/>
    <mergeCell ref="A10:P10"/>
    <mergeCell ref="A15:P15"/>
    <mergeCell ref="A18:P18"/>
    <mergeCell ref="A21:P21"/>
    <mergeCell ref="A24:P24"/>
    <mergeCell ref="A29:P29"/>
    <mergeCell ref="A43:P43"/>
    <mergeCell ref="A98:P98"/>
    <mergeCell ref="A49:P49"/>
    <mergeCell ref="A54:P54"/>
    <mergeCell ref="A59:P59"/>
    <mergeCell ref="A64:P64"/>
    <mergeCell ref="A69:P69"/>
    <mergeCell ref="A72:P72"/>
    <mergeCell ref="A77:P77"/>
    <mergeCell ref="A82:P82"/>
    <mergeCell ref="A87:P87"/>
    <mergeCell ref="A92:P92"/>
    <mergeCell ref="A95:P95"/>
  </mergeCells>
  <phoneticPr fontId="1" type="noConversion"/>
  <pageMargins left="0.78740157480314965" right="0.19685039370078741" top="0.39370078740157483" bottom="0.39370078740157483" header="0" footer="0"/>
  <pageSetup paperSize="9" scale="54" fitToHeight="0" orientation="landscape" r:id="rId1"/>
  <rowBreaks count="3" manualBreakCount="3">
    <brk id="28" max="15" man="1"/>
    <brk id="53" max="15" man="1"/>
    <brk id="81" max="15"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68"/>
  <sheetViews>
    <sheetView view="pageBreakPreview" topLeftCell="B7" zoomScale="85" zoomScaleNormal="100" zoomScaleSheetLayoutView="85" workbookViewId="0">
      <selection activeCell="C239" sqref="C239"/>
    </sheetView>
  </sheetViews>
  <sheetFormatPr defaultRowHeight="16.5" x14ac:dyDescent="0.3"/>
  <cols>
    <col min="1" max="1" width="21.625" hidden="1" customWidth="1"/>
    <col min="2" max="3" width="30.5" bestFit="1" customWidth="1"/>
    <col min="4" max="4" width="5.5" bestFit="1" customWidth="1"/>
    <col min="5" max="5" width="9.5" bestFit="1" customWidth="1"/>
    <col min="6" max="6" width="6.625" bestFit="1" customWidth="1"/>
    <col min="7" max="7" width="11.625" bestFit="1" customWidth="1"/>
    <col min="8" max="8" width="6.625" bestFit="1" customWidth="1"/>
    <col min="9" max="9" width="11.625" bestFit="1" customWidth="1"/>
    <col min="10" max="10" width="6.625" bestFit="1" customWidth="1"/>
    <col min="11" max="11" width="11.625" bestFit="1" customWidth="1"/>
    <col min="12" max="12" width="9.5" bestFit="1" customWidth="1"/>
    <col min="13" max="13" width="11.625" bestFit="1" customWidth="1"/>
    <col min="14" max="14" width="6.625" bestFit="1" customWidth="1"/>
    <col min="15" max="16" width="11.625" bestFit="1" customWidth="1"/>
    <col min="17" max="17" width="9.25" bestFit="1" customWidth="1"/>
    <col min="18" max="19" width="10.5" bestFit="1" customWidth="1"/>
    <col min="20" max="21" width="10.375" bestFit="1" customWidth="1"/>
    <col min="22" max="22" width="10.5" bestFit="1" customWidth="1"/>
    <col min="23" max="23" width="8.5" bestFit="1" customWidth="1"/>
    <col min="24" max="24" width="16.125" bestFit="1" customWidth="1"/>
    <col min="25" max="26" width="9" hidden="1" customWidth="1"/>
    <col min="27" max="27" width="11" hidden="1" customWidth="1"/>
    <col min="28" max="28" width="9" hidden="1" customWidth="1"/>
  </cols>
  <sheetData>
    <row r="1" spans="1:28" ht="30" customHeight="1" x14ac:dyDescent="0.3">
      <c r="A1" s="154" t="s">
        <v>681</v>
      </c>
      <c r="B1" s="154"/>
      <c r="C1" s="154"/>
      <c r="D1" s="154"/>
      <c r="E1" s="154"/>
      <c r="F1" s="154"/>
      <c r="G1" s="154"/>
      <c r="H1" s="154"/>
      <c r="I1" s="154"/>
      <c r="J1" s="154"/>
      <c r="K1" s="154"/>
      <c r="L1" s="154"/>
      <c r="M1" s="154"/>
      <c r="N1" s="154"/>
      <c r="O1" s="154"/>
      <c r="P1" s="154"/>
      <c r="Q1" s="154"/>
      <c r="R1" s="154"/>
      <c r="S1" s="154"/>
      <c r="T1" s="154"/>
      <c r="U1" s="154"/>
      <c r="V1" s="154"/>
      <c r="W1" s="154"/>
      <c r="X1" s="154"/>
    </row>
    <row r="2" spans="1:28" ht="30" customHeight="1" x14ac:dyDescent="0.3">
      <c r="A2" s="146" t="s">
        <v>1</v>
      </c>
      <c r="B2" s="146"/>
      <c r="C2" s="146"/>
      <c r="D2" s="146"/>
      <c r="E2" s="146"/>
      <c r="F2" s="146"/>
      <c r="G2" s="146"/>
      <c r="H2" s="146"/>
      <c r="I2" s="146"/>
      <c r="J2" s="146"/>
      <c r="K2" s="146"/>
      <c r="L2" s="146"/>
      <c r="M2" s="146"/>
      <c r="N2" s="146"/>
      <c r="O2" s="146"/>
      <c r="P2" s="146"/>
      <c r="Q2" s="146"/>
      <c r="R2" s="146"/>
      <c r="S2" s="146"/>
      <c r="T2" s="146"/>
      <c r="U2" s="146"/>
      <c r="V2" s="146"/>
      <c r="W2" s="146"/>
      <c r="X2" s="146"/>
    </row>
    <row r="3" spans="1:28" ht="30" customHeight="1" x14ac:dyDescent="0.3">
      <c r="A3" s="152" t="s">
        <v>230</v>
      </c>
      <c r="B3" s="152" t="s">
        <v>2</v>
      </c>
      <c r="C3" s="152" t="s">
        <v>580</v>
      </c>
      <c r="D3" s="152" t="s">
        <v>4</v>
      </c>
      <c r="E3" s="152" t="s">
        <v>6</v>
      </c>
      <c r="F3" s="152"/>
      <c r="G3" s="152"/>
      <c r="H3" s="152"/>
      <c r="I3" s="152"/>
      <c r="J3" s="152"/>
      <c r="K3" s="152"/>
      <c r="L3" s="152"/>
      <c r="M3" s="152"/>
      <c r="N3" s="152"/>
      <c r="O3" s="152"/>
      <c r="P3" s="152" t="s">
        <v>232</v>
      </c>
      <c r="Q3" s="152" t="s">
        <v>233</v>
      </c>
      <c r="R3" s="152"/>
      <c r="S3" s="152"/>
      <c r="T3" s="152"/>
      <c r="U3" s="152"/>
      <c r="V3" s="152"/>
      <c r="W3" s="152" t="s">
        <v>235</v>
      </c>
      <c r="X3" s="152" t="s">
        <v>12</v>
      </c>
      <c r="Y3" s="151" t="s">
        <v>689</v>
      </c>
      <c r="Z3" s="151" t="s">
        <v>690</v>
      </c>
      <c r="AA3" s="151" t="s">
        <v>691</v>
      </c>
      <c r="AB3" s="151" t="s">
        <v>48</v>
      </c>
    </row>
    <row r="4" spans="1:28" ht="30" customHeight="1" x14ac:dyDescent="0.3">
      <c r="A4" s="152"/>
      <c r="B4" s="152"/>
      <c r="C4" s="152"/>
      <c r="D4" s="152"/>
      <c r="E4" s="2" t="s">
        <v>682</v>
      </c>
      <c r="F4" s="2" t="s">
        <v>683</v>
      </c>
      <c r="G4" s="2" t="s">
        <v>684</v>
      </c>
      <c r="H4" s="2" t="s">
        <v>683</v>
      </c>
      <c r="I4" s="2" t="s">
        <v>685</v>
      </c>
      <c r="J4" s="2" t="s">
        <v>683</v>
      </c>
      <c r="K4" s="2" t="s">
        <v>686</v>
      </c>
      <c r="L4" s="2" t="s">
        <v>683</v>
      </c>
      <c r="M4" s="2" t="s">
        <v>687</v>
      </c>
      <c r="N4" s="2" t="s">
        <v>683</v>
      </c>
      <c r="O4" s="2" t="s">
        <v>688</v>
      </c>
      <c r="P4" s="152"/>
      <c r="Q4" s="2" t="s">
        <v>682</v>
      </c>
      <c r="R4" s="2" t="s">
        <v>684</v>
      </c>
      <c r="S4" s="2" t="s">
        <v>685</v>
      </c>
      <c r="T4" s="2" t="s">
        <v>686</v>
      </c>
      <c r="U4" s="2" t="s">
        <v>687</v>
      </c>
      <c r="V4" s="2" t="s">
        <v>688</v>
      </c>
      <c r="W4" s="152"/>
      <c r="X4" s="152"/>
      <c r="Y4" s="151"/>
      <c r="Z4" s="151"/>
      <c r="AA4" s="151"/>
      <c r="AB4" s="151"/>
    </row>
    <row r="5" spans="1:28" ht="30" customHeight="1" x14ac:dyDescent="0.3">
      <c r="A5" s="5" t="s">
        <v>538</v>
      </c>
      <c r="B5" s="5" t="s">
        <v>533</v>
      </c>
      <c r="C5" s="5" t="s">
        <v>534</v>
      </c>
      <c r="D5" s="20" t="s">
        <v>68</v>
      </c>
      <c r="E5" s="21"/>
      <c r="F5" s="5"/>
      <c r="G5" s="21"/>
      <c r="H5" s="5"/>
      <c r="I5" s="21"/>
      <c r="J5" s="5"/>
      <c r="K5" s="21"/>
      <c r="L5" s="5"/>
      <c r="M5" s="21"/>
      <c r="N5" s="5"/>
      <c r="O5" s="21"/>
      <c r="P5" s="21"/>
      <c r="Q5" s="21"/>
      <c r="R5" s="21"/>
      <c r="S5" s="21"/>
      <c r="T5" s="21"/>
      <c r="U5" s="21"/>
      <c r="V5" s="21"/>
      <c r="W5" s="5" t="s">
        <v>692</v>
      </c>
      <c r="X5" s="5" t="s">
        <v>558</v>
      </c>
      <c r="Y5" s="1" t="s">
        <v>52</v>
      </c>
      <c r="Z5" s="1" t="s">
        <v>52</v>
      </c>
      <c r="AA5" s="22"/>
      <c r="AB5" s="1" t="s">
        <v>52</v>
      </c>
    </row>
    <row r="6" spans="1:28" ht="30" customHeight="1" x14ac:dyDescent="0.3">
      <c r="A6" s="5" t="s">
        <v>559</v>
      </c>
      <c r="B6" s="5" t="s">
        <v>553</v>
      </c>
      <c r="C6" s="5" t="s">
        <v>557</v>
      </c>
      <c r="D6" s="20" t="s">
        <v>68</v>
      </c>
      <c r="E6" s="21"/>
      <c r="F6" s="5"/>
      <c r="G6" s="21"/>
      <c r="H6" s="5"/>
      <c r="I6" s="21"/>
      <c r="J6" s="5"/>
      <c r="K6" s="21"/>
      <c r="L6" s="5"/>
      <c r="M6" s="21"/>
      <c r="N6" s="5"/>
      <c r="O6" s="21"/>
      <c r="P6" s="21"/>
      <c r="Q6" s="21"/>
      <c r="R6" s="21"/>
      <c r="S6" s="21"/>
      <c r="T6" s="21"/>
      <c r="U6" s="21"/>
      <c r="V6" s="21"/>
      <c r="W6" s="5" t="s">
        <v>693</v>
      </c>
      <c r="X6" s="5" t="s">
        <v>558</v>
      </c>
      <c r="Y6" s="1" t="s">
        <v>52</v>
      </c>
      <c r="Z6" s="1" t="s">
        <v>52</v>
      </c>
      <c r="AA6" s="22"/>
      <c r="AB6" s="1" t="s">
        <v>52</v>
      </c>
    </row>
    <row r="7" spans="1:28" ht="30" customHeight="1" x14ac:dyDescent="0.3">
      <c r="A7" s="5" t="s">
        <v>543</v>
      </c>
      <c r="B7" s="5" t="s">
        <v>540</v>
      </c>
      <c r="C7" s="5" t="s">
        <v>541</v>
      </c>
      <c r="D7" s="20" t="s">
        <v>542</v>
      </c>
      <c r="E7" s="21"/>
      <c r="F7" s="5"/>
      <c r="G7" s="21"/>
      <c r="H7" s="5"/>
      <c r="I7" s="21"/>
      <c r="J7" s="5"/>
      <c r="K7" s="21"/>
      <c r="L7" s="5"/>
      <c r="M7" s="21"/>
      <c r="N7" s="5"/>
      <c r="O7" s="21"/>
      <c r="P7" s="21"/>
      <c r="Q7" s="21"/>
      <c r="R7" s="21"/>
      <c r="S7" s="21"/>
      <c r="T7" s="21"/>
      <c r="U7" s="21"/>
      <c r="V7" s="21"/>
      <c r="W7" s="5" t="s">
        <v>694</v>
      </c>
      <c r="X7" s="5" t="s">
        <v>52</v>
      </c>
      <c r="Y7" s="1" t="s">
        <v>52</v>
      </c>
      <c r="Z7" s="1" t="s">
        <v>52</v>
      </c>
      <c r="AA7" s="22"/>
      <c r="AB7" s="1" t="s">
        <v>52</v>
      </c>
    </row>
    <row r="8" spans="1:28" ht="30" customHeight="1" x14ac:dyDescent="0.3">
      <c r="A8" s="5" t="s">
        <v>563</v>
      </c>
      <c r="B8" s="5" t="s">
        <v>561</v>
      </c>
      <c r="C8" s="5" t="s">
        <v>562</v>
      </c>
      <c r="D8" s="20" t="s">
        <v>542</v>
      </c>
      <c r="E8" s="21"/>
      <c r="F8" s="5"/>
      <c r="G8" s="21"/>
      <c r="H8" s="5"/>
      <c r="I8" s="21"/>
      <c r="J8" s="5"/>
      <c r="K8" s="21"/>
      <c r="L8" s="5"/>
      <c r="M8" s="21"/>
      <c r="N8" s="5"/>
      <c r="O8" s="21"/>
      <c r="P8" s="21"/>
      <c r="Q8" s="21"/>
      <c r="R8" s="21"/>
      <c r="S8" s="21"/>
      <c r="T8" s="21"/>
      <c r="U8" s="21"/>
      <c r="V8" s="21"/>
      <c r="W8" s="5" t="s">
        <v>695</v>
      </c>
      <c r="X8" s="5" t="s">
        <v>52</v>
      </c>
      <c r="Y8" s="1" t="s">
        <v>52</v>
      </c>
      <c r="Z8" s="1" t="s">
        <v>52</v>
      </c>
      <c r="AA8" s="22"/>
      <c r="AB8" s="1" t="s">
        <v>52</v>
      </c>
    </row>
    <row r="9" spans="1:28" ht="30" customHeight="1" x14ac:dyDescent="0.3">
      <c r="A9" s="5" t="s">
        <v>319</v>
      </c>
      <c r="B9" s="5" t="s">
        <v>317</v>
      </c>
      <c r="C9" s="5" t="s">
        <v>318</v>
      </c>
      <c r="D9" s="20" t="s">
        <v>175</v>
      </c>
      <c r="E9" s="21"/>
      <c r="F9" s="5"/>
      <c r="G9" s="21"/>
      <c r="H9" s="5"/>
      <c r="I9" s="21"/>
      <c r="J9" s="5"/>
      <c r="K9" s="21"/>
      <c r="L9" s="5"/>
      <c r="M9" s="21"/>
      <c r="N9" s="5"/>
      <c r="O9" s="21"/>
      <c r="P9" s="21"/>
      <c r="Q9" s="21"/>
      <c r="R9" s="21"/>
      <c r="S9" s="21"/>
      <c r="T9" s="21"/>
      <c r="U9" s="21"/>
      <c r="V9" s="21"/>
      <c r="W9" s="5" t="s">
        <v>696</v>
      </c>
      <c r="X9" s="5" t="s">
        <v>52</v>
      </c>
      <c r="Y9" s="1" t="s">
        <v>52</v>
      </c>
      <c r="Z9" s="1" t="s">
        <v>52</v>
      </c>
      <c r="AA9" s="22"/>
      <c r="AB9" s="1" t="s">
        <v>52</v>
      </c>
    </row>
    <row r="10" spans="1:28" ht="30" customHeight="1" x14ac:dyDescent="0.3">
      <c r="A10" s="5" t="s">
        <v>472</v>
      </c>
      <c r="B10" s="5" t="s">
        <v>317</v>
      </c>
      <c r="C10" s="5" t="s">
        <v>471</v>
      </c>
      <c r="D10" s="20" t="s">
        <v>175</v>
      </c>
      <c r="E10" s="21"/>
      <c r="F10" s="5"/>
      <c r="G10" s="21"/>
      <c r="H10" s="5"/>
      <c r="I10" s="21"/>
      <c r="J10" s="5"/>
      <c r="K10" s="21"/>
      <c r="L10" s="5"/>
      <c r="M10" s="21"/>
      <c r="N10" s="5"/>
      <c r="O10" s="21"/>
      <c r="P10" s="21"/>
      <c r="Q10" s="21"/>
      <c r="R10" s="21"/>
      <c r="S10" s="21"/>
      <c r="T10" s="21"/>
      <c r="U10" s="21"/>
      <c r="V10" s="21"/>
      <c r="W10" s="5" t="s">
        <v>697</v>
      </c>
      <c r="X10" s="5" t="s">
        <v>52</v>
      </c>
      <c r="Y10" s="1" t="s">
        <v>52</v>
      </c>
      <c r="Z10" s="1" t="s">
        <v>52</v>
      </c>
      <c r="AA10" s="22"/>
      <c r="AB10" s="1" t="s">
        <v>52</v>
      </c>
    </row>
    <row r="11" spans="1:28" ht="30" customHeight="1" x14ac:dyDescent="0.3">
      <c r="A11" s="5" t="s">
        <v>176</v>
      </c>
      <c r="B11" s="5" t="s">
        <v>173</v>
      </c>
      <c r="C11" s="5" t="s">
        <v>174</v>
      </c>
      <c r="D11" s="20" t="s">
        <v>175</v>
      </c>
      <c r="E11" s="21"/>
      <c r="F11" s="5"/>
      <c r="G11" s="21"/>
      <c r="H11" s="5"/>
      <c r="I11" s="21"/>
      <c r="J11" s="5"/>
      <c r="K11" s="21"/>
      <c r="L11" s="5"/>
      <c r="M11" s="21"/>
      <c r="N11" s="5"/>
      <c r="O11" s="21"/>
      <c r="P11" s="21"/>
      <c r="Q11" s="21"/>
      <c r="R11" s="21"/>
      <c r="S11" s="21"/>
      <c r="T11" s="21"/>
      <c r="U11" s="21"/>
      <c r="V11" s="21"/>
      <c r="W11" s="5" t="s">
        <v>698</v>
      </c>
      <c r="X11" s="5" t="s">
        <v>52</v>
      </c>
      <c r="Y11" s="1" t="s">
        <v>52</v>
      </c>
      <c r="Z11" s="1" t="s">
        <v>52</v>
      </c>
      <c r="AA11" s="22"/>
      <c r="AB11" s="1" t="s">
        <v>52</v>
      </c>
    </row>
    <row r="12" spans="1:28" ht="30" customHeight="1" x14ac:dyDescent="0.3">
      <c r="A12" s="5" t="s">
        <v>183</v>
      </c>
      <c r="B12" s="5" t="s">
        <v>173</v>
      </c>
      <c r="C12" s="5" t="s">
        <v>182</v>
      </c>
      <c r="D12" s="20" t="s">
        <v>175</v>
      </c>
      <c r="E12" s="21"/>
      <c r="F12" s="5"/>
      <c r="G12" s="21"/>
      <c r="H12" s="5"/>
      <c r="I12" s="21"/>
      <c r="J12" s="5"/>
      <c r="K12" s="21"/>
      <c r="L12" s="5"/>
      <c r="M12" s="21"/>
      <c r="N12" s="5"/>
      <c r="O12" s="21"/>
      <c r="P12" s="21"/>
      <c r="Q12" s="21"/>
      <c r="R12" s="21"/>
      <c r="S12" s="21"/>
      <c r="T12" s="21"/>
      <c r="U12" s="21"/>
      <c r="V12" s="21"/>
      <c r="W12" s="5" t="s">
        <v>699</v>
      </c>
      <c r="X12" s="5" t="s">
        <v>52</v>
      </c>
      <c r="Y12" s="1" t="s">
        <v>52</v>
      </c>
      <c r="Z12" s="1" t="s">
        <v>52</v>
      </c>
      <c r="AA12" s="22"/>
      <c r="AB12" s="1" t="s">
        <v>52</v>
      </c>
    </row>
    <row r="13" spans="1:28" ht="30" customHeight="1" x14ac:dyDescent="0.3">
      <c r="A13" s="5" t="s">
        <v>189</v>
      </c>
      <c r="B13" s="5" t="s">
        <v>173</v>
      </c>
      <c r="C13" s="5" t="s">
        <v>188</v>
      </c>
      <c r="D13" s="20" t="s">
        <v>175</v>
      </c>
      <c r="E13" s="21"/>
      <c r="F13" s="5"/>
      <c r="G13" s="21"/>
      <c r="H13" s="5"/>
      <c r="I13" s="21"/>
      <c r="J13" s="5"/>
      <c r="K13" s="21"/>
      <c r="L13" s="5"/>
      <c r="M13" s="21"/>
      <c r="N13" s="5"/>
      <c r="O13" s="21"/>
      <c r="P13" s="21"/>
      <c r="Q13" s="21"/>
      <c r="R13" s="21"/>
      <c r="S13" s="21"/>
      <c r="T13" s="21"/>
      <c r="U13" s="21"/>
      <c r="V13" s="21"/>
      <c r="W13" s="5" t="s">
        <v>700</v>
      </c>
      <c r="X13" s="5" t="s">
        <v>52</v>
      </c>
      <c r="Y13" s="1" t="s">
        <v>52</v>
      </c>
      <c r="Z13" s="1" t="s">
        <v>52</v>
      </c>
      <c r="AA13" s="22"/>
      <c r="AB13" s="1" t="s">
        <v>52</v>
      </c>
    </row>
    <row r="14" spans="1:28" ht="30" customHeight="1" x14ac:dyDescent="0.3">
      <c r="A14" s="5" t="s">
        <v>437</v>
      </c>
      <c r="B14" s="5" t="s">
        <v>178</v>
      </c>
      <c r="C14" s="5" t="s">
        <v>174</v>
      </c>
      <c r="D14" s="20" t="s">
        <v>175</v>
      </c>
      <c r="E14" s="21"/>
      <c r="F14" s="5"/>
      <c r="G14" s="21"/>
      <c r="H14" s="5"/>
      <c r="I14" s="21"/>
      <c r="J14" s="5"/>
      <c r="K14" s="21"/>
      <c r="L14" s="5"/>
      <c r="M14" s="21"/>
      <c r="N14" s="5"/>
      <c r="O14" s="21"/>
      <c r="P14" s="21"/>
      <c r="Q14" s="21"/>
      <c r="R14" s="21"/>
      <c r="S14" s="21"/>
      <c r="T14" s="21"/>
      <c r="U14" s="21"/>
      <c r="V14" s="21"/>
      <c r="W14" s="5" t="s">
        <v>701</v>
      </c>
      <c r="X14" s="5" t="s">
        <v>251</v>
      </c>
      <c r="Y14" s="1" t="s">
        <v>52</v>
      </c>
      <c r="Z14" s="1" t="s">
        <v>52</v>
      </c>
      <c r="AA14" s="22"/>
      <c r="AB14" s="1" t="s">
        <v>52</v>
      </c>
    </row>
    <row r="15" spans="1:28" ht="30" customHeight="1" x14ac:dyDescent="0.3">
      <c r="A15" s="5" t="s">
        <v>451</v>
      </c>
      <c r="B15" s="5" t="s">
        <v>178</v>
      </c>
      <c r="C15" s="5" t="s">
        <v>188</v>
      </c>
      <c r="D15" s="20" t="s">
        <v>175</v>
      </c>
      <c r="E15" s="21"/>
      <c r="F15" s="5"/>
      <c r="G15" s="21"/>
      <c r="H15" s="5"/>
      <c r="I15" s="21"/>
      <c r="J15" s="5"/>
      <c r="K15" s="21"/>
      <c r="L15" s="5"/>
      <c r="M15" s="21"/>
      <c r="N15" s="5"/>
      <c r="O15" s="21"/>
      <c r="P15" s="21"/>
      <c r="Q15" s="21"/>
      <c r="R15" s="21"/>
      <c r="S15" s="21"/>
      <c r="T15" s="21"/>
      <c r="U15" s="21"/>
      <c r="V15" s="21"/>
      <c r="W15" s="5" t="s">
        <v>702</v>
      </c>
      <c r="X15" s="5" t="s">
        <v>251</v>
      </c>
      <c r="Y15" s="1" t="s">
        <v>52</v>
      </c>
      <c r="Z15" s="1" t="s">
        <v>52</v>
      </c>
      <c r="AA15" s="22"/>
      <c r="AB15" s="1" t="s">
        <v>52</v>
      </c>
    </row>
    <row r="16" spans="1:28" ht="30" customHeight="1" x14ac:dyDescent="0.3">
      <c r="A16" s="5" t="s">
        <v>459</v>
      </c>
      <c r="B16" s="5" t="s">
        <v>173</v>
      </c>
      <c r="C16" s="5" t="s">
        <v>194</v>
      </c>
      <c r="D16" s="20" t="s">
        <v>175</v>
      </c>
      <c r="E16" s="21"/>
      <c r="F16" s="5"/>
      <c r="G16" s="21"/>
      <c r="H16" s="5"/>
      <c r="I16" s="21"/>
      <c r="J16" s="5"/>
      <c r="K16" s="21"/>
      <c r="L16" s="5"/>
      <c r="M16" s="21"/>
      <c r="N16" s="5"/>
      <c r="O16" s="21"/>
      <c r="P16" s="21"/>
      <c r="Q16" s="21"/>
      <c r="R16" s="21"/>
      <c r="S16" s="21"/>
      <c r="T16" s="21"/>
      <c r="U16" s="21"/>
      <c r="V16" s="21"/>
      <c r="W16" s="5" t="s">
        <v>703</v>
      </c>
      <c r="X16" s="5" t="s">
        <v>52</v>
      </c>
      <c r="Y16" s="1" t="s">
        <v>52</v>
      </c>
      <c r="Z16" s="1" t="s">
        <v>52</v>
      </c>
      <c r="AA16" s="22"/>
      <c r="AB16" s="1" t="s">
        <v>52</v>
      </c>
    </row>
    <row r="17" spans="1:28" ht="30" customHeight="1" x14ac:dyDescent="0.3">
      <c r="A17" s="5" t="s">
        <v>444</v>
      </c>
      <c r="B17" s="5" t="s">
        <v>178</v>
      </c>
      <c r="C17" s="5" t="s">
        <v>182</v>
      </c>
      <c r="D17" s="20" t="s">
        <v>175</v>
      </c>
      <c r="E17" s="21"/>
      <c r="F17" s="5"/>
      <c r="G17" s="21"/>
      <c r="H17" s="5"/>
      <c r="I17" s="21"/>
      <c r="J17" s="5"/>
      <c r="K17" s="21"/>
      <c r="L17" s="5"/>
      <c r="M17" s="21"/>
      <c r="N17" s="5"/>
      <c r="O17" s="21"/>
      <c r="P17" s="21"/>
      <c r="Q17" s="21"/>
      <c r="R17" s="21"/>
      <c r="S17" s="21"/>
      <c r="T17" s="21"/>
      <c r="U17" s="21"/>
      <c r="V17" s="21"/>
      <c r="W17" s="5" t="s">
        <v>704</v>
      </c>
      <c r="X17" s="5" t="s">
        <v>251</v>
      </c>
      <c r="Y17" s="1" t="s">
        <v>52</v>
      </c>
      <c r="Z17" s="1" t="s">
        <v>52</v>
      </c>
      <c r="AA17" s="22"/>
      <c r="AB17" s="1" t="s">
        <v>52</v>
      </c>
    </row>
    <row r="18" spans="1:28" ht="30" customHeight="1" x14ac:dyDescent="0.3">
      <c r="A18" s="5" t="s">
        <v>323</v>
      </c>
      <c r="B18" s="5" t="s">
        <v>321</v>
      </c>
      <c r="C18" s="5" t="s">
        <v>322</v>
      </c>
      <c r="D18" s="20" t="s">
        <v>119</v>
      </c>
      <c r="E18" s="21"/>
      <c r="F18" s="5"/>
      <c r="G18" s="21"/>
      <c r="H18" s="5"/>
      <c r="I18" s="21"/>
      <c r="J18" s="5"/>
      <c r="K18" s="21"/>
      <c r="L18" s="5"/>
      <c r="M18" s="21"/>
      <c r="N18" s="5"/>
      <c r="O18" s="21"/>
      <c r="P18" s="21"/>
      <c r="Q18" s="21"/>
      <c r="R18" s="21"/>
      <c r="S18" s="21"/>
      <c r="T18" s="21"/>
      <c r="U18" s="21"/>
      <c r="V18" s="21"/>
      <c r="W18" s="5" t="s">
        <v>705</v>
      </c>
      <c r="X18" s="5" t="s">
        <v>52</v>
      </c>
      <c r="Y18" s="1" t="s">
        <v>52</v>
      </c>
      <c r="Z18" s="1" t="s">
        <v>52</v>
      </c>
      <c r="AA18" s="22"/>
      <c r="AB18" s="1" t="s">
        <v>52</v>
      </c>
    </row>
    <row r="19" spans="1:28" ht="30" customHeight="1" x14ac:dyDescent="0.3">
      <c r="A19" s="5" t="s">
        <v>315</v>
      </c>
      <c r="B19" s="5" t="s">
        <v>313</v>
      </c>
      <c r="C19" s="5" t="s">
        <v>314</v>
      </c>
      <c r="D19" s="20" t="s">
        <v>119</v>
      </c>
      <c r="E19" s="21"/>
      <c r="F19" s="5"/>
      <c r="G19" s="21"/>
      <c r="H19" s="5"/>
      <c r="I19" s="21"/>
      <c r="J19" s="5"/>
      <c r="K19" s="21"/>
      <c r="L19" s="5"/>
      <c r="M19" s="21"/>
      <c r="N19" s="5"/>
      <c r="O19" s="21"/>
      <c r="P19" s="21"/>
      <c r="Q19" s="21"/>
      <c r="R19" s="21"/>
      <c r="S19" s="21"/>
      <c r="T19" s="21"/>
      <c r="U19" s="21"/>
      <c r="V19" s="21"/>
      <c r="W19" s="5" t="s">
        <v>706</v>
      </c>
      <c r="X19" s="5" t="s">
        <v>52</v>
      </c>
      <c r="Y19" s="1" t="s">
        <v>52</v>
      </c>
      <c r="Z19" s="1" t="s">
        <v>52</v>
      </c>
      <c r="AA19" s="22"/>
      <c r="AB19" s="1" t="s">
        <v>52</v>
      </c>
    </row>
    <row r="20" spans="1:28" ht="30" customHeight="1" x14ac:dyDescent="0.3">
      <c r="A20" s="5" t="s">
        <v>306</v>
      </c>
      <c r="B20" s="5" t="s">
        <v>305</v>
      </c>
      <c r="C20" s="5" t="s">
        <v>106</v>
      </c>
      <c r="D20" s="20" t="s">
        <v>81</v>
      </c>
      <c r="E20" s="21"/>
      <c r="F20" s="5"/>
      <c r="G20" s="21"/>
      <c r="H20" s="5"/>
      <c r="I20" s="21"/>
      <c r="J20" s="5"/>
      <c r="K20" s="21"/>
      <c r="L20" s="5"/>
      <c r="M20" s="21"/>
      <c r="N20" s="5"/>
      <c r="O20" s="21"/>
      <c r="P20" s="21"/>
      <c r="Q20" s="21"/>
      <c r="R20" s="21"/>
      <c r="S20" s="21"/>
      <c r="T20" s="21"/>
      <c r="U20" s="21"/>
      <c r="V20" s="21"/>
      <c r="W20" s="5" t="s">
        <v>707</v>
      </c>
      <c r="X20" s="5" t="s">
        <v>52</v>
      </c>
      <c r="Y20" s="1" t="s">
        <v>52</v>
      </c>
      <c r="Z20" s="1" t="s">
        <v>52</v>
      </c>
      <c r="AA20" s="22"/>
      <c r="AB20" s="1" t="s">
        <v>52</v>
      </c>
    </row>
    <row r="21" spans="1:28" ht="30" customHeight="1" x14ac:dyDescent="0.3">
      <c r="A21" s="5" t="s">
        <v>273</v>
      </c>
      <c r="B21" s="5" t="s">
        <v>85</v>
      </c>
      <c r="C21" s="5" t="s">
        <v>86</v>
      </c>
      <c r="D21" s="20" t="s">
        <v>81</v>
      </c>
      <c r="E21" s="21"/>
      <c r="F21" s="5"/>
      <c r="G21" s="21"/>
      <c r="H21" s="5"/>
      <c r="I21" s="21"/>
      <c r="J21" s="5"/>
      <c r="K21" s="21"/>
      <c r="L21" s="5"/>
      <c r="M21" s="21"/>
      <c r="N21" s="5"/>
      <c r="O21" s="21"/>
      <c r="P21" s="21"/>
      <c r="Q21" s="21"/>
      <c r="R21" s="21"/>
      <c r="S21" s="21"/>
      <c r="T21" s="21"/>
      <c r="U21" s="21"/>
      <c r="V21" s="21"/>
      <c r="W21" s="5" t="s">
        <v>708</v>
      </c>
      <c r="X21" s="5" t="s">
        <v>52</v>
      </c>
      <c r="Y21" s="1" t="s">
        <v>52</v>
      </c>
      <c r="Z21" s="1" t="s">
        <v>52</v>
      </c>
      <c r="AA21" s="22"/>
      <c r="AB21" s="1" t="s">
        <v>52</v>
      </c>
    </row>
    <row r="22" spans="1:28" ht="30" customHeight="1" x14ac:dyDescent="0.3">
      <c r="A22" s="5" t="s">
        <v>62</v>
      </c>
      <c r="B22" s="5" t="s">
        <v>58</v>
      </c>
      <c r="C22" s="5" t="s">
        <v>59</v>
      </c>
      <c r="D22" s="20" t="s">
        <v>60</v>
      </c>
      <c r="E22" s="21"/>
      <c r="F22" s="5"/>
      <c r="G22" s="21"/>
      <c r="H22" s="5"/>
      <c r="I22" s="21"/>
      <c r="J22" s="5"/>
      <c r="K22" s="21"/>
      <c r="L22" s="5"/>
      <c r="M22" s="21"/>
      <c r="N22" s="5"/>
      <c r="O22" s="21"/>
      <c r="P22" s="21"/>
      <c r="Q22" s="21"/>
      <c r="R22" s="21"/>
      <c r="S22" s="21"/>
      <c r="T22" s="21"/>
      <c r="U22" s="21"/>
      <c r="V22" s="21"/>
      <c r="W22" s="5" t="s">
        <v>709</v>
      </c>
      <c r="X22" s="5" t="s">
        <v>61</v>
      </c>
      <c r="Y22" s="1" t="s">
        <v>52</v>
      </c>
      <c r="Z22" s="1" t="s">
        <v>52</v>
      </c>
      <c r="AA22" s="22"/>
      <c r="AB22" s="1" t="s">
        <v>52</v>
      </c>
    </row>
    <row r="23" spans="1:28" ht="30" customHeight="1" x14ac:dyDescent="0.3">
      <c r="A23" s="5" t="s">
        <v>252</v>
      </c>
      <c r="B23" s="5" t="s">
        <v>76</v>
      </c>
      <c r="C23" s="5" t="s">
        <v>59</v>
      </c>
      <c r="D23" s="20" t="s">
        <v>73</v>
      </c>
      <c r="E23" s="21"/>
      <c r="F23" s="5"/>
      <c r="G23" s="21"/>
      <c r="H23" s="5"/>
      <c r="I23" s="21"/>
      <c r="J23" s="5"/>
      <c r="K23" s="21"/>
      <c r="L23" s="5"/>
      <c r="M23" s="21"/>
      <c r="N23" s="5"/>
      <c r="O23" s="21"/>
      <c r="P23" s="21"/>
      <c r="Q23" s="21"/>
      <c r="R23" s="21"/>
      <c r="S23" s="21"/>
      <c r="T23" s="21"/>
      <c r="U23" s="21"/>
      <c r="V23" s="21"/>
      <c r="W23" s="5" t="s">
        <v>710</v>
      </c>
      <c r="X23" s="5" t="s">
        <v>251</v>
      </c>
      <c r="Y23" s="1" t="s">
        <v>52</v>
      </c>
      <c r="Z23" s="1" t="s">
        <v>52</v>
      </c>
      <c r="AA23" s="22"/>
      <c r="AB23" s="1" t="s">
        <v>52</v>
      </c>
    </row>
    <row r="24" spans="1:28" ht="30" customHeight="1" x14ac:dyDescent="0.3">
      <c r="A24" s="5" t="s">
        <v>384</v>
      </c>
      <c r="B24" s="5" t="s">
        <v>133</v>
      </c>
      <c r="C24" s="5" t="s">
        <v>134</v>
      </c>
      <c r="D24" s="20" t="s">
        <v>81</v>
      </c>
      <c r="E24" s="21"/>
      <c r="F24" s="5"/>
      <c r="G24" s="21"/>
      <c r="H24" s="5"/>
      <c r="I24" s="21"/>
      <c r="J24" s="5"/>
      <c r="K24" s="21"/>
      <c r="L24" s="5"/>
      <c r="M24" s="21"/>
      <c r="N24" s="5"/>
      <c r="O24" s="21"/>
      <c r="P24" s="21"/>
      <c r="Q24" s="21"/>
      <c r="R24" s="21"/>
      <c r="S24" s="21"/>
      <c r="T24" s="21"/>
      <c r="U24" s="21"/>
      <c r="V24" s="21"/>
      <c r="W24" s="5" t="s">
        <v>711</v>
      </c>
      <c r="X24" s="5" t="s">
        <v>251</v>
      </c>
      <c r="Y24" s="1" t="s">
        <v>52</v>
      </c>
      <c r="Z24" s="1" t="s">
        <v>52</v>
      </c>
      <c r="AA24" s="22"/>
      <c r="AB24" s="1" t="s">
        <v>52</v>
      </c>
    </row>
    <row r="25" spans="1:28" ht="30" customHeight="1" x14ac:dyDescent="0.3">
      <c r="A25" s="5" t="s">
        <v>492</v>
      </c>
      <c r="B25" s="5" t="s">
        <v>490</v>
      </c>
      <c r="C25" s="5" t="s">
        <v>491</v>
      </c>
      <c r="D25" s="20" t="s">
        <v>151</v>
      </c>
      <c r="E25" s="21"/>
      <c r="F25" s="5"/>
      <c r="G25" s="21"/>
      <c r="H25" s="5"/>
      <c r="I25" s="21"/>
      <c r="J25" s="5"/>
      <c r="K25" s="21"/>
      <c r="L25" s="5"/>
      <c r="M25" s="21"/>
      <c r="N25" s="5"/>
      <c r="O25" s="21"/>
      <c r="P25" s="21"/>
      <c r="Q25" s="21"/>
      <c r="R25" s="21"/>
      <c r="S25" s="21"/>
      <c r="T25" s="21"/>
      <c r="U25" s="21"/>
      <c r="V25" s="21"/>
      <c r="W25" s="5" t="s">
        <v>712</v>
      </c>
      <c r="X25" s="5" t="s">
        <v>486</v>
      </c>
      <c r="Y25" s="1" t="s">
        <v>52</v>
      </c>
      <c r="Z25" s="1" t="s">
        <v>52</v>
      </c>
      <c r="AA25" s="22"/>
      <c r="AB25" s="1" t="s">
        <v>52</v>
      </c>
    </row>
    <row r="26" spans="1:28" ht="30" customHeight="1" x14ac:dyDescent="0.3">
      <c r="A26" s="5" t="s">
        <v>487</v>
      </c>
      <c r="B26" s="5" t="s">
        <v>484</v>
      </c>
      <c r="C26" s="5" t="s">
        <v>485</v>
      </c>
      <c r="D26" s="20" t="s">
        <v>151</v>
      </c>
      <c r="E26" s="21"/>
      <c r="F26" s="5"/>
      <c r="G26" s="21"/>
      <c r="H26" s="5"/>
      <c r="I26" s="21"/>
      <c r="J26" s="5"/>
      <c r="K26" s="21"/>
      <c r="L26" s="5"/>
      <c r="M26" s="21"/>
      <c r="N26" s="5"/>
      <c r="O26" s="21"/>
      <c r="P26" s="21"/>
      <c r="Q26" s="21"/>
      <c r="R26" s="21"/>
      <c r="S26" s="21"/>
      <c r="T26" s="21"/>
      <c r="U26" s="21"/>
      <c r="V26" s="21"/>
      <c r="W26" s="5" t="s">
        <v>713</v>
      </c>
      <c r="X26" s="5" t="s">
        <v>486</v>
      </c>
      <c r="Y26" s="1" t="s">
        <v>52</v>
      </c>
      <c r="Z26" s="1" t="s">
        <v>52</v>
      </c>
      <c r="AA26" s="22"/>
      <c r="AB26" s="1" t="s">
        <v>52</v>
      </c>
    </row>
    <row r="27" spans="1:28" ht="30" customHeight="1" x14ac:dyDescent="0.3">
      <c r="A27" s="5" t="s">
        <v>501</v>
      </c>
      <c r="B27" s="5" t="s">
        <v>500</v>
      </c>
      <c r="C27" s="5" t="s">
        <v>496</v>
      </c>
      <c r="D27" s="20" t="s">
        <v>497</v>
      </c>
      <c r="E27" s="21"/>
      <c r="F27" s="5"/>
      <c r="G27" s="21"/>
      <c r="H27" s="5"/>
      <c r="I27" s="21"/>
      <c r="J27" s="5"/>
      <c r="K27" s="21"/>
      <c r="L27" s="5"/>
      <c r="M27" s="21"/>
      <c r="N27" s="5"/>
      <c r="O27" s="21"/>
      <c r="P27" s="21"/>
      <c r="Q27" s="21"/>
      <c r="R27" s="21"/>
      <c r="S27" s="21"/>
      <c r="T27" s="21"/>
      <c r="U27" s="21"/>
      <c r="V27" s="21"/>
      <c r="W27" s="5" t="s">
        <v>714</v>
      </c>
      <c r="X27" s="5" t="s">
        <v>486</v>
      </c>
      <c r="Y27" s="1" t="s">
        <v>52</v>
      </c>
      <c r="Z27" s="1" t="s">
        <v>52</v>
      </c>
      <c r="AA27" s="22"/>
      <c r="AB27" s="1" t="s">
        <v>52</v>
      </c>
    </row>
    <row r="28" spans="1:28" ht="30" customHeight="1" x14ac:dyDescent="0.3">
      <c r="A28" s="5" t="s">
        <v>498</v>
      </c>
      <c r="B28" s="5" t="s">
        <v>495</v>
      </c>
      <c r="C28" s="5" t="s">
        <v>496</v>
      </c>
      <c r="D28" s="20" t="s">
        <v>497</v>
      </c>
      <c r="E28" s="21"/>
      <c r="F28" s="5"/>
      <c r="G28" s="21"/>
      <c r="H28" s="5"/>
      <c r="I28" s="21"/>
      <c r="J28" s="5"/>
      <c r="K28" s="21"/>
      <c r="L28" s="5"/>
      <c r="M28" s="21"/>
      <c r="N28" s="5"/>
      <c r="O28" s="21"/>
      <c r="P28" s="21"/>
      <c r="Q28" s="21"/>
      <c r="R28" s="21"/>
      <c r="S28" s="21"/>
      <c r="T28" s="21"/>
      <c r="U28" s="21"/>
      <c r="V28" s="21"/>
      <c r="W28" s="5" t="s">
        <v>715</v>
      </c>
      <c r="X28" s="5" t="s">
        <v>486</v>
      </c>
      <c r="Y28" s="1" t="s">
        <v>52</v>
      </c>
      <c r="Z28" s="1" t="s">
        <v>52</v>
      </c>
      <c r="AA28" s="22"/>
      <c r="AB28" s="1" t="s">
        <v>52</v>
      </c>
    </row>
    <row r="29" spans="1:28" ht="30" customHeight="1" x14ac:dyDescent="0.3">
      <c r="A29" s="5" t="s">
        <v>504</v>
      </c>
      <c r="B29" s="5" t="s">
        <v>503</v>
      </c>
      <c r="C29" s="5" t="s">
        <v>496</v>
      </c>
      <c r="D29" s="20" t="s">
        <v>497</v>
      </c>
      <c r="E29" s="21"/>
      <c r="F29" s="5"/>
      <c r="G29" s="21"/>
      <c r="H29" s="5"/>
      <c r="I29" s="21"/>
      <c r="J29" s="5"/>
      <c r="K29" s="21"/>
      <c r="L29" s="5"/>
      <c r="M29" s="21"/>
      <c r="N29" s="5"/>
      <c r="O29" s="21"/>
      <c r="P29" s="21"/>
      <c r="Q29" s="21"/>
      <c r="R29" s="21"/>
      <c r="S29" s="21"/>
      <c r="T29" s="21"/>
      <c r="U29" s="21"/>
      <c r="V29" s="21"/>
      <c r="W29" s="5" t="s">
        <v>716</v>
      </c>
      <c r="X29" s="5" t="s">
        <v>486</v>
      </c>
      <c r="Y29" s="1" t="s">
        <v>52</v>
      </c>
      <c r="Z29" s="1" t="s">
        <v>52</v>
      </c>
      <c r="AA29" s="22"/>
      <c r="AB29" s="1" t="s">
        <v>52</v>
      </c>
    </row>
    <row r="30" spans="1:28" ht="30" customHeight="1" x14ac:dyDescent="0.3">
      <c r="A30" s="5" t="s">
        <v>508</v>
      </c>
      <c r="B30" s="5" t="s">
        <v>506</v>
      </c>
      <c r="C30" s="5" t="s">
        <v>507</v>
      </c>
      <c r="D30" s="20" t="s">
        <v>497</v>
      </c>
      <c r="E30" s="21"/>
      <c r="F30" s="5"/>
      <c r="G30" s="21"/>
      <c r="H30" s="5"/>
      <c r="I30" s="21"/>
      <c r="J30" s="5"/>
      <c r="K30" s="21"/>
      <c r="L30" s="5"/>
      <c r="M30" s="21"/>
      <c r="N30" s="5"/>
      <c r="O30" s="21"/>
      <c r="P30" s="21"/>
      <c r="Q30" s="21"/>
      <c r="R30" s="21"/>
      <c r="S30" s="21"/>
      <c r="T30" s="21"/>
      <c r="U30" s="21"/>
      <c r="V30" s="21"/>
      <c r="W30" s="5" t="s">
        <v>717</v>
      </c>
      <c r="X30" s="5" t="s">
        <v>486</v>
      </c>
      <c r="Y30" s="1" t="s">
        <v>52</v>
      </c>
      <c r="Z30" s="1" t="s">
        <v>52</v>
      </c>
      <c r="AA30" s="22"/>
      <c r="AB30" s="1" t="s">
        <v>52</v>
      </c>
    </row>
    <row r="31" spans="1:28" ht="30" customHeight="1" x14ac:dyDescent="0.3">
      <c r="A31" s="5" t="s">
        <v>511</v>
      </c>
      <c r="B31" s="5" t="s">
        <v>510</v>
      </c>
      <c r="C31" s="5" t="s">
        <v>52</v>
      </c>
      <c r="D31" s="20" t="s">
        <v>497</v>
      </c>
      <c r="E31" s="21"/>
      <c r="F31" s="5"/>
      <c r="G31" s="21"/>
      <c r="H31" s="5"/>
      <c r="I31" s="21"/>
      <c r="J31" s="5"/>
      <c r="K31" s="21"/>
      <c r="L31" s="5"/>
      <c r="M31" s="21"/>
      <c r="N31" s="5"/>
      <c r="O31" s="21"/>
      <c r="P31" s="21"/>
      <c r="Q31" s="21"/>
      <c r="R31" s="21"/>
      <c r="S31" s="21"/>
      <c r="T31" s="21"/>
      <c r="U31" s="21"/>
      <c r="V31" s="21"/>
      <c r="W31" s="5" t="s">
        <v>718</v>
      </c>
      <c r="X31" s="5" t="s">
        <v>486</v>
      </c>
      <c r="Y31" s="1" t="s">
        <v>52</v>
      </c>
      <c r="Z31" s="1" t="s">
        <v>52</v>
      </c>
      <c r="AA31" s="22"/>
      <c r="AB31" s="1" t="s">
        <v>52</v>
      </c>
    </row>
    <row r="32" spans="1:28" ht="30" customHeight="1" x14ac:dyDescent="0.3">
      <c r="A32" s="5" t="s">
        <v>519</v>
      </c>
      <c r="B32" s="5" t="s">
        <v>518</v>
      </c>
      <c r="C32" s="5" t="s">
        <v>514</v>
      </c>
      <c r="D32" s="20" t="s">
        <v>515</v>
      </c>
      <c r="E32" s="21"/>
      <c r="F32" s="5"/>
      <c r="G32" s="21"/>
      <c r="H32" s="5"/>
      <c r="I32" s="21"/>
      <c r="J32" s="5"/>
      <c r="K32" s="21"/>
      <c r="L32" s="5"/>
      <c r="M32" s="21"/>
      <c r="N32" s="5"/>
      <c r="O32" s="21"/>
      <c r="P32" s="21"/>
      <c r="Q32" s="21"/>
      <c r="R32" s="21"/>
      <c r="S32" s="21"/>
      <c r="T32" s="21"/>
      <c r="U32" s="21"/>
      <c r="V32" s="21"/>
      <c r="W32" s="5" t="s">
        <v>719</v>
      </c>
      <c r="X32" s="5" t="s">
        <v>52</v>
      </c>
      <c r="Y32" s="1" t="s">
        <v>52</v>
      </c>
      <c r="Z32" s="1" t="s">
        <v>52</v>
      </c>
      <c r="AA32" s="22"/>
      <c r="AB32" s="1" t="s">
        <v>52</v>
      </c>
    </row>
    <row r="33" spans="1:28" ht="30" customHeight="1" x14ac:dyDescent="0.3">
      <c r="A33" s="5" t="s">
        <v>516</v>
      </c>
      <c r="B33" s="5" t="s">
        <v>513</v>
      </c>
      <c r="C33" s="5" t="s">
        <v>514</v>
      </c>
      <c r="D33" s="20" t="s">
        <v>515</v>
      </c>
      <c r="E33" s="21"/>
      <c r="F33" s="5"/>
      <c r="G33" s="21"/>
      <c r="H33" s="5"/>
      <c r="I33" s="21"/>
      <c r="J33" s="5"/>
      <c r="K33" s="21"/>
      <c r="L33" s="5"/>
      <c r="M33" s="21"/>
      <c r="N33" s="5"/>
      <c r="O33" s="21"/>
      <c r="P33" s="21"/>
      <c r="Q33" s="21"/>
      <c r="R33" s="21"/>
      <c r="S33" s="21"/>
      <c r="T33" s="21"/>
      <c r="U33" s="21"/>
      <c r="V33" s="21"/>
      <c r="W33" s="5" t="s">
        <v>720</v>
      </c>
      <c r="X33" s="5" t="s">
        <v>52</v>
      </c>
      <c r="Y33" s="1" t="s">
        <v>52</v>
      </c>
      <c r="Z33" s="1" t="s">
        <v>52</v>
      </c>
      <c r="AA33" s="22"/>
      <c r="AB33" s="1" t="s">
        <v>52</v>
      </c>
    </row>
    <row r="34" spans="1:28" ht="30" customHeight="1" x14ac:dyDescent="0.3">
      <c r="A34" s="5" t="s">
        <v>529</v>
      </c>
      <c r="B34" s="5" t="s">
        <v>528</v>
      </c>
      <c r="C34" s="5" t="s">
        <v>52</v>
      </c>
      <c r="D34" s="20" t="s">
        <v>525</v>
      </c>
      <c r="E34" s="21"/>
      <c r="F34" s="5"/>
      <c r="G34" s="21"/>
      <c r="H34" s="5"/>
      <c r="I34" s="21"/>
      <c r="J34" s="5"/>
      <c r="K34" s="21"/>
      <c r="L34" s="5"/>
      <c r="M34" s="21"/>
      <c r="N34" s="5"/>
      <c r="O34" s="21"/>
      <c r="P34" s="21"/>
      <c r="Q34" s="21"/>
      <c r="R34" s="21"/>
      <c r="S34" s="21"/>
      <c r="T34" s="21"/>
      <c r="U34" s="21"/>
      <c r="V34" s="21"/>
      <c r="W34" s="5" t="s">
        <v>721</v>
      </c>
      <c r="X34" s="5" t="s">
        <v>52</v>
      </c>
      <c r="Y34" s="1" t="s">
        <v>52</v>
      </c>
      <c r="Z34" s="1" t="s">
        <v>52</v>
      </c>
      <c r="AA34" s="22"/>
      <c r="AB34" s="1" t="s">
        <v>52</v>
      </c>
    </row>
    <row r="35" spans="1:28" ht="30" customHeight="1" x14ac:dyDescent="0.3">
      <c r="A35" s="5" t="s">
        <v>522</v>
      </c>
      <c r="B35" s="5" t="s">
        <v>521</v>
      </c>
      <c r="C35" s="5" t="s">
        <v>514</v>
      </c>
      <c r="D35" s="20" t="s">
        <v>515</v>
      </c>
      <c r="E35" s="21"/>
      <c r="F35" s="5"/>
      <c r="G35" s="21"/>
      <c r="H35" s="5"/>
      <c r="I35" s="21"/>
      <c r="J35" s="5"/>
      <c r="K35" s="21"/>
      <c r="L35" s="5"/>
      <c r="M35" s="21"/>
      <c r="N35" s="5"/>
      <c r="O35" s="21"/>
      <c r="P35" s="21"/>
      <c r="Q35" s="21"/>
      <c r="R35" s="21"/>
      <c r="S35" s="21"/>
      <c r="T35" s="21"/>
      <c r="U35" s="21"/>
      <c r="V35" s="21"/>
      <c r="W35" s="5" t="s">
        <v>722</v>
      </c>
      <c r="X35" s="5" t="s">
        <v>52</v>
      </c>
      <c r="Y35" s="1" t="s">
        <v>52</v>
      </c>
      <c r="Z35" s="1" t="s">
        <v>52</v>
      </c>
      <c r="AA35" s="22"/>
      <c r="AB35" s="1" t="s">
        <v>52</v>
      </c>
    </row>
    <row r="36" spans="1:28" ht="30" customHeight="1" x14ac:dyDescent="0.3">
      <c r="A36" s="5" t="s">
        <v>526</v>
      </c>
      <c r="B36" s="5" t="s">
        <v>524</v>
      </c>
      <c r="C36" s="5" t="s">
        <v>52</v>
      </c>
      <c r="D36" s="20" t="s">
        <v>525</v>
      </c>
      <c r="E36" s="21"/>
      <c r="F36" s="5"/>
      <c r="G36" s="21"/>
      <c r="H36" s="5"/>
      <c r="I36" s="21"/>
      <c r="J36" s="5"/>
      <c r="K36" s="21"/>
      <c r="L36" s="5"/>
      <c r="M36" s="21"/>
      <c r="N36" s="5"/>
      <c r="O36" s="21"/>
      <c r="P36" s="21"/>
      <c r="Q36" s="21"/>
      <c r="R36" s="21"/>
      <c r="S36" s="21"/>
      <c r="T36" s="21"/>
      <c r="U36" s="21"/>
      <c r="V36" s="21"/>
      <c r="W36" s="5" t="s">
        <v>723</v>
      </c>
      <c r="X36" s="5" t="s">
        <v>52</v>
      </c>
      <c r="Y36" s="1" t="s">
        <v>52</v>
      </c>
      <c r="Z36" s="1" t="s">
        <v>52</v>
      </c>
      <c r="AA36" s="22"/>
      <c r="AB36" s="1" t="s">
        <v>52</v>
      </c>
    </row>
    <row r="37" spans="1:28" ht="30" customHeight="1" x14ac:dyDescent="0.3">
      <c r="A37" s="5" t="s">
        <v>69</v>
      </c>
      <c r="B37" s="5" t="s">
        <v>66</v>
      </c>
      <c r="C37" s="5" t="s">
        <v>67</v>
      </c>
      <c r="D37" s="20" t="s">
        <v>68</v>
      </c>
      <c r="E37" s="21"/>
      <c r="F37" s="5"/>
      <c r="G37" s="21"/>
      <c r="H37" s="5"/>
      <c r="I37" s="21"/>
      <c r="J37" s="5"/>
      <c r="K37" s="21"/>
      <c r="L37" s="5"/>
      <c r="M37" s="21"/>
      <c r="N37" s="5"/>
      <c r="O37" s="21"/>
      <c r="P37" s="21"/>
      <c r="Q37" s="21"/>
      <c r="R37" s="21"/>
      <c r="S37" s="21"/>
      <c r="T37" s="21"/>
      <c r="U37" s="21"/>
      <c r="V37" s="21"/>
      <c r="W37" s="5" t="s">
        <v>724</v>
      </c>
      <c r="X37" s="5" t="s">
        <v>61</v>
      </c>
      <c r="Y37" s="1" t="s">
        <v>52</v>
      </c>
      <c r="Z37" s="1" t="s">
        <v>52</v>
      </c>
      <c r="AA37" s="22"/>
      <c r="AB37" s="1" t="s">
        <v>52</v>
      </c>
    </row>
    <row r="38" spans="1:28" ht="30" customHeight="1" x14ac:dyDescent="0.3">
      <c r="A38" s="5" t="s">
        <v>74</v>
      </c>
      <c r="B38" s="5" t="s">
        <v>71</v>
      </c>
      <c r="C38" s="5" t="s">
        <v>72</v>
      </c>
      <c r="D38" s="20" t="s">
        <v>73</v>
      </c>
      <c r="E38" s="21"/>
      <c r="F38" s="5"/>
      <c r="G38" s="21"/>
      <c r="H38" s="5"/>
      <c r="I38" s="21"/>
      <c r="J38" s="5"/>
      <c r="K38" s="21"/>
      <c r="L38" s="5"/>
      <c r="M38" s="21"/>
      <c r="N38" s="5"/>
      <c r="O38" s="21"/>
      <c r="P38" s="21"/>
      <c r="Q38" s="21"/>
      <c r="R38" s="21"/>
      <c r="S38" s="21"/>
      <c r="T38" s="21"/>
      <c r="U38" s="21"/>
      <c r="V38" s="21"/>
      <c r="W38" s="5" t="s">
        <v>725</v>
      </c>
      <c r="X38" s="5" t="s">
        <v>61</v>
      </c>
      <c r="Y38" s="1" t="s">
        <v>52</v>
      </c>
      <c r="Z38" s="1" t="s">
        <v>52</v>
      </c>
      <c r="AA38" s="22"/>
      <c r="AB38" s="1" t="s">
        <v>52</v>
      </c>
    </row>
    <row r="39" spans="1:28" ht="30" customHeight="1" x14ac:dyDescent="0.3">
      <c r="A39" s="5" t="s">
        <v>267</v>
      </c>
      <c r="B39" s="5" t="s">
        <v>80</v>
      </c>
      <c r="C39" s="5" t="s">
        <v>67</v>
      </c>
      <c r="D39" s="20" t="s">
        <v>68</v>
      </c>
      <c r="E39" s="21"/>
      <c r="F39" s="5"/>
      <c r="G39" s="21"/>
      <c r="H39" s="5"/>
      <c r="I39" s="21"/>
      <c r="J39" s="5"/>
      <c r="K39" s="21"/>
      <c r="L39" s="5"/>
      <c r="M39" s="21"/>
      <c r="N39" s="5"/>
      <c r="O39" s="21"/>
      <c r="P39" s="21"/>
      <c r="Q39" s="21"/>
      <c r="R39" s="21"/>
      <c r="S39" s="21"/>
      <c r="T39" s="21"/>
      <c r="U39" s="21"/>
      <c r="V39" s="21"/>
      <c r="W39" s="5" t="s">
        <v>726</v>
      </c>
      <c r="X39" s="5" t="s">
        <v>251</v>
      </c>
      <c r="Y39" s="1" t="s">
        <v>52</v>
      </c>
      <c r="Z39" s="1" t="s">
        <v>52</v>
      </c>
      <c r="AA39" s="22"/>
      <c r="AB39" s="1" t="s">
        <v>52</v>
      </c>
    </row>
    <row r="40" spans="1:28" ht="30" customHeight="1" x14ac:dyDescent="0.3">
      <c r="A40" s="5" t="s">
        <v>300</v>
      </c>
      <c r="B40" s="5" t="s">
        <v>99</v>
      </c>
      <c r="C40" s="5" t="s">
        <v>100</v>
      </c>
      <c r="D40" s="20" t="s">
        <v>68</v>
      </c>
      <c r="E40" s="21"/>
      <c r="F40" s="5"/>
      <c r="G40" s="21"/>
      <c r="H40" s="5"/>
      <c r="I40" s="21"/>
      <c r="J40" s="5"/>
      <c r="K40" s="21"/>
      <c r="L40" s="5"/>
      <c r="M40" s="21"/>
      <c r="N40" s="5"/>
      <c r="O40" s="21"/>
      <c r="P40" s="21"/>
      <c r="Q40" s="21"/>
      <c r="R40" s="21"/>
      <c r="S40" s="21"/>
      <c r="T40" s="21"/>
      <c r="U40" s="21"/>
      <c r="V40" s="21"/>
      <c r="W40" s="5" t="s">
        <v>727</v>
      </c>
      <c r="X40" s="5" t="s">
        <v>52</v>
      </c>
      <c r="Y40" s="1" t="s">
        <v>52</v>
      </c>
      <c r="Z40" s="1" t="s">
        <v>52</v>
      </c>
      <c r="AA40" s="22"/>
      <c r="AB40" s="1" t="s">
        <v>52</v>
      </c>
    </row>
    <row r="41" spans="1:28" ht="30" customHeight="1" x14ac:dyDescent="0.3">
      <c r="A41" s="5" t="s">
        <v>378</v>
      </c>
      <c r="B41" s="5" t="s">
        <v>128</v>
      </c>
      <c r="C41" s="5" t="s">
        <v>377</v>
      </c>
      <c r="D41" s="20" t="s">
        <v>60</v>
      </c>
      <c r="E41" s="21"/>
      <c r="F41" s="5"/>
      <c r="G41" s="21"/>
      <c r="H41" s="5"/>
      <c r="I41" s="21"/>
      <c r="J41" s="5"/>
      <c r="K41" s="21"/>
      <c r="L41" s="5"/>
      <c r="M41" s="21"/>
      <c r="N41" s="5"/>
      <c r="O41" s="21"/>
      <c r="P41" s="21"/>
      <c r="Q41" s="21"/>
      <c r="R41" s="21"/>
      <c r="S41" s="21"/>
      <c r="T41" s="21"/>
      <c r="U41" s="21"/>
      <c r="V41" s="21"/>
      <c r="W41" s="5" t="s">
        <v>728</v>
      </c>
      <c r="X41" s="5" t="s">
        <v>52</v>
      </c>
      <c r="Y41" s="1" t="s">
        <v>52</v>
      </c>
      <c r="Z41" s="1" t="s">
        <v>52</v>
      </c>
      <c r="AA41" s="22"/>
      <c r="AB41" s="1" t="s">
        <v>52</v>
      </c>
    </row>
    <row r="42" spans="1:28" ht="30" customHeight="1" x14ac:dyDescent="0.3">
      <c r="A42" s="5" t="s">
        <v>334</v>
      </c>
      <c r="B42" s="5" t="s">
        <v>332</v>
      </c>
      <c r="C42" s="5" t="s">
        <v>333</v>
      </c>
      <c r="D42" s="20" t="s">
        <v>60</v>
      </c>
      <c r="E42" s="21"/>
      <c r="F42" s="5"/>
      <c r="G42" s="21"/>
      <c r="H42" s="5"/>
      <c r="I42" s="21"/>
      <c r="J42" s="5"/>
      <c r="K42" s="21"/>
      <c r="L42" s="5"/>
      <c r="M42" s="21"/>
      <c r="N42" s="5"/>
      <c r="O42" s="21"/>
      <c r="P42" s="21"/>
      <c r="Q42" s="21"/>
      <c r="R42" s="21"/>
      <c r="S42" s="21"/>
      <c r="T42" s="21"/>
      <c r="U42" s="21"/>
      <c r="V42" s="21"/>
      <c r="W42" s="5" t="s">
        <v>729</v>
      </c>
      <c r="X42" s="5" t="s">
        <v>52</v>
      </c>
      <c r="Y42" s="1" t="s">
        <v>52</v>
      </c>
      <c r="Z42" s="1" t="s">
        <v>52</v>
      </c>
      <c r="AA42" s="22"/>
      <c r="AB42" s="1" t="s">
        <v>52</v>
      </c>
    </row>
    <row r="43" spans="1:28" ht="30" customHeight="1" x14ac:dyDescent="0.3">
      <c r="A43" s="5" t="s">
        <v>479</v>
      </c>
      <c r="B43" s="5" t="s">
        <v>207</v>
      </c>
      <c r="C43" s="5" t="s">
        <v>208</v>
      </c>
      <c r="D43" s="20" t="s">
        <v>60</v>
      </c>
      <c r="E43" s="21"/>
      <c r="F43" s="5"/>
      <c r="G43" s="21"/>
      <c r="H43" s="5"/>
      <c r="I43" s="21"/>
      <c r="J43" s="5"/>
      <c r="K43" s="21"/>
      <c r="L43" s="5"/>
      <c r="M43" s="21"/>
      <c r="N43" s="5"/>
      <c r="O43" s="21"/>
      <c r="P43" s="21"/>
      <c r="Q43" s="21"/>
      <c r="R43" s="21"/>
      <c r="S43" s="21"/>
      <c r="T43" s="21"/>
      <c r="U43" s="21"/>
      <c r="V43" s="21"/>
      <c r="W43" s="5" t="s">
        <v>730</v>
      </c>
      <c r="X43" s="5" t="s">
        <v>52</v>
      </c>
      <c r="Y43" s="1" t="s">
        <v>52</v>
      </c>
      <c r="Z43" s="1" t="s">
        <v>52</v>
      </c>
      <c r="AA43" s="22"/>
      <c r="AB43" s="1" t="s">
        <v>52</v>
      </c>
    </row>
    <row r="44" spans="1:28" ht="30" customHeight="1" x14ac:dyDescent="0.3">
      <c r="A44" s="5" t="s">
        <v>330</v>
      </c>
      <c r="B44" s="5" t="s">
        <v>328</v>
      </c>
      <c r="C44" s="5" t="s">
        <v>329</v>
      </c>
      <c r="D44" s="20" t="s">
        <v>60</v>
      </c>
      <c r="E44" s="21"/>
      <c r="F44" s="5"/>
      <c r="G44" s="21"/>
      <c r="H44" s="5"/>
      <c r="I44" s="21"/>
      <c r="J44" s="5"/>
      <c r="K44" s="21"/>
      <c r="L44" s="5"/>
      <c r="M44" s="21"/>
      <c r="N44" s="5"/>
      <c r="O44" s="21"/>
      <c r="P44" s="21"/>
      <c r="Q44" s="21"/>
      <c r="R44" s="21"/>
      <c r="S44" s="21"/>
      <c r="T44" s="21"/>
      <c r="U44" s="21"/>
      <c r="V44" s="21"/>
      <c r="W44" s="5" t="s">
        <v>731</v>
      </c>
      <c r="X44" s="5" t="s">
        <v>52</v>
      </c>
      <c r="Y44" s="1" t="s">
        <v>52</v>
      </c>
      <c r="Z44" s="1" t="s">
        <v>52</v>
      </c>
      <c r="AA44" s="22"/>
      <c r="AB44" s="1" t="s">
        <v>52</v>
      </c>
    </row>
    <row r="45" spans="1:28" ht="30" customHeight="1" x14ac:dyDescent="0.3">
      <c r="A45" s="5" t="s">
        <v>362</v>
      </c>
      <c r="B45" s="5" t="s">
        <v>328</v>
      </c>
      <c r="C45" s="5" t="s">
        <v>361</v>
      </c>
      <c r="D45" s="20" t="s">
        <v>60</v>
      </c>
      <c r="E45" s="21"/>
      <c r="F45" s="5"/>
      <c r="G45" s="21"/>
      <c r="H45" s="5"/>
      <c r="I45" s="21"/>
      <c r="J45" s="5"/>
      <c r="K45" s="21"/>
      <c r="L45" s="5"/>
      <c r="M45" s="21"/>
      <c r="N45" s="5"/>
      <c r="O45" s="21"/>
      <c r="P45" s="21"/>
      <c r="Q45" s="21"/>
      <c r="R45" s="21"/>
      <c r="S45" s="21"/>
      <c r="T45" s="21"/>
      <c r="U45" s="21"/>
      <c r="V45" s="21"/>
      <c r="W45" s="5" t="s">
        <v>732</v>
      </c>
      <c r="X45" s="5" t="s">
        <v>52</v>
      </c>
      <c r="Y45" s="1" t="s">
        <v>52</v>
      </c>
      <c r="Z45" s="1" t="s">
        <v>52</v>
      </c>
      <c r="AA45" s="22"/>
      <c r="AB45" s="1" t="s">
        <v>52</v>
      </c>
    </row>
    <row r="46" spans="1:28" ht="30" customHeight="1" x14ac:dyDescent="0.3">
      <c r="A46" s="5" t="s">
        <v>368</v>
      </c>
      <c r="B46" s="5" t="s">
        <v>365</v>
      </c>
      <c r="C46" s="5" t="s">
        <v>366</v>
      </c>
      <c r="D46" s="20" t="s">
        <v>367</v>
      </c>
      <c r="E46" s="21"/>
      <c r="F46" s="5"/>
      <c r="G46" s="21"/>
      <c r="H46" s="5"/>
      <c r="I46" s="21"/>
      <c r="J46" s="5"/>
      <c r="K46" s="21"/>
      <c r="L46" s="5"/>
      <c r="M46" s="21"/>
      <c r="N46" s="5"/>
      <c r="O46" s="21"/>
      <c r="P46" s="21"/>
      <c r="Q46" s="21"/>
      <c r="R46" s="21"/>
      <c r="S46" s="21"/>
      <c r="T46" s="21"/>
      <c r="U46" s="21"/>
      <c r="V46" s="21"/>
      <c r="W46" s="5" t="s">
        <v>733</v>
      </c>
      <c r="X46" s="5" t="s">
        <v>52</v>
      </c>
      <c r="Y46" s="1" t="s">
        <v>52</v>
      </c>
      <c r="Z46" s="1" t="s">
        <v>52</v>
      </c>
      <c r="AA46" s="22"/>
      <c r="AB46" s="1" t="s">
        <v>52</v>
      </c>
    </row>
    <row r="47" spans="1:28" ht="30" customHeight="1" x14ac:dyDescent="0.3">
      <c r="A47" s="5" t="s">
        <v>289</v>
      </c>
      <c r="B47" s="5" t="s">
        <v>90</v>
      </c>
      <c r="C47" s="5" t="s">
        <v>91</v>
      </c>
      <c r="D47" s="20" t="s">
        <v>60</v>
      </c>
      <c r="E47" s="21"/>
      <c r="F47" s="5"/>
      <c r="G47" s="21"/>
      <c r="H47" s="5"/>
      <c r="I47" s="21"/>
      <c r="J47" s="5"/>
      <c r="K47" s="21"/>
      <c r="L47" s="5"/>
      <c r="M47" s="21"/>
      <c r="N47" s="5"/>
      <c r="O47" s="21"/>
      <c r="P47" s="21"/>
      <c r="Q47" s="21"/>
      <c r="R47" s="21"/>
      <c r="S47" s="21"/>
      <c r="T47" s="21"/>
      <c r="U47" s="21"/>
      <c r="V47" s="21"/>
      <c r="W47" s="5" t="s">
        <v>734</v>
      </c>
      <c r="X47" s="5" t="s">
        <v>52</v>
      </c>
      <c r="Y47" s="1" t="s">
        <v>52</v>
      </c>
      <c r="Z47" s="1" t="s">
        <v>52</v>
      </c>
      <c r="AA47" s="22"/>
      <c r="AB47" s="1" t="s">
        <v>52</v>
      </c>
    </row>
    <row r="48" spans="1:28" ht="30" customHeight="1" x14ac:dyDescent="0.3">
      <c r="A48" s="5" t="s">
        <v>294</v>
      </c>
      <c r="B48" s="5" t="s">
        <v>90</v>
      </c>
      <c r="C48" s="5" t="s">
        <v>95</v>
      </c>
      <c r="D48" s="20" t="s">
        <v>60</v>
      </c>
      <c r="E48" s="21"/>
      <c r="F48" s="5"/>
      <c r="G48" s="21"/>
      <c r="H48" s="5"/>
      <c r="I48" s="21"/>
      <c r="J48" s="5"/>
      <c r="K48" s="21"/>
      <c r="L48" s="5"/>
      <c r="M48" s="21"/>
      <c r="N48" s="5"/>
      <c r="O48" s="21"/>
      <c r="P48" s="21"/>
      <c r="Q48" s="21"/>
      <c r="R48" s="21"/>
      <c r="S48" s="21"/>
      <c r="T48" s="21"/>
      <c r="U48" s="21"/>
      <c r="V48" s="21"/>
      <c r="W48" s="5" t="s">
        <v>735</v>
      </c>
      <c r="X48" s="5" t="s">
        <v>52</v>
      </c>
      <c r="Y48" s="1" t="s">
        <v>52</v>
      </c>
      <c r="Z48" s="1" t="s">
        <v>52</v>
      </c>
      <c r="AA48" s="22"/>
      <c r="AB48" s="1" t="s">
        <v>52</v>
      </c>
    </row>
    <row r="49" spans="1:28" ht="30" customHeight="1" x14ac:dyDescent="0.3">
      <c r="A49" s="5" t="s">
        <v>112</v>
      </c>
      <c r="B49" s="5" t="s">
        <v>110</v>
      </c>
      <c r="C49" s="5" t="s">
        <v>111</v>
      </c>
      <c r="D49" s="20" t="s">
        <v>60</v>
      </c>
      <c r="E49" s="21"/>
      <c r="F49" s="5"/>
      <c r="G49" s="21"/>
      <c r="H49" s="5"/>
      <c r="I49" s="21"/>
      <c r="J49" s="5"/>
      <c r="K49" s="21"/>
      <c r="L49" s="5"/>
      <c r="M49" s="21"/>
      <c r="N49" s="5"/>
      <c r="O49" s="21"/>
      <c r="P49" s="21"/>
      <c r="Q49" s="21"/>
      <c r="R49" s="21"/>
      <c r="S49" s="21"/>
      <c r="T49" s="21"/>
      <c r="U49" s="21"/>
      <c r="V49" s="21"/>
      <c r="W49" s="5" t="s">
        <v>736</v>
      </c>
      <c r="X49" s="5" t="s">
        <v>52</v>
      </c>
      <c r="Y49" s="1" t="s">
        <v>52</v>
      </c>
      <c r="Z49" s="1" t="s">
        <v>52</v>
      </c>
      <c r="AA49" s="22"/>
      <c r="AB49" s="1" t="s">
        <v>52</v>
      </c>
    </row>
    <row r="50" spans="1:28" ht="30" customHeight="1" x14ac:dyDescent="0.3">
      <c r="A50" s="5" t="s">
        <v>115</v>
      </c>
      <c r="B50" s="5" t="s">
        <v>110</v>
      </c>
      <c r="C50" s="5" t="s">
        <v>114</v>
      </c>
      <c r="D50" s="20" t="s">
        <v>60</v>
      </c>
      <c r="E50" s="21"/>
      <c r="F50" s="5"/>
      <c r="G50" s="21"/>
      <c r="H50" s="5"/>
      <c r="I50" s="21"/>
      <c r="J50" s="5"/>
      <c r="K50" s="21"/>
      <c r="L50" s="5"/>
      <c r="M50" s="21"/>
      <c r="N50" s="5"/>
      <c r="O50" s="21"/>
      <c r="P50" s="21"/>
      <c r="Q50" s="21"/>
      <c r="R50" s="21"/>
      <c r="S50" s="21"/>
      <c r="T50" s="21"/>
      <c r="U50" s="21"/>
      <c r="V50" s="21"/>
      <c r="W50" s="5" t="s">
        <v>737</v>
      </c>
      <c r="X50" s="5" t="s">
        <v>52</v>
      </c>
      <c r="Y50" s="1" t="s">
        <v>52</v>
      </c>
      <c r="Z50" s="1" t="s">
        <v>52</v>
      </c>
      <c r="AA50" s="22"/>
      <c r="AB50" s="1" t="s">
        <v>52</v>
      </c>
    </row>
    <row r="51" spans="1:28" ht="30" customHeight="1" x14ac:dyDescent="0.3">
      <c r="A51" s="5" t="s">
        <v>391</v>
      </c>
      <c r="B51" s="5" t="s">
        <v>390</v>
      </c>
      <c r="C51" s="5" t="s">
        <v>150</v>
      </c>
      <c r="D51" s="20" t="s">
        <v>60</v>
      </c>
      <c r="E51" s="21"/>
      <c r="F51" s="5"/>
      <c r="G51" s="21"/>
      <c r="H51" s="5"/>
      <c r="I51" s="21"/>
      <c r="J51" s="5"/>
      <c r="K51" s="21"/>
      <c r="L51" s="5"/>
      <c r="M51" s="21"/>
      <c r="N51" s="5"/>
      <c r="O51" s="21"/>
      <c r="P51" s="21"/>
      <c r="Q51" s="21"/>
      <c r="R51" s="21"/>
      <c r="S51" s="21"/>
      <c r="T51" s="21"/>
      <c r="U51" s="21"/>
      <c r="V51" s="21"/>
      <c r="W51" s="5" t="s">
        <v>738</v>
      </c>
      <c r="X51" s="5" t="s">
        <v>52</v>
      </c>
      <c r="Y51" s="1" t="s">
        <v>52</v>
      </c>
      <c r="Z51" s="1" t="s">
        <v>52</v>
      </c>
      <c r="AA51" s="22"/>
      <c r="AB51" s="1" t="s">
        <v>52</v>
      </c>
    </row>
    <row r="52" spans="1:28" ht="30" customHeight="1" x14ac:dyDescent="0.3">
      <c r="A52" s="5" t="s">
        <v>400</v>
      </c>
      <c r="B52" s="5" t="s">
        <v>155</v>
      </c>
      <c r="C52" s="5" t="s">
        <v>156</v>
      </c>
      <c r="D52" s="20" t="s">
        <v>175</v>
      </c>
      <c r="E52" s="21"/>
      <c r="F52" s="5"/>
      <c r="G52" s="21"/>
      <c r="H52" s="5"/>
      <c r="I52" s="21"/>
      <c r="J52" s="5"/>
      <c r="K52" s="21"/>
      <c r="L52" s="5"/>
      <c r="M52" s="21"/>
      <c r="N52" s="5"/>
      <c r="O52" s="21"/>
      <c r="P52" s="21"/>
      <c r="Q52" s="21"/>
      <c r="R52" s="21"/>
      <c r="S52" s="21"/>
      <c r="T52" s="21"/>
      <c r="U52" s="21"/>
      <c r="V52" s="21"/>
      <c r="W52" s="5" t="s">
        <v>739</v>
      </c>
      <c r="X52" s="5" t="s">
        <v>52</v>
      </c>
      <c r="Y52" s="1" t="s">
        <v>52</v>
      </c>
      <c r="Z52" s="1" t="s">
        <v>52</v>
      </c>
      <c r="AA52" s="22"/>
      <c r="AB52" s="1" t="s">
        <v>52</v>
      </c>
    </row>
    <row r="53" spans="1:28" ht="30" customHeight="1" x14ac:dyDescent="0.3">
      <c r="A53" s="5" t="s">
        <v>414</v>
      </c>
      <c r="B53" s="5" t="s">
        <v>155</v>
      </c>
      <c r="C53" s="5" t="s">
        <v>160</v>
      </c>
      <c r="D53" s="20" t="s">
        <v>175</v>
      </c>
      <c r="E53" s="21"/>
      <c r="F53" s="5"/>
      <c r="G53" s="21"/>
      <c r="H53" s="5"/>
      <c r="I53" s="21"/>
      <c r="J53" s="5"/>
      <c r="K53" s="21"/>
      <c r="L53" s="5"/>
      <c r="M53" s="21"/>
      <c r="N53" s="5"/>
      <c r="O53" s="21"/>
      <c r="P53" s="21"/>
      <c r="Q53" s="21"/>
      <c r="R53" s="21"/>
      <c r="S53" s="21"/>
      <c r="T53" s="21"/>
      <c r="U53" s="21"/>
      <c r="V53" s="21"/>
      <c r="W53" s="5" t="s">
        <v>740</v>
      </c>
      <c r="X53" s="5" t="s">
        <v>52</v>
      </c>
      <c r="Y53" s="1" t="s">
        <v>52</v>
      </c>
      <c r="Z53" s="1" t="s">
        <v>52</v>
      </c>
      <c r="AA53" s="22"/>
      <c r="AB53" s="1" t="s">
        <v>52</v>
      </c>
    </row>
    <row r="54" spans="1:28" ht="30" customHeight="1" x14ac:dyDescent="0.3">
      <c r="A54" s="5" t="s">
        <v>422</v>
      </c>
      <c r="B54" s="5" t="s">
        <v>155</v>
      </c>
      <c r="C54" s="5" t="s">
        <v>164</v>
      </c>
      <c r="D54" s="20" t="s">
        <v>175</v>
      </c>
      <c r="E54" s="21"/>
      <c r="F54" s="5"/>
      <c r="G54" s="21"/>
      <c r="H54" s="5"/>
      <c r="I54" s="21"/>
      <c r="J54" s="5"/>
      <c r="K54" s="21"/>
      <c r="L54" s="5"/>
      <c r="M54" s="21"/>
      <c r="N54" s="5"/>
      <c r="O54" s="21"/>
      <c r="P54" s="21"/>
      <c r="Q54" s="21"/>
      <c r="R54" s="21"/>
      <c r="S54" s="21"/>
      <c r="T54" s="21"/>
      <c r="U54" s="21"/>
      <c r="V54" s="21"/>
      <c r="W54" s="5" t="s">
        <v>741</v>
      </c>
      <c r="X54" s="5" t="s">
        <v>52</v>
      </c>
      <c r="Y54" s="1" t="s">
        <v>52</v>
      </c>
      <c r="Z54" s="1" t="s">
        <v>52</v>
      </c>
      <c r="AA54" s="22"/>
      <c r="AB54" s="1" t="s">
        <v>52</v>
      </c>
    </row>
    <row r="55" spans="1:28" ht="30" customHeight="1" x14ac:dyDescent="0.3">
      <c r="A55" s="5" t="s">
        <v>431</v>
      </c>
      <c r="B55" s="5" t="s">
        <v>168</v>
      </c>
      <c r="C55" s="5" t="s">
        <v>169</v>
      </c>
      <c r="D55" s="20" t="s">
        <v>175</v>
      </c>
      <c r="E55" s="21"/>
      <c r="F55" s="5"/>
      <c r="G55" s="21"/>
      <c r="H55" s="5"/>
      <c r="I55" s="21"/>
      <c r="J55" s="5"/>
      <c r="K55" s="21"/>
      <c r="L55" s="5"/>
      <c r="M55" s="21"/>
      <c r="N55" s="5"/>
      <c r="O55" s="21"/>
      <c r="P55" s="21"/>
      <c r="Q55" s="21"/>
      <c r="R55" s="21"/>
      <c r="S55" s="21"/>
      <c r="T55" s="21"/>
      <c r="U55" s="21"/>
      <c r="V55" s="21"/>
      <c r="W55" s="5" t="s">
        <v>742</v>
      </c>
      <c r="X55" s="5" t="s">
        <v>52</v>
      </c>
      <c r="Y55" s="1" t="s">
        <v>52</v>
      </c>
      <c r="Z55" s="1" t="s">
        <v>52</v>
      </c>
      <c r="AA55" s="22"/>
      <c r="AB55" s="1" t="s">
        <v>52</v>
      </c>
    </row>
    <row r="56" spans="1:28" s="68" customFormat="1" ht="30" customHeight="1" x14ac:dyDescent="0.3">
      <c r="A56" s="62"/>
      <c r="B56" s="62" t="s">
        <v>983</v>
      </c>
      <c r="C56" s="62" t="s">
        <v>984</v>
      </c>
      <c r="D56" s="63" t="s">
        <v>985</v>
      </c>
      <c r="E56" s="64"/>
      <c r="F56" s="62"/>
      <c r="G56" s="64"/>
      <c r="H56" s="62"/>
      <c r="I56" s="64"/>
      <c r="J56" s="62"/>
      <c r="K56" s="64"/>
      <c r="L56" s="62"/>
      <c r="M56" s="64"/>
      <c r="N56" s="62"/>
      <c r="O56" s="65"/>
      <c r="P56" s="64"/>
      <c r="Q56" s="64"/>
      <c r="R56" s="64"/>
      <c r="S56" s="64"/>
      <c r="T56" s="64"/>
      <c r="U56" s="64"/>
      <c r="V56" s="65"/>
      <c r="W56" s="62" t="s">
        <v>986</v>
      </c>
      <c r="X56" s="62"/>
      <c r="Y56" s="66"/>
      <c r="Z56" s="66"/>
      <c r="AA56" s="67"/>
      <c r="AB56" s="66"/>
    </row>
    <row r="57" spans="1:28" s="68" customFormat="1" ht="30" customHeight="1" x14ac:dyDescent="0.3">
      <c r="A57" s="62"/>
      <c r="B57" s="62" t="s">
        <v>987</v>
      </c>
      <c r="C57" s="62" t="s">
        <v>988</v>
      </c>
      <c r="D57" s="63" t="s">
        <v>985</v>
      </c>
      <c r="E57" s="64"/>
      <c r="F57" s="62"/>
      <c r="G57" s="64"/>
      <c r="H57" s="62"/>
      <c r="I57" s="64"/>
      <c r="J57" s="62"/>
      <c r="K57" s="64"/>
      <c r="L57" s="62"/>
      <c r="M57" s="64"/>
      <c r="N57" s="62"/>
      <c r="O57" s="65"/>
      <c r="P57" s="64"/>
      <c r="Q57" s="64"/>
      <c r="R57" s="64"/>
      <c r="S57" s="64"/>
      <c r="T57" s="64"/>
      <c r="U57" s="64"/>
      <c r="V57" s="65"/>
      <c r="W57" s="62" t="s">
        <v>989</v>
      </c>
      <c r="X57" s="62"/>
      <c r="Y57" s="66"/>
      <c r="Z57" s="66"/>
      <c r="AA57" s="69"/>
      <c r="AB57" s="66"/>
    </row>
    <row r="58" spans="1:28" s="120" customFormat="1" ht="30" customHeight="1" x14ac:dyDescent="0.3">
      <c r="A58" s="114"/>
      <c r="B58" s="114" t="s">
        <v>990</v>
      </c>
      <c r="C58" s="114" t="s">
        <v>988</v>
      </c>
      <c r="D58" s="115" t="s">
        <v>985</v>
      </c>
      <c r="E58" s="116"/>
      <c r="F58" s="114"/>
      <c r="G58" s="116"/>
      <c r="H58" s="114"/>
      <c r="I58" s="116"/>
      <c r="J58" s="114"/>
      <c r="K58" s="116"/>
      <c r="L58" s="114"/>
      <c r="M58" s="116"/>
      <c r="N58" s="114"/>
      <c r="O58" s="117"/>
      <c r="P58" s="116"/>
      <c r="Q58" s="116"/>
      <c r="R58" s="116"/>
      <c r="S58" s="116"/>
      <c r="T58" s="116"/>
      <c r="U58" s="116"/>
      <c r="V58" s="117"/>
      <c r="W58" s="114" t="s">
        <v>991</v>
      </c>
      <c r="X58" s="114"/>
      <c r="Y58" s="118"/>
      <c r="Z58" s="118"/>
      <c r="AA58" s="119"/>
      <c r="AB58" s="118"/>
    </row>
    <row r="59" spans="1:28" ht="30" customHeight="1" x14ac:dyDescent="0.3">
      <c r="A59" s="5" t="s">
        <v>344</v>
      </c>
      <c r="B59" s="5" t="s">
        <v>343</v>
      </c>
      <c r="C59" s="5" t="s">
        <v>255</v>
      </c>
      <c r="D59" s="20" t="s">
        <v>256</v>
      </c>
      <c r="E59" s="21"/>
      <c r="F59" s="5"/>
      <c r="G59" s="21"/>
      <c r="H59" s="5"/>
      <c r="I59" s="21"/>
      <c r="J59" s="5"/>
      <c r="K59" s="21"/>
      <c r="L59" s="5"/>
      <c r="M59" s="21"/>
      <c r="N59" s="5"/>
      <c r="O59" s="21"/>
      <c r="P59" s="21"/>
      <c r="Q59" s="21"/>
      <c r="R59" s="21"/>
      <c r="S59" s="21"/>
      <c r="T59" s="21"/>
      <c r="U59" s="21"/>
      <c r="V59" s="21"/>
      <c r="W59" s="5" t="s">
        <v>743</v>
      </c>
      <c r="X59" s="5" t="s">
        <v>52</v>
      </c>
      <c r="Y59" s="1" t="s">
        <v>744</v>
      </c>
      <c r="Z59" s="1" t="s">
        <v>52</v>
      </c>
      <c r="AA59" s="22"/>
      <c r="AB59" s="1" t="s">
        <v>52</v>
      </c>
    </row>
    <row r="60" spans="1:28" ht="30" customHeight="1" x14ac:dyDescent="0.3">
      <c r="A60" s="5" t="s">
        <v>283</v>
      </c>
      <c r="B60" s="5" t="s">
        <v>282</v>
      </c>
      <c r="C60" s="5" t="s">
        <v>255</v>
      </c>
      <c r="D60" s="20" t="s">
        <v>256</v>
      </c>
      <c r="E60" s="21"/>
      <c r="F60" s="5"/>
      <c r="G60" s="21"/>
      <c r="H60" s="5"/>
      <c r="I60" s="21"/>
      <c r="J60" s="5"/>
      <c r="K60" s="21"/>
      <c r="L60" s="5"/>
      <c r="M60" s="21"/>
      <c r="N60" s="5"/>
      <c r="O60" s="21"/>
      <c r="P60" s="21"/>
      <c r="Q60" s="21"/>
      <c r="R60" s="21"/>
      <c r="S60" s="21"/>
      <c r="T60" s="21"/>
      <c r="U60" s="21"/>
      <c r="V60" s="21"/>
      <c r="W60" s="5" t="s">
        <v>745</v>
      </c>
      <c r="X60" s="5" t="s">
        <v>52</v>
      </c>
      <c r="Y60" s="1" t="s">
        <v>744</v>
      </c>
      <c r="Z60" s="1" t="s">
        <v>52</v>
      </c>
      <c r="AA60" s="22"/>
      <c r="AB60" s="1" t="s">
        <v>52</v>
      </c>
    </row>
    <row r="61" spans="1:28" ht="30" customHeight="1" x14ac:dyDescent="0.3">
      <c r="A61" s="5" t="s">
        <v>348</v>
      </c>
      <c r="B61" s="5" t="s">
        <v>347</v>
      </c>
      <c r="C61" s="5" t="s">
        <v>255</v>
      </c>
      <c r="D61" s="20" t="s">
        <v>256</v>
      </c>
      <c r="E61" s="21"/>
      <c r="F61" s="5"/>
      <c r="G61" s="21"/>
      <c r="H61" s="5"/>
      <c r="I61" s="21"/>
      <c r="J61" s="5"/>
      <c r="K61" s="21"/>
      <c r="L61" s="5"/>
      <c r="M61" s="21"/>
      <c r="N61" s="5"/>
      <c r="O61" s="21"/>
      <c r="P61" s="21"/>
      <c r="Q61" s="21"/>
      <c r="R61" s="21"/>
      <c r="S61" s="21"/>
      <c r="T61" s="21"/>
      <c r="U61" s="21"/>
      <c r="V61" s="21"/>
      <c r="W61" s="5" t="s">
        <v>746</v>
      </c>
      <c r="X61" s="5" t="s">
        <v>52</v>
      </c>
      <c r="Y61" s="1" t="s">
        <v>744</v>
      </c>
      <c r="Z61" s="1" t="s">
        <v>52</v>
      </c>
      <c r="AA61" s="22"/>
      <c r="AB61" s="1" t="s">
        <v>52</v>
      </c>
    </row>
    <row r="62" spans="1:28" ht="30" customHeight="1" x14ac:dyDescent="0.3">
      <c r="A62" s="5" t="s">
        <v>351</v>
      </c>
      <c r="B62" s="5" t="s">
        <v>350</v>
      </c>
      <c r="C62" s="5" t="s">
        <v>255</v>
      </c>
      <c r="D62" s="20" t="s">
        <v>256</v>
      </c>
      <c r="E62" s="21"/>
      <c r="F62" s="5"/>
      <c r="G62" s="21"/>
      <c r="H62" s="5"/>
      <c r="I62" s="21"/>
      <c r="J62" s="5"/>
      <c r="K62" s="21"/>
      <c r="L62" s="5"/>
      <c r="M62" s="21"/>
      <c r="N62" s="5"/>
      <c r="O62" s="21"/>
      <c r="P62" s="21"/>
      <c r="Q62" s="21"/>
      <c r="R62" s="21"/>
      <c r="S62" s="21"/>
      <c r="T62" s="21"/>
      <c r="U62" s="21"/>
      <c r="V62" s="21"/>
      <c r="W62" s="5" t="s">
        <v>747</v>
      </c>
      <c r="X62" s="5" t="s">
        <v>52</v>
      </c>
      <c r="Y62" s="1" t="s">
        <v>744</v>
      </c>
      <c r="Z62" s="1" t="s">
        <v>52</v>
      </c>
      <c r="AA62" s="22"/>
      <c r="AB62" s="1" t="s">
        <v>52</v>
      </c>
    </row>
    <row r="63" spans="1:28" ht="30" customHeight="1" x14ac:dyDescent="0.3">
      <c r="A63" s="5" t="s">
        <v>354</v>
      </c>
      <c r="B63" s="5" t="s">
        <v>353</v>
      </c>
      <c r="C63" s="5" t="s">
        <v>255</v>
      </c>
      <c r="D63" s="20" t="s">
        <v>256</v>
      </c>
      <c r="E63" s="21"/>
      <c r="F63" s="5"/>
      <c r="G63" s="21"/>
      <c r="H63" s="5"/>
      <c r="I63" s="21"/>
      <c r="J63" s="5"/>
      <c r="K63" s="21"/>
      <c r="L63" s="5"/>
      <c r="M63" s="21"/>
      <c r="N63" s="5"/>
      <c r="O63" s="21"/>
      <c r="P63" s="21"/>
      <c r="Q63" s="21"/>
      <c r="R63" s="21"/>
      <c r="S63" s="21"/>
      <c r="T63" s="21"/>
      <c r="U63" s="21"/>
      <c r="V63" s="21"/>
      <c r="W63" s="5" t="s">
        <v>748</v>
      </c>
      <c r="X63" s="5" t="s">
        <v>52</v>
      </c>
      <c r="Y63" s="1" t="s">
        <v>744</v>
      </c>
      <c r="Z63" s="1" t="s">
        <v>52</v>
      </c>
      <c r="AA63" s="22"/>
      <c r="AB63" s="1" t="s">
        <v>52</v>
      </c>
    </row>
    <row r="64" spans="1:28" ht="30" customHeight="1" x14ac:dyDescent="0.3">
      <c r="A64" s="5" t="s">
        <v>549</v>
      </c>
      <c r="B64" s="5" t="s">
        <v>548</v>
      </c>
      <c r="C64" s="5" t="s">
        <v>255</v>
      </c>
      <c r="D64" s="20" t="s">
        <v>256</v>
      </c>
      <c r="E64" s="21"/>
      <c r="F64" s="5"/>
      <c r="G64" s="21"/>
      <c r="H64" s="5"/>
      <c r="I64" s="21"/>
      <c r="J64" s="5"/>
      <c r="K64" s="21"/>
      <c r="L64" s="5"/>
      <c r="M64" s="21"/>
      <c r="N64" s="5"/>
      <c r="O64" s="21"/>
      <c r="P64" s="21"/>
      <c r="Q64" s="21"/>
      <c r="R64" s="21"/>
      <c r="S64" s="21"/>
      <c r="T64" s="21"/>
      <c r="U64" s="21"/>
      <c r="V64" s="21"/>
      <c r="W64" s="5" t="s">
        <v>749</v>
      </c>
      <c r="X64" s="5" t="s">
        <v>52</v>
      </c>
      <c r="Y64" s="1" t="s">
        <v>744</v>
      </c>
      <c r="Z64" s="1" t="s">
        <v>52</v>
      </c>
      <c r="AA64" s="22"/>
      <c r="AB64" s="1" t="s">
        <v>52</v>
      </c>
    </row>
    <row r="65" spans="1:28" ht="30" customHeight="1" x14ac:dyDescent="0.3">
      <c r="A65" s="5" t="s">
        <v>568</v>
      </c>
      <c r="B65" s="5" t="s">
        <v>567</v>
      </c>
      <c r="C65" s="5" t="s">
        <v>255</v>
      </c>
      <c r="D65" s="20" t="s">
        <v>256</v>
      </c>
      <c r="E65" s="21"/>
      <c r="F65" s="5"/>
      <c r="G65" s="21"/>
      <c r="H65" s="5"/>
      <c r="I65" s="21"/>
      <c r="J65" s="5"/>
      <c r="K65" s="21"/>
      <c r="L65" s="5"/>
      <c r="M65" s="21"/>
      <c r="N65" s="5"/>
      <c r="O65" s="21"/>
      <c r="P65" s="21"/>
      <c r="Q65" s="21"/>
      <c r="R65" s="21"/>
      <c r="S65" s="21"/>
      <c r="T65" s="21"/>
      <c r="U65" s="21"/>
      <c r="V65" s="21"/>
      <c r="W65" s="5" t="s">
        <v>750</v>
      </c>
      <c r="X65" s="5" t="s">
        <v>52</v>
      </c>
      <c r="Y65" s="1" t="s">
        <v>744</v>
      </c>
      <c r="Z65" s="1" t="s">
        <v>52</v>
      </c>
      <c r="AA65" s="22"/>
      <c r="AB65" s="1" t="s">
        <v>52</v>
      </c>
    </row>
    <row r="66" spans="1:28" ht="30" customHeight="1" x14ac:dyDescent="0.3">
      <c r="A66" s="5" t="s">
        <v>257</v>
      </c>
      <c r="B66" s="5" t="s">
        <v>254</v>
      </c>
      <c r="C66" s="5" t="s">
        <v>255</v>
      </c>
      <c r="D66" s="20" t="s">
        <v>256</v>
      </c>
      <c r="E66" s="21"/>
      <c r="F66" s="5"/>
      <c r="G66" s="21"/>
      <c r="H66" s="5"/>
      <c r="I66" s="21"/>
      <c r="J66" s="5"/>
      <c r="K66" s="21"/>
      <c r="L66" s="5"/>
      <c r="M66" s="21"/>
      <c r="N66" s="5"/>
      <c r="O66" s="21"/>
      <c r="P66" s="21"/>
      <c r="Q66" s="21"/>
      <c r="R66" s="21"/>
      <c r="S66" s="21"/>
      <c r="T66" s="21"/>
      <c r="U66" s="21"/>
      <c r="V66" s="21"/>
      <c r="W66" s="5" t="s">
        <v>751</v>
      </c>
      <c r="X66" s="5" t="s">
        <v>52</v>
      </c>
      <c r="Y66" s="1" t="s">
        <v>744</v>
      </c>
      <c r="Z66" s="1" t="s">
        <v>52</v>
      </c>
      <c r="AA66" s="22"/>
      <c r="AB66" s="1" t="s">
        <v>52</v>
      </c>
    </row>
    <row r="67" spans="1:28" ht="30" customHeight="1" x14ac:dyDescent="0.3">
      <c r="A67" s="5" t="s">
        <v>395</v>
      </c>
      <c r="B67" s="5" t="s">
        <v>394</v>
      </c>
      <c r="C67" s="5" t="s">
        <v>255</v>
      </c>
      <c r="D67" s="20" t="s">
        <v>256</v>
      </c>
      <c r="E67" s="21"/>
      <c r="F67" s="5"/>
      <c r="G67" s="21"/>
      <c r="H67" s="5"/>
      <c r="I67" s="21"/>
      <c r="J67" s="5"/>
      <c r="K67" s="21"/>
      <c r="L67" s="5"/>
      <c r="M67" s="21"/>
      <c r="N67" s="5"/>
      <c r="O67" s="21"/>
      <c r="P67" s="21"/>
      <c r="Q67" s="21"/>
      <c r="R67" s="21"/>
      <c r="S67" s="21"/>
      <c r="T67" s="21"/>
      <c r="U67" s="21"/>
      <c r="V67" s="21"/>
      <c r="W67" s="5" t="s">
        <v>752</v>
      </c>
      <c r="X67" s="5" t="s">
        <v>52</v>
      </c>
      <c r="Y67" s="1" t="s">
        <v>744</v>
      </c>
      <c r="Z67" s="1" t="s">
        <v>52</v>
      </c>
      <c r="AA67" s="22"/>
      <c r="AB67" s="1" t="s">
        <v>52</v>
      </c>
    </row>
    <row r="68" spans="1:28" ht="30" customHeight="1" x14ac:dyDescent="0.3">
      <c r="A68" s="5" t="s">
        <v>408</v>
      </c>
      <c r="B68" s="5" t="s">
        <v>407</v>
      </c>
      <c r="C68" s="5" t="s">
        <v>255</v>
      </c>
      <c r="D68" s="20" t="s">
        <v>256</v>
      </c>
      <c r="E68" s="21"/>
      <c r="F68" s="5"/>
      <c r="G68" s="21"/>
      <c r="H68" s="5"/>
      <c r="I68" s="21"/>
      <c r="J68" s="5"/>
      <c r="K68" s="21"/>
      <c r="L68" s="5"/>
      <c r="M68" s="21"/>
      <c r="N68" s="5"/>
      <c r="O68" s="21"/>
      <c r="P68" s="21"/>
      <c r="Q68" s="21"/>
      <c r="R68" s="21"/>
      <c r="S68" s="21"/>
      <c r="T68" s="21"/>
      <c r="U68" s="21"/>
      <c r="V68" s="21"/>
      <c r="W68" s="5" t="s">
        <v>753</v>
      </c>
      <c r="X68" s="5" t="s">
        <v>52</v>
      </c>
      <c r="Y68" s="1" t="s">
        <v>744</v>
      </c>
      <c r="Z68" s="1" t="s">
        <v>52</v>
      </c>
      <c r="AA68" s="22"/>
      <c r="AB68" s="1" t="s">
        <v>52</v>
      </c>
    </row>
  </sheetData>
  <mergeCells count="15">
    <mergeCell ref="Y3:Y4"/>
    <mergeCell ref="Z3:Z4"/>
    <mergeCell ref="AA3:AA4"/>
    <mergeCell ref="AB3:AB4"/>
    <mergeCell ref="A1:X1"/>
    <mergeCell ref="A2:X2"/>
    <mergeCell ref="A3:A4"/>
    <mergeCell ref="B3:B4"/>
    <mergeCell ref="C3:C4"/>
    <mergeCell ref="D3:D4"/>
    <mergeCell ref="E3:O3"/>
    <mergeCell ref="P3:P4"/>
    <mergeCell ref="Q3:V3"/>
    <mergeCell ref="W3:W4"/>
    <mergeCell ref="X3:X4"/>
  </mergeCells>
  <phoneticPr fontId="1" type="noConversion"/>
  <pageMargins left="0.78740157480314965" right="0.19685039370078741" top="0.39370078740157483" bottom="0.39370078740157483" header="0" footer="0"/>
  <pageSetup paperSize="9" scale="46"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2"/>
  <sheetViews>
    <sheetView workbookViewId="0"/>
  </sheetViews>
  <sheetFormatPr defaultRowHeight="16.5" x14ac:dyDescent="0.3"/>
  <cols>
    <col min="1" max="1" width="60.625" customWidth="1"/>
    <col min="3" max="3" width="15.625" customWidth="1"/>
    <col min="4" max="4" width="24.625" hidden="1" customWidth="1"/>
  </cols>
  <sheetData>
    <row r="1" spans="1:4" x14ac:dyDescent="0.3">
      <c r="A1" t="s">
        <v>241</v>
      </c>
      <c r="B1" t="s">
        <v>754</v>
      </c>
      <c r="C1" t="s">
        <v>755</v>
      </c>
      <c r="D1" t="s">
        <v>756</v>
      </c>
    </row>
    <row r="2" spans="1:4" x14ac:dyDescent="0.3">
      <c r="A2" s="1" t="s">
        <v>757</v>
      </c>
      <c r="B2">
        <v>100</v>
      </c>
      <c r="D2" s="1" t="s">
        <v>78</v>
      </c>
    </row>
    <row r="3" spans="1:4" x14ac:dyDescent="0.3">
      <c r="A3" t="s">
        <v>758</v>
      </c>
      <c r="C3">
        <v>3</v>
      </c>
      <c r="D3" s="1" t="s">
        <v>258</v>
      </c>
    </row>
    <row r="4" spans="1:4" x14ac:dyDescent="0.3">
      <c r="A4" s="1" t="s">
        <v>759</v>
      </c>
      <c r="B4">
        <v>100</v>
      </c>
      <c r="D4" s="1" t="s">
        <v>83</v>
      </c>
    </row>
    <row r="5" spans="1:4" x14ac:dyDescent="0.3">
      <c r="A5" t="s">
        <v>758</v>
      </c>
      <c r="C5">
        <v>2</v>
      </c>
      <c r="D5" s="1" t="s">
        <v>269</v>
      </c>
    </row>
    <row r="6" spans="1:4" x14ac:dyDescent="0.3">
      <c r="A6" s="1" t="s">
        <v>760</v>
      </c>
      <c r="B6">
        <v>100</v>
      </c>
      <c r="D6" s="1" t="s">
        <v>88</v>
      </c>
    </row>
    <row r="7" spans="1:4" x14ac:dyDescent="0.3">
      <c r="A7" t="s">
        <v>758</v>
      </c>
      <c r="C7">
        <v>2</v>
      </c>
      <c r="D7" s="1" t="s">
        <v>284</v>
      </c>
    </row>
    <row r="8" spans="1:4" x14ac:dyDescent="0.3">
      <c r="A8" t="s">
        <v>758</v>
      </c>
      <c r="C8">
        <v>2</v>
      </c>
      <c r="D8" s="1" t="s">
        <v>285</v>
      </c>
    </row>
    <row r="9" spans="1:4" x14ac:dyDescent="0.3">
      <c r="A9" s="1" t="s">
        <v>761</v>
      </c>
      <c r="B9">
        <v>100</v>
      </c>
      <c r="D9" s="1" t="s">
        <v>93</v>
      </c>
    </row>
    <row r="10" spans="1:4" x14ac:dyDescent="0.3">
      <c r="A10" t="s">
        <v>758</v>
      </c>
      <c r="C10">
        <v>3</v>
      </c>
      <c r="D10" s="1" t="s">
        <v>291</v>
      </c>
    </row>
    <row r="11" spans="1:4" x14ac:dyDescent="0.3">
      <c r="A11" s="1" t="s">
        <v>762</v>
      </c>
      <c r="B11">
        <v>100</v>
      </c>
      <c r="D11" s="1" t="s">
        <v>97</v>
      </c>
    </row>
    <row r="12" spans="1:4" x14ac:dyDescent="0.3">
      <c r="A12" t="s">
        <v>758</v>
      </c>
      <c r="C12">
        <v>3</v>
      </c>
      <c r="D12" s="1" t="s">
        <v>296</v>
      </c>
    </row>
    <row r="13" spans="1:4" x14ac:dyDescent="0.3">
      <c r="A13" s="1" t="s">
        <v>763</v>
      </c>
      <c r="B13">
        <v>100</v>
      </c>
      <c r="D13" s="1" t="s">
        <v>103</v>
      </c>
    </row>
    <row r="14" spans="1:4" x14ac:dyDescent="0.3">
      <c r="A14" t="s">
        <v>758</v>
      </c>
      <c r="C14">
        <v>4</v>
      </c>
      <c r="D14" s="1" t="s">
        <v>302</v>
      </c>
    </row>
    <row r="15" spans="1:4" x14ac:dyDescent="0.3">
      <c r="A15" s="1" t="s">
        <v>764</v>
      </c>
      <c r="B15">
        <v>100</v>
      </c>
      <c r="D15" s="1" t="s">
        <v>108</v>
      </c>
    </row>
    <row r="16" spans="1:4" x14ac:dyDescent="0.3">
      <c r="A16" t="s">
        <v>758</v>
      </c>
      <c r="C16">
        <v>2</v>
      </c>
      <c r="D16" s="1" t="s">
        <v>308</v>
      </c>
    </row>
    <row r="17" spans="1:4" x14ac:dyDescent="0.3">
      <c r="A17" t="s">
        <v>758</v>
      </c>
      <c r="C17">
        <v>2</v>
      </c>
      <c r="D17" s="1" t="s">
        <v>309</v>
      </c>
    </row>
    <row r="18" spans="1:4" x14ac:dyDescent="0.3">
      <c r="A18" s="1" t="s">
        <v>765</v>
      </c>
      <c r="B18">
        <v>100</v>
      </c>
      <c r="D18" s="1" t="s">
        <v>121</v>
      </c>
    </row>
    <row r="19" spans="1:4" x14ac:dyDescent="0.3">
      <c r="A19" t="s">
        <v>758</v>
      </c>
      <c r="C19">
        <v>2</v>
      </c>
      <c r="D19" s="1" t="s">
        <v>345</v>
      </c>
    </row>
    <row r="20" spans="1:4" x14ac:dyDescent="0.3">
      <c r="A20" t="s">
        <v>758</v>
      </c>
      <c r="C20">
        <v>2</v>
      </c>
      <c r="D20" s="1" t="s">
        <v>346</v>
      </c>
    </row>
    <row r="21" spans="1:4" x14ac:dyDescent="0.3">
      <c r="A21" t="s">
        <v>758</v>
      </c>
      <c r="C21">
        <v>1</v>
      </c>
      <c r="D21" s="1" t="s">
        <v>349</v>
      </c>
    </row>
    <row r="22" spans="1:4" x14ac:dyDescent="0.3">
      <c r="A22" t="s">
        <v>758</v>
      </c>
      <c r="C22">
        <v>2</v>
      </c>
      <c r="D22" s="1" t="s">
        <v>352</v>
      </c>
    </row>
    <row r="23" spans="1:4" x14ac:dyDescent="0.3">
      <c r="A23" t="s">
        <v>758</v>
      </c>
      <c r="C23">
        <v>2</v>
      </c>
      <c r="D23" s="1" t="s">
        <v>355</v>
      </c>
    </row>
    <row r="24" spans="1:4" x14ac:dyDescent="0.3">
      <c r="A24" t="s">
        <v>758</v>
      </c>
      <c r="C24">
        <v>2</v>
      </c>
      <c r="D24" s="1" t="s">
        <v>356</v>
      </c>
    </row>
    <row r="25" spans="1:4" x14ac:dyDescent="0.3">
      <c r="A25" s="1" t="s">
        <v>766</v>
      </c>
      <c r="B25">
        <v>100</v>
      </c>
      <c r="D25" s="1" t="s">
        <v>126</v>
      </c>
    </row>
    <row r="26" spans="1:4" x14ac:dyDescent="0.3">
      <c r="A26" t="s">
        <v>758</v>
      </c>
      <c r="C26">
        <v>1</v>
      </c>
      <c r="D26" s="1" t="s">
        <v>372</v>
      </c>
    </row>
    <row r="27" spans="1:4" x14ac:dyDescent="0.3">
      <c r="A27" t="s">
        <v>758</v>
      </c>
      <c r="C27">
        <v>2</v>
      </c>
      <c r="D27" s="1" t="s">
        <v>373</v>
      </c>
    </row>
    <row r="28" spans="1:4" x14ac:dyDescent="0.3">
      <c r="A28" s="1" t="s">
        <v>767</v>
      </c>
      <c r="B28">
        <v>100</v>
      </c>
      <c r="D28" s="1" t="s">
        <v>131</v>
      </c>
    </row>
    <row r="29" spans="1:4" x14ac:dyDescent="0.3">
      <c r="A29" t="s">
        <v>758</v>
      </c>
      <c r="C29">
        <v>2</v>
      </c>
      <c r="D29" s="1" t="s">
        <v>380</v>
      </c>
    </row>
    <row r="30" spans="1:4" x14ac:dyDescent="0.3">
      <c r="A30" s="1" t="s">
        <v>768</v>
      </c>
      <c r="B30">
        <v>100</v>
      </c>
      <c r="D30" s="1" t="s">
        <v>136</v>
      </c>
    </row>
    <row r="31" spans="1:4" x14ac:dyDescent="0.3">
      <c r="A31" t="s">
        <v>758</v>
      </c>
      <c r="C31">
        <v>2</v>
      </c>
      <c r="D31" s="1" t="s">
        <v>386</v>
      </c>
    </row>
    <row r="32" spans="1:4" x14ac:dyDescent="0.3">
      <c r="A32" s="1" t="s">
        <v>769</v>
      </c>
      <c r="B32">
        <v>100</v>
      </c>
      <c r="D32" s="1" t="s">
        <v>153</v>
      </c>
    </row>
    <row r="33" spans="1:4" x14ac:dyDescent="0.3">
      <c r="A33" t="s">
        <v>758</v>
      </c>
      <c r="C33">
        <v>3</v>
      </c>
      <c r="D33" s="1" t="s">
        <v>393</v>
      </c>
    </row>
    <row r="34" spans="1:4" x14ac:dyDescent="0.3">
      <c r="A34" t="s">
        <v>758</v>
      </c>
      <c r="C34">
        <v>4</v>
      </c>
      <c r="D34" s="1" t="s">
        <v>396</v>
      </c>
    </row>
    <row r="35" spans="1:4" x14ac:dyDescent="0.3">
      <c r="A35" s="1" t="s">
        <v>770</v>
      </c>
      <c r="B35">
        <v>100</v>
      </c>
      <c r="D35" s="1" t="s">
        <v>158</v>
      </c>
    </row>
    <row r="36" spans="1:4" x14ac:dyDescent="0.3">
      <c r="A36" t="s">
        <v>758</v>
      </c>
      <c r="C36">
        <v>4</v>
      </c>
      <c r="D36" s="1" t="s">
        <v>406</v>
      </c>
    </row>
    <row r="37" spans="1:4" x14ac:dyDescent="0.3">
      <c r="A37" t="s">
        <v>758</v>
      </c>
      <c r="C37">
        <v>4</v>
      </c>
      <c r="D37" s="1" t="s">
        <v>409</v>
      </c>
    </row>
    <row r="38" spans="1:4" x14ac:dyDescent="0.3">
      <c r="A38" s="1" t="s">
        <v>771</v>
      </c>
      <c r="B38">
        <v>100</v>
      </c>
      <c r="D38" s="1" t="s">
        <v>162</v>
      </c>
    </row>
    <row r="39" spans="1:4" x14ac:dyDescent="0.3">
      <c r="A39" t="s">
        <v>758</v>
      </c>
      <c r="C39">
        <v>4</v>
      </c>
      <c r="D39" s="1" t="s">
        <v>418</v>
      </c>
    </row>
    <row r="40" spans="1:4" x14ac:dyDescent="0.3">
      <c r="A40" t="s">
        <v>758</v>
      </c>
      <c r="C40">
        <v>4</v>
      </c>
      <c r="D40" s="1" t="s">
        <v>419</v>
      </c>
    </row>
    <row r="41" spans="1:4" x14ac:dyDescent="0.3">
      <c r="A41" s="1" t="s">
        <v>772</v>
      </c>
      <c r="B41">
        <v>100</v>
      </c>
      <c r="D41" s="1" t="s">
        <v>166</v>
      </c>
    </row>
    <row r="42" spans="1:4" x14ac:dyDescent="0.3">
      <c r="A42" t="s">
        <v>758</v>
      </c>
      <c r="C42">
        <v>4</v>
      </c>
      <c r="D42" s="1" t="s">
        <v>426</v>
      </c>
    </row>
    <row r="43" spans="1:4" x14ac:dyDescent="0.3">
      <c r="A43" t="s">
        <v>758</v>
      </c>
      <c r="C43">
        <v>4</v>
      </c>
      <c r="D43" s="1" t="s">
        <v>427</v>
      </c>
    </row>
    <row r="44" spans="1:4" x14ac:dyDescent="0.3">
      <c r="A44" s="1" t="s">
        <v>773</v>
      </c>
      <c r="B44">
        <v>100</v>
      </c>
      <c r="D44" s="1" t="s">
        <v>171</v>
      </c>
    </row>
    <row r="45" spans="1:4" x14ac:dyDescent="0.3">
      <c r="A45" t="s">
        <v>758</v>
      </c>
      <c r="C45">
        <v>3</v>
      </c>
      <c r="D45" s="1" t="s">
        <v>433</v>
      </c>
    </row>
    <row r="46" spans="1:4" x14ac:dyDescent="0.3">
      <c r="A46" s="1" t="s">
        <v>774</v>
      </c>
      <c r="B46">
        <v>100</v>
      </c>
      <c r="D46" s="1" t="s">
        <v>180</v>
      </c>
    </row>
    <row r="47" spans="1:4" x14ac:dyDescent="0.3">
      <c r="A47" t="s">
        <v>758</v>
      </c>
      <c r="C47">
        <v>5</v>
      </c>
      <c r="D47" s="1" t="s">
        <v>440</v>
      </c>
    </row>
    <row r="48" spans="1:4" x14ac:dyDescent="0.3">
      <c r="A48" t="s">
        <v>758</v>
      </c>
      <c r="C48">
        <v>5</v>
      </c>
      <c r="D48" s="1" t="s">
        <v>441</v>
      </c>
    </row>
    <row r="49" spans="1:4" x14ac:dyDescent="0.3">
      <c r="A49" s="1" t="s">
        <v>775</v>
      </c>
      <c r="B49">
        <v>100</v>
      </c>
      <c r="D49" s="1" t="s">
        <v>186</v>
      </c>
    </row>
    <row r="50" spans="1:4" x14ac:dyDescent="0.3">
      <c r="A50" t="s">
        <v>758</v>
      </c>
      <c r="C50">
        <v>5</v>
      </c>
      <c r="D50" s="1" t="s">
        <v>447</v>
      </c>
    </row>
    <row r="51" spans="1:4" x14ac:dyDescent="0.3">
      <c r="A51" t="s">
        <v>758</v>
      </c>
      <c r="C51">
        <v>5</v>
      </c>
      <c r="D51" s="1" t="s">
        <v>448</v>
      </c>
    </row>
    <row r="52" spans="1:4" x14ac:dyDescent="0.3">
      <c r="A52" s="1" t="s">
        <v>776</v>
      </c>
      <c r="B52">
        <v>100</v>
      </c>
      <c r="D52" s="1" t="s">
        <v>192</v>
      </c>
    </row>
    <row r="53" spans="1:4" x14ac:dyDescent="0.3">
      <c r="A53" t="s">
        <v>758</v>
      </c>
      <c r="C53">
        <v>5</v>
      </c>
      <c r="D53" s="1" t="s">
        <v>454</v>
      </c>
    </row>
    <row r="54" spans="1:4" x14ac:dyDescent="0.3">
      <c r="A54" t="s">
        <v>758</v>
      </c>
      <c r="C54">
        <v>5</v>
      </c>
      <c r="D54" s="1" t="s">
        <v>455</v>
      </c>
    </row>
    <row r="55" spans="1:4" x14ac:dyDescent="0.3">
      <c r="A55" s="1" t="s">
        <v>777</v>
      </c>
      <c r="B55">
        <v>100</v>
      </c>
      <c r="D55" s="1" t="s">
        <v>196</v>
      </c>
    </row>
    <row r="56" spans="1:4" x14ac:dyDescent="0.3">
      <c r="A56" t="s">
        <v>758</v>
      </c>
      <c r="C56">
        <v>5</v>
      </c>
      <c r="D56" s="1" t="s">
        <v>462</v>
      </c>
    </row>
    <row r="57" spans="1:4" x14ac:dyDescent="0.3">
      <c r="A57" t="s">
        <v>758</v>
      </c>
      <c r="C57">
        <v>5</v>
      </c>
      <c r="D57" s="1" t="s">
        <v>463</v>
      </c>
    </row>
    <row r="58" spans="1:4" x14ac:dyDescent="0.3">
      <c r="A58" s="1" t="s">
        <v>778</v>
      </c>
      <c r="B58">
        <v>100</v>
      </c>
      <c r="D58" s="1" t="s">
        <v>201</v>
      </c>
    </row>
    <row r="59" spans="1:4" x14ac:dyDescent="0.3">
      <c r="A59" t="s">
        <v>758</v>
      </c>
      <c r="C59">
        <v>3</v>
      </c>
      <c r="D59" s="1" t="s">
        <v>468</v>
      </c>
    </row>
    <row r="60" spans="1:4" x14ac:dyDescent="0.3">
      <c r="A60" s="1" t="s">
        <v>779</v>
      </c>
      <c r="B60">
        <v>100</v>
      </c>
      <c r="D60" s="1" t="s">
        <v>205</v>
      </c>
    </row>
    <row r="61" spans="1:4" x14ac:dyDescent="0.3">
      <c r="A61" t="s">
        <v>758</v>
      </c>
      <c r="C61">
        <v>3</v>
      </c>
      <c r="D61" s="1" t="s">
        <v>475</v>
      </c>
    </row>
    <row r="62" spans="1:4" x14ac:dyDescent="0.3">
      <c r="A62" s="1" t="s">
        <v>780</v>
      </c>
      <c r="B62">
        <v>100</v>
      </c>
      <c r="D62" s="1" t="s">
        <v>210</v>
      </c>
    </row>
    <row r="63" spans="1:4" x14ac:dyDescent="0.3">
      <c r="A63" t="s">
        <v>758</v>
      </c>
      <c r="C63">
        <v>3</v>
      </c>
      <c r="D63" s="1" t="s">
        <v>481</v>
      </c>
    </row>
    <row r="64" spans="1:4" x14ac:dyDescent="0.3">
      <c r="A64" s="1" t="s">
        <v>781</v>
      </c>
      <c r="B64">
        <v>100</v>
      </c>
      <c r="D64" s="1" t="s">
        <v>215</v>
      </c>
    </row>
    <row r="65" spans="1:4" x14ac:dyDescent="0.3">
      <c r="A65" s="1" t="s">
        <v>782</v>
      </c>
      <c r="B65">
        <v>100</v>
      </c>
      <c r="D65" s="1" t="s">
        <v>221</v>
      </c>
    </row>
    <row r="66" spans="1:4" x14ac:dyDescent="0.3">
      <c r="A66" s="1" t="s">
        <v>783</v>
      </c>
      <c r="B66">
        <v>100</v>
      </c>
      <c r="D66" s="1" t="s">
        <v>225</v>
      </c>
    </row>
    <row r="67" spans="1:4" x14ac:dyDescent="0.3">
      <c r="A67" s="1" t="s">
        <v>784</v>
      </c>
      <c r="B67">
        <v>100</v>
      </c>
      <c r="D67" s="1" t="s">
        <v>532</v>
      </c>
    </row>
    <row r="68" spans="1:4" x14ac:dyDescent="0.3">
      <c r="A68" t="s">
        <v>758</v>
      </c>
      <c r="C68">
        <v>0</v>
      </c>
      <c r="D68" s="1" t="s">
        <v>550</v>
      </c>
    </row>
    <row r="69" spans="1:4" x14ac:dyDescent="0.3">
      <c r="A69" s="1" t="s">
        <v>785</v>
      </c>
      <c r="B69">
        <v>100</v>
      </c>
      <c r="D69" s="1" t="s">
        <v>552</v>
      </c>
    </row>
    <row r="70" spans="1:4" x14ac:dyDescent="0.3">
      <c r="A70" t="s">
        <v>758</v>
      </c>
      <c r="C70">
        <v>0</v>
      </c>
      <c r="D70" s="1" t="s">
        <v>569</v>
      </c>
    </row>
    <row r="71" spans="1:4" x14ac:dyDescent="0.3">
      <c r="A71" s="1" t="s">
        <v>786</v>
      </c>
      <c r="B71">
        <v>100</v>
      </c>
      <c r="D71" s="1" t="s">
        <v>341</v>
      </c>
    </row>
    <row r="72" spans="1:4" x14ac:dyDescent="0.3">
      <c r="A72" t="s">
        <v>758</v>
      </c>
      <c r="C72">
        <v>1</v>
      </c>
      <c r="D72" s="1" t="s">
        <v>572</v>
      </c>
    </row>
  </sheetData>
  <phoneticPr fontId="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workbookViewId="0"/>
  </sheetViews>
  <sheetFormatPr defaultRowHeight="16.5" x14ac:dyDescent="0.3"/>
  <sheetData>
    <row r="1" spans="1:7" x14ac:dyDescent="0.3">
      <c r="A1" t="s">
        <v>915</v>
      </c>
    </row>
    <row r="2" spans="1:7" x14ac:dyDescent="0.3">
      <c r="A2" s="1" t="s">
        <v>916</v>
      </c>
      <c r="B2" t="s">
        <v>917</v>
      </c>
    </row>
    <row r="3" spans="1:7" x14ac:dyDescent="0.3">
      <c r="A3" s="1" t="s">
        <v>918</v>
      </c>
      <c r="B3" t="s">
        <v>919</v>
      </c>
    </row>
    <row r="4" spans="1:7" x14ac:dyDescent="0.3">
      <c r="A4" s="1" t="s">
        <v>920</v>
      </c>
      <c r="B4">
        <v>5</v>
      </c>
    </row>
    <row r="5" spans="1:7" x14ac:dyDescent="0.3">
      <c r="A5" s="1" t="s">
        <v>921</v>
      </c>
      <c r="B5">
        <v>5</v>
      </c>
    </row>
    <row r="6" spans="1:7" x14ac:dyDescent="0.3">
      <c r="A6" s="1" t="s">
        <v>922</v>
      </c>
      <c r="B6" t="s">
        <v>923</v>
      </c>
    </row>
    <row r="7" spans="1:7" x14ac:dyDescent="0.3">
      <c r="A7" s="1" t="s">
        <v>924</v>
      </c>
      <c r="B7" t="s">
        <v>582</v>
      </c>
      <c r="C7">
        <v>1</v>
      </c>
    </row>
    <row r="8" spans="1:7" x14ac:dyDescent="0.3">
      <c r="A8" s="1" t="s">
        <v>925</v>
      </c>
      <c r="B8" t="s">
        <v>582</v>
      </c>
      <c r="C8">
        <v>2</v>
      </c>
    </row>
    <row r="9" spans="1:7" x14ac:dyDescent="0.3">
      <c r="A9" s="1" t="s">
        <v>926</v>
      </c>
      <c r="B9" t="s">
        <v>682</v>
      </c>
      <c r="C9" t="s">
        <v>684</v>
      </c>
      <c r="D9" t="s">
        <v>685</v>
      </c>
      <c r="E9" t="s">
        <v>686</v>
      </c>
      <c r="F9" t="s">
        <v>687</v>
      </c>
      <c r="G9" t="s">
        <v>927</v>
      </c>
    </row>
    <row r="10" spans="1:7" x14ac:dyDescent="0.3">
      <c r="A10" s="1" t="s">
        <v>928</v>
      </c>
      <c r="B10">
        <v>1099</v>
      </c>
      <c r="C10">
        <v>0</v>
      </c>
      <c r="D10">
        <v>0</v>
      </c>
    </row>
    <row r="11" spans="1:7" x14ac:dyDescent="0.3">
      <c r="A11" s="1" t="s">
        <v>929</v>
      </c>
      <c r="B11" t="s">
        <v>930</v>
      </c>
      <c r="C11">
        <v>4</v>
      </c>
    </row>
    <row r="12" spans="1:7" x14ac:dyDescent="0.3">
      <c r="A12" s="1" t="s">
        <v>931</v>
      </c>
      <c r="B12" t="s">
        <v>930</v>
      </c>
      <c r="C12">
        <v>4</v>
      </c>
    </row>
    <row r="13" spans="1:7" x14ac:dyDescent="0.3">
      <c r="A13" s="1" t="s">
        <v>932</v>
      </c>
      <c r="B13" t="s">
        <v>930</v>
      </c>
      <c r="C13">
        <v>3</v>
      </c>
    </row>
    <row r="14" spans="1:7" x14ac:dyDescent="0.3">
      <c r="A14" s="1" t="s">
        <v>933</v>
      </c>
      <c r="B14" t="s">
        <v>582</v>
      </c>
      <c r="C14">
        <v>5</v>
      </c>
    </row>
    <row r="15" spans="1:7" x14ac:dyDescent="0.3">
      <c r="A15" s="1" t="s">
        <v>934</v>
      </c>
      <c r="B15" t="s">
        <v>537</v>
      </c>
      <c r="C15" t="s">
        <v>935</v>
      </c>
      <c r="D15" t="s">
        <v>935</v>
      </c>
      <c r="E15" t="s">
        <v>935</v>
      </c>
      <c r="F15">
        <v>1</v>
      </c>
    </row>
    <row r="16" spans="1:7" x14ac:dyDescent="0.3">
      <c r="A16" s="1" t="s">
        <v>936</v>
      </c>
      <c r="B16">
        <v>1.1100000000000001</v>
      </c>
      <c r="C16">
        <v>1.1200000000000001</v>
      </c>
    </row>
    <row r="17" spans="1:13" x14ac:dyDescent="0.3">
      <c r="A17" s="1" t="s">
        <v>937</v>
      </c>
      <c r="B17">
        <v>1</v>
      </c>
      <c r="C17">
        <v>1.5</v>
      </c>
      <c r="D17">
        <v>1.1599999999999999</v>
      </c>
      <c r="E17">
        <v>1.6</v>
      </c>
      <c r="F17">
        <v>1.6</v>
      </c>
      <c r="G17">
        <v>1.6</v>
      </c>
      <c r="H17">
        <v>1.94</v>
      </c>
      <c r="I17">
        <v>1.94</v>
      </c>
      <c r="J17">
        <v>1.94</v>
      </c>
      <c r="K17">
        <v>1</v>
      </c>
      <c r="L17">
        <v>1</v>
      </c>
      <c r="M17">
        <v>1</v>
      </c>
    </row>
    <row r="18" spans="1:13" x14ac:dyDescent="0.3">
      <c r="A18" s="1" t="s">
        <v>938</v>
      </c>
      <c r="B18">
        <v>1.25</v>
      </c>
      <c r="C18">
        <v>1.071</v>
      </c>
    </row>
    <row r="19" spans="1:13" x14ac:dyDescent="0.3">
      <c r="A19" s="1" t="s">
        <v>939</v>
      </c>
    </row>
    <row r="21" spans="1:13" x14ac:dyDescent="0.3">
      <c r="A21" t="s">
        <v>578</v>
      </c>
      <c r="B21" t="s">
        <v>940</v>
      </c>
      <c r="C21" t="s">
        <v>941</v>
      </c>
    </row>
    <row r="22" spans="1:13" x14ac:dyDescent="0.3">
      <c r="A22">
        <v>1</v>
      </c>
      <c r="B22" t="s">
        <v>942</v>
      </c>
      <c r="C22" t="s">
        <v>862</v>
      </c>
    </row>
    <row r="23" spans="1:13" x14ac:dyDescent="0.3">
      <c r="A23">
        <v>2</v>
      </c>
      <c r="B23" t="s">
        <v>943</v>
      </c>
      <c r="C23" t="s">
        <v>944</v>
      </c>
    </row>
    <row r="24" spans="1:13" x14ac:dyDescent="0.3">
      <c r="A24">
        <v>3</v>
      </c>
      <c r="B24" t="s">
        <v>945</v>
      </c>
      <c r="C24" t="s">
        <v>946</v>
      </c>
    </row>
    <row r="25" spans="1:13" x14ac:dyDescent="0.3">
      <c r="A25">
        <v>4</v>
      </c>
      <c r="B25" t="s">
        <v>947</v>
      </c>
      <c r="C25" t="s">
        <v>948</v>
      </c>
    </row>
    <row r="26" spans="1:13" x14ac:dyDescent="0.3">
      <c r="A26">
        <v>5</v>
      </c>
      <c r="B26" t="s">
        <v>949</v>
      </c>
    </row>
    <row r="27" spans="1:13" x14ac:dyDescent="0.3">
      <c r="A27">
        <v>6</v>
      </c>
      <c r="B27" t="s">
        <v>949</v>
      </c>
    </row>
    <row r="28" spans="1:13" x14ac:dyDescent="0.3">
      <c r="A28">
        <v>7</v>
      </c>
      <c r="B28" t="s">
        <v>949</v>
      </c>
    </row>
    <row r="29" spans="1:13" x14ac:dyDescent="0.3">
      <c r="A29">
        <v>8</v>
      </c>
      <c r="B29" t="s">
        <v>949</v>
      </c>
    </row>
    <row r="30" spans="1:13" x14ac:dyDescent="0.3">
      <c r="A30">
        <v>9</v>
      </c>
      <c r="B30" t="s">
        <v>949</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12</vt:i4>
      </vt:variant>
      <vt:variant>
        <vt:lpstr>이름이 지정된 범위</vt:lpstr>
      </vt:variant>
      <vt:variant>
        <vt:i4>19</vt:i4>
      </vt:variant>
    </vt:vector>
  </HeadingPairs>
  <TitlesOfParts>
    <vt:vector size="31" baseType="lpstr">
      <vt:lpstr>원가계산서</vt:lpstr>
      <vt:lpstr>공종별집계표</vt:lpstr>
      <vt:lpstr>공종별내역서</vt:lpstr>
      <vt:lpstr>일위대가목록</vt:lpstr>
      <vt:lpstr>일위대가</vt:lpstr>
      <vt:lpstr>중기단가목록</vt:lpstr>
      <vt:lpstr>중기단가산출서</vt:lpstr>
      <vt:lpstr>교통통제</vt:lpstr>
      <vt:lpstr>공량산출근거서_일위대가</vt:lpstr>
      <vt:lpstr>단가대비표</vt:lpstr>
      <vt:lpstr>공량설정_일위대가</vt:lpstr>
      <vt:lpstr> 공사설정 </vt:lpstr>
      <vt:lpstr>공량산출근거서_일위대가!Print_Area</vt:lpstr>
      <vt:lpstr>공종별내역서!Print_Area</vt:lpstr>
      <vt:lpstr>공종별집계표!Print_Area</vt:lpstr>
      <vt:lpstr>교통통제!Print_Area</vt:lpstr>
      <vt:lpstr>단가대비표!Print_Area</vt:lpstr>
      <vt:lpstr>원가계산서!Print_Area</vt:lpstr>
      <vt:lpstr>일위대가!Print_Area</vt:lpstr>
      <vt:lpstr>일위대가목록!Print_Area</vt:lpstr>
      <vt:lpstr>중기단가목록!Print_Area</vt:lpstr>
      <vt:lpstr>중기단가산출서!Print_Area</vt:lpstr>
      <vt:lpstr>공량산출근거서_일위대가!Print_Titles</vt:lpstr>
      <vt:lpstr>공종별내역서!Print_Titles</vt:lpstr>
      <vt:lpstr>교통통제!Print_Titles</vt:lpstr>
      <vt:lpstr>단가대비표!Print_Titles</vt:lpstr>
      <vt:lpstr>원가계산서!Print_Titles</vt:lpstr>
      <vt:lpstr>일위대가!Print_Titles</vt:lpstr>
      <vt:lpstr>일위대가목록!Print_Titles</vt:lpstr>
      <vt:lpstr>중기단가목록!Print_Titles</vt:lpstr>
      <vt:lpstr>중기단가산출서!Print_Titles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USER</cp:lastModifiedBy>
  <cp:lastPrinted>2026-09-18T04:30:07Z</cp:lastPrinted>
  <dcterms:created xsi:type="dcterms:W3CDTF">2026-09-10T05:09:50Z</dcterms:created>
  <dcterms:modified xsi:type="dcterms:W3CDTF">2026-10-12T00:05:58Z</dcterms:modified>
</cp:coreProperties>
</file>